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600 その他調査\04 財政状況資料集\R020818【作業依頼】平成30年度財政状況資料集の作成について（2回目）【作業依頼　9.24期限】\ファイル結合作業\"/>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A70" i="12"/>
  <c r="AA71" i="12"/>
  <c r="AA72" i="12"/>
  <c r="AA73" i="12"/>
  <c r="AA68" i="12"/>
  <c r="AA29" i="12"/>
  <c r="AA30" i="12"/>
  <c r="AA31" i="12"/>
  <c r="AA32" i="12"/>
  <c r="AA33" i="12"/>
  <c r="AA28" i="12"/>
  <c r="AA8" i="12"/>
  <c r="AA7"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<sst xmlns="http://schemas.openxmlformats.org/spreadsheetml/2006/main" count="1097" uniqueCount="623">
  <si>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</si>
  <si>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</si>
  <si>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</si>
  <si>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</si>
  <si>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</si>
  <si>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</si>
  <si>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</si>
  <si>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</si>
  <si>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</si>
  <si>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</si>
  <si>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</si>
  <si>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</si>
  <si>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</si>
  <si>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</si>
  <si>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</si>
  <si>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</si>
  <si>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</si>
  <si>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</si>
  <si>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</si>
  <si>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</si>
  <si>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</si>
  <si>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</si>
  <si>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</si>
  <si>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</si>
  <si>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</si>
  <si>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</si>
  <si>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</si>
  <si>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</si>
  <si>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</si>
  <si>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</si>
  <si>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</si>
  <si>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</si>
  <si>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</si>
  <si>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</si>
  <si>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</si>
  <si>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</si>
  <si>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</si>
  <si>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</si>
  <si>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</si>
  <si>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</si>
  <si>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</si>
  <si>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</si>
  <si>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</si>
  <si>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</si>
  <si>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</si>
  <si>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</si>
  <si>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</si>
  <si>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</si>
  <si>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</si>
  <si>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</si>
  <si>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</si>
  <si>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</si>
  <si>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</si>
  <si>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</si>
  <si>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</si>
  <si>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</si>
  <si>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</si>
  <si>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</si>
  <si>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</si>
  <si>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</si>
  <si>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</si>
  <si>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</si>
  <si>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</si>
  <si>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</si>
  <si>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</si>
  <si>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</si>
  <si>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</si>
  <si>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</si>
  <si>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</si>
  <si>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</si>
  <si>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</si>
  <si>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</si>
  <si>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</si>
  <si>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</si>
  <si>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</si>
  <si>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</si>
  <si>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</si>
  <si>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</si>
  <si>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</si>
  <si>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</si>
  <si>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</si>
  <si>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</si>
  <si>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</si>
  <si>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</si>
  <si>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</si>
  <si>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</si>
  <si>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</si>
  <si>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</si>
  <si>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</si>
  <si>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</si>
  <si>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</si>
  <si>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</si>
  <si>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</si>
  <si>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</si>
  <si>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</si>
  <si>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</si>
  <si>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</si>
  <si>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</si>
  <si>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</si>
  <si>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</si>
  <si>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</si>
  <si>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</si>
  <si>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</si>
  <si>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</si>
  <si>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</si>
  <si>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</si>
  <si>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</si>
  <si>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</si>
  <si>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</si>
  <si>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</si>
  <si>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</si>
  <si>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</si>
  <si>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</si>
  <si>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</si>
  <si>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</si>
  <si>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</si>
  <si>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</si>
  <si>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</si>
  <si>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</si>
  <si>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</si>
  <si>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</si>
  <si>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</si>
  <si>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</si>
  <si>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</si>
  <si>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</si>
  <si>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</si>
  <si>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</si>
  <si>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</si>
  <si>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</si>
  <si>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</si>
  <si>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</si>
  <si>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</si>
  <si>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</si>
  <si>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</si>
  <si>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</si>
  <si>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</si>
  <si>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</si>
  <si>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</si>
  <si>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</si>
  <si>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</si>
  <si>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</si>
  <si>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</si>
  <si>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</si>
  <si>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</si>
  <si>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</si>
  <si>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</si>
  <si>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</si>
  <si>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</si>
  <si>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</si>
  <si>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</si>
  <si>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</si>
  <si>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</si>
  <si>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</si>
  <si>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</si>
  <si>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</si>
  <si>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</si>
  <si>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</si>
  <si>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</si>
  <si>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</si>
  <si>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</si>
  <si>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</si>
  <si>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</si>
  <si>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</si>
  <si>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</si>
  <si>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</si>
  <si>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</si>
  <si>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</si>
  <si>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</si>
  <si>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</si>
  <si>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</si>
  <si>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</si>
  <si>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</si>
  <si>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</si>
  <si>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</si>
  <si>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</si>
  <si>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</si>
  <si>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</si>
  <si>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</si>
  <si>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</si>
  <si>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</si>
  <si>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</si>
  <si>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</si>
  <si>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</si>
  <si>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</si>
  <si>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</si>
  <si>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</si>
  <si>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</si>
  <si>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</si>
  <si>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</si>
  <si>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</si>
  <si>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</si>
  <si>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</si>
  <si>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</si>
  <si>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</si>
  <si>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</si>
  <si>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</si>
  <si>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</si>
  <si>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</si>
  <si>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</si>
  <si>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</si>
  <si>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</si>
  <si>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</si>
  <si>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</si>
  <si>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</si>
  <si>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</si>
  <si>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</si>
  <si>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</si>
  <si>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</si>
  <si>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</si>
  <si>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</si>
  <si>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</si>
  <si>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</si>
  <si>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</si>
  <si>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</si>
  <si>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</si>
  <si>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</si>
  <si>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</si>
  <si>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</si>
  <si>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栃木県矢板市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</si>
  <si>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</si>
  <si>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</si>
  <si>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</si>
  <si>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</si>
  <si>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</si>
  <si>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</si>
  <si>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</si>
  <si>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</si>
  <si>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</si>
  <si>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</si>
  <si>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</si>
  <si>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</si>
  <si>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</si>
  <si>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</si>
  <si>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</si>
  <si>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</si>
  <si>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</si>
  <si>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</si>
  <si>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</si>
  <si>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</si>
  <si>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</si>
  <si>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</si>
  <si>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</si>
  <si>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</si>
  <si>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</si>
  <si>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</si>
  <si>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</si>
  <si>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</si>
  <si>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</si>
  <si>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</si>
  <si>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</si>
  <si>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</si>
  <si>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</si>
  <si>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</si>
  <si>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</si>
  <si>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</si>
  <si>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</si>
  <si>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</si>
  <si>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</si>
  <si>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</si>
  <si>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</si>
  <si>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</si>
  <si>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</si>
  <si>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</si>
  <si>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</si>
  <si>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</si>
  <si>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</si>
  <si>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</si>
  <si>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</si>
  <si>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</si>
  <si>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</si>
  <si>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</si>
  <si>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</si>
  <si>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</si>
  <si>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</si>
  <si>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</si>
  <si>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</si>
  <si>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</si>
  <si>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</si>
  <si>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</si>
  <si>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</si>
  <si>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</si>
  <si>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</si>
  <si>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</si>
  <si>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</si>
  <si>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</si>
  <si>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</si>
  <si>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</si>
  <si>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</si>
  <si>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</si>
  <si>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</si>
  <si>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</si>
  <si>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</si>
  <si>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</si>
  <si>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</si>
  <si>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</si>
  <si>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</si>
  <si>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</si>
  <si>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</si>
  <si>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</si>
  <si>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</si>
  <si>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</si>
  <si>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</si>
  <si>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</si>
  <si>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</si>
  <si>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</si>
  <si>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</si>
  <si>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</si>
  <si>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</si>
  <si>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</si>
  <si>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</si>
  <si>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</si>
  <si>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</si>
  <si>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</si>
  <si>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</si>
  <si>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</si>
  <si>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</si>
  <si>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</si>
  <si>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</si>
  <si>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</si>
  <si>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</si>
  <si>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</si>
  <si>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</si>
  <si>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</si>
  <si>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</si>
  <si>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</si>
  <si>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</si>
  <si>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</si>
  <si>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</si>
  <si>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</si>
  <si>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</si>
  <si>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</si>
  <si>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</si>
  <si>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</si>
  <si>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</si>
  <si>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</si>
  <si>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</si>
  <si>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</si>
  <si>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</si>
  <si>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</si>
  <si>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</si>
  <si>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</si>
  <si>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</si>
  <si>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</si>
  <si>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</si>
  <si>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</si>
  <si>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</si>
  <si>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</si>
  <si>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</si>
  <si>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</si>
  <si>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</si>
  <si>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</si>
  <si>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</si>
  <si>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</si>
  <si>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</si>
  <si>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</si>
  <si>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</si>
  <si>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</si>
  <si>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</si>
  <si>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</si>
  <si>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</si>
  <si>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</si>
  <si>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</si>
  <si>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</si>
  <si>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</si>
  <si>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</si>
  <si>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</si>
  <si>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</si>
  <si>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</si>
  <si>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</si>
  <si>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栃木県矢板市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</si>
  <si>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</si>
  <si>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</si>
  <si>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</si>
  <si>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</si>
  <si>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</si>
  <si>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</si>
  <si>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</si>
  <si>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</si>
  <si>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</si>
  <si>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</si>
  <si>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</si>
  <si>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</si>
  <si>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</si>
  <si>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</si>
  <si>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</si>
  <si>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</si>
  <si>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</si>
  <si>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</si>
  <si>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</si>
  <si>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</si>
  <si>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</si>
  <si>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</si>
  <si>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</si>
  <si>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</si>
  <si>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</si>
  <si>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</si>
  <si>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</si>
  <si>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</si>
  <si>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</si>
  <si>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</si>
  <si>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</si>
  <si>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</si>
  <si>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</si>
  <si>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</si>
  <si>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</si>
  <si>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</si>
  <si>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</si>
  <si>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</si>
  <si>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</si>
  <si>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</si>
  <si>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</si>
  <si>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</si>
  <si>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</si>
  <si>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</si>
  <si>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</si>
  <si>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</si>
  <si>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</si>
  <si>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</si>
  <si>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</si>
  <si>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</si>
  <si>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</si>
  <si>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</si>
  <si>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</si>
  <si>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</si>
  <si>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</si>
  <si>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</si>
  <si>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</si>
  <si>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</si>
  <si>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</si>
  <si>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</si>
  <si>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</si>
  <si>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</si>
  <si>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</si>
  <si>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</si>
  <si>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</si>
  <si>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</si>
  <si>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</si>
  <si>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</si>
  <si>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</si>
  <si>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</si>
  <si>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</si>
  <si>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</si>
  <si>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</si>
  <si>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</si>
  <si>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</si>
  <si>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</si>
  <si>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</si>
  <si>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</si>
  <si>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</si>
  <si>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</si>
  <si>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</si>
  <si>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</si>
  <si>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</si>
  <si>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</si>
  <si>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</si>
  <si>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</si>
  <si>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</si>
  <si>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</si>
  <si>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</si>
  <si>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</si>
  <si>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</si>
  <si>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</si>
  <si>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</si>
  <si>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</si>
  <si>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</si>
  <si>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</si>
  <si>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</si>
  <si>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</si>
  <si>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</si>
  <si>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</si>
  <si>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</si>
  <si>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</si>
  <si>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</si>
  <si>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</si>
  <si>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</si>
  <si>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</si>
  <si>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</si>
  <si>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</si>
  <si>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</si>
  <si>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</si>
  <si>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</si>
  <si>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</si>
  <si>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</si>
  <si>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</si>
  <si>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</si>
  <si>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</si>
  <si>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</si>
  <si>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</si>
  <si>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</si>
  <si>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</si>
  <si>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</si>
  <si>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</si>
  <si>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</si>
  <si>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</si>
  <si>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</si>
  <si>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</si>
  <si>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</si>
  <si>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</si>
  <si>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</si>
  <si>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</si>
  <si>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</si>
  <si>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</si>
  <si>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</si>
  <si>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</si>
  <si>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</si>
  <si>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</si>
  <si>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</si>
  <si>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</si>
  <si>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</si>
  <si>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</si>
  <si>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</si>
  <si>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</si>
  <si>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</si>
  <si>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</si>
  <si>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</si>
  <si>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</si>
  <si>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</si>
  <si>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</si>
  <si>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</si>
  <si>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</si>
  <si>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</si>
  <si>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</si>
  <si>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</si>
  <si>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</si>
  <si>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</si>
  <si>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</si>
  <si>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</si>
  <si>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</si>
  <si>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</si>
  <si>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</si>
  <si>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</si>
  <si>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</si>
  <si>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</si>
  <si>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</si>
  <si>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</si>
  <si>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</si>
  <si>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</si>
  <si>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</si>
  <si>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</si>
  <si>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</si>
  <si>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</si>
  <si>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</si>
  <si>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</si>
  <si>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</si>
  <si>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</si>
  <si>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</si>
  <si>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</si>
  <si>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</si>
  <si>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</si>
  <si>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</si>
  <si>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</si>
  <si>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</si>
  <si>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</si>
  <si>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</si>
  <si>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</si>
  <si>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</si>
  <si>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</si>
  <si>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</si>
  <si>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0.17</t>
  </si>
  <si>
    <t>▲ 1.31</t>
  </si>
  <si>
    <t>▲ 4.94</t>
  </si>
  <si>
    <t>一般会計</t>
  </si>
  <si>
    <t>水道事業会計</t>
  </si>
  <si>
    <t>介護保険特別会計</t>
  </si>
  <si>
    <t>国民健康保険特別会計</t>
  </si>
  <si>
    <t>公共下水道事業特別会計</t>
  </si>
  <si>
    <t>後期高齢者医療特別会計</t>
  </si>
  <si>
    <t>農業集落排水事業特別会計</t>
  </si>
  <si>
    <t>コリーナ矢板排水処理事業特別会計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</si>
  <si>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</si>
  <si>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</si>
  <si>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</si>
  <si>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</si>
  <si>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</si>
  <si>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</si>
  <si>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</si>
  <si>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</si>
  <si>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</si>
  <si>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</si>
  <si>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</si>
  <si>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</si>
  <si>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</si>
  <si>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</si>
  <si>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</si>
  <si>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</si>
  <si>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</si>
  <si>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</si>
  <si>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交通施設整備基金</t>
    <rPh sb="0" eb="2">
      <t>コウツウ</t>
    </rPh>
    <rPh sb="2" eb="4">
      <t>シセツ</t>
    </rPh>
    <rPh sb="4" eb="6">
      <t>セイビ</t>
    </rPh>
    <rPh sb="6" eb="8">
      <t>キキン</t>
    </rPh>
    <phoneticPr fontId="2"/>
  </si>
  <si>
    <t>ふるさと納税基金</t>
    <rPh sb="4" eb="6">
      <t>ノウゼイ</t>
    </rPh>
    <rPh sb="6" eb="8">
      <t>キキン</t>
    </rPh>
    <phoneticPr fontId="2"/>
  </si>
  <si>
    <t>公共施設整備基金</t>
    <rPh sb="0" eb="2">
      <t>コウキョウ</t>
    </rPh>
    <rPh sb="2" eb="4">
      <t>シセツ</t>
    </rPh>
    <rPh sb="4" eb="6">
      <t>セイビ</t>
    </rPh>
    <rPh sb="6" eb="8">
      <t>キキン</t>
    </rPh>
    <phoneticPr fontId="2"/>
  </si>
  <si>
    <t>庁舎等整備基金</t>
    <rPh sb="0" eb="2">
      <t>チョウシャ</t>
    </rPh>
    <rPh sb="2" eb="3">
      <t>トウ</t>
    </rPh>
    <rPh sb="3" eb="5">
      <t>セイビ</t>
    </rPh>
    <rPh sb="5" eb="7">
      <t>キキン</t>
    </rPh>
    <phoneticPr fontId="2"/>
  </si>
  <si>
    <t>子ども未来基金</t>
    <rPh sb="0" eb="1">
      <t>コ</t>
    </rPh>
    <rPh sb="3" eb="5">
      <t>ミライ</t>
    </rPh>
    <rPh sb="5" eb="7">
      <t>キキン</t>
    </rPh>
    <phoneticPr fontId="2"/>
  </si>
  <si>
    <t>-</t>
    <phoneticPr fontId="2"/>
  </si>
  <si>
    <t>-</t>
    <phoneticPr fontId="2"/>
  </si>
  <si>
    <t>矢板市農業公社</t>
    <rPh sb="0" eb="3">
      <t>ヤイタシ</t>
    </rPh>
    <rPh sb="3" eb="5">
      <t>ノウギョウ</t>
    </rPh>
    <rPh sb="5" eb="7">
      <t>コウシャ</t>
    </rPh>
    <phoneticPr fontId="2"/>
  </si>
  <si>
    <t>株式会社やいた未来</t>
    <rPh sb="0" eb="4">
      <t>カブシキガイシャ</t>
    </rPh>
    <rPh sb="7" eb="9">
      <t>ミライ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</si>
  <si>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</si>
  <si>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</si>
  <si>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</si>
  <si>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</si>
  <si>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</si>
  <si>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</si>
  <si>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</si>
  <si>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</si>
  <si>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</si>
  <si>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</si>
  <si>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</si>
  <si>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</si>
  <si>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</si>
  <si>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</si>
  <si>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平成30年度における将来負担比率43.1%（類似団体比△9.1pt）は、平成29年度の46.3%から3.2ポイント減少しており、将来の負担は改善傾向にあるが、矢板北スマートIC整備や塩谷広域行政組合のエコパークしおや建設などの大型公共事業による新規地方債を発行していることを考慮すると、将来の負担については今後も注視していく必要がある。
　一方、本市の有形固定資産減価償却率は、前年度から1～2ポイント増加する傾向となっており、今後も計画的に施設等のマネジメントを進めていく必要がある（平成28年度における有形固定資産減価償却率の正しい値は60.9%）。</t>
    <rPh sb="1" eb="3">
      <t>ホンシ</t>
    </rPh>
    <rPh sb="4" eb="6">
      <t>ヘイセイ</t>
    </rPh>
    <rPh sb="8" eb="10">
      <t>ネンド</t>
    </rPh>
    <rPh sb="14" eb="16">
      <t>ショウライ</t>
    </rPh>
    <rPh sb="16" eb="18">
      <t>フタン</t>
    </rPh>
    <rPh sb="18" eb="20">
      <t>ヒリツ</t>
    </rPh>
    <rPh sb="26" eb="28">
      <t>ルイジ</t>
    </rPh>
    <rPh sb="28" eb="30">
      <t>ダンタイ</t>
    </rPh>
    <rPh sb="30" eb="31">
      <t>ヒ</t>
    </rPh>
    <rPh sb="40" eb="42">
      <t>ヘイセイ</t>
    </rPh>
    <rPh sb="44" eb="46">
      <t>ネンド</t>
    </rPh>
    <rPh sb="61" eb="63">
      <t>ゲンショウ</t>
    </rPh>
    <rPh sb="68" eb="70">
      <t>ショウライ</t>
    </rPh>
    <rPh sb="71" eb="73">
      <t>フタン</t>
    </rPh>
    <rPh sb="74" eb="76">
      <t>カイゼン</t>
    </rPh>
    <rPh sb="76" eb="78">
      <t>ケイコウ</t>
    </rPh>
    <rPh sb="83" eb="85">
      <t>ヤイタ</t>
    </rPh>
    <rPh sb="85" eb="86">
      <t>キタ</t>
    </rPh>
    <rPh sb="92" eb="94">
      <t>セイビ</t>
    </rPh>
    <rPh sb="95" eb="103">
      <t>シオヤコウイキギョウセイクミアイ</t>
    </rPh>
    <rPh sb="112" eb="114">
      <t>ケンセツ</t>
    </rPh>
    <rPh sb="117" eb="119">
      <t>オオガタ</t>
    </rPh>
    <rPh sb="119" eb="121">
      <t>コウキョウ</t>
    </rPh>
    <rPh sb="121" eb="123">
      <t>ジギョウ</t>
    </rPh>
    <rPh sb="126" eb="128">
      <t>シンキ</t>
    </rPh>
    <rPh sb="128" eb="131">
      <t>チホウサイ</t>
    </rPh>
    <rPh sb="132" eb="134">
      <t>ハッコウ</t>
    </rPh>
    <rPh sb="141" eb="143">
      <t>コウリョ</t>
    </rPh>
    <rPh sb="147" eb="149">
      <t>ショウライ</t>
    </rPh>
    <rPh sb="150" eb="152">
      <t>フタン</t>
    </rPh>
    <rPh sb="157" eb="159">
      <t>コンゴ</t>
    </rPh>
    <rPh sb="160" eb="162">
      <t>チュウシ</t>
    </rPh>
    <rPh sb="166" eb="168">
      <t>ヒツヨウ</t>
    </rPh>
    <rPh sb="174" eb="176">
      <t>イッポウ</t>
    </rPh>
    <rPh sb="177" eb="179">
      <t>ホンシ</t>
    </rPh>
    <rPh sb="180" eb="191">
      <t>ユウケイコテイシサンゲンカショウキャクリツ</t>
    </rPh>
    <rPh sb="193" eb="196">
      <t>ゼンネンド</t>
    </rPh>
    <rPh sb="205" eb="207">
      <t>ゾウカ</t>
    </rPh>
    <rPh sb="209" eb="211">
      <t>ケイコウ</t>
    </rPh>
    <rPh sb="218" eb="220">
      <t>コンゴ</t>
    </rPh>
    <rPh sb="221" eb="224">
      <t>ケイカクテキ</t>
    </rPh>
    <rPh sb="225" eb="227">
      <t>シセツ</t>
    </rPh>
    <rPh sb="227" eb="228">
      <t>トウ</t>
    </rPh>
    <rPh sb="236" eb="237">
      <t>スス</t>
    </rPh>
    <rPh sb="241" eb="243">
      <t>ヒツヨウ</t>
    </rPh>
    <rPh sb="247" eb="249">
      <t>ヘイセイ</t>
    </rPh>
    <rPh sb="251" eb="253">
      <t>ネンド</t>
    </rPh>
    <rPh sb="257" eb="268">
      <t>ユウケイコテイシサンゲンカショウキャクリツ</t>
    </rPh>
    <rPh sb="269" eb="270">
      <t>タダ</t>
    </rPh>
    <rPh sb="272" eb="273">
      <t>アタイ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</si>
  <si>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</si>
  <si>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</si>
  <si>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</si>
  <si>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</si>
  <si>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</si>
  <si>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</si>
  <si>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</si>
  <si>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</si>
  <si>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平成30年度における将来負担比率43.1%（対類似団体比△9.1pt）は、平成29年度の46.3%から3.2ポイント減少しており、将来の負担は改善傾向にある。また、本市の平成30年度における実質公債費比率9.1%（対類似団体比△0.4pt）は、平成29年度の9.4%から0.3ポイント減少しており、同様に改善傾向にある。
　しかしながら、矢板北スマートIC整備や塩谷広域行政組合のエコパークしおや建設などの大型公共事業による新規地方債を発行していることを考慮すると、将来の負担及び実質公債費比率については今後も注視していく必要がある。</t>
    <rPh sb="26" eb="27">
      <t>タイ</t>
    </rPh>
    <rPh sb="86" eb="88">
      <t>ホンシ</t>
    </rPh>
    <rPh sb="89" eb="91">
      <t>ヘイセイ</t>
    </rPh>
    <rPh sb="93" eb="95">
      <t>ネンド</t>
    </rPh>
    <rPh sb="99" eb="101">
      <t>ジッシツ</t>
    </rPh>
    <rPh sb="101" eb="104">
      <t>コウサイヒ</t>
    </rPh>
    <rPh sb="104" eb="106">
      <t>ヒリツ</t>
    </rPh>
    <rPh sb="111" eb="112">
      <t>タイ</t>
    </rPh>
    <rPh sb="112" eb="114">
      <t>ルイジ</t>
    </rPh>
    <rPh sb="114" eb="116">
      <t>ダンタイ</t>
    </rPh>
    <rPh sb="116" eb="117">
      <t>ヒ</t>
    </rPh>
    <rPh sb="126" eb="128">
      <t>ヘイセイ</t>
    </rPh>
    <rPh sb="130" eb="132">
      <t>ネンド</t>
    </rPh>
    <rPh sb="146" eb="148">
      <t>ゲンショウ</t>
    </rPh>
    <rPh sb="153" eb="155">
      <t>ドウヨウ</t>
    </rPh>
    <rPh sb="156" eb="158">
      <t>カイゼン</t>
    </rPh>
    <rPh sb="158" eb="160">
      <t>ケイコウ</t>
    </rPh>
    <rPh sb="242" eb="243">
      <t>オヨ</t>
    </rPh>
    <rPh sb="244" eb="251">
      <t>ジッシツコウサイヒヒリツ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</si>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</sst>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65876</c:v>
                </c:pt>
                <c:pt idx="3">
                  <c:v>68468</c:v>
                </c:pt>
                <c:pt idx="4">
                  <c:v>69729</c:v>
                </c:pt>
              </c:numCache>
            </c:numRef>
          </c:val>
          <c:smooth val="0"/>
          <c:extLst>
            <c:ext xmlns:c16="http://schemas.microsoft.com/office/drawing/2014/chart" uri="{C3380CC4-5D6E-409C-BE32-E72D297353CC}">
              <c16:uniqueId val="{00000000-26F1-4843-BDD2-3D02C0886C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70830</c:v>
                </c:pt>
                <c:pt idx="1">
                  <c:v>46925</c:v>
                </c:pt>
                <c:pt idx="2">
                  <c:v>36866</c:v>
                </c:pt>
                <c:pt idx="3">
                  <c:v>49372</c:v>
                </c:pt>
                <c:pt idx="4">
                  <c:v>47551</c:v>
                </c:pt>
              </c:numCache>
            </c:numRef>
          </c:val>
          <c:smooth val="0"/>
          <c:extLst>
            <c:ext xmlns:c16="http://schemas.microsoft.com/office/drawing/2014/chart" uri="{C3380CC4-5D6E-409C-BE32-E72D297353CC}">
              <c16:uniqueId val="{00000001-26F1-4843-BDD2-3D02C0886C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6.92</c:v>
                </c:pt>
                <c:pt idx="1">
                  <c:v>8.8000000000000007</c:v>
                </c:pt>
                <c:pt idx="2">
                  <c:v>10.94</c:v>
                </c:pt>
                <c:pt idx="3">
                  <c:v>6.04</c:v>
                </c:pt>
                <c:pt idx="4">
                  <c:v>10.97</c:v>
                </c:pt>
              </c:numCache>
            </c:numRef>
          </c:val>
          <c:extLst>
            <c:ext xmlns:c16="http://schemas.microsoft.com/office/drawing/2014/chart" uri="{C3380CC4-5D6E-409C-BE32-E72D297353CC}">
              <c16:uniqueId val="{00000000-E620-448E-8BCA-71257880DE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18.260000000000002</c:v>
                </c:pt>
                <c:pt idx="1">
                  <c:v>18.12</c:v>
                </c:pt>
                <c:pt idx="2">
                  <c:v>14.99</c:v>
                </c:pt>
                <c:pt idx="3">
                  <c:v>15.12</c:v>
                </c:pt>
                <c:pt idx="4">
                  <c:v>9.23</c:v>
                </c:pt>
              </c:numCache>
            </c:numRef>
          </c:val>
          <c:extLst>
            <c:ext xmlns:c16="http://schemas.microsoft.com/office/drawing/2014/chart" uri="{C3380CC4-5D6E-409C-BE32-E72D297353CC}">
              <c16:uniqueId val="{00000001-E620-448E-8BCA-71257880DE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2.04</c:v>
                </c:pt>
                <c:pt idx="2">
                  <c:v>-1.31</c:v>
                </c:pt>
                <c:pt idx="3">
                  <c:v>-4.9400000000000004</c:v>
                </c:pt>
                <c:pt idx="4">
                  <c:v>0.19</c:v>
                </c:pt>
              </c:numCache>
            </c:numRef>
          </c:val>
          <c:smooth val="0"/>
          <c:extLst>
            <c:ext xmlns:c16="http://schemas.microsoft.com/office/drawing/2014/chart" uri="{C3380CC4-5D6E-409C-BE32-E72D297353CC}">
              <c16:uniqueId val="{00000002-E620-448E-8BCA-71257880DE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357-4D5A-8BD5-0D75A6341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57-4D5A-8BD5-0D75A63415D3}"/>
            </c:ext>
          </c:extLst>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0.02</c:v>
                </c:pt>
              </c:numCache>
            </c:numRef>
          </c:val>
          <c:extLst>
            <c:ext xmlns:c16="http://schemas.microsoft.com/office/drawing/2014/chart" uri="{C3380CC4-5D6E-409C-BE32-E72D297353CC}">
              <c16:uniqueId val="{00000002-8357-4D5A-8BD5-0D75A63415D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3-8357-4D5A-8BD5-0D75A63415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0.11</c:v>
                </c:pt>
                <c:pt idx="6">
                  <c:v>#N/A</c:v>
                </c:pt>
                <c:pt idx="7">
                  <c:v>0.1</c:v>
                </c:pt>
                <c:pt idx="8">
                  <c:v>#N/A</c:v>
                </c:pt>
                <c:pt idx="9">
                  <c:v>0.15</c:v>
                </c:pt>
              </c:numCache>
            </c:numRef>
          </c:val>
          <c:extLst>
            <c:ext xmlns:c16="http://schemas.microsoft.com/office/drawing/2014/chart" uri="{C3380CC4-5D6E-409C-BE32-E72D297353CC}">
              <c16:uniqueId val="{00000004-8357-4D5A-8BD5-0D75A63415D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0.41</c:v>
                </c:pt>
                <c:pt idx="4">
                  <c:v>#N/A</c:v>
                </c:pt>
                <c:pt idx="5">
                  <c:v>0.22</c:v>
                </c:pt>
                <c:pt idx="6">
                  <c:v>#N/A</c:v>
                </c:pt>
                <c:pt idx="7">
                  <c:v>0.27</c:v>
                </c:pt>
                <c:pt idx="8">
                  <c:v>#N/A</c:v>
                </c:pt>
                <c:pt idx="9">
                  <c:v>0.32</c:v>
                </c:pt>
              </c:numCache>
            </c:numRef>
          </c:val>
          <c:extLst>
            <c:ext xmlns:c16="http://schemas.microsoft.com/office/drawing/2014/chart" uri="{C3380CC4-5D6E-409C-BE32-E72D297353CC}">
              <c16:uniqueId val="{00000005-8357-4D5A-8BD5-0D75A63415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2.2999999999999998</c:v>
                </c:pt>
                <c:pt idx="2">
                  <c:v>#N/A</c:v>
                </c:pt>
                <c:pt idx="3">
                  <c:v>3.37</c:v>
                </c:pt>
                <c:pt idx="4">
                  <c:v>#N/A</c:v>
                </c:pt>
                <c:pt idx="5">
                  <c:v>2.0699999999999998</c:v>
                </c:pt>
                <c:pt idx="6">
                  <c:v>#N/A</c:v>
                </c:pt>
                <c:pt idx="7">
                  <c:v>2.25</c:v>
                </c:pt>
                <c:pt idx="8">
                  <c:v>#N/A</c:v>
                </c:pt>
                <c:pt idx="9">
                  <c:v>1.1200000000000001</c:v>
                </c:pt>
              </c:numCache>
            </c:numRef>
          </c:val>
          <c:extLst>
            <c:ext xmlns:c16="http://schemas.microsoft.com/office/drawing/2014/chart" uri="{C3380CC4-5D6E-409C-BE32-E72D297353CC}">
              <c16:uniqueId val="{00000006-8357-4D5A-8BD5-0D75A63415D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1.69</c:v>
                </c:pt>
                <c:pt idx="4">
                  <c:v>#N/A</c:v>
                </c:pt>
                <c:pt idx="5">
                  <c:v>1.76</c:v>
                </c:pt>
                <c:pt idx="6">
                  <c:v>#N/A</c:v>
                </c:pt>
                <c:pt idx="7">
                  <c:v>1.32</c:v>
                </c:pt>
                <c:pt idx="8">
                  <c:v>#N/A</c:v>
                </c:pt>
                <c:pt idx="9">
                  <c:v>1.26</c:v>
                </c:pt>
              </c:numCache>
            </c:numRef>
          </c:val>
          <c:extLst>
            <c:ext xmlns:c16="http://schemas.microsoft.com/office/drawing/2014/chart" uri="{C3380CC4-5D6E-409C-BE32-E72D297353CC}">
              <c16:uniqueId val="{00000007-8357-4D5A-8BD5-0D75A63415D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4.75</c:v>
                </c:pt>
                <c:pt idx="2">
                  <c:v>#N/A</c:v>
                </c:pt>
                <c:pt idx="3">
                  <c:v>4.63</c:v>
                </c:pt>
                <c:pt idx="4">
                  <c:v>#N/A</c:v>
                </c:pt>
                <c:pt idx="5">
                  <c:v>4.93</c:v>
                </c:pt>
                <c:pt idx="6">
                  <c:v>#N/A</c:v>
                </c:pt>
                <c:pt idx="7">
                  <c:v>5.23</c:v>
                </c:pt>
                <c:pt idx="8">
                  <c:v>#N/A</c:v>
                </c:pt>
                <c:pt idx="9">
                  <c:v>6.04</c:v>
                </c:pt>
              </c:numCache>
            </c:numRef>
          </c:val>
          <c:extLst>
            <c:ext xmlns:c16="http://schemas.microsoft.com/office/drawing/2014/chart" uri="{C3380CC4-5D6E-409C-BE32-E72D297353CC}">
              <c16:uniqueId val="{00000008-8357-4D5A-8BD5-0D75A63415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c:v>
                </c:pt>
                <c:pt idx="2">
                  <c:v>#N/A</c:v>
                </c:pt>
                <c:pt idx="3">
                  <c:v>8.76</c:v>
                </c:pt>
                <c:pt idx="4">
                  <c:v>#N/A</c:v>
                </c:pt>
                <c:pt idx="5">
                  <c:v>10.92</c:v>
                </c:pt>
                <c:pt idx="6">
                  <c:v>#N/A</c:v>
                </c:pt>
                <c:pt idx="7">
                  <c:v>6.04</c:v>
                </c:pt>
                <c:pt idx="8">
                  <c:v>#N/A</c:v>
                </c:pt>
                <c:pt idx="9">
                  <c:v>10.94</c:v>
                </c:pt>
              </c:numCache>
            </c:numRef>
          </c:val>
          <c:extLst>
            <c:ext xmlns:c16="http://schemas.microsoft.com/office/drawing/2014/chart" uri="{C3380CC4-5D6E-409C-BE32-E72D297353CC}">
              <c16:uniqueId val="{00000009-8357-4D5A-8BD5-0D75A63415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1234</c:v>
                </c:pt>
                <c:pt idx="5">
                  <c:v>1202</c:v>
                </c:pt>
                <c:pt idx="8">
                  <c:v>1163</c:v>
                </c:pt>
                <c:pt idx="11">
                  <c:v>1157</c:v>
                </c:pt>
                <c:pt idx="14">
                  <c:v>1116</c:v>
                </c:pt>
              </c:numCache>
            </c:numRef>
          </c:val>
          <c:extLst>
            <c:ext xmlns:c16="http://schemas.microsoft.com/office/drawing/2014/chart" uri="{C3380CC4-5D6E-409C-BE32-E72D297353CC}">
              <c16:uniqueId val="{00000000-4A2B-4C1C-A96F-D39431A2DE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2B-4C1C-A96F-D39431A2DE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166</c:v>
                </c:pt>
                <c:pt idx="3">
                  <c:v>112</c:v>
                </c:pt>
                <c:pt idx="6">
                  <c:v>163</c:v>
                </c:pt>
                <c:pt idx="9">
                  <c:v>155</c:v>
                </c:pt>
                <c:pt idx="12">
                  <c:v>97</c:v>
                </c:pt>
              </c:numCache>
            </c:numRef>
          </c:val>
          <c:extLst>
            <c:ext xmlns:c16="http://schemas.microsoft.com/office/drawing/2014/chart" uri="{C3380CC4-5D6E-409C-BE32-E72D297353CC}">
              <c16:uniqueId val="{00000002-4A2B-4C1C-A96F-D39431A2DE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43</c:v>
                </c:pt>
                <c:pt idx="6">
                  <c:v>38</c:v>
                </c:pt>
                <c:pt idx="9">
                  <c:v>31</c:v>
                </c:pt>
                <c:pt idx="12">
                  <c:v>35</c:v>
                </c:pt>
              </c:numCache>
            </c:numRef>
          </c:val>
          <c:extLst>
            <c:ext xmlns:c16="http://schemas.microsoft.com/office/drawing/2014/chart" uri="{C3380CC4-5D6E-409C-BE32-E72D297353CC}">
              <c16:uniqueId val="{00000003-4A2B-4C1C-A96F-D39431A2DE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519</c:v>
                </c:pt>
                <c:pt idx="3">
                  <c:v>460</c:v>
                </c:pt>
                <c:pt idx="6">
                  <c:v>421</c:v>
                </c:pt>
                <c:pt idx="9">
                  <c:v>397</c:v>
                </c:pt>
                <c:pt idx="12">
                  <c:v>373</c:v>
                </c:pt>
              </c:numCache>
            </c:numRef>
          </c:val>
          <c:extLst>
            <c:ext xmlns:c16="http://schemas.microsoft.com/office/drawing/2014/chart" uri="{C3380CC4-5D6E-409C-BE32-E72D297353CC}">
              <c16:uniqueId val="{00000004-4A2B-4C1C-A96F-D39431A2DE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2B-4C1C-A96F-D39431A2DE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2B-4C1C-A96F-D39431A2DE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1307</c:v>
                </c:pt>
                <c:pt idx="3">
                  <c:v>1233</c:v>
                </c:pt>
                <c:pt idx="6">
                  <c:v>1200</c:v>
                </c:pt>
                <c:pt idx="9">
                  <c:v>1173</c:v>
                </c:pt>
                <c:pt idx="12">
                  <c:v>1188</c:v>
                </c:pt>
              </c:numCache>
            </c:numRef>
          </c:val>
          <c:extLst>
            <c:ext xmlns:c16="http://schemas.microsoft.com/office/drawing/2014/chart" uri="{C3380CC4-5D6E-409C-BE32-E72D297353CC}">
              <c16:uniqueId val="{00000007-4A2B-4C1C-A96F-D39431A2DE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797</c:v>
                </c:pt>
                <c:pt idx="2">
                  <c:v>#N/A</c:v>
                </c:pt>
                <c:pt idx="3">
                  <c:v>#N/A</c:v>
                </c:pt>
                <c:pt idx="4">
                  <c:v>646</c:v>
                </c:pt>
                <c:pt idx="5">
                  <c:v>#N/A</c:v>
                </c:pt>
                <c:pt idx="6">
                  <c:v>#N/A</c:v>
                </c:pt>
                <c:pt idx="7">
                  <c:v>659</c:v>
                </c:pt>
                <c:pt idx="8">
                  <c:v>#N/A</c:v>
                </c:pt>
                <c:pt idx="9">
                  <c:v>#N/A</c:v>
                </c:pt>
                <c:pt idx="10">
                  <c:v>599</c:v>
                </c:pt>
                <c:pt idx="11">
                  <c:v>#N/A</c:v>
                </c:pt>
                <c:pt idx="12">
                  <c:v>#N/A</c:v>
                </c:pt>
                <c:pt idx="13">
                  <c:v>577</c:v>
                </c:pt>
                <c:pt idx="14">
                  <c:v>#N/A</c:v>
                </c:pt>
              </c:numCache>
            </c:numRef>
          </c:val>
          <c:smooth val="0"/>
          <c:extLst>
            <c:ext xmlns:c16="http://schemas.microsoft.com/office/drawing/2014/chart" uri="{C3380CC4-5D6E-409C-BE32-E72D297353CC}">
              <c16:uniqueId val="{00000008-4A2B-4C1C-A96F-D39431A2DE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10801</c:v>
                </c:pt>
                <c:pt idx="5">
                  <c:v>10737</c:v>
                </c:pt>
                <c:pt idx="8">
                  <c:v>10588</c:v>
                </c:pt>
                <c:pt idx="11">
                  <c:v>10403</c:v>
                </c:pt>
                <c:pt idx="14">
                  <c:v>10350</c:v>
                </c:pt>
              </c:numCache>
            </c:numRef>
          </c:val>
          <c:extLst>
            <c:ext xmlns:c16="http://schemas.microsoft.com/office/drawing/2014/chart" uri="{C3380CC4-5D6E-409C-BE32-E72D297353CC}">
              <c16:uniqueId val="{00000000-2167-45B0-81D7-04B23E9688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1654</c:v>
                </c:pt>
                <c:pt idx="5">
                  <c:v>1583</c:v>
                </c:pt>
                <c:pt idx="8">
                  <c:v>1548</c:v>
                </c:pt>
                <c:pt idx="11">
                  <c:v>1652</c:v>
                </c:pt>
                <c:pt idx="14">
                  <c:v>1718</c:v>
                </c:pt>
              </c:numCache>
            </c:numRef>
          </c:val>
          <c:extLst>
            <c:ext xmlns:c16="http://schemas.microsoft.com/office/drawing/2014/chart" uri="{C3380CC4-5D6E-409C-BE32-E72D297353CC}">
              <c16:uniqueId val="{00000001-2167-45B0-81D7-04B23E9688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2696</c:v>
                </c:pt>
                <c:pt idx="5">
                  <c:v>2709</c:v>
                </c:pt>
                <c:pt idx="8">
                  <c:v>2900</c:v>
                </c:pt>
                <c:pt idx="11">
                  <c:v>3096</c:v>
                </c:pt>
                <c:pt idx="14">
                  <c:v>2817</c:v>
                </c:pt>
              </c:numCache>
            </c:numRef>
          </c:val>
          <c:extLst>
            <c:ext xmlns:c16="http://schemas.microsoft.com/office/drawing/2014/chart" uri="{C3380CC4-5D6E-409C-BE32-E72D297353CC}">
              <c16:uniqueId val="{00000002-2167-45B0-81D7-04B23E9688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67-45B0-81D7-04B23E9688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67-45B0-81D7-04B23E9688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67-45B0-81D7-04B23E9688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2403</c:v>
                </c:pt>
                <c:pt idx="3">
                  <c:v>2284</c:v>
                </c:pt>
                <c:pt idx="6">
                  <c:v>2234</c:v>
                </c:pt>
                <c:pt idx="9">
                  <c:v>2232</c:v>
                </c:pt>
                <c:pt idx="12">
                  <c:v>2113</c:v>
                </c:pt>
              </c:numCache>
            </c:numRef>
          </c:val>
          <c:extLst>
            <c:ext xmlns:c16="http://schemas.microsoft.com/office/drawing/2014/chart" uri="{C3380CC4-5D6E-409C-BE32-E72D297353CC}">
              <c16:uniqueId val="{00000006-2167-45B0-81D7-04B23E9688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318</c:v>
                </c:pt>
                <c:pt idx="3">
                  <c:v>279</c:v>
                </c:pt>
                <c:pt idx="6">
                  <c:v>260</c:v>
                </c:pt>
                <c:pt idx="9">
                  <c:v>256</c:v>
                </c:pt>
                <c:pt idx="12">
                  <c:v>332</c:v>
                </c:pt>
              </c:numCache>
            </c:numRef>
          </c:val>
          <c:extLst>
            <c:ext xmlns:c16="http://schemas.microsoft.com/office/drawing/2014/chart" uri="{C3380CC4-5D6E-409C-BE32-E72D297353CC}">
              <c16:uniqueId val="{00000007-2167-45B0-81D7-04B23E9688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4519</c:v>
                </c:pt>
                <c:pt idx="3">
                  <c:v>4224</c:v>
                </c:pt>
                <c:pt idx="6">
                  <c:v>3837</c:v>
                </c:pt>
                <c:pt idx="9">
                  <c:v>3626</c:v>
                </c:pt>
                <c:pt idx="12">
                  <c:v>3497</c:v>
                </c:pt>
              </c:numCache>
            </c:numRef>
          </c:val>
          <c:extLst>
            <c:ext xmlns:c16="http://schemas.microsoft.com/office/drawing/2014/chart" uri="{C3380CC4-5D6E-409C-BE32-E72D297353CC}">
              <c16:uniqueId val="{00000008-2167-45B0-81D7-04B23E9688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57</c:v>
                </c:pt>
                <c:pt idx="12">
                  <c:v>38</c:v>
                </c:pt>
              </c:numCache>
            </c:numRef>
          </c:val>
          <c:extLst>
            <c:ext xmlns:c16="http://schemas.microsoft.com/office/drawing/2014/chart" uri="{C3380CC4-5D6E-409C-BE32-E72D297353CC}">
              <c16:uniqueId val="{00000009-2167-45B0-81D7-04B23E9688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12262</c:v>
                </c:pt>
                <c:pt idx="3">
                  <c:v>12336</c:v>
                </c:pt>
                <c:pt idx="6">
                  <c:v>12198</c:v>
                </c:pt>
                <c:pt idx="9">
                  <c:v>12062</c:v>
                </c:pt>
                <c:pt idx="12">
                  <c:v>11775</c:v>
                </c:pt>
              </c:numCache>
            </c:numRef>
          </c:val>
          <c:extLst>
            <c:ext xmlns:c16="http://schemas.microsoft.com/office/drawing/2014/chart" uri="{C3380CC4-5D6E-409C-BE32-E72D297353CC}">
              <c16:uniqueId val="{0000000A-2167-45B0-81D7-04B23E9688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4351</c:v>
                </c:pt>
                <c:pt idx="2">
                  <c:v>#N/A</c:v>
                </c:pt>
                <c:pt idx="3">
                  <c:v>#N/A</c:v>
                </c:pt>
                <c:pt idx="4">
                  <c:v>4093</c:v>
                </c:pt>
                <c:pt idx="5">
                  <c:v>#N/A</c:v>
                </c:pt>
                <c:pt idx="6">
                  <c:v>#N/A</c:v>
                </c:pt>
                <c:pt idx="7">
                  <c:v>3493</c:v>
                </c:pt>
                <c:pt idx="8">
                  <c:v>#N/A</c:v>
                </c:pt>
                <c:pt idx="9">
                  <c:v>#N/A</c:v>
                </c:pt>
                <c:pt idx="10">
                  <c:v>3081</c:v>
                </c:pt>
                <c:pt idx="11">
                  <c:v>#N/A</c:v>
                </c:pt>
                <c:pt idx="12">
                  <c:v>#N/A</c:v>
                </c:pt>
                <c:pt idx="13">
                  <c:v>2870</c:v>
                </c:pt>
                <c:pt idx="14">
                  <c:v>#N/A</c:v>
                </c:pt>
              </c:numCache>
            </c:numRef>
          </c:val>
          <c:smooth val="0"/>
          <c:extLst>
            <c:ext xmlns:c16="http://schemas.microsoft.com/office/drawing/2014/chart" uri="{C3380CC4-5D6E-409C-BE32-E72D297353CC}">
              <c16:uniqueId val="{0000000B-2167-45B0-81D7-04B23E9688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1146</c:v>
                </c:pt>
                <c:pt idx="1">
                  <c:v>1148</c:v>
                </c:pt>
                <c:pt idx="2">
                  <c:v>699</c:v>
                </c:pt>
              </c:numCache>
            </c:numRef>
          </c:val>
          <c:extLst>
            <c:ext xmlns:c16="http://schemas.microsoft.com/office/drawing/2014/chart" uri="{C3380CC4-5D6E-409C-BE32-E72D297353CC}">
              <c16:uniqueId val="{00000000-08FF-49B4-9F4E-FCFDCFC3C6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259</c:v>
                </c:pt>
                <c:pt idx="1">
                  <c:v>259</c:v>
                </c:pt>
                <c:pt idx="2">
                  <c:v>167</c:v>
                </c:pt>
              </c:numCache>
            </c:numRef>
          </c:val>
          <c:extLst>
            <c:ext xmlns:c16="http://schemas.microsoft.com/office/drawing/2014/chart" uri="{C3380CC4-5D6E-409C-BE32-E72D297353CC}">
              <c16:uniqueId val="{00000001-08FF-49B4-9F4E-FCFDCFC3C6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899</c:v>
                </c:pt>
                <c:pt idx="1">
                  <c:v>973</c:v>
                </c:pt>
                <c:pt idx="2">
                  <c:v>1133</c:v>
                </c:pt>
              </c:numCache>
            </c:numRef>
          </c:val>
          <c:extLst>
            <c:ext xmlns:c16="http://schemas.microsoft.com/office/drawing/2014/chart" uri="{C3380CC4-5D6E-409C-BE32-E72D297353CC}">
              <c16:uniqueId val="{00000002-08FF-49B4-9F4E-FCFDCFC3C6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{0D45B2B2-8B81-4745-B420-11BB3E22581F}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41-4361-82F8-99E32CEE73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{56F5C63D-F449-48EF-9157-6D7E5D58AE60}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41-4361-82F8-99E32CEE73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{E93C36FB-DCA6-4F70-8185-5192D59F26BC}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41-4361-82F8-99E32CEE73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{D5543192-1BEA-4867-89C5-DF42E3901F52}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41-4361-82F8-99E32CEE73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{DF3ABDC7-6232-4109-A335-C8A30B4F0F30}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41-4361-82F8-99E32CEE73B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{77CE9839-EFD3-48B2-95CD-220FAD23A57A}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41-4361-82F8-99E32CEE73B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{0211F431-0C83-4444-AC0F-F60DF7CF94A8}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41-4361-82F8-99E32CEE73B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{64389244-91AA-4951-8233-31388F407347}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41-4361-82F8-99E32CEE73B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{85AC3434-0E23-414A-ADE6-1E6DBAC60BEF}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41-4361-82F8-99E32CEE73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37.9</c:v>
                </c:pt>
                <c:pt idx="24">
                  <c:v>62.5</c:v>
                </c:pt>
                <c:pt idx="32">
                  <c:v>64.2</c:v>
                </c:pt>
              </c:numCache>
            </c:numRef>
          </c:xVal>
          <c:yVal>
            <c:numRef>
              <c:f>公会計指標分析・財政指標組合せ分析表!$BP$51:$DC$51</c:f>
              <c:numCache>
                <c:formatCode>#,##0.0;"▲ "#,##0.0</c:formatCode>
                <c:ptCount val="40"/>
                <c:pt idx="8">
                  <c:v>60.4</c:v>
                </c:pt>
                <c:pt idx="16">
                  <c:v>52.1</c:v>
                </c:pt>
                <c:pt idx="24">
                  <c:v>46.3</c:v>
                </c:pt>
                <c:pt idx="32">
                  <c:v>43.1</c:v>
                </c:pt>
              </c:numCache>
            </c:numRef>
          </c:yVal>
          <c:smooth val="0"/>
          <c:extLst>
            <c:ext xmlns:c16="http://schemas.microsoft.com/office/drawing/2014/chart" uri="{C3380CC4-5D6E-409C-BE32-E72D297353CC}">
              <c16:uniqueId val="{00000009-9E41-4361-82F8-99E32CEE73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{FC7345AF-9DFC-4372-B9FB-F091387B0B7A}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41-4361-82F8-99E32CEE73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{A7F6ABDF-13A7-4F26-9A9A-409DA61A26EC}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41-4361-82F8-99E32CEE73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{0AA93B19-7204-43E7-BC14-9043FC915F95}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41-4361-82F8-99E32CEE73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{77A9011F-44D7-459E-B12A-D85121729366}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41-4361-82F8-99E32CEE73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{09F1BF2A-05E3-4836-A48C-27448173FB93}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41-4361-82F8-99E32CEE73B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{2DC7809C-C377-45CF-84D1-998791CE89AF}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41-4361-82F8-99E32CEE73B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{A0DAB467-3CCC-436D-9407-B66861C90ADA}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41-4361-82F8-99E32CEE73B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{1397916E-7BBC-41B3-A552-DE0D1151BF0F}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41-4361-82F8-99E32CEE73B8}"/>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{667844ED-C6F2-42C1-9AF0-B8D0782DEACD}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41-4361-82F8-99E32CEE73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57.1</c:v>
                </c:pt>
                <c:pt idx="24">
                  <c:v>58.7</c:v>
                </c:pt>
                <c:pt idx="32">
                  <c:v>59.5</c:v>
                </c:pt>
              </c:numCache>
            </c:numRef>
          </c:xVal>
          <c:yVal>
            <c:numRef>
              <c:f>公会計指標分析・財政指標組合せ分析表!$BP$55:$DC$55</c:f>
              <c:numCache>
                <c:formatCode>#,##0.0;"▲ "#,##0.0</c:formatCode>
                <c:ptCount val="40"/>
                <c:pt idx="8">
                  <c:v>32.799999999999997</c:v>
                </c:pt>
                <c:pt idx="16">
                  <c:v>52.3</c:v>
                </c:pt>
                <c:pt idx="24">
                  <c:v>55.4</c:v>
                </c:pt>
                <c:pt idx="32">
                  <c:v>52.7</c:v>
                </c:pt>
              </c:numCache>
            </c:numRef>
          </c:yVal>
          <c:smooth val="0"/>
          <c:extLst>
            <c:ext xmlns:c16="http://schemas.microsoft.com/office/drawing/2014/chart" uri="{C3380CC4-5D6E-409C-BE32-E72D297353CC}">
              <c16:uniqueId val="{00000013-9E41-4361-82F8-99E32CEE73B8}"/>
            </c:ext>
          </c:extLst>
        </c:ser>
        <c:dLbls>
          <c:showLegendKey val="0"/>
          <c:showVal val="1"/>
          <c:showCatName val="0"/>
          <c:showSerName val="0"/>
          <c:showPercent val="0"/>
          <c:showBubbleSize val="0"/>
        </c:dLbls>
        <c:axId val="46179840"/>
        <c:axId val="46181760"/>
      </c:scatterChart>
      <c:valAx>
        <c:axId val="46179840"/>
        <c:scaling>
          <c:orientation val="minMax"/>
          <c:max val="67"/>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{C5339C3D-BD1A-4220-9320-1F5D52DAE6BB}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F2C-4DE5-AAEA-7FFA32C28E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{CA44F5DF-9136-43A2-8C0A-8E7A8334F6A4}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2C-4DE5-AAEA-7FFA32C28E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{22D78A20-9A96-41D5-ADAD-0A34A26B4F56}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2C-4DE5-AAEA-7FFA32C28E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{225C31E6-92C8-4825-980F-1DE7716BEA2D}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2C-4DE5-AAEA-7FFA32C28E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{36A22E9F-1C2D-46C2-B697-89353925BA58}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2C-4DE5-AAEA-7FFA32C28E0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{CA03C0DC-9465-4859-9060-4AD3698434F7}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F2C-4DE5-AAEA-7FFA32C28E0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{0724A0D7-8D48-425B-AC4C-2148F58F134F}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F2C-4DE5-AAEA-7FFA32C28E0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{E51FED00-C368-4FA9-93AB-C52F6D175758}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F2C-4DE5-AAEA-7FFA32C28E0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{831831E8-0844-4D04-AC6C-DAD82B8A4E43}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F2C-4DE5-AAEA-7FFA32C28E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c:v>
                </c:pt>
                <c:pt idx="16">
                  <c:v>10.4</c:v>
                </c:pt>
                <c:pt idx="24">
                  <c:v>9.4</c:v>
                </c:pt>
                <c:pt idx="32">
                  <c:v>9.1</c:v>
                </c:pt>
              </c:numCache>
            </c:numRef>
          </c:xVal>
          <c:yVal>
            <c:numRef>
              <c:f>公会計指標分析・財政指標組合せ分析表!$BP$73:$DC$73</c:f>
              <c:numCache>
                <c:formatCode>#,##0.0;"▲ "#,##0.0</c:formatCode>
                <c:ptCount val="40"/>
                <c:pt idx="0">
                  <c:v>65.599999999999994</c:v>
                </c:pt>
                <c:pt idx="8">
                  <c:v>60.4</c:v>
                </c:pt>
                <c:pt idx="16">
                  <c:v>52.1</c:v>
                </c:pt>
                <c:pt idx="24">
                  <c:v>46.3</c:v>
                </c:pt>
                <c:pt idx="32">
                  <c:v>43.1</c:v>
                </c:pt>
              </c:numCache>
            </c:numRef>
          </c:yVal>
          <c:smooth val="0"/>
          <c:extLst>
            <c:ext xmlns:c16="http://schemas.microsoft.com/office/drawing/2014/chart" uri="{C3380CC4-5D6E-409C-BE32-E72D297353CC}">
              <c16:uniqueId val="{00000009-6F2C-4DE5-AAEA-7FFA32C28E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{FB92F772-7DEE-4CB5-829A-1EC8539F9050}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F2C-4DE5-AAEA-7FFA32C28E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{BA33A806-4E85-4499-AD73-0E694EDD4FBB}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2C-4DE5-AAEA-7FFA32C28E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{42794950-B022-468E-A2B8-79152F426F9D}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2C-4DE5-AAEA-7FFA32C28E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{B72C9D5A-863B-40BC-AA96-69726EFA0B80}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2C-4DE5-AAEA-7FFA32C28E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{2521913B-8906-468F-AA16-A47FD08BAD05}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2C-4DE5-AAEA-7FFA32C28E0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{16F74BAA-B993-40DF-B69C-F63886D7C40F}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F2C-4DE5-AAEA-7FFA32C28E0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{601F707E-2097-4800-B03E-EB6A331B13DD}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F2C-4DE5-AAEA-7FFA32C28E0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{1E4EE08B-265C-4490-AD7D-E9BC74E995DA}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F2C-4DE5-AAEA-7FFA32C28E0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{3223CA03-349E-45C2-A05B-5D6222B8E772}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F2C-4DE5-AAEA-7FFA32C28E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9.6999999999999993</c:v>
                </c:pt>
                <c:pt idx="32">
                  <c:v>9.5</c:v>
                </c:pt>
              </c:numCache>
            </c:numRef>
          </c:xVal>
          <c:yVal>
            <c:numRef>
              <c:f>公会計指標分析・財政指標組合せ分析表!$BP$77:$DC$77</c:f>
              <c:numCache>
                <c:formatCode>#,##0.0;"▲ "#,##0.0</c:formatCode>
                <c:ptCount val="40"/>
                <c:pt idx="0">
                  <c:v>48.6</c:v>
                </c:pt>
                <c:pt idx="8">
                  <c:v>32.799999999999997</c:v>
                </c:pt>
                <c:pt idx="16">
                  <c:v>52.3</c:v>
                </c:pt>
                <c:pt idx="24">
                  <c:v>55.4</c:v>
                </c:pt>
                <c:pt idx="32">
                  <c:v>52.7</c:v>
                </c:pt>
              </c:numCache>
            </c:numRef>
          </c:yVal>
          <c:smooth val="0"/>
          <c:extLst>
            <c:ext xmlns:c16="http://schemas.microsoft.com/office/drawing/2014/chart" uri="{C3380CC4-5D6E-409C-BE32-E72D297353CC}">
              <c16:uniqueId val="{00000013-6F2C-4DE5-AAEA-7FFA32C28E00}"/>
            </c:ext>
          </c:extLst>
        </c:ser>
        <c:dLbls>
          <c:showLegendKey val="0"/>
          <c:showVal val="1"/>
          <c:showCatName val="0"/>
          <c:showSerName val="0"/>
          <c:showPercent val="0"/>
          <c:showBubbleSize val="0"/>
        </c:dLbls>
        <c:axId val="84219776"/>
        <c:axId val="84234240"/>
      </c:scatterChart>
      <c:valAx>
        <c:axId val="84219776"/>
        <c:scaling>
          <c:orientation val="minMax"/>
          <c:max val="12.1"/>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債務負担行為に基づく支出額や公営企業債の元利償還金に対する繰入金が減少したが、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片岡地区市街地整備事業や学校耐震化改修等の大型公共事業に係る起債の据置期間経過による元金償還の開始により、元利償還金は今後増加していくものと思われる。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また、塩谷広域行政組合において次期環境施設の建設が行われていることから、組合等が起こした地方債の元利償還金に対する負担金の増額も予想される。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起債に関しては、財源措置のある有利な借り入れを積極的に活用し、世代間公平負担の趣旨にのっとり、後年に対して過度な財政負担とならないよう努めていく。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本市においては、満期一括償還地方債の償還の財源として積み立てた減債基金の残高は無い。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減少傾向で推移しているが、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老朽公共施設の維持や改修等の起債を財源とした事業が見込まれ、地方債の現在高は増加傾向となる見込みである。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退職手当負担金については、職員数の削減により、ここ数年は横這い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もしくは減少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傾向となる見込みである。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一方の充当可能財源であるが、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使用料改定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や市有財産売払い等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新たな自主財源の確保に努めているところである。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今後増加が予想される将来負担額に対しては、実施事業の適正化を図り、有利な借り入れや基金の有効活用等により後年を見通した健全な財政運営に努めていく。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百万円であり、うち財政調整基金は取り崩しにより全体の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百万円となり、庁舎整備のため新たに造成した庁舎等整備基金に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百万円、庁舎等整備基金が前年度比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新たに造成した子ども未来基金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程度を目標に積み立て、特定目的基金については、庁舎等整備基金は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ふるさと納税は次年度以降減少が見込まれることから充当が必要な事業を選んで取崩を行い、その他の基金については、基金の趣旨に該当する事業に随時取り崩していく。なお、公共施設整備基金については、公共施設等総合管理計画との関連付け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・交通施設整備基金：（積立）無（繰入）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スマートＩＣ整備事業（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道路新設改良事業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H30 386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・公共施設整備基金：（積立）利子のみ（繰入）無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H28 100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 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利子のみ（繰入）無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 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・交通施設整備基金：交通施設事業への随時充当を予定。積立予定なし。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・公共施設整備基金：文化会館改修事業への充当を予定。今後は公共施設総合管理計画との関連付けを検討。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・庁舎等整備基金：庁舎整備に向け、当該年度末時点で可能な限り積み立てを予定。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百万円の積立を継続的に実施。子育て支援に要する事業へ柔軟に対応。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は、震災復興特別交付税返還金等に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百万円）に転じ、年度末残高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百万円弱の取り崩しを行い、年度末残高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財政調整基金は、当初予算編成及び年度間調整に必要不可欠な基金であるため、予算規模の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程度を目標に次年度以降は積極的に積み増しを行う。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百万円）から利子積立に転じた。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については、任意繰上償還に対応するため、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百万円を取り崩してその財源に充てた。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本市の有形固定資産減価償却率は、前年度から</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ポイント増加する傾向にあり、いずれの年度も類似団体平均値を上回っている（平成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年度正しい値は</a:t>
          </a:r>
          <a:r>
            <a:rPr kumimoji="1" lang="en-US" altLang="ja-JP" sz="1000">
              <a:latin typeface="ＭＳ Ｐゴシック" panose="020B0600070205080204" pitchFamily="50" charset="-128"/>
              <a:ea typeface="ＭＳ Ｐゴシック" panose="020B0600070205080204" pitchFamily="50" charset="-128"/>
            </a:rPr>
            <a:t>60.9%</a:t>
          </a:r>
          <a:r>
            <a:rPr kumimoji="1" lang="ja-JP" altLang="en-US" sz="1000">
              <a:latin typeface="ＭＳ Ｐゴシック" panose="020B0600070205080204" pitchFamily="50" charset="-128"/>
              <a:ea typeface="ＭＳ Ｐゴシック" panose="020B0600070205080204" pitchFamily="50" charset="-128"/>
            </a:rPr>
            <a:t>）。</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これは、公共施設等の老朽化が毎年進行していることを示しており、利用者の安全確保の観点から、施設更新を速やかに進める必要があることを示唆している。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本市においては、平成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年度に公共施設等総合管理計画、平成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年度に同再配置計画を策定しており、今後もこの計画に沿って施設等のマネジメントを進めることになる。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127091</xdr:rowOff>
    </xdr:from>
    <xdr:to>
      <xdr:col>11</xdr:col>
      <xdr:colOff>187325</xdr:colOff>
      <xdr:row>30</xdr:row>
      <xdr:rowOff>57241</xdr:rowOff>
    </xdr:to>
    <xdr:sp macro="" textlink="">
      <xdr:nvSpPr>
        <xdr:cNvPr id="75" name="フローチャート: 判断 74"/>
        <xdr:cNvSpPr/>
      </xdr:nvSpPr>
      <xdr:spPr>
        <a:xfrm>
          <a:off x="24765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81" name="楕円 80"/>
        <xdr:cNvSpPr/>
      </xdr:nvSpPr>
      <xdr:spPr>
        <a:xfrm>
          <a:off x="4711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82" name="有形固定資産減価償却率該当値テキスト"/>
        <xdr:cNvSpPr txBox="1"/>
      </xdr:nvSpPr>
      <xdr:spPr>
        <a:xfrm>
          <a:off x="4813300" y="554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83" name="楕円 82"/>
        <xdr:cNvSpPr/>
      </xdr:nvSpPr>
      <xdr:spPr>
        <a:xfrm>
          <a:off x="4000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57603</xdr:rowOff>
    </xdr:to>
    <xdr:cxnSp macro="">
      <xdr:nvCxnSpPr>
        <xdr:cNvPr id="84" name="直線コネクタ 83"/>
        <xdr:cNvCxnSpPr/>
      </xdr:nvCxnSpPr>
      <xdr:spPr>
        <a:xfrm flipV="1">
          <a:off x="4051300" y="574874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79738</xdr:rowOff>
    </xdr:from>
    <xdr:to>
      <xdr:col>15</xdr:col>
      <xdr:colOff>187325</xdr:colOff>
      <xdr:row>34</xdr:row>
      <xdr:rowOff>9888</xdr:rowOff>
    </xdr:to>
    <xdr:sp macro="" textlink="">
      <xdr:nvSpPr>
        <xdr:cNvPr id="85" name="楕円 84"/>
        <xdr:cNvSpPr/>
      </xdr:nvSpPr>
      <xdr:spPr>
        <a:xfrm>
          <a:off x="3238500" y="65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57603</xdr:rowOff>
    </xdr:from>
    <xdr:to>
      <xdr:col>19</xdr:col>
      <xdr:colOff>136525</xdr:colOff>
      <xdr:row>33</xdr:row>
      <xdr:rowOff>130538</xdr:rowOff>
    </xdr:to>
    <xdr:cxnSp macro="">
      <xdr:nvCxnSpPr>
        <xdr:cNvPr id="86" name="直線コネクタ 85"/>
        <xdr:cNvCxnSpPr/>
      </xdr:nvCxnSpPr>
      <xdr:spPr>
        <a:xfrm flipV="1">
          <a:off x="3289300" y="5801178"/>
          <a:ext cx="762000" cy="7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87" name="楕円 86"/>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33</xdr:row>
      <xdr:rowOff>130538</xdr:rowOff>
    </xdr:to>
    <xdr:cxnSp macro="">
      <xdr:nvCxnSpPr>
        <xdr:cNvPr id="88" name="直線コネクタ 87"/>
        <xdr:cNvCxnSpPr/>
      </xdr:nvCxnSpPr>
      <xdr:spPr>
        <a:xfrm>
          <a:off x="2527300" y="5909128"/>
          <a:ext cx="762000" cy="6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48368</xdr:rowOff>
    </xdr:from>
    <xdr:ext cx="405111" cy="259045"/>
    <xdr:sp macro="" textlink="">
      <xdr:nvSpPr>
        <xdr:cNvPr id="91" name="n_3aveValue有形固定資産減価償却率"/>
        <xdr:cNvSpPr txBox="1"/>
      </xdr:nvSpPr>
      <xdr:spPr>
        <a:xfrm>
          <a:off x="2324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92" name="n_1mainValue有形固定資産減価償却率"/>
        <xdr:cNvSpPr txBox="1"/>
      </xdr:nvSpPr>
      <xdr:spPr>
        <a:xfrm>
          <a:off x="38360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1015</xdr:rowOff>
    </xdr:from>
    <xdr:ext cx="405111" cy="259045"/>
    <xdr:sp macro="" textlink="">
      <xdr:nvSpPr>
        <xdr:cNvPr id="93" name="n_2mainValue有形固定資産減価償却率"/>
        <xdr:cNvSpPr txBox="1"/>
      </xdr:nvSpPr>
      <xdr:spPr>
        <a:xfrm>
          <a:off x="3086744" y="660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61430</xdr:rowOff>
    </xdr:from>
    <xdr:ext cx="405111" cy="259045"/>
    <xdr:sp macro="" textlink="">
      <xdr:nvSpPr>
        <xdr:cNvPr id="94" name="n_3mainValue有形固定資産減価償却率"/>
        <xdr:cNvSpPr txBox="1"/>
      </xdr:nvSpPr>
      <xdr:spPr>
        <a:xfrm>
          <a:off x="2324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年度における債務償還比率</a:t>
          </a:r>
          <a:r>
            <a:rPr kumimoji="1" lang="en-US" altLang="ja-JP" sz="1000">
              <a:latin typeface="ＭＳ Ｐゴシック" panose="020B0600070205080204" pitchFamily="50" charset="-128"/>
              <a:ea typeface="ＭＳ Ｐゴシック" panose="020B0600070205080204" pitchFamily="50" charset="-128"/>
            </a:rPr>
            <a:t>615.1%</a:t>
          </a:r>
          <a:r>
            <a:rPr kumimoji="1" lang="ja-JP" altLang="en-US" sz="1000">
              <a:latin typeface="ＭＳ Ｐゴシック" panose="020B0600070205080204" pitchFamily="50" charset="-128"/>
              <a:ea typeface="ＭＳ Ｐゴシック" panose="020B0600070205080204" pitchFamily="50" charset="-128"/>
            </a:rPr>
            <a:t>（類似団体比△</a:t>
          </a:r>
          <a:r>
            <a:rPr kumimoji="1" lang="en-US" altLang="ja-JP" sz="1000">
              <a:latin typeface="ＭＳ Ｐゴシック" panose="020B0600070205080204" pitchFamily="50" charset="-128"/>
              <a:ea typeface="ＭＳ Ｐゴシック" panose="020B0600070205080204" pitchFamily="50" charset="-128"/>
            </a:rPr>
            <a:t>90.7pt</a:t>
          </a:r>
          <a:r>
            <a:rPr kumimoji="1" lang="ja-JP" altLang="en-US" sz="1000">
              <a:latin typeface="ＭＳ Ｐゴシック" panose="020B0600070205080204" pitchFamily="50" charset="-128"/>
              <a:ea typeface="ＭＳ Ｐゴシック" panose="020B0600070205080204" pitchFamily="50" charset="-128"/>
            </a:rPr>
            <a:t>）は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a:t>
          </a:r>
          <a:r>
            <a:rPr kumimoji="1" lang="en-US" altLang="ja-JP" sz="1000">
              <a:latin typeface="ＭＳ Ｐゴシック" panose="020B0600070205080204" pitchFamily="50" charset="-128"/>
              <a:ea typeface="ＭＳ Ｐゴシック" panose="020B0600070205080204" pitchFamily="50" charset="-128"/>
            </a:rPr>
            <a:t>638.9%</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23.8</a:t>
          </a:r>
          <a:r>
            <a:rPr kumimoji="1" lang="ja-JP" altLang="en-US" sz="1000">
              <a:latin typeface="ＭＳ Ｐゴシック" panose="020B0600070205080204" pitchFamily="50" charset="-128"/>
              <a:ea typeface="ＭＳ Ｐゴシック" panose="020B0600070205080204" pitchFamily="50" charset="-128"/>
            </a:rPr>
            <a:t>ポイント減少している。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これは、近年の新規地方債発行額が、同一年度中の元金償還額を下回っていることや、とちぎフットボールセンターの整備方針の変更に伴う地方債の繰上償還を平成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年度に実施したことなどにより、地方債現在高が減少した結果と思われる。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しかしながら、矢板北スマート</a:t>
          </a:r>
          <a:r>
            <a:rPr kumimoji="1" lang="en-US" altLang="ja-JP" sz="1000">
              <a:latin typeface="ＭＳ Ｐゴシック" panose="020B0600070205080204" pitchFamily="50" charset="-128"/>
              <a:ea typeface="ＭＳ Ｐゴシック" panose="020B0600070205080204" pitchFamily="50" charset="-128"/>
            </a:rPr>
            <a:t>IC</a:t>
          </a:r>
          <a:r>
            <a:rPr kumimoji="1" lang="ja-JP" altLang="en-US" sz="1000">
              <a:latin typeface="ＭＳ Ｐゴシック" panose="020B0600070205080204" pitchFamily="50" charset="-128"/>
              <a:ea typeface="ＭＳ Ｐゴシック" panose="020B0600070205080204" pitchFamily="50" charset="-128"/>
            </a:rPr>
            <a:t>整備や塩谷広域行政組合のエコパークしおや建設などの大型公共事業による新規地方債を発行していることから、今後債務償還比率は増加に転じると見込まれる。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65497</xdr:rowOff>
    </xdr:from>
    <xdr:to>
      <xdr:col>76</xdr:col>
      <xdr:colOff>73025</xdr:colOff>
      <xdr:row>32</xdr:row>
      <xdr:rowOff>167097</xdr:rowOff>
    </xdr:to>
    <xdr:sp macro="" textlink="">
      <xdr:nvSpPr>
        <xdr:cNvPr id="137" name="楕円 136"/>
        <xdr:cNvSpPr/>
      </xdr:nvSpPr>
      <xdr:spPr>
        <a:xfrm>
          <a:off x="14744700" y="63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43924</xdr:rowOff>
    </xdr:from>
    <xdr:ext cx="469744" cy="259045"/>
    <xdr:sp macro="" textlink="">
      <xdr:nvSpPr>
        <xdr:cNvPr id="138" name="債務償還比率該当値テキスト"/>
        <xdr:cNvSpPr txBox="1"/>
      </xdr:nvSpPr>
      <xdr:spPr>
        <a:xfrm>
          <a:off x="14846300" y="63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36950</xdr:rowOff>
    </xdr:from>
    <xdr:to>
      <xdr:col>72</xdr:col>
      <xdr:colOff>123825</xdr:colOff>
      <xdr:row>32</xdr:row>
      <xdr:rowOff>138550</xdr:rowOff>
    </xdr:to>
    <xdr:sp macro="" textlink="">
      <xdr:nvSpPr>
        <xdr:cNvPr id="139" name="楕円 138"/>
        <xdr:cNvSpPr/>
      </xdr:nvSpPr>
      <xdr:spPr>
        <a:xfrm>
          <a:off x="14033500" y="6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87750</xdr:rowOff>
    </xdr:from>
    <xdr:to>
      <xdr:col>76</xdr:col>
      <xdr:colOff>22225</xdr:colOff>
      <xdr:row>32</xdr:row>
      <xdr:rowOff>116297</xdr:rowOff>
    </xdr:to>
    <xdr:cxnSp macro="">
      <xdr:nvCxnSpPr>
        <xdr:cNvPr id="140" name="直線コネクタ 139"/>
        <xdr:cNvCxnSpPr/>
      </xdr:nvCxnSpPr>
      <xdr:spPr>
        <a:xfrm>
          <a:off x="14084300" y="6345675"/>
          <a:ext cx="7112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129677</xdr:rowOff>
    </xdr:from>
    <xdr:ext cx="469744" cy="259045"/>
    <xdr:sp macro="" textlink="">
      <xdr:nvSpPr>
        <xdr:cNvPr id="142" name="n_1mainValue債務償還比率"/>
        <xdr:cNvSpPr txBox="1"/>
      </xdr:nvSpPr>
      <xdr:spPr>
        <a:xfrm>
          <a:off x="13836727" y="63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17236</xdr:rowOff>
    </xdr:from>
    <xdr:to>
      <xdr:col>24</xdr:col>
      <xdr:colOff>114300</xdr:colOff>
      <xdr:row>36</xdr:row>
      <xdr:rowOff>118836</xdr:rowOff>
    </xdr:to>
    <xdr:sp macro="" textlink="">
      <xdr:nvSpPr>
        <xdr:cNvPr id="72" name="楕円 71"/>
        <xdr:cNvSpPr/>
      </xdr:nvSpPr>
      <xdr:spPr>
        <a:xfrm>
          <a:off x="4584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40113</xdr:rowOff>
    </xdr:from>
    <xdr:ext cx="405111" cy="259045"/>
    <xdr:sp macro="" textlink="">
      <xdr:nvSpPr>
        <xdr:cNvPr id="73" name="【道路】&#10;有形固定資産減価償却率該当値テキスト"/>
        <xdr:cNvSpPr txBox="1"/>
      </xdr:nvSpPr>
      <xdr:spPr>
        <a:xfrm>
          <a:off x="4673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4" name="楕円 73"/>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68036</xdr:rowOff>
    </xdr:from>
    <xdr:to>
      <xdr:col>24</xdr:col>
      <xdr:colOff>63500</xdr:colOff>
      <xdr:row>36</xdr:row>
      <xdr:rowOff>87630</xdr:rowOff>
    </xdr:to>
    <xdr:cxnSp macro="">
      <xdr:nvCxnSpPr>
        <xdr:cNvPr id="75" name="直線コネクタ 74"/>
        <xdr:cNvCxnSpPr/>
      </xdr:nvCxnSpPr>
      <xdr:spPr>
        <a:xfrm flipV="1">
          <a:off x="3797300" y="624023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6" name="楕円 75"/>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113756</xdr:rowOff>
    </xdr:to>
    <xdr:cxnSp macro="">
      <xdr:nvCxnSpPr>
        <xdr:cNvPr id="77" name="直線コネクタ 76"/>
        <xdr:cNvCxnSpPr/>
      </xdr:nvCxnSpPr>
      <xdr:spPr>
        <a:xfrm flipV="1">
          <a:off x="2908300" y="625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134801</xdr:rowOff>
    </xdr:from>
    <xdr:to>
      <xdr:col>10</xdr:col>
      <xdr:colOff>165100</xdr:colOff>
      <xdr:row>37</xdr:row>
      <xdr:rowOff>64951</xdr:rowOff>
    </xdr:to>
    <xdr:sp macro="" textlink="">
      <xdr:nvSpPr>
        <xdr:cNvPr id="78" name="楕円 77"/>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37</xdr:row>
      <xdr:rowOff>14151</xdr:rowOff>
    </xdr:to>
    <xdr:cxnSp macro="">
      <xdr:nvCxnSpPr>
        <xdr:cNvPr id="79" name="直線コネクタ 78"/>
        <xdr:cNvCxnSpPr/>
      </xdr:nvCxnSpPr>
      <xdr:spPr>
        <a:xfrm flipV="1">
          <a:off x="2019300" y="628595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2"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3" name="n_1mainValue【道路】&#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4" name="n_2mainValue【道路】&#10;有形固定資産減価償却率"/>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56078</xdr:rowOff>
    </xdr:from>
    <xdr:ext cx="405111" cy="259045"/>
    <xdr:sp macro="" textlink="">
      <xdr:nvSpPr>
        <xdr:cNvPr id="85" name="n_3mainValue【道路】&#10;有形固定資産減価償却率"/>
        <xdr:cNvSpPr txBox="1"/>
      </xdr:nvSpPr>
      <xdr:spPr>
        <a:xfrm>
          <a:off x="1816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92227</xdr:rowOff>
    </xdr:from>
    <xdr:to>
      <xdr:col>41</xdr:col>
      <xdr:colOff>101600</xdr:colOff>
      <xdr:row>36</xdr:row>
      <xdr:rowOff>22377</xdr:rowOff>
    </xdr:to>
    <xdr:sp macro="" textlink="">
      <xdr:nvSpPr>
        <xdr:cNvPr id="118" name="フローチャート: 判断 117"/>
        <xdr:cNvSpPr/>
      </xdr:nvSpPr>
      <xdr:spPr>
        <a:xfrm>
          <a:off x="7810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52298</xdr:rowOff>
    </xdr:from>
    <xdr:to>
      <xdr:col>55</xdr:col>
      <xdr:colOff>50800</xdr:colOff>
      <xdr:row>38</xdr:row>
      <xdr:rowOff>153898</xdr:rowOff>
    </xdr:to>
    <xdr:sp macro="" textlink="">
      <xdr:nvSpPr>
        <xdr:cNvPr id="124" name="楕円 123"/>
        <xdr:cNvSpPr/>
      </xdr:nvSpPr>
      <xdr:spPr>
        <a:xfrm>
          <a:off x="10426700" y="65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75176</xdr:rowOff>
    </xdr:from>
    <xdr:ext cx="534377" cy="259045"/>
    <xdr:sp macro="" textlink="">
      <xdr:nvSpPr>
        <xdr:cNvPr id="125" name="【道路】&#10;一人当たり延長該当値テキスト"/>
        <xdr:cNvSpPr txBox="1"/>
      </xdr:nvSpPr>
      <xdr:spPr>
        <a:xfrm>
          <a:off x="10515600" y="64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27115</xdr:rowOff>
    </xdr:from>
    <xdr:to>
      <xdr:col>50</xdr:col>
      <xdr:colOff>165100</xdr:colOff>
      <xdr:row>38</xdr:row>
      <xdr:rowOff>128715</xdr:rowOff>
    </xdr:to>
    <xdr:sp macro="" textlink="">
      <xdr:nvSpPr>
        <xdr:cNvPr id="126" name="楕円 125"/>
        <xdr:cNvSpPr/>
      </xdr:nvSpPr>
      <xdr:spPr>
        <a:xfrm>
          <a:off x="9588500" y="65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77915</xdr:rowOff>
    </xdr:from>
    <xdr:to>
      <xdr:col>55</xdr:col>
      <xdr:colOff>0</xdr:colOff>
      <xdr:row>38</xdr:row>
      <xdr:rowOff>103098</xdr:rowOff>
    </xdr:to>
    <xdr:cxnSp macro="">
      <xdr:nvCxnSpPr>
        <xdr:cNvPr id="127" name="直線コネクタ 126"/>
        <xdr:cNvCxnSpPr/>
      </xdr:nvCxnSpPr>
      <xdr:spPr>
        <a:xfrm>
          <a:off x="9639300" y="6593015"/>
          <a:ext cx="8382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35611</xdr:rowOff>
    </xdr:from>
    <xdr:to>
      <xdr:col>46</xdr:col>
      <xdr:colOff>38100</xdr:colOff>
      <xdr:row>38</xdr:row>
      <xdr:rowOff>137211</xdr:rowOff>
    </xdr:to>
    <xdr:sp macro="" textlink="">
      <xdr:nvSpPr>
        <xdr:cNvPr id="128" name="楕円 127"/>
        <xdr:cNvSpPr/>
      </xdr:nvSpPr>
      <xdr:spPr>
        <a:xfrm>
          <a:off x="8699500" y="6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77915</xdr:rowOff>
    </xdr:from>
    <xdr:to>
      <xdr:col>50</xdr:col>
      <xdr:colOff>114300</xdr:colOff>
      <xdr:row>38</xdr:row>
      <xdr:rowOff>86411</xdr:rowOff>
    </xdr:to>
    <xdr:cxnSp macro="">
      <xdr:nvCxnSpPr>
        <xdr:cNvPr id="129" name="直線コネクタ 128"/>
        <xdr:cNvCxnSpPr/>
      </xdr:nvCxnSpPr>
      <xdr:spPr>
        <a:xfrm flipV="1">
          <a:off x="8750300" y="659301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46165</xdr:rowOff>
    </xdr:from>
    <xdr:to>
      <xdr:col>41</xdr:col>
      <xdr:colOff>101600</xdr:colOff>
      <xdr:row>38</xdr:row>
      <xdr:rowOff>147765</xdr:rowOff>
    </xdr:to>
    <xdr:sp macro="" textlink="">
      <xdr:nvSpPr>
        <xdr:cNvPr id="130" name="楕円 129"/>
        <xdr:cNvSpPr/>
      </xdr:nvSpPr>
      <xdr:spPr>
        <a:xfrm>
          <a:off x="7810500" y="65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86411</xdr:rowOff>
    </xdr:from>
    <xdr:to>
      <xdr:col>45</xdr:col>
      <xdr:colOff>177800</xdr:colOff>
      <xdr:row>38</xdr:row>
      <xdr:rowOff>96965</xdr:rowOff>
    </xdr:to>
    <xdr:cxnSp macro="">
      <xdr:nvCxnSpPr>
        <xdr:cNvPr id="131" name="直線コネクタ 130"/>
        <xdr:cNvCxnSpPr/>
      </xdr:nvCxnSpPr>
      <xdr:spPr>
        <a:xfrm flipV="1">
          <a:off x="7861300" y="6601511"/>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38904</xdr:rowOff>
    </xdr:from>
    <xdr:ext cx="534377" cy="259045"/>
    <xdr:sp macro="" textlink="">
      <xdr:nvSpPr>
        <xdr:cNvPr id="134" name="n_3aveValue【道路】&#10;一人当たり延長"/>
        <xdr:cNvSpPr txBox="1"/>
      </xdr:nvSpPr>
      <xdr:spPr>
        <a:xfrm>
          <a:off x="7594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145242</xdr:rowOff>
    </xdr:from>
    <xdr:ext cx="534377" cy="259045"/>
    <xdr:sp macro="" textlink="">
      <xdr:nvSpPr>
        <xdr:cNvPr id="135" name="n_1mainValue【道路】&#10;一人当たり延長"/>
        <xdr:cNvSpPr txBox="1"/>
      </xdr:nvSpPr>
      <xdr:spPr>
        <a:xfrm>
          <a:off x="9359411" y="63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153738</xdr:rowOff>
    </xdr:from>
    <xdr:ext cx="534377" cy="259045"/>
    <xdr:sp macro="" textlink="">
      <xdr:nvSpPr>
        <xdr:cNvPr id="136" name="n_2mainValue【道路】&#10;一人当たり延長"/>
        <xdr:cNvSpPr txBox="1"/>
      </xdr:nvSpPr>
      <xdr:spPr>
        <a:xfrm>
          <a:off x="8483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138892</xdr:rowOff>
    </xdr:from>
    <xdr:ext cx="534377" cy="259045"/>
    <xdr:sp macro="" textlink="">
      <xdr:nvSpPr>
        <xdr:cNvPr id="137" name="n_3mainValue【道路】&#10;一人当たり延長"/>
        <xdr:cNvSpPr txBox="1"/>
      </xdr:nvSpPr>
      <xdr:spPr>
        <a:xfrm>
          <a:off x="7594111" y="66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78" name="楕円 177"/>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15801</xdr:rowOff>
    </xdr:from>
    <xdr:ext cx="405111" cy="259045"/>
    <xdr:sp macro="" textlink="">
      <xdr:nvSpPr>
        <xdr:cNvPr id="179" name="【橋りょう・トンネル】&#10;有形固定資産減価償却率該当値テキスト"/>
        <xdr:cNvSpPr txBox="1"/>
      </xdr:nvSpPr>
      <xdr:spPr>
        <a:xfrm>
          <a:off x="4673600"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80" name="楕円 179"/>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88174</xdr:rowOff>
    </xdr:from>
    <xdr:to>
      <xdr:col>24</xdr:col>
      <xdr:colOff>63500</xdr:colOff>
      <xdr:row>60</xdr:row>
      <xdr:rowOff>55517</xdr:rowOff>
    </xdr:to>
    <xdr:cxnSp macro="">
      <xdr:nvCxnSpPr>
        <xdr:cNvPr id="181" name="直線コネクタ 180"/>
        <xdr:cNvCxnSpPr/>
      </xdr:nvCxnSpPr>
      <xdr:spPr>
        <a:xfrm flipV="1">
          <a:off x="3797300" y="10203724"/>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82" name="楕円 181"/>
        <xdr:cNvSpPr/>
      </xdr:nvSpPr>
      <xdr:spPr>
        <a:xfrm>
          <a:off x="2857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60</xdr:row>
      <xdr:rowOff>55517</xdr:rowOff>
    </xdr:to>
    <xdr:cxnSp macro="">
      <xdr:nvCxnSpPr>
        <xdr:cNvPr id="183" name="直線コネクタ 182"/>
        <xdr:cNvCxnSpPr/>
      </xdr:nvCxnSpPr>
      <xdr:spPr>
        <a:xfrm>
          <a:off x="2908300" y="1025924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84" name="楕円 183"/>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143691</xdr:rowOff>
    </xdr:to>
    <xdr:cxnSp macro="">
      <xdr:nvCxnSpPr>
        <xdr:cNvPr id="185" name="直線コネクタ 184"/>
        <xdr:cNvCxnSpPr/>
      </xdr:nvCxnSpPr>
      <xdr:spPr>
        <a:xfrm>
          <a:off x="2019300" y="102380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9"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14168</xdr:rowOff>
    </xdr:from>
    <xdr:ext cx="405111" cy="259045"/>
    <xdr:sp macro="" textlink="">
      <xdr:nvSpPr>
        <xdr:cNvPr id="190" name="n_2mainValue【橋りょう・トンネル】&#10;有形固定資産減価償却率"/>
        <xdr:cNvSpPr txBox="1"/>
      </xdr:nvSpPr>
      <xdr:spPr>
        <a:xfrm>
          <a:off x="2705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164392</xdr:rowOff>
    </xdr:from>
    <xdr:ext cx="405111" cy="259045"/>
    <xdr:sp macro="" textlink="">
      <xdr:nvSpPr>
        <xdr:cNvPr id="191" name="n_3mainValue【橋りょう・トンネル】&#10;有形固定資産減価償却率"/>
        <xdr:cNvSpPr txBox="1"/>
      </xdr:nvSpPr>
      <xdr:spPr>
        <a:xfrm>
          <a:off x="1816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20984</xdr:rowOff>
    </xdr:from>
    <xdr:to>
      <xdr:col>41</xdr:col>
      <xdr:colOff>101600</xdr:colOff>
      <xdr:row>61</xdr:row>
      <xdr:rowOff>122584</xdr:rowOff>
    </xdr:to>
    <xdr:sp macro="" textlink="">
      <xdr:nvSpPr>
        <xdr:cNvPr id="224" name="フローチャート: 判断 223"/>
        <xdr:cNvSpPr/>
      </xdr:nvSpPr>
      <xdr:spPr>
        <a:xfrm>
          <a:off x="7810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89282</xdr:rowOff>
    </xdr:from>
    <xdr:to>
      <xdr:col>55</xdr:col>
      <xdr:colOff>50800</xdr:colOff>
      <xdr:row>61</xdr:row>
      <xdr:rowOff>19432</xdr:rowOff>
    </xdr:to>
    <xdr:sp macro="" textlink="">
      <xdr:nvSpPr>
        <xdr:cNvPr id="230" name="楕円 229"/>
        <xdr:cNvSpPr/>
      </xdr:nvSpPr>
      <xdr:spPr>
        <a:xfrm>
          <a:off x="10426700" y="103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112159</xdr:rowOff>
    </xdr:from>
    <xdr:ext cx="599010" cy="259045"/>
    <xdr:sp macro="" textlink="">
      <xdr:nvSpPr>
        <xdr:cNvPr id="231" name="【橋りょう・トンネル】&#10;一人当たり有形固定資産（償却資産）額該当値テキスト"/>
        <xdr:cNvSpPr txBox="1"/>
      </xdr:nvSpPr>
      <xdr:spPr>
        <a:xfrm>
          <a:off x="10515600" y="1022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99918</xdr:rowOff>
    </xdr:from>
    <xdr:to>
      <xdr:col>50</xdr:col>
      <xdr:colOff>165100</xdr:colOff>
      <xdr:row>61</xdr:row>
      <xdr:rowOff>30068</xdr:rowOff>
    </xdr:to>
    <xdr:sp macro="" textlink="">
      <xdr:nvSpPr>
        <xdr:cNvPr id="232" name="楕円 231"/>
        <xdr:cNvSpPr/>
      </xdr:nvSpPr>
      <xdr:spPr>
        <a:xfrm>
          <a:off x="9588500" y="103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140082</xdr:rowOff>
    </xdr:from>
    <xdr:to>
      <xdr:col>55</xdr:col>
      <xdr:colOff>0</xdr:colOff>
      <xdr:row>60</xdr:row>
      <xdr:rowOff>150718</xdr:rowOff>
    </xdr:to>
    <xdr:cxnSp macro="">
      <xdr:nvCxnSpPr>
        <xdr:cNvPr id="233" name="直線コネクタ 232"/>
        <xdr:cNvCxnSpPr/>
      </xdr:nvCxnSpPr>
      <xdr:spPr>
        <a:xfrm flipV="1">
          <a:off x="9639300" y="10427082"/>
          <a:ext cx="8382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105987</xdr:rowOff>
    </xdr:from>
    <xdr:to>
      <xdr:col>46</xdr:col>
      <xdr:colOff>38100</xdr:colOff>
      <xdr:row>61</xdr:row>
      <xdr:rowOff>36137</xdr:rowOff>
    </xdr:to>
    <xdr:sp macro="" textlink="">
      <xdr:nvSpPr>
        <xdr:cNvPr id="234" name="楕円 233"/>
        <xdr:cNvSpPr/>
      </xdr:nvSpPr>
      <xdr:spPr>
        <a:xfrm>
          <a:off x="8699500" y="10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150718</xdr:rowOff>
    </xdr:from>
    <xdr:to>
      <xdr:col>50</xdr:col>
      <xdr:colOff>114300</xdr:colOff>
      <xdr:row>60</xdr:row>
      <xdr:rowOff>156787</xdr:rowOff>
    </xdr:to>
    <xdr:cxnSp macro="">
      <xdr:nvCxnSpPr>
        <xdr:cNvPr id="235" name="直線コネクタ 234"/>
        <xdr:cNvCxnSpPr/>
      </xdr:nvCxnSpPr>
      <xdr:spPr>
        <a:xfrm flipV="1">
          <a:off x="8750300" y="10437718"/>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147469</xdr:rowOff>
    </xdr:from>
    <xdr:to>
      <xdr:col>41</xdr:col>
      <xdr:colOff>101600</xdr:colOff>
      <xdr:row>61</xdr:row>
      <xdr:rowOff>77619</xdr:rowOff>
    </xdr:to>
    <xdr:sp macro="" textlink="">
      <xdr:nvSpPr>
        <xdr:cNvPr id="236" name="楕円 235"/>
        <xdr:cNvSpPr/>
      </xdr:nvSpPr>
      <xdr:spPr>
        <a:xfrm>
          <a:off x="7810500" y="104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156787</xdr:rowOff>
    </xdr:from>
    <xdr:to>
      <xdr:col>45</xdr:col>
      <xdr:colOff>177800</xdr:colOff>
      <xdr:row>61</xdr:row>
      <xdr:rowOff>26819</xdr:rowOff>
    </xdr:to>
    <xdr:cxnSp macro="">
      <xdr:nvCxnSpPr>
        <xdr:cNvPr id="237" name="直線コネクタ 236"/>
        <xdr:cNvCxnSpPr/>
      </xdr:nvCxnSpPr>
      <xdr:spPr>
        <a:xfrm flipV="1">
          <a:off x="7861300" y="10443787"/>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113711</xdr:rowOff>
    </xdr:from>
    <xdr:ext cx="599010" cy="259045"/>
    <xdr:sp macro="" textlink="">
      <xdr:nvSpPr>
        <xdr:cNvPr id="240" name="n_3aveValue【橋りょう・トンネル】&#10;一人当たり有形固定資産（償却資産）額"/>
        <xdr:cNvSpPr txBox="1"/>
      </xdr:nvSpPr>
      <xdr:spPr>
        <a:xfrm>
          <a:off x="7561795"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46595</xdr:rowOff>
    </xdr:from>
    <xdr:ext cx="599010" cy="259045"/>
    <xdr:sp macro="" textlink="">
      <xdr:nvSpPr>
        <xdr:cNvPr id="241" name="n_1mainValue【橋りょう・トンネル】&#10;一人当たり有形固定資産（償却資産）額"/>
        <xdr:cNvSpPr txBox="1"/>
      </xdr:nvSpPr>
      <xdr:spPr>
        <a:xfrm>
          <a:off x="9327095" y="1016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52664</xdr:rowOff>
    </xdr:from>
    <xdr:ext cx="599010" cy="259045"/>
    <xdr:sp macro="" textlink="">
      <xdr:nvSpPr>
        <xdr:cNvPr id="242" name="n_2mainValue【橋りょう・トンネル】&#10;一人当たり有形固定資産（償却資産）額"/>
        <xdr:cNvSpPr txBox="1"/>
      </xdr:nvSpPr>
      <xdr:spPr>
        <a:xfrm>
          <a:off x="8450795" y="1016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94146</xdr:rowOff>
    </xdr:from>
    <xdr:ext cx="599010" cy="259045"/>
    <xdr:sp macro="" textlink="">
      <xdr:nvSpPr>
        <xdr:cNvPr id="243" name="n_3mainValue【橋りょう・トンネル】&#10;一人当たり有形固定資産（償却資産）額"/>
        <xdr:cNvSpPr txBox="1"/>
      </xdr:nvSpPr>
      <xdr:spPr>
        <a:xfrm>
          <a:off x="7561795" y="1020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134257</xdr:rowOff>
    </xdr:from>
    <xdr:to>
      <xdr:col>10</xdr:col>
      <xdr:colOff>165100</xdr:colOff>
      <xdr:row>81</xdr:row>
      <xdr:rowOff>64407</xdr:rowOff>
    </xdr:to>
    <xdr:sp macro="" textlink="">
      <xdr:nvSpPr>
        <xdr:cNvPr id="278" name="フローチャート: 判断 277"/>
        <xdr:cNvSpPr/>
      </xdr:nvSpPr>
      <xdr:spPr>
        <a:xfrm>
          <a:off x="196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84" name="楕円 283"/>
        <xdr:cNvSpPr/>
      </xdr:nvSpPr>
      <xdr:spPr>
        <a:xfrm>
          <a:off x="45847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9814</xdr:rowOff>
    </xdr:from>
    <xdr:ext cx="405111" cy="259045"/>
    <xdr:sp macro="" textlink="">
      <xdr:nvSpPr>
        <xdr:cNvPr id="285" name="【公営住宅】&#10;有形固定資産減価償却率該当値テキスト"/>
        <xdr:cNvSpPr txBox="1"/>
      </xdr:nvSpPr>
      <xdr:spPr>
        <a:xfrm>
          <a:off x="4673600"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86" name="楕円 285"/>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82187</xdr:rowOff>
    </xdr:to>
    <xdr:cxnSp macro="">
      <xdr:nvCxnSpPr>
        <xdr:cNvPr id="287" name="直線コネクタ 286"/>
        <xdr:cNvCxnSpPr/>
      </xdr:nvCxnSpPr>
      <xdr:spPr>
        <a:xfrm>
          <a:off x="3797300" y="1408557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11793</xdr:rowOff>
    </xdr:from>
    <xdr:to>
      <xdr:col>15</xdr:col>
      <xdr:colOff>101600</xdr:colOff>
      <xdr:row>82</xdr:row>
      <xdr:rowOff>113393</xdr:rowOff>
    </xdr:to>
    <xdr:sp macro="" textlink="">
      <xdr:nvSpPr>
        <xdr:cNvPr id="288" name="楕円 287"/>
        <xdr:cNvSpPr/>
      </xdr:nvSpPr>
      <xdr:spPr>
        <a:xfrm>
          <a:off x="2857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62593</xdr:rowOff>
    </xdr:to>
    <xdr:cxnSp macro="">
      <xdr:nvCxnSpPr>
        <xdr:cNvPr id="289" name="直線コネクタ 288"/>
        <xdr:cNvCxnSpPr/>
      </xdr:nvCxnSpPr>
      <xdr:spPr>
        <a:xfrm flipV="1">
          <a:off x="2908300" y="140855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41184</xdr:rowOff>
    </xdr:from>
    <xdr:to>
      <xdr:col>10</xdr:col>
      <xdr:colOff>165100</xdr:colOff>
      <xdr:row>82</xdr:row>
      <xdr:rowOff>142784</xdr:rowOff>
    </xdr:to>
    <xdr:sp macro="" textlink="">
      <xdr:nvSpPr>
        <xdr:cNvPr id="290" name="楕円 289"/>
        <xdr:cNvSpPr/>
      </xdr:nvSpPr>
      <xdr:spPr>
        <a:xfrm>
          <a:off x="1968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62593</xdr:rowOff>
    </xdr:from>
    <xdr:to>
      <xdr:col>15</xdr:col>
      <xdr:colOff>50800</xdr:colOff>
      <xdr:row>82</xdr:row>
      <xdr:rowOff>91984</xdr:rowOff>
    </xdr:to>
    <xdr:cxnSp macro="">
      <xdr:nvCxnSpPr>
        <xdr:cNvPr id="291" name="直線コネクタ 290"/>
        <xdr:cNvCxnSpPr/>
      </xdr:nvCxnSpPr>
      <xdr:spPr>
        <a:xfrm flipV="1">
          <a:off x="2019300" y="141214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80934</xdr:rowOff>
    </xdr:from>
    <xdr:ext cx="405111" cy="259045"/>
    <xdr:sp macro="" textlink="">
      <xdr:nvSpPr>
        <xdr:cNvPr id="294" name="n_3aveValue【公営住宅】&#10;有形固定資産減価償却率"/>
        <xdr:cNvSpPr txBox="1"/>
      </xdr:nvSpPr>
      <xdr:spPr>
        <a:xfrm>
          <a:off x="1816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95" name="n_1mainValue【公営住宅】&#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104520</xdr:rowOff>
    </xdr:from>
    <xdr:ext cx="405111" cy="259045"/>
    <xdr:sp macro="" textlink="">
      <xdr:nvSpPr>
        <xdr:cNvPr id="296" name="n_2mainValue【公営住宅】&#10;有形固定資産減価償却率"/>
        <xdr:cNvSpPr txBox="1"/>
      </xdr:nvSpPr>
      <xdr:spPr>
        <a:xfrm>
          <a:off x="2705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133911</xdr:rowOff>
    </xdr:from>
    <xdr:ext cx="405111" cy="259045"/>
    <xdr:sp macro="" textlink="">
      <xdr:nvSpPr>
        <xdr:cNvPr id="297" name="n_3mainValue【公営住宅】&#10;有形固定資産減価償却率"/>
        <xdr:cNvSpPr txBox="1"/>
      </xdr:nvSpPr>
      <xdr:spPr>
        <a:xfrm>
          <a:off x="1816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32258</xdr:rowOff>
    </xdr:from>
    <xdr:to>
      <xdr:col>41</xdr:col>
      <xdr:colOff>101600</xdr:colOff>
      <xdr:row>84</xdr:row>
      <xdr:rowOff>133858</xdr:rowOff>
    </xdr:to>
    <xdr:sp macro="" textlink="">
      <xdr:nvSpPr>
        <xdr:cNvPr id="330" name="フローチャート: 判断 329"/>
        <xdr:cNvSpPr/>
      </xdr:nvSpPr>
      <xdr:spPr>
        <a:xfrm>
          <a:off x="7810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109982</xdr:rowOff>
    </xdr:from>
    <xdr:to>
      <xdr:col>55</xdr:col>
      <xdr:colOff>50800</xdr:colOff>
      <xdr:row>84</xdr:row>
      <xdr:rowOff>40132</xdr:rowOff>
    </xdr:to>
    <xdr:sp macro="" textlink="">
      <xdr:nvSpPr>
        <xdr:cNvPr id="336" name="楕円 335"/>
        <xdr:cNvSpPr/>
      </xdr:nvSpPr>
      <xdr:spPr>
        <a:xfrm>
          <a:off x="104267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132859</xdr:rowOff>
    </xdr:from>
    <xdr:ext cx="469744" cy="259045"/>
    <xdr:sp macro="" textlink="">
      <xdr:nvSpPr>
        <xdr:cNvPr id="337" name="【公営住宅】&#10;一人当たり面積該当値テキスト"/>
        <xdr:cNvSpPr txBox="1"/>
      </xdr:nvSpPr>
      <xdr:spPr>
        <a:xfrm>
          <a:off x="10515600"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117983</xdr:rowOff>
    </xdr:from>
    <xdr:to>
      <xdr:col>50</xdr:col>
      <xdr:colOff>165100</xdr:colOff>
      <xdr:row>84</xdr:row>
      <xdr:rowOff>48133</xdr:rowOff>
    </xdr:to>
    <xdr:sp macro="" textlink="">
      <xdr:nvSpPr>
        <xdr:cNvPr id="338" name="楕円 337"/>
        <xdr:cNvSpPr/>
      </xdr:nvSpPr>
      <xdr:spPr>
        <a:xfrm>
          <a:off x="9588500" y="14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160782</xdr:rowOff>
    </xdr:from>
    <xdr:to>
      <xdr:col>55</xdr:col>
      <xdr:colOff>0</xdr:colOff>
      <xdr:row>83</xdr:row>
      <xdr:rowOff>168783</xdr:rowOff>
    </xdr:to>
    <xdr:cxnSp macro="">
      <xdr:nvCxnSpPr>
        <xdr:cNvPr id="339" name="直線コネクタ 338"/>
        <xdr:cNvCxnSpPr/>
      </xdr:nvCxnSpPr>
      <xdr:spPr>
        <a:xfrm flipV="1">
          <a:off x="9639300" y="1439113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141224</xdr:rowOff>
    </xdr:from>
    <xdr:to>
      <xdr:col>46</xdr:col>
      <xdr:colOff>38100</xdr:colOff>
      <xdr:row>84</xdr:row>
      <xdr:rowOff>71374</xdr:rowOff>
    </xdr:to>
    <xdr:sp macro="" textlink="">
      <xdr:nvSpPr>
        <xdr:cNvPr id="340" name="楕円 339"/>
        <xdr:cNvSpPr/>
      </xdr:nvSpPr>
      <xdr:spPr>
        <a:xfrm>
          <a:off x="86995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168783</xdr:rowOff>
    </xdr:from>
    <xdr:to>
      <xdr:col>50</xdr:col>
      <xdr:colOff>114300</xdr:colOff>
      <xdr:row>84</xdr:row>
      <xdr:rowOff>20574</xdr:rowOff>
    </xdr:to>
    <xdr:cxnSp macro="">
      <xdr:nvCxnSpPr>
        <xdr:cNvPr id="341" name="直線コネクタ 340"/>
        <xdr:cNvCxnSpPr/>
      </xdr:nvCxnSpPr>
      <xdr:spPr>
        <a:xfrm flipV="1">
          <a:off x="8750300" y="1439913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133223</xdr:rowOff>
    </xdr:from>
    <xdr:to>
      <xdr:col>41</xdr:col>
      <xdr:colOff>101600</xdr:colOff>
      <xdr:row>84</xdr:row>
      <xdr:rowOff>63373</xdr:rowOff>
    </xdr:to>
    <xdr:sp macro="" textlink="">
      <xdr:nvSpPr>
        <xdr:cNvPr id="342" name="楕円 341"/>
        <xdr:cNvSpPr/>
      </xdr:nvSpPr>
      <xdr:spPr>
        <a:xfrm>
          <a:off x="7810500" y="14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12573</xdr:rowOff>
    </xdr:from>
    <xdr:to>
      <xdr:col>45</xdr:col>
      <xdr:colOff>177800</xdr:colOff>
      <xdr:row>84</xdr:row>
      <xdr:rowOff>20574</xdr:rowOff>
    </xdr:to>
    <xdr:cxnSp macro="">
      <xdr:nvCxnSpPr>
        <xdr:cNvPr id="343" name="直線コネクタ 342"/>
        <xdr:cNvCxnSpPr/>
      </xdr:nvCxnSpPr>
      <xdr:spPr>
        <a:xfrm>
          <a:off x="7861300" y="1441437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124985</xdr:rowOff>
    </xdr:from>
    <xdr:ext cx="469744" cy="259045"/>
    <xdr:sp macro="" textlink="">
      <xdr:nvSpPr>
        <xdr:cNvPr id="346" name="n_3aveValue【公営住宅】&#10;一人当たり面積"/>
        <xdr:cNvSpPr txBox="1"/>
      </xdr:nvSpPr>
      <xdr:spPr>
        <a:xfrm>
          <a:off x="7626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64660</xdr:rowOff>
    </xdr:from>
    <xdr:ext cx="469744" cy="259045"/>
    <xdr:sp macro="" textlink="">
      <xdr:nvSpPr>
        <xdr:cNvPr id="347" name="n_1mainValue【公営住宅】&#10;一人当たり面積"/>
        <xdr:cNvSpPr txBox="1"/>
      </xdr:nvSpPr>
      <xdr:spPr>
        <a:xfrm>
          <a:off x="939172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87901</xdr:rowOff>
    </xdr:from>
    <xdr:ext cx="469744" cy="259045"/>
    <xdr:sp macro="" textlink="">
      <xdr:nvSpPr>
        <xdr:cNvPr id="348" name="n_2mainValue【公営住宅】&#10;一人当たり面積"/>
        <xdr:cNvSpPr txBox="1"/>
      </xdr:nvSpPr>
      <xdr:spPr>
        <a:xfrm>
          <a:off x="8515427" y="141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79900</xdr:rowOff>
    </xdr:from>
    <xdr:ext cx="469744" cy="259045"/>
    <xdr:sp macro="" textlink="">
      <xdr:nvSpPr>
        <xdr:cNvPr id="349" name="n_3mainValue【公営住宅】&#10;一人当たり面積"/>
        <xdr:cNvSpPr txBox="1"/>
      </xdr:nvSpPr>
      <xdr:spPr>
        <a:xfrm>
          <a:off x="7626427" y="141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400" name="フローチャート: 判断 399"/>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6" name="楕円 405"/>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7"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8" name="楕円 40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9" name="直線コネクタ 408"/>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10" name="楕円 409"/>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11" name="直線コネクタ 410"/>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412" name="楕円 411"/>
        <xdr:cNvSpPr/>
      </xdr:nvSpPr>
      <xdr:spPr>
        <a:xfrm>
          <a:off x="13652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34</xdr:row>
      <xdr:rowOff>30480</xdr:rowOff>
    </xdr:to>
    <xdr:cxnSp macro="">
      <xdr:nvCxnSpPr>
        <xdr:cNvPr id="413" name="直線コネクタ 412"/>
        <xdr:cNvCxnSpPr/>
      </xdr:nvCxnSpPr>
      <xdr:spPr>
        <a:xfrm flipV="1">
          <a:off x="13703300" y="5660572"/>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6"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7"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8"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419" name="n_3mainValue【認定こども園・幼稚園・保育所】&#10;有形固定資産減価償却率"/>
        <xdr:cNvSpPr txBox="1"/>
      </xdr:nvSpPr>
      <xdr:spPr>
        <a:xfrm>
          <a:off x="13500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4" name="フローチャート: 判断 453"/>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157662</xdr:rowOff>
    </xdr:from>
    <xdr:to>
      <xdr:col>116</xdr:col>
      <xdr:colOff>114300</xdr:colOff>
      <xdr:row>42</xdr:row>
      <xdr:rowOff>87812</xdr:rowOff>
    </xdr:to>
    <xdr:sp macro="" textlink="">
      <xdr:nvSpPr>
        <xdr:cNvPr id="460" name="楕円 459"/>
        <xdr:cNvSpPr/>
      </xdr:nvSpPr>
      <xdr:spPr>
        <a:xfrm>
          <a:off x="22110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72589</xdr:rowOff>
    </xdr:from>
    <xdr:ext cx="469744" cy="259045"/>
    <xdr:sp macro="" textlink="">
      <xdr:nvSpPr>
        <xdr:cNvPr id="461" name="【認定こども園・幼稚園・保育所】&#10;一人当たり面積該当値テキスト"/>
        <xdr:cNvSpPr txBox="1"/>
      </xdr:nvSpPr>
      <xdr:spPr>
        <a:xfrm>
          <a:off x="22199600" y="71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462" name="楕円 461"/>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37012</xdr:rowOff>
    </xdr:from>
    <xdr:to>
      <xdr:col>116</xdr:col>
      <xdr:colOff>63500</xdr:colOff>
      <xdr:row>42</xdr:row>
      <xdr:rowOff>40277</xdr:rowOff>
    </xdr:to>
    <xdr:cxnSp macro="">
      <xdr:nvCxnSpPr>
        <xdr:cNvPr id="463" name="直線コネクタ 462"/>
        <xdr:cNvCxnSpPr/>
      </xdr:nvCxnSpPr>
      <xdr:spPr>
        <a:xfrm flipV="1">
          <a:off x="21323300" y="723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160927</xdr:rowOff>
    </xdr:from>
    <xdr:to>
      <xdr:col>107</xdr:col>
      <xdr:colOff>101600</xdr:colOff>
      <xdr:row>42</xdr:row>
      <xdr:rowOff>91077</xdr:rowOff>
    </xdr:to>
    <xdr:sp macro="" textlink="">
      <xdr:nvSpPr>
        <xdr:cNvPr id="464" name="楕円 463"/>
        <xdr:cNvSpPr/>
      </xdr:nvSpPr>
      <xdr:spPr>
        <a:xfrm>
          <a:off x="2038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40277</xdr:rowOff>
    </xdr:to>
    <xdr:cxnSp macro="">
      <xdr:nvCxnSpPr>
        <xdr:cNvPr id="465" name="直線コネクタ 464"/>
        <xdr:cNvCxnSpPr/>
      </xdr:nvCxnSpPr>
      <xdr:spPr>
        <a:xfrm>
          <a:off x="20434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115207</xdr:rowOff>
    </xdr:from>
    <xdr:to>
      <xdr:col>102</xdr:col>
      <xdr:colOff>165100</xdr:colOff>
      <xdr:row>42</xdr:row>
      <xdr:rowOff>45357</xdr:rowOff>
    </xdr:to>
    <xdr:sp macro="" textlink="">
      <xdr:nvSpPr>
        <xdr:cNvPr id="466" name="楕円 465"/>
        <xdr:cNvSpPr/>
      </xdr:nvSpPr>
      <xdr:spPr>
        <a:xfrm>
          <a:off x="19494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166007</xdr:rowOff>
    </xdr:from>
    <xdr:to>
      <xdr:col>107</xdr:col>
      <xdr:colOff>50800</xdr:colOff>
      <xdr:row>42</xdr:row>
      <xdr:rowOff>40277</xdr:rowOff>
    </xdr:to>
    <xdr:cxnSp macro="">
      <xdr:nvCxnSpPr>
        <xdr:cNvPr id="467" name="直線コネクタ 466"/>
        <xdr:cNvCxnSpPr/>
      </xdr:nvCxnSpPr>
      <xdr:spPr>
        <a:xfrm>
          <a:off x="19545300" y="719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70"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471" name="n_1mainValue【認定こども園・幼稚園・保育所】&#10;一人当たり面積"/>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82204</xdr:rowOff>
    </xdr:from>
    <xdr:ext cx="469744" cy="259045"/>
    <xdr:sp macro="" textlink="">
      <xdr:nvSpPr>
        <xdr:cNvPr id="472" name="n_2mainValue【認定こども園・幼稚園・保育所】&#10;一人当たり面積"/>
        <xdr:cNvSpPr txBox="1"/>
      </xdr:nvSpPr>
      <xdr:spPr>
        <a:xfrm>
          <a:off x="20199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36484</xdr:rowOff>
    </xdr:from>
    <xdr:ext cx="469744" cy="259045"/>
    <xdr:sp macro="" textlink="">
      <xdr:nvSpPr>
        <xdr:cNvPr id="473" name="n_3mainValue【認定こども園・幼稚園・保育所】&#10;一人当たり面積"/>
        <xdr:cNvSpPr txBox="1"/>
      </xdr:nvSpPr>
      <xdr:spPr>
        <a:xfrm>
          <a:off x="19310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7" name="フローチャート: 判断 50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13" name="楕円 512"/>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14" name="【学校施設】&#10;有形固定資産減価償却率該当値テキスト"/>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15" name="楕円 514"/>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58</xdr:row>
      <xdr:rowOff>167640</xdr:rowOff>
    </xdr:to>
    <xdr:cxnSp macro="">
      <xdr:nvCxnSpPr>
        <xdr:cNvPr id="516" name="直線コネクタ 515"/>
        <xdr:cNvCxnSpPr/>
      </xdr:nvCxnSpPr>
      <xdr:spPr>
        <a:xfrm flipV="1">
          <a:off x="15481300" y="100774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137795</xdr:rowOff>
    </xdr:from>
    <xdr:to>
      <xdr:col>76</xdr:col>
      <xdr:colOff>165100</xdr:colOff>
      <xdr:row>59</xdr:row>
      <xdr:rowOff>67945</xdr:rowOff>
    </xdr:to>
    <xdr:sp macro="" textlink="">
      <xdr:nvSpPr>
        <xdr:cNvPr id="517" name="楕円 516"/>
        <xdr:cNvSpPr/>
      </xdr:nvSpPr>
      <xdr:spPr>
        <a:xfrm>
          <a:off x="14541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17145</xdr:rowOff>
    </xdr:to>
    <xdr:cxnSp macro="">
      <xdr:nvCxnSpPr>
        <xdr:cNvPr id="518" name="直線コネクタ 517"/>
        <xdr:cNvCxnSpPr/>
      </xdr:nvCxnSpPr>
      <xdr:spPr>
        <a:xfrm flipV="1">
          <a:off x="14592300" y="101117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19" name="楕円 518"/>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49530</xdr:rowOff>
    </xdr:to>
    <xdr:cxnSp macro="">
      <xdr:nvCxnSpPr>
        <xdr:cNvPr id="520" name="直線コネクタ 519"/>
        <xdr:cNvCxnSpPr/>
      </xdr:nvCxnSpPr>
      <xdr:spPr>
        <a:xfrm flipV="1">
          <a:off x="13703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23"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24"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84472</xdr:rowOff>
    </xdr:from>
    <xdr:ext cx="405111" cy="259045"/>
    <xdr:sp macro="" textlink="">
      <xdr:nvSpPr>
        <xdr:cNvPr id="525" name="n_2mainValue【学校施設】&#10;有形固定資産減価償却率"/>
        <xdr:cNvSpPr txBox="1"/>
      </xdr:nvSpPr>
      <xdr:spPr>
        <a:xfrm>
          <a:off x="14389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26" name="n_3mainValue【学校施設】&#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137109</xdr:rowOff>
    </xdr:from>
    <xdr:to>
      <xdr:col>102</xdr:col>
      <xdr:colOff>165100</xdr:colOff>
      <xdr:row>61</xdr:row>
      <xdr:rowOff>67259</xdr:rowOff>
    </xdr:to>
    <xdr:sp macro="" textlink="">
      <xdr:nvSpPr>
        <xdr:cNvPr id="558" name="フローチャート: 判断 557"/>
        <xdr:cNvSpPr/>
      </xdr:nvSpPr>
      <xdr:spPr>
        <a:xfrm>
          <a:off x="19494500" y="104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59386</xdr:rowOff>
    </xdr:from>
    <xdr:to>
      <xdr:col>116</xdr:col>
      <xdr:colOff>114300</xdr:colOff>
      <xdr:row>61</xdr:row>
      <xdr:rowOff>160986</xdr:rowOff>
    </xdr:to>
    <xdr:sp macro="" textlink="">
      <xdr:nvSpPr>
        <xdr:cNvPr id="564" name="楕円 563"/>
        <xdr:cNvSpPr/>
      </xdr:nvSpPr>
      <xdr:spPr>
        <a:xfrm>
          <a:off x="22110700" y="105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37813</xdr:rowOff>
    </xdr:from>
    <xdr:ext cx="469744" cy="259045"/>
    <xdr:sp macro="" textlink="">
      <xdr:nvSpPr>
        <xdr:cNvPr id="565" name="【学校施設】&#10;一人当たり面積該当値テキスト"/>
        <xdr:cNvSpPr txBox="1"/>
      </xdr:nvSpPr>
      <xdr:spPr>
        <a:xfrm>
          <a:off x="22199600" y="1049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74016</xdr:rowOff>
    </xdr:from>
    <xdr:to>
      <xdr:col>112</xdr:col>
      <xdr:colOff>38100</xdr:colOff>
      <xdr:row>62</xdr:row>
      <xdr:rowOff>4166</xdr:rowOff>
    </xdr:to>
    <xdr:sp macro="" textlink="">
      <xdr:nvSpPr>
        <xdr:cNvPr id="566" name="楕円 565"/>
        <xdr:cNvSpPr/>
      </xdr:nvSpPr>
      <xdr:spPr>
        <a:xfrm>
          <a:off x="21272500" y="105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110186</xdr:rowOff>
    </xdr:from>
    <xdr:to>
      <xdr:col>116</xdr:col>
      <xdr:colOff>63500</xdr:colOff>
      <xdr:row>61</xdr:row>
      <xdr:rowOff>124816</xdr:rowOff>
    </xdr:to>
    <xdr:cxnSp macro="">
      <xdr:nvCxnSpPr>
        <xdr:cNvPr id="567" name="直線コネクタ 566"/>
        <xdr:cNvCxnSpPr/>
      </xdr:nvCxnSpPr>
      <xdr:spPr>
        <a:xfrm flipV="1">
          <a:off x="21323300" y="1056863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82245</xdr:rowOff>
    </xdr:from>
    <xdr:to>
      <xdr:col>107</xdr:col>
      <xdr:colOff>101600</xdr:colOff>
      <xdr:row>62</xdr:row>
      <xdr:rowOff>12395</xdr:rowOff>
    </xdr:to>
    <xdr:sp macro="" textlink="">
      <xdr:nvSpPr>
        <xdr:cNvPr id="568" name="楕円 567"/>
        <xdr:cNvSpPr/>
      </xdr:nvSpPr>
      <xdr:spPr>
        <a:xfrm>
          <a:off x="20383500" y="105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124816</xdr:rowOff>
    </xdr:from>
    <xdr:to>
      <xdr:col>111</xdr:col>
      <xdr:colOff>177800</xdr:colOff>
      <xdr:row>61</xdr:row>
      <xdr:rowOff>133045</xdr:rowOff>
    </xdr:to>
    <xdr:cxnSp macro="">
      <xdr:nvCxnSpPr>
        <xdr:cNvPr id="569" name="直線コネクタ 568"/>
        <xdr:cNvCxnSpPr/>
      </xdr:nvCxnSpPr>
      <xdr:spPr>
        <a:xfrm flipV="1">
          <a:off x="20434300" y="1058326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37440</xdr:rowOff>
    </xdr:from>
    <xdr:to>
      <xdr:col>102</xdr:col>
      <xdr:colOff>165100</xdr:colOff>
      <xdr:row>61</xdr:row>
      <xdr:rowOff>139040</xdr:rowOff>
    </xdr:to>
    <xdr:sp macro="" textlink="">
      <xdr:nvSpPr>
        <xdr:cNvPr id="570" name="楕円 569"/>
        <xdr:cNvSpPr/>
      </xdr:nvSpPr>
      <xdr:spPr>
        <a:xfrm>
          <a:off x="19494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88240</xdr:rowOff>
    </xdr:from>
    <xdr:to>
      <xdr:col>107</xdr:col>
      <xdr:colOff>50800</xdr:colOff>
      <xdr:row>61</xdr:row>
      <xdr:rowOff>133045</xdr:rowOff>
    </xdr:to>
    <xdr:cxnSp macro="">
      <xdr:nvCxnSpPr>
        <xdr:cNvPr id="571" name="直線コネクタ 570"/>
        <xdr:cNvCxnSpPr/>
      </xdr:nvCxnSpPr>
      <xdr:spPr>
        <a:xfrm>
          <a:off x="19545300" y="1054669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83786</xdr:rowOff>
    </xdr:from>
    <xdr:ext cx="469744" cy="259045"/>
    <xdr:sp macro="" textlink="">
      <xdr:nvSpPr>
        <xdr:cNvPr id="574" name="n_3aveValue【学校施設】&#10;一人当たり面積"/>
        <xdr:cNvSpPr txBox="1"/>
      </xdr:nvSpPr>
      <xdr:spPr>
        <a:xfrm>
          <a:off x="19310427" y="101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166743</xdr:rowOff>
    </xdr:from>
    <xdr:ext cx="469744" cy="259045"/>
    <xdr:sp macro="" textlink="">
      <xdr:nvSpPr>
        <xdr:cNvPr id="575" name="n_1mainValue【学校施設】&#10;一人当たり面積"/>
        <xdr:cNvSpPr txBox="1"/>
      </xdr:nvSpPr>
      <xdr:spPr>
        <a:xfrm>
          <a:off x="21075727" y="106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3522</xdr:rowOff>
    </xdr:from>
    <xdr:ext cx="469744" cy="259045"/>
    <xdr:sp macro="" textlink="">
      <xdr:nvSpPr>
        <xdr:cNvPr id="576" name="n_2mainValue【学校施設】&#10;一人当たり面積"/>
        <xdr:cNvSpPr txBox="1"/>
      </xdr:nvSpPr>
      <xdr:spPr>
        <a:xfrm>
          <a:off x="20199427" y="1063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130167</xdr:rowOff>
    </xdr:from>
    <xdr:ext cx="469744" cy="259045"/>
    <xdr:sp macro="" textlink="">
      <xdr:nvSpPr>
        <xdr:cNvPr id="577" name="n_3mainValue【学校施設】&#10;一人当たり面積"/>
        <xdr:cNvSpPr txBox="1"/>
      </xdr:nvSpPr>
      <xdr:spPr>
        <a:xfrm>
          <a:off x="19310427" y="105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12" name="フローチャート: 判断 611"/>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65677</xdr:rowOff>
    </xdr:from>
    <xdr:to>
      <xdr:col>85</xdr:col>
      <xdr:colOff>177800</xdr:colOff>
      <xdr:row>79</xdr:row>
      <xdr:rowOff>167277</xdr:rowOff>
    </xdr:to>
    <xdr:sp macro="" textlink="">
      <xdr:nvSpPr>
        <xdr:cNvPr id="618" name="楕円 617"/>
        <xdr:cNvSpPr/>
      </xdr:nvSpPr>
      <xdr:spPr>
        <a:xfrm>
          <a:off x="16268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88554</xdr:rowOff>
    </xdr:from>
    <xdr:ext cx="405111" cy="259045"/>
    <xdr:sp macro="" textlink="">
      <xdr:nvSpPr>
        <xdr:cNvPr id="619" name="【児童館】&#10;有形固定資産減価償却率該当値テキスト"/>
        <xdr:cNvSpPr txBox="1"/>
      </xdr:nvSpPr>
      <xdr:spPr>
        <a:xfrm>
          <a:off x="16357600" y="134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620" name="楕円 619"/>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116477</xdr:rowOff>
    </xdr:from>
    <xdr:to>
      <xdr:col>85</xdr:col>
      <xdr:colOff>127000</xdr:colOff>
      <xdr:row>79</xdr:row>
      <xdr:rowOff>167095</xdr:rowOff>
    </xdr:to>
    <xdr:cxnSp macro="">
      <xdr:nvCxnSpPr>
        <xdr:cNvPr id="621" name="直線コネクタ 620"/>
        <xdr:cNvCxnSpPr/>
      </xdr:nvCxnSpPr>
      <xdr:spPr>
        <a:xfrm flipV="1">
          <a:off x="15481300" y="1366102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165281</xdr:rowOff>
    </xdr:from>
    <xdr:to>
      <xdr:col>76</xdr:col>
      <xdr:colOff>165100</xdr:colOff>
      <xdr:row>80</xdr:row>
      <xdr:rowOff>95431</xdr:rowOff>
    </xdr:to>
    <xdr:sp macro="" textlink="">
      <xdr:nvSpPr>
        <xdr:cNvPr id="622" name="楕円 621"/>
        <xdr:cNvSpPr/>
      </xdr:nvSpPr>
      <xdr:spPr>
        <a:xfrm>
          <a:off x="14541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44631</xdr:rowOff>
    </xdr:to>
    <xdr:cxnSp macro="">
      <xdr:nvCxnSpPr>
        <xdr:cNvPr id="623" name="直線コネクタ 622"/>
        <xdr:cNvCxnSpPr/>
      </xdr:nvCxnSpPr>
      <xdr:spPr>
        <a:xfrm flipV="1">
          <a:off x="14592300" y="137116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114663</xdr:rowOff>
    </xdr:from>
    <xdr:to>
      <xdr:col>72</xdr:col>
      <xdr:colOff>38100</xdr:colOff>
      <xdr:row>80</xdr:row>
      <xdr:rowOff>44813</xdr:rowOff>
    </xdr:to>
    <xdr:sp macro="" textlink="">
      <xdr:nvSpPr>
        <xdr:cNvPr id="624" name="楕円 623"/>
        <xdr:cNvSpPr/>
      </xdr:nvSpPr>
      <xdr:spPr>
        <a:xfrm>
          <a:off x="13652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165463</xdr:rowOff>
    </xdr:from>
    <xdr:to>
      <xdr:col>76</xdr:col>
      <xdr:colOff>114300</xdr:colOff>
      <xdr:row>80</xdr:row>
      <xdr:rowOff>44631</xdr:rowOff>
    </xdr:to>
    <xdr:cxnSp macro="">
      <xdr:nvCxnSpPr>
        <xdr:cNvPr id="625" name="直線コネクタ 624"/>
        <xdr:cNvCxnSpPr/>
      </xdr:nvCxnSpPr>
      <xdr:spPr>
        <a:xfrm>
          <a:off x="13703300" y="137100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97989</xdr:rowOff>
    </xdr:from>
    <xdr:ext cx="405111" cy="259045"/>
    <xdr:sp macro="" textlink="">
      <xdr:nvSpPr>
        <xdr:cNvPr id="628" name="n_3aveValue【児童館】&#10;有形固定資産減価償却率"/>
        <xdr:cNvSpPr txBox="1"/>
      </xdr:nvSpPr>
      <xdr:spPr>
        <a:xfrm>
          <a:off x="13500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629" name="n_1mainValue【児童館】&#10;有形固定資産減価償却率"/>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111958</xdr:rowOff>
    </xdr:from>
    <xdr:ext cx="405111" cy="259045"/>
    <xdr:sp macro="" textlink="">
      <xdr:nvSpPr>
        <xdr:cNvPr id="630" name="n_2mainValue【児童館】&#10;有形固定資産減価償却率"/>
        <xdr:cNvSpPr txBox="1"/>
      </xdr:nvSpPr>
      <xdr:spPr>
        <a:xfrm>
          <a:off x="14389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61340</xdr:rowOff>
    </xdr:from>
    <xdr:ext cx="405111" cy="259045"/>
    <xdr:sp macro="" textlink="">
      <xdr:nvSpPr>
        <xdr:cNvPr id="631" name="n_3mainValue【児童館】&#10;有形固定資産減価償却率"/>
        <xdr:cNvSpPr txBox="1"/>
      </xdr:nvSpPr>
      <xdr:spPr>
        <a:xfrm>
          <a:off x="13500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662" name="フローチャート: 判断 661"/>
        <xdr:cNvSpPr/>
      </xdr:nvSpPr>
      <xdr:spPr>
        <a:xfrm>
          <a:off x="19494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68" name="楕円 667"/>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669"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70" name="楕円 669"/>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671" name="直線コネクタ 670"/>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672" name="楕円 671"/>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673" name="直線コネクタ 672"/>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74" name="楕円 67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136398</xdr:rowOff>
    </xdr:to>
    <xdr:cxnSp macro="">
      <xdr:nvCxnSpPr>
        <xdr:cNvPr id="675" name="直線コネクタ 674"/>
        <xdr:cNvCxnSpPr/>
      </xdr:nvCxnSpPr>
      <xdr:spPr>
        <a:xfrm>
          <a:off x="19545300" y="14668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678" name="n_3aveValue【児童館】&#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79"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80"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681" name="n_3mainValue【児童館】&#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121413</xdr:rowOff>
    </xdr:from>
    <xdr:to>
      <xdr:col>72</xdr:col>
      <xdr:colOff>38100</xdr:colOff>
      <xdr:row>106</xdr:row>
      <xdr:rowOff>51563</xdr:rowOff>
    </xdr:to>
    <xdr:sp macro="" textlink="">
      <xdr:nvSpPr>
        <xdr:cNvPr id="713" name="フローチャート: 判断 712"/>
        <xdr:cNvSpPr/>
      </xdr:nvSpPr>
      <xdr:spPr>
        <a:xfrm>
          <a:off x="13652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19" name="楕円 718"/>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20"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xdr:rowOff>
    </xdr:from>
    <xdr:to>
      <xdr:col>81</xdr:col>
      <xdr:colOff>101600</xdr:colOff>
      <xdr:row>103</xdr:row>
      <xdr:rowOff>101854</xdr:rowOff>
    </xdr:to>
    <xdr:sp macro="" textlink="">
      <xdr:nvSpPr>
        <xdr:cNvPr id="721" name="楕円 720"/>
        <xdr:cNvSpPr/>
      </xdr:nvSpPr>
      <xdr:spPr>
        <a:xfrm>
          <a:off x="15430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51054</xdr:rowOff>
    </xdr:to>
    <xdr:cxnSp macro="">
      <xdr:nvCxnSpPr>
        <xdr:cNvPr id="722" name="直線コネクタ 721"/>
        <xdr:cNvCxnSpPr/>
      </xdr:nvCxnSpPr>
      <xdr:spPr>
        <a:xfrm flipV="1">
          <a:off x="15481300" y="176669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723" name="楕円 722"/>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51054</xdr:rowOff>
    </xdr:from>
    <xdr:to>
      <xdr:col>81</xdr:col>
      <xdr:colOff>50800</xdr:colOff>
      <xdr:row>103</xdr:row>
      <xdr:rowOff>99061</xdr:rowOff>
    </xdr:to>
    <xdr:cxnSp macro="">
      <xdr:nvCxnSpPr>
        <xdr:cNvPr id="724" name="直線コネクタ 723"/>
        <xdr:cNvCxnSpPr/>
      </xdr:nvCxnSpPr>
      <xdr:spPr>
        <a:xfrm flipV="1">
          <a:off x="14592300" y="177104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91694</xdr:rowOff>
    </xdr:from>
    <xdr:to>
      <xdr:col>72</xdr:col>
      <xdr:colOff>38100</xdr:colOff>
      <xdr:row>104</xdr:row>
      <xdr:rowOff>21844</xdr:rowOff>
    </xdr:to>
    <xdr:sp macro="" textlink="">
      <xdr:nvSpPr>
        <xdr:cNvPr id="725" name="楕円 724"/>
        <xdr:cNvSpPr/>
      </xdr:nvSpPr>
      <xdr:spPr>
        <a:xfrm>
          <a:off x="13652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142494</xdr:rowOff>
    </xdr:to>
    <xdr:cxnSp macro="">
      <xdr:nvCxnSpPr>
        <xdr:cNvPr id="726" name="直線コネクタ 725"/>
        <xdr:cNvCxnSpPr/>
      </xdr:nvCxnSpPr>
      <xdr:spPr>
        <a:xfrm flipV="1">
          <a:off x="13703300" y="177584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42690</xdr:rowOff>
    </xdr:from>
    <xdr:ext cx="405111" cy="259045"/>
    <xdr:sp macro="" textlink="">
      <xdr:nvSpPr>
        <xdr:cNvPr id="729" name="n_3aveValue【公民館】&#10;有形固定資産減価償却率"/>
        <xdr:cNvSpPr txBox="1"/>
      </xdr:nvSpPr>
      <xdr:spPr>
        <a:xfrm>
          <a:off x="135007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118381</xdr:rowOff>
    </xdr:from>
    <xdr:ext cx="405111" cy="259045"/>
    <xdr:sp macro="" textlink="">
      <xdr:nvSpPr>
        <xdr:cNvPr id="730" name="n_1mainValue【公民館】&#10;有形固定資産減価償却率"/>
        <xdr:cNvSpPr txBox="1"/>
      </xdr:nvSpPr>
      <xdr:spPr>
        <a:xfrm>
          <a:off x="152660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731"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38371</xdr:rowOff>
    </xdr:from>
    <xdr:ext cx="405111" cy="259045"/>
    <xdr:sp macro="" textlink="">
      <xdr:nvSpPr>
        <xdr:cNvPr id="732" name="n_3mainValue【公民館】&#10;有形固定資産減価償却率"/>
        <xdr:cNvSpPr txBox="1"/>
      </xdr:nvSpPr>
      <xdr:spPr>
        <a:xfrm>
          <a:off x="13500744" y="175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9"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63" name="フローチャート: 判断 762"/>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769" name="楕円 768"/>
        <xdr:cNvSpPr/>
      </xdr:nvSpPr>
      <xdr:spPr>
        <a:xfrm>
          <a:off x="22110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138701</xdr:rowOff>
    </xdr:from>
    <xdr:ext cx="469744" cy="259045"/>
    <xdr:sp macro="" textlink="">
      <xdr:nvSpPr>
        <xdr:cNvPr id="770" name="【公民館】&#10;一人当たり面積該当値テキスト"/>
        <xdr:cNvSpPr txBox="1"/>
      </xdr:nvSpPr>
      <xdr:spPr>
        <a:xfrm>
          <a:off x="22199600"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164846</xdr:rowOff>
    </xdr:from>
    <xdr:to>
      <xdr:col>112</xdr:col>
      <xdr:colOff>38100</xdr:colOff>
      <xdr:row>107</xdr:row>
      <xdr:rowOff>94996</xdr:rowOff>
    </xdr:to>
    <xdr:sp macro="" textlink="">
      <xdr:nvSpPr>
        <xdr:cNvPr id="771" name="楕円 770"/>
        <xdr:cNvSpPr/>
      </xdr:nvSpPr>
      <xdr:spPr>
        <a:xfrm>
          <a:off x="21272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44196</xdr:rowOff>
    </xdr:to>
    <xdr:cxnSp macro="">
      <xdr:nvCxnSpPr>
        <xdr:cNvPr id="772" name="直線コネクタ 771"/>
        <xdr:cNvCxnSpPr/>
      </xdr:nvCxnSpPr>
      <xdr:spPr>
        <a:xfrm flipV="1">
          <a:off x="21323300" y="183847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169418</xdr:rowOff>
    </xdr:from>
    <xdr:to>
      <xdr:col>107</xdr:col>
      <xdr:colOff>101600</xdr:colOff>
      <xdr:row>107</xdr:row>
      <xdr:rowOff>99568</xdr:rowOff>
    </xdr:to>
    <xdr:sp macro="" textlink="">
      <xdr:nvSpPr>
        <xdr:cNvPr id="773" name="楕円 772"/>
        <xdr:cNvSpPr/>
      </xdr:nvSpPr>
      <xdr:spPr>
        <a:xfrm>
          <a:off x="20383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44196</xdr:rowOff>
    </xdr:from>
    <xdr:to>
      <xdr:col>111</xdr:col>
      <xdr:colOff>177800</xdr:colOff>
      <xdr:row>107</xdr:row>
      <xdr:rowOff>48768</xdr:rowOff>
    </xdr:to>
    <xdr:cxnSp macro="">
      <xdr:nvCxnSpPr>
        <xdr:cNvPr id="774" name="直線コネクタ 773"/>
        <xdr:cNvCxnSpPr/>
      </xdr:nvCxnSpPr>
      <xdr:spPr>
        <a:xfrm flipV="1">
          <a:off x="20434300" y="1838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775" name="楕円 774"/>
        <xdr:cNvSpPr/>
      </xdr:nvSpPr>
      <xdr:spPr>
        <a:xfrm>
          <a:off x="19494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48768</xdr:rowOff>
    </xdr:from>
    <xdr:to>
      <xdr:col>107</xdr:col>
      <xdr:colOff>50800</xdr:colOff>
      <xdr:row>107</xdr:row>
      <xdr:rowOff>51054</xdr:rowOff>
    </xdr:to>
    <xdr:cxnSp macro="">
      <xdr:nvCxnSpPr>
        <xdr:cNvPr id="776" name="直線コネクタ 775"/>
        <xdr:cNvCxnSpPr/>
      </xdr:nvCxnSpPr>
      <xdr:spPr>
        <a:xfrm flipV="1">
          <a:off x="19545300" y="1839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7"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8"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779"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86123</xdr:rowOff>
    </xdr:from>
    <xdr:ext cx="469744" cy="259045"/>
    <xdr:sp macro="" textlink="">
      <xdr:nvSpPr>
        <xdr:cNvPr id="780" name="n_1mainValue【公民館】&#10;一人当たり面積"/>
        <xdr:cNvSpPr txBox="1"/>
      </xdr:nvSpPr>
      <xdr:spPr>
        <a:xfrm>
          <a:off x="210757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90695</xdr:rowOff>
    </xdr:from>
    <xdr:ext cx="469744" cy="259045"/>
    <xdr:sp macro="" textlink="">
      <xdr:nvSpPr>
        <xdr:cNvPr id="781" name="n_2mainValue【公民館】&#10;一人当たり面積"/>
        <xdr:cNvSpPr txBox="1"/>
      </xdr:nvSpPr>
      <xdr:spPr>
        <a:xfrm>
          <a:off x="20199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92981</xdr:rowOff>
    </xdr:from>
    <xdr:ext cx="469744" cy="259045"/>
    <xdr:sp macro="" textlink="">
      <xdr:nvSpPr>
        <xdr:cNvPr id="782" name="n_3mainValue【公民館】&#10;一人当たり面積"/>
        <xdr:cNvSpPr txBox="1"/>
      </xdr:nvSpPr>
      <xdr:spPr>
        <a:xfrm>
          <a:off x="19310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インフラについては、道路の有形減価償却率が平成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ポイント増加し、橋りょうの有形固定資産減価償却率が平成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増加した。橋りょうの増加については、近年は橋りょうの新設工事よりも維持補修関連工事の方が多い状況にあることが反映された結果であると思われる。インフラの整備・更新については今後も、計画に沿ったマネジメントを行う必要が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については、保育所、学校施設、児童館、公民館においては、新たな施設整備がない状況であり、有形固定資産減価償却率が類似団体の平均値よりも大幅に上回る状況が続いている。人口が減少し続ける中、これらの施設の更新を検討する際には、公共施設等再配置計画に基づき、廃止を含めた再配置を進めていかなければならない。公営住宅においては、一人あたり面積が類似団体の平均値よりも大きく、適正規模に是正する観点から、公共施設等再配置計画に基づき、一部建物について除却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5" name="直線コネクタ 74"/>
        <xdr:cNvCxnSpPr/>
      </xdr:nvCxnSpPr>
      <xdr:spPr>
        <a:xfrm flipV="1">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7" name="直線コネクタ 76"/>
        <xdr:cNvCxnSpPr/>
      </xdr:nvCxnSpPr>
      <xdr:spPr>
        <a:xfrm flipV="1">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78" name="楕円 77"/>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79" name="直線コネクタ 78"/>
        <xdr:cNvCxnSpPr/>
      </xdr:nvCxnSpPr>
      <xdr:spPr>
        <a:xfrm flipV="1">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3"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4"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5"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117928</xdr:rowOff>
    </xdr:from>
    <xdr:to>
      <xdr:col>41</xdr:col>
      <xdr:colOff>101600</xdr:colOff>
      <xdr:row>39</xdr:row>
      <xdr:rowOff>48078</xdr:rowOff>
    </xdr:to>
    <xdr:sp macro="" textlink="">
      <xdr:nvSpPr>
        <xdr:cNvPr id="120" name="フローチャート: 判断 119"/>
        <xdr:cNvSpPr/>
      </xdr:nvSpPr>
      <xdr:spPr>
        <a:xfrm>
          <a:off x="7810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26" name="楕円 125"/>
        <xdr:cNvSpPr/>
      </xdr:nvSpPr>
      <xdr:spPr>
        <a:xfrm>
          <a:off x="10426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120849</xdr:rowOff>
    </xdr:from>
    <xdr:ext cx="469744" cy="259045"/>
    <xdr:sp macro="" textlink="">
      <xdr:nvSpPr>
        <xdr:cNvPr id="127" name="【図書館】&#10;一人当たり面積該当値テキスト"/>
        <xdr:cNvSpPr txBox="1"/>
      </xdr:nvSpPr>
      <xdr:spPr>
        <a:xfrm>
          <a:off x="10515600"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153307</xdr:rowOff>
    </xdr:from>
    <xdr:to>
      <xdr:col>50</xdr:col>
      <xdr:colOff>165100</xdr:colOff>
      <xdr:row>40</xdr:row>
      <xdr:rowOff>83457</xdr:rowOff>
    </xdr:to>
    <xdr:sp macro="" textlink="">
      <xdr:nvSpPr>
        <xdr:cNvPr id="128" name="楕円 127"/>
        <xdr:cNvSpPr/>
      </xdr:nvSpPr>
      <xdr:spPr>
        <a:xfrm>
          <a:off x="9588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21772</xdr:rowOff>
    </xdr:from>
    <xdr:to>
      <xdr:col>55</xdr:col>
      <xdr:colOff>0</xdr:colOff>
      <xdr:row>40</xdr:row>
      <xdr:rowOff>32657</xdr:rowOff>
    </xdr:to>
    <xdr:cxnSp macro="">
      <xdr:nvCxnSpPr>
        <xdr:cNvPr id="129" name="直線コネクタ 128"/>
        <xdr:cNvCxnSpPr/>
      </xdr:nvCxnSpPr>
      <xdr:spPr>
        <a:xfrm flipV="1">
          <a:off x="9639300" y="68797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30" name="楕円 129"/>
        <xdr:cNvSpPr/>
      </xdr:nvSpPr>
      <xdr:spPr>
        <a:xfrm>
          <a:off x="8699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32657</xdr:rowOff>
    </xdr:from>
    <xdr:to>
      <xdr:col>50</xdr:col>
      <xdr:colOff>114300</xdr:colOff>
      <xdr:row>40</xdr:row>
      <xdr:rowOff>32657</xdr:rowOff>
    </xdr:to>
    <xdr:cxnSp macro="">
      <xdr:nvCxnSpPr>
        <xdr:cNvPr id="131" name="直線コネクタ 130"/>
        <xdr:cNvCxnSpPr/>
      </xdr:nvCxnSpPr>
      <xdr:spPr>
        <a:xfrm>
          <a:off x="8750300" y="689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32" name="楕円 131"/>
        <xdr:cNvSpPr/>
      </xdr:nvSpPr>
      <xdr:spPr>
        <a:xfrm>
          <a:off x="781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32657</xdr:rowOff>
    </xdr:from>
    <xdr:to>
      <xdr:col>45</xdr:col>
      <xdr:colOff>177800</xdr:colOff>
      <xdr:row>40</xdr:row>
      <xdr:rowOff>43543</xdr:rowOff>
    </xdr:to>
    <xdr:cxnSp macro="">
      <xdr:nvCxnSpPr>
        <xdr:cNvPr id="133" name="直線コネクタ 132"/>
        <xdr:cNvCxnSpPr/>
      </xdr:nvCxnSpPr>
      <xdr:spPr>
        <a:xfrm flipV="1">
          <a:off x="7861300" y="689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64605</xdr:rowOff>
    </xdr:from>
    <xdr:ext cx="469744" cy="259045"/>
    <xdr:sp macro="" textlink="">
      <xdr:nvSpPr>
        <xdr:cNvPr id="136" name="n_3aveValue【図書館】&#10;一人当たり面積"/>
        <xdr:cNvSpPr txBox="1"/>
      </xdr:nvSpPr>
      <xdr:spPr>
        <a:xfrm>
          <a:off x="7626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74584</xdr:rowOff>
    </xdr:from>
    <xdr:ext cx="469744" cy="259045"/>
    <xdr:sp macro="" textlink="">
      <xdr:nvSpPr>
        <xdr:cNvPr id="137" name="n_1mainValue【図書館】&#10;一人当たり面積"/>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38" name="n_2main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39" name="n_3main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1" name="フローチャート: 判断 170"/>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47498</xdr:rowOff>
    </xdr:from>
    <xdr:to>
      <xdr:col>24</xdr:col>
      <xdr:colOff>114300</xdr:colOff>
      <xdr:row>58</xdr:row>
      <xdr:rowOff>149098</xdr:rowOff>
    </xdr:to>
    <xdr:sp macro="" textlink="">
      <xdr:nvSpPr>
        <xdr:cNvPr id="177" name="楕円 176"/>
        <xdr:cNvSpPr/>
      </xdr:nvSpPr>
      <xdr:spPr>
        <a:xfrm>
          <a:off x="45847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70375</xdr:rowOff>
    </xdr:from>
    <xdr:ext cx="405111" cy="259045"/>
    <xdr:sp macro="" textlink="">
      <xdr:nvSpPr>
        <xdr:cNvPr id="178" name="【体育館・プール】&#10;有形固定資産減価償却率該当値テキスト"/>
        <xdr:cNvSpPr txBox="1"/>
      </xdr:nvSpPr>
      <xdr:spPr>
        <a:xfrm>
          <a:off x="4673600" y="984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93218</xdr:rowOff>
    </xdr:from>
    <xdr:to>
      <xdr:col>20</xdr:col>
      <xdr:colOff>38100</xdr:colOff>
      <xdr:row>59</xdr:row>
      <xdr:rowOff>23368</xdr:rowOff>
    </xdr:to>
    <xdr:sp macro="" textlink="">
      <xdr:nvSpPr>
        <xdr:cNvPr id="179" name="楕円 178"/>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98298</xdr:rowOff>
    </xdr:from>
    <xdr:to>
      <xdr:col>24</xdr:col>
      <xdr:colOff>63500</xdr:colOff>
      <xdr:row>58</xdr:row>
      <xdr:rowOff>144018</xdr:rowOff>
    </xdr:to>
    <xdr:cxnSp macro="">
      <xdr:nvCxnSpPr>
        <xdr:cNvPr id="180" name="直線コネクタ 179"/>
        <xdr:cNvCxnSpPr/>
      </xdr:nvCxnSpPr>
      <xdr:spPr>
        <a:xfrm flipV="1">
          <a:off x="3797300" y="100423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90932</xdr:rowOff>
    </xdr:from>
    <xdr:to>
      <xdr:col>15</xdr:col>
      <xdr:colOff>101600</xdr:colOff>
      <xdr:row>59</xdr:row>
      <xdr:rowOff>21082</xdr:rowOff>
    </xdr:to>
    <xdr:sp macro="" textlink="">
      <xdr:nvSpPr>
        <xdr:cNvPr id="181" name="楕円 180"/>
        <xdr:cNvSpPr/>
      </xdr:nvSpPr>
      <xdr:spPr>
        <a:xfrm>
          <a:off x="2857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58</xdr:row>
      <xdr:rowOff>144018</xdr:rowOff>
    </xdr:to>
    <xdr:cxnSp macro="">
      <xdr:nvCxnSpPr>
        <xdr:cNvPr id="182" name="直線コネクタ 181"/>
        <xdr:cNvCxnSpPr/>
      </xdr:nvCxnSpPr>
      <xdr:spPr>
        <a:xfrm>
          <a:off x="2908300" y="100858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129794</xdr:rowOff>
    </xdr:from>
    <xdr:to>
      <xdr:col>10</xdr:col>
      <xdr:colOff>165100</xdr:colOff>
      <xdr:row>59</xdr:row>
      <xdr:rowOff>59944</xdr:rowOff>
    </xdr:to>
    <xdr:sp macro="" textlink="">
      <xdr:nvSpPr>
        <xdr:cNvPr id="183" name="楕円 182"/>
        <xdr:cNvSpPr/>
      </xdr:nvSpPr>
      <xdr:spPr>
        <a:xfrm>
          <a:off x="1968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141732</xdr:rowOff>
    </xdr:from>
    <xdr:to>
      <xdr:col>15</xdr:col>
      <xdr:colOff>50800</xdr:colOff>
      <xdr:row>59</xdr:row>
      <xdr:rowOff>9144</xdr:rowOff>
    </xdr:to>
    <xdr:cxnSp macro="">
      <xdr:nvCxnSpPr>
        <xdr:cNvPr id="184" name="直線コネクタ 183"/>
        <xdr:cNvCxnSpPr/>
      </xdr:nvCxnSpPr>
      <xdr:spPr>
        <a:xfrm flipV="1">
          <a:off x="2019300" y="100858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87"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39895</xdr:rowOff>
    </xdr:from>
    <xdr:ext cx="405111" cy="259045"/>
    <xdr:sp macro="" textlink="">
      <xdr:nvSpPr>
        <xdr:cNvPr id="188" name="n_1mainValue【体育館・プール】&#10;有形固定資産減価償却率"/>
        <xdr:cNvSpPr txBox="1"/>
      </xdr:nvSpPr>
      <xdr:spPr>
        <a:xfrm>
          <a:off x="35820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37609</xdr:rowOff>
    </xdr:from>
    <xdr:ext cx="405111" cy="259045"/>
    <xdr:sp macro="" textlink="">
      <xdr:nvSpPr>
        <xdr:cNvPr id="189" name="n_2mainValue【体育館・プール】&#10;有形固定資産減価償却率"/>
        <xdr:cNvSpPr txBox="1"/>
      </xdr:nvSpPr>
      <xdr:spPr>
        <a:xfrm>
          <a:off x="27057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76471</xdr:rowOff>
    </xdr:from>
    <xdr:ext cx="405111" cy="259045"/>
    <xdr:sp macro="" textlink="">
      <xdr:nvSpPr>
        <xdr:cNvPr id="190" name="n_3mainValue【体育館・プール】&#10;有形固定資産減価償却率"/>
        <xdr:cNvSpPr txBox="1"/>
      </xdr:nvSpPr>
      <xdr:spPr>
        <a:xfrm>
          <a:off x="1816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130810</xdr:rowOff>
    </xdr:from>
    <xdr:to>
      <xdr:col>41</xdr:col>
      <xdr:colOff>101600</xdr:colOff>
      <xdr:row>62</xdr:row>
      <xdr:rowOff>60960</xdr:rowOff>
    </xdr:to>
    <xdr:sp macro="" textlink="">
      <xdr:nvSpPr>
        <xdr:cNvPr id="223" name="フローチャート: 判断 222"/>
        <xdr:cNvSpPr/>
      </xdr:nvSpPr>
      <xdr:spPr>
        <a:xfrm>
          <a:off x="78105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29" name="楕円 228"/>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230" name="【体育館・プール】&#10;一人当たり面積該当値テキスト"/>
        <xdr:cNvSpPr txBox="1"/>
      </xdr:nvSpPr>
      <xdr:spPr>
        <a:xfrm>
          <a:off x="10515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31" name="楕円 230"/>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156210</xdr:rowOff>
    </xdr:to>
    <xdr:cxnSp macro="">
      <xdr:nvCxnSpPr>
        <xdr:cNvPr id="232" name="直線コネクタ 231"/>
        <xdr:cNvCxnSpPr/>
      </xdr:nvCxnSpPr>
      <xdr:spPr>
        <a:xfrm flipV="1">
          <a:off x="9639300" y="1078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33" name="楕円 232"/>
        <xdr:cNvSpPr/>
      </xdr:nvSpPr>
      <xdr:spPr>
        <a:xfrm>
          <a:off x="8699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63</xdr:row>
      <xdr:rowOff>10160</xdr:rowOff>
    </xdr:to>
    <xdr:cxnSp macro="">
      <xdr:nvCxnSpPr>
        <xdr:cNvPr id="234" name="直線コネクタ 233"/>
        <xdr:cNvCxnSpPr/>
      </xdr:nvCxnSpPr>
      <xdr:spPr>
        <a:xfrm flipV="1">
          <a:off x="8750300" y="107861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72390</xdr:rowOff>
    </xdr:from>
    <xdr:to>
      <xdr:col>41</xdr:col>
      <xdr:colOff>101600</xdr:colOff>
      <xdr:row>63</xdr:row>
      <xdr:rowOff>2540</xdr:rowOff>
    </xdr:to>
    <xdr:sp macro="" textlink="">
      <xdr:nvSpPr>
        <xdr:cNvPr id="235" name="楕円 234"/>
        <xdr:cNvSpPr/>
      </xdr:nvSpPr>
      <xdr:spPr>
        <a:xfrm>
          <a:off x="7810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123190</xdr:rowOff>
    </xdr:from>
    <xdr:to>
      <xdr:col>45</xdr:col>
      <xdr:colOff>177800</xdr:colOff>
      <xdr:row>63</xdr:row>
      <xdr:rowOff>10160</xdr:rowOff>
    </xdr:to>
    <xdr:cxnSp macro="">
      <xdr:nvCxnSpPr>
        <xdr:cNvPr id="236" name="直線コネクタ 235"/>
        <xdr:cNvCxnSpPr/>
      </xdr:nvCxnSpPr>
      <xdr:spPr>
        <a:xfrm>
          <a:off x="7861300" y="107530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77487</xdr:rowOff>
    </xdr:from>
    <xdr:ext cx="469744" cy="259045"/>
    <xdr:sp macro="" textlink="">
      <xdr:nvSpPr>
        <xdr:cNvPr id="239" name="n_3aveValue【体育館・プール】&#10;一人当たり面積"/>
        <xdr:cNvSpPr txBox="1"/>
      </xdr:nvSpPr>
      <xdr:spPr>
        <a:xfrm>
          <a:off x="7626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40"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52087</xdr:rowOff>
    </xdr:from>
    <xdr:ext cx="469744" cy="259045"/>
    <xdr:sp macro="" textlink="">
      <xdr:nvSpPr>
        <xdr:cNvPr id="241" name="n_2mainValue【体育館・プール】&#10;一人当たり面積"/>
        <xdr:cNvSpPr txBox="1"/>
      </xdr:nvSpPr>
      <xdr:spPr>
        <a:xfrm>
          <a:off x="8515427"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2" name="n_3main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6" name="フローチャート: 判断 275"/>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82" name="楕円 281"/>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74947</xdr:rowOff>
    </xdr:from>
    <xdr:ext cx="405111" cy="259045"/>
    <xdr:sp macro="" textlink="">
      <xdr:nvSpPr>
        <xdr:cNvPr id="283" name="【福祉施設】&#10;有形固定資産減価償却率該当値テキスト"/>
        <xdr:cNvSpPr txBox="1"/>
      </xdr:nvSpPr>
      <xdr:spPr>
        <a:xfrm>
          <a:off x="4673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84" name="楕円 283"/>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146686</xdr:rowOff>
    </xdr:to>
    <xdr:cxnSp macro="">
      <xdr:nvCxnSpPr>
        <xdr:cNvPr id="285" name="直線コネクタ 284"/>
        <xdr:cNvCxnSpPr/>
      </xdr:nvCxnSpPr>
      <xdr:spPr>
        <a:xfrm flipV="1">
          <a:off x="3797300" y="139903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86" name="楕円 285"/>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19050</xdr:rowOff>
    </xdr:to>
    <xdr:cxnSp macro="">
      <xdr:nvCxnSpPr>
        <xdr:cNvPr id="287" name="直線コネクタ 286"/>
        <xdr:cNvCxnSpPr/>
      </xdr:nvCxnSpPr>
      <xdr:spPr>
        <a:xfrm flipV="1">
          <a:off x="2908300" y="140341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288" name="楕円 287"/>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62864</xdr:rowOff>
    </xdr:to>
    <xdr:cxnSp macro="">
      <xdr:nvCxnSpPr>
        <xdr:cNvPr id="289" name="直線コネクタ 288"/>
        <xdr:cNvCxnSpPr/>
      </xdr:nvCxnSpPr>
      <xdr:spPr>
        <a:xfrm flipV="1">
          <a:off x="2019300" y="14077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2"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93" name="n_1mainValue【福祉施設】&#10;有形固定資産減価償却率"/>
        <xdr:cNvSpPr txBox="1"/>
      </xdr:nvSpPr>
      <xdr:spPr>
        <a:xfrm>
          <a:off x="3582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94" name="n_2mainValue【福祉施設】&#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295" name="n_3mainValue【福祉施設】&#10;有形固定資産減価償却率"/>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24" name="フローチャート: 判断 323"/>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30" name="楕円 329"/>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27305</xdr:rowOff>
    </xdr:from>
    <xdr:to>
      <xdr:col>50</xdr:col>
      <xdr:colOff>165100</xdr:colOff>
      <xdr:row>85</xdr:row>
      <xdr:rowOff>128905</xdr:rowOff>
    </xdr:to>
    <xdr:sp macro="" textlink="">
      <xdr:nvSpPr>
        <xdr:cNvPr id="332" name="楕円 331"/>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78105</xdr:rowOff>
    </xdr:to>
    <xdr:cxnSp macro="">
      <xdr:nvCxnSpPr>
        <xdr:cNvPr id="333" name="直線コネクタ 332"/>
        <xdr:cNvCxnSpPr/>
      </xdr:nvCxnSpPr>
      <xdr:spPr>
        <a:xfrm>
          <a:off x="9639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27876</xdr:rowOff>
    </xdr:from>
    <xdr:to>
      <xdr:col>46</xdr:col>
      <xdr:colOff>38100</xdr:colOff>
      <xdr:row>85</xdr:row>
      <xdr:rowOff>129476</xdr:rowOff>
    </xdr:to>
    <xdr:sp macro="" textlink="">
      <xdr:nvSpPr>
        <xdr:cNvPr id="334" name="楕円 333"/>
        <xdr:cNvSpPr/>
      </xdr:nvSpPr>
      <xdr:spPr>
        <a:xfrm>
          <a:off x="8699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78105</xdr:rowOff>
    </xdr:from>
    <xdr:to>
      <xdr:col>50</xdr:col>
      <xdr:colOff>114300</xdr:colOff>
      <xdr:row>85</xdr:row>
      <xdr:rowOff>78676</xdr:rowOff>
    </xdr:to>
    <xdr:cxnSp macro="">
      <xdr:nvCxnSpPr>
        <xdr:cNvPr id="335" name="直線コネクタ 334"/>
        <xdr:cNvCxnSpPr/>
      </xdr:nvCxnSpPr>
      <xdr:spPr>
        <a:xfrm flipV="1">
          <a:off x="8750300" y="146513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27876</xdr:rowOff>
    </xdr:from>
    <xdr:to>
      <xdr:col>41</xdr:col>
      <xdr:colOff>101600</xdr:colOff>
      <xdr:row>85</xdr:row>
      <xdr:rowOff>129476</xdr:rowOff>
    </xdr:to>
    <xdr:sp macro="" textlink="">
      <xdr:nvSpPr>
        <xdr:cNvPr id="336" name="楕円 335"/>
        <xdr:cNvSpPr/>
      </xdr:nvSpPr>
      <xdr:spPr>
        <a:xfrm>
          <a:off x="7810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78676</xdr:rowOff>
    </xdr:from>
    <xdr:to>
      <xdr:col>45</xdr:col>
      <xdr:colOff>177800</xdr:colOff>
      <xdr:row>85</xdr:row>
      <xdr:rowOff>78676</xdr:rowOff>
    </xdr:to>
    <xdr:cxnSp macro="">
      <xdr:nvCxnSpPr>
        <xdr:cNvPr id="337" name="直線コネクタ 336"/>
        <xdr:cNvCxnSpPr/>
      </xdr:nvCxnSpPr>
      <xdr:spPr>
        <a:xfrm>
          <a:off x="7861300" y="14651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340" name="n_3aveValue【福祉施設】&#10;一人当たり面積"/>
        <xdr:cNvSpPr txBox="1"/>
      </xdr:nvSpPr>
      <xdr:spPr>
        <a:xfrm>
          <a:off x="7626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120032</xdr:rowOff>
    </xdr:from>
    <xdr:ext cx="469744" cy="259045"/>
    <xdr:sp macro="" textlink="">
      <xdr:nvSpPr>
        <xdr:cNvPr id="341" name="n_1mainValue【福祉施設】&#10;一人当たり面積"/>
        <xdr:cNvSpPr txBox="1"/>
      </xdr:nvSpPr>
      <xdr:spPr>
        <a:xfrm>
          <a:off x="9391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120603</xdr:rowOff>
    </xdr:from>
    <xdr:ext cx="469744" cy="259045"/>
    <xdr:sp macro="" textlink="">
      <xdr:nvSpPr>
        <xdr:cNvPr id="342" name="n_2mainValue【福祉施設】&#10;一人当たり面積"/>
        <xdr:cNvSpPr txBox="1"/>
      </xdr:nvSpPr>
      <xdr:spPr>
        <a:xfrm>
          <a:off x="8515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120603</xdr:rowOff>
    </xdr:from>
    <xdr:ext cx="469744" cy="259045"/>
    <xdr:sp macro="" textlink="">
      <xdr:nvSpPr>
        <xdr:cNvPr id="343" name="n_3mainValue【福祉施設】&#10;一人当たり面積"/>
        <xdr:cNvSpPr txBox="1"/>
      </xdr:nvSpPr>
      <xdr:spPr>
        <a:xfrm>
          <a:off x="7626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78" name="フローチャート: 判断 37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108676</xdr:rowOff>
    </xdr:from>
    <xdr:to>
      <xdr:col>24</xdr:col>
      <xdr:colOff>114300</xdr:colOff>
      <xdr:row>102</xdr:row>
      <xdr:rowOff>38826</xdr:rowOff>
    </xdr:to>
    <xdr:sp macro="" textlink="">
      <xdr:nvSpPr>
        <xdr:cNvPr id="384" name="楕円 383"/>
        <xdr:cNvSpPr/>
      </xdr:nvSpPr>
      <xdr:spPr>
        <a:xfrm>
          <a:off x="4584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131553</xdr:rowOff>
    </xdr:from>
    <xdr:ext cx="405111" cy="259045"/>
    <xdr:sp macro="" textlink="">
      <xdr:nvSpPr>
        <xdr:cNvPr id="385" name="【市民会館】&#10;有形固定資産減価償却率該当値テキスト"/>
        <xdr:cNvSpPr txBox="1"/>
      </xdr:nvSpPr>
      <xdr:spPr>
        <a:xfrm>
          <a:off x="4673600"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144599</xdr:rowOff>
    </xdr:from>
    <xdr:to>
      <xdr:col>20</xdr:col>
      <xdr:colOff>38100</xdr:colOff>
      <xdr:row>102</xdr:row>
      <xdr:rowOff>74749</xdr:rowOff>
    </xdr:to>
    <xdr:sp macro="" textlink="">
      <xdr:nvSpPr>
        <xdr:cNvPr id="386" name="楕円 385"/>
        <xdr:cNvSpPr/>
      </xdr:nvSpPr>
      <xdr:spPr>
        <a:xfrm>
          <a:off x="3746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159476</xdr:rowOff>
    </xdr:from>
    <xdr:to>
      <xdr:col>24</xdr:col>
      <xdr:colOff>63500</xdr:colOff>
      <xdr:row>102</xdr:row>
      <xdr:rowOff>23949</xdr:rowOff>
    </xdr:to>
    <xdr:cxnSp macro="">
      <xdr:nvCxnSpPr>
        <xdr:cNvPr id="387" name="直線コネクタ 386"/>
        <xdr:cNvCxnSpPr/>
      </xdr:nvCxnSpPr>
      <xdr:spPr>
        <a:xfrm flipV="1">
          <a:off x="3797300" y="174759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62956</xdr:rowOff>
    </xdr:from>
    <xdr:to>
      <xdr:col>15</xdr:col>
      <xdr:colOff>101600</xdr:colOff>
      <xdr:row>101</xdr:row>
      <xdr:rowOff>164556</xdr:rowOff>
    </xdr:to>
    <xdr:sp macro="" textlink="">
      <xdr:nvSpPr>
        <xdr:cNvPr id="388" name="楕円 387"/>
        <xdr:cNvSpPr/>
      </xdr:nvSpPr>
      <xdr:spPr>
        <a:xfrm>
          <a:off x="2857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113756</xdr:rowOff>
    </xdr:from>
    <xdr:to>
      <xdr:col>19</xdr:col>
      <xdr:colOff>177800</xdr:colOff>
      <xdr:row>102</xdr:row>
      <xdr:rowOff>23949</xdr:rowOff>
    </xdr:to>
    <xdr:cxnSp macro="">
      <xdr:nvCxnSpPr>
        <xdr:cNvPr id="389" name="直線コネクタ 388"/>
        <xdr:cNvCxnSpPr/>
      </xdr:nvCxnSpPr>
      <xdr:spPr>
        <a:xfrm>
          <a:off x="2908300" y="174302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98879</xdr:rowOff>
    </xdr:from>
    <xdr:to>
      <xdr:col>10</xdr:col>
      <xdr:colOff>165100</xdr:colOff>
      <xdr:row>102</xdr:row>
      <xdr:rowOff>29029</xdr:rowOff>
    </xdr:to>
    <xdr:sp macro="" textlink="">
      <xdr:nvSpPr>
        <xdr:cNvPr id="390" name="楕円 389"/>
        <xdr:cNvSpPr/>
      </xdr:nvSpPr>
      <xdr:spPr>
        <a:xfrm>
          <a:off x="1968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113756</xdr:rowOff>
    </xdr:from>
    <xdr:to>
      <xdr:col>15</xdr:col>
      <xdr:colOff>50800</xdr:colOff>
      <xdr:row>101</xdr:row>
      <xdr:rowOff>149679</xdr:rowOff>
    </xdr:to>
    <xdr:cxnSp macro="">
      <xdr:nvCxnSpPr>
        <xdr:cNvPr id="391" name="直線コネクタ 390"/>
        <xdr:cNvCxnSpPr/>
      </xdr:nvCxnSpPr>
      <xdr:spPr>
        <a:xfrm flipV="1">
          <a:off x="2019300" y="174302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4"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91276</xdr:rowOff>
    </xdr:from>
    <xdr:ext cx="405111" cy="259045"/>
    <xdr:sp macro="" textlink="">
      <xdr:nvSpPr>
        <xdr:cNvPr id="395" name="n_1mainValue【市民会館】&#10;有形固定資産減価償却率"/>
        <xdr:cNvSpPr txBox="1"/>
      </xdr:nvSpPr>
      <xdr:spPr>
        <a:xfrm>
          <a:off x="3582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9633</xdr:rowOff>
    </xdr:from>
    <xdr:ext cx="405111" cy="259045"/>
    <xdr:sp macro="" textlink="">
      <xdr:nvSpPr>
        <xdr:cNvPr id="396" name="n_2mainValue【市民会館】&#10;有形固定資産減価償却率"/>
        <xdr:cNvSpPr txBox="1"/>
      </xdr:nvSpPr>
      <xdr:spPr>
        <a:xfrm>
          <a:off x="2705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45556</xdr:rowOff>
    </xdr:from>
    <xdr:ext cx="405111" cy="259045"/>
    <xdr:sp macro="" textlink="">
      <xdr:nvSpPr>
        <xdr:cNvPr id="397" name="n_3mainValue【市民会館】&#10;有形固定資産減価償却率"/>
        <xdr:cNvSpPr txBox="1"/>
      </xdr:nvSpPr>
      <xdr:spPr>
        <a:xfrm>
          <a:off x="1816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0" name="フローチャート: 判断 429"/>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436" name="楕円 435"/>
        <xdr:cNvSpPr/>
      </xdr:nvSpPr>
      <xdr:spPr>
        <a:xfrm>
          <a:off x="10426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49547</xdr:rowOff>
    </xdr:from>
    <xdr:ext cx="469744" cy="259045"/>
    <xdr:sp macro="" textlink="">
      <xdr:nvSpPr>
        <xdr:cNvPr id="437" name="【市民会館】&#10;一人当たり面積該当値テキスト"/>
        <xdr:cNvSpPr txBox="1"/>
      </xdr:nvSpPr>
      <xdr:spPr>
        <a:xfrm>
          <a:off x="10515600"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438" name="楕円 437"/>
        <xdr:cNvSpPr/>
      </xdr:nvSpPr>
      <xdr:spPr>
        <a:xfrm>
          <a:off x="958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121920</xdr:rowOff>
    </xdr:from>
    <xdr:to>
      <xdr:col>55</xdr:col>
      <xdr:colOff>0</xdr:colOff>
      <xdr:row>105</xdr:row>
      <xdr:rowOff>129539</xdr:rowOff>
    </xdr:to>
    <xdr:cxnSp macro="">
      <xdr:nvCxnSpPr>
        <xdr:cNvPr id="439" name="直線コネクタ 438"/>
        <xdr:cNvCxnSpPr/>
      </xdr:nvCxnSpPr>
      <xdr:spPr>
        <a:xfrm flipV="1">
          <a:off x="9639300" y="181241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86361</xdr:rowOff>
    </xdr:from>
    <xdr:to>
      <xdr:col>46</xdr:col>
      <xdr:colOff>38100</xdr:colOff>
      <xdr:row>106</xdr:row>
      <xdr:rowOff>16511</xdr:rowOff>
    </xdr:to>
    <xdr:sp macro="" textlink="">
      <xdr:nvSpPr>
        <xdr:cNvPr id="440" name="楕円 439"/>
        <xdr:cNvSpPr/>
      </xdr:nvSpPr>
      <xdr:spPr>
        <a:xfrm>
          <a:off x="8699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137161</xdr:rowOff>
    </xdr:to>
    <xdr:cxnSp macro="">
      <xdr:nvCxnSpPr>
        <xdr:cNvPr id="441" name="直線コネクタ 440"/>
        <xdr:cNvCxnSpPr/>
      </xdr:nvCxnSpPr>
      <xdr:spPr>
        <a:xfrm flipV="1">
          <a:off x="8750300" y="18131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93980</xdr:rowOff>
    </xdr:from>
    <xdr:to>
      <xdr:col>41</xdr:col>
      <xdr:colOff>101600</xdr:colOff>
      <xdr:row>106</xdr:row>
      <xdr:rowOff>24130</xdr:rowOff>
    </xdr:to>
    <xdr:sp macro="" textlink="">
      <xdr:nvSpPr>
        <xdr:cNvPr id="442" name="楕円 441"/>
        <xdr:cNvSpPr/>
      </xdr:nvSpPr>
      <xdr:spPr>
        <a:xfrm>
          <a:off x="781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137161</xdr:rowOff>
    </xdr:from>
    <xdr:to>
      <xdr:col>45</xdr:col>
      <xdr:colOff>177800</xdr:colOff>
      <xdr:row>105</xdr:row>
      <xdr:rowOff>144780</xdr:rowOff>
    </xdr:to>
    <xdr:cxnSp macro="">
      <xdr:nvCxnSpPr>
        <xdr:cNvPr id="443" name="直線コネクタ 442"/>
        <xdr:cNvCxnSpPr/>
      </xdr:nvCxnSpPr>
      <xdr:spPr>
        <a:xfrm flipV="1">
          <a:off x="7861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46"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xdr:rowOff>
    </xdr:from>
    <xdr:ext cx="469744" cy="259045"/>
    <xdr:sp macro="" textlink="">
      <xdr:nvSpPr>
        <xdr:cNvPr id="447" name="n_1mainValue【市民会館】&#10;一人当たり面積"/>
        <xdr:cNvSpPr txBox="1"/>
      </xdr:nvSpPr>
      <xdr:spPr>
        <a:xfrm>
          <a:off x="9391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7638</xdr:rowOff>
    </xdr:from>
    <xdr:ext cx="469744" cy="259045"/>
    <xdr:sp macro="" textlink="">
      <xdr:nvSpPr>
        <xdr:cNvPr id="448" name="n_2mainValue【市民会館】&#10;一人当たり面積"/>
        <xdr:cNvSpPr txBox="1"/>
      </xdr:nvSpPr>
      <xdr:spPr>
        <a:xfrm>
          <a:off x="8515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9" name="n_3main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2" name="テキスト ボックス 4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4" name="テキスト ボックス 4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6" name="テキスト ボックス 4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8" name="テキスト ボックス 4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0" name="テキスト ボックス 4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2" name="テキスト ボックス 5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06" name="直線コネクタ 50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0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08" name="直線コネクタ 50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0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10" name="直線コネクタ 50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1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12" name="フローチャート: 判断 51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13" name="フローチャート: 判断 51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14" name="フローチャート: 判断 51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515" name="フローチャート: 判断 514"/>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71120</xdr:rowOff>
    </xdr:from>
    <xdr:to>
      <xdr:col>85</xdr:col>
      <xdr:colOff>177800</xdr:colOff>
      <xdr:row>83</xdr:row>
      <xdr:rowOff>1270</xdr:rowOff>
    </xdr:to>
    <xdr:sp macro="" textlink="">
      <xdr:nvSpPr>
        <xdr:cNvPr id="521" name="楕円 520"/>
        <xdr:cNvSpPr/>
      </xdr:nvSpPr>
      <xdr:spPr>
        <a:xfrm>
          <a:off x="16268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93997</xdr:rowOff>
    </xdr:from>
    <xdr:ext cx="405111" cy="259045"/>
    <xdr:sp macro="" textlink="">
      <xdr:nvSpPr>
        <xdr:cNvPr id="522" name="【消防施設】&#10;有形固定資産減価償却率該当値テキスト"/>
        <xdr:cNvSpPr txBox="1"/>
      </xdr:nvSpPr>
      <xdr:spPr>
        <a:xfrm>
          <a:off x="16357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65405</xdr:rowOff>
    </xdr:from>
    <xdr:to>
      <xdr:col>81</xdr:col>
      <xdr:colOff>101600</xdr:colOff>
      <xdr:row>82</xdr:row>
      <xdr:rowOff>167005</xdr:rowOff>
    </xdr:to>
    <xdr:sp macro="" textlink="">
      <xdr:nvSpPr>
        <xdr:cNvPr id="523" name="楕円 522"/>
        <xdr:cNvSpPr/>
      </xdr:nvSpPr>
      <xdr:spPr>
        <a:xfrm>
          <a:off x="15430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116205</xdr:rowOff>
    </xdr:from>
    <xdr:to>
      <xdr:col>85</xdr:col>
      <xdr:colOff>127000</xdr:colOff>
      <xdr:row>82</xdr:row>
      <xdr:rowOff>121920</xdr:rowOff>
    </xdr:to>
    <xdr:cxnSp macro="">
      <xdr:nvCxnSpPr>
        <xdr:cNvPr id="524" name="直線コネクタ 523"/>
        <xdr:cNvCxnSpPr/>
      </xdr:nvCxnSpPr>
      <xdr:spPr>
        <a:xfrm>
          <a:off x="15481300" y="14175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525" name="楕円 524"/>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82</xdr:row>
      <xdr:rowOff>116205</xdr:rowOff>
    </xdr:to>
    <xdr:cxnSp macro="">
      <xdr:nvCxnSpPr>
        <xdr:cNvPr id="526" name="直線コネクタ 525"/>
        <xdr:cNvCxnSpPr/>
      </xdr:nvCxnSpPr>
      <xdr:spPr>
        <a:xfrm>
          <a:off x="14592300" y="141484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95886</xdr:rowOff>
    </xdr:from>
    <xdr:to>
      <xdr:col>72</xdr:col>
      <xdr:colOff>38100</xdr:colOff>
      <xdr:row>82</xdr:row>
      <xdr:rowOff>26036</xdr:rowOff>
    </xdr:to>
    <xdr:sp macro="" textlink="">
      <xdr:nvSpPr>
        <xdr:cNvPr id="527" name="楕円 526"/>
        <xdr:cNvSpPr/>
      </xdr:nvSpPr>
      <xdr:spPr>
        <a:xfrm>
          <a:off x="13652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146686</xdr:rowOff>
    </xdr:from>
    <xdr:to>
      <xdr:col>76</xdr:col>
      <xdr:colOff>114300</xdr:colOff>
      <xdr:row>82</xdr:row>
      <xdr:rowOff>89536</xdr:rowOff>
    </xdr:to>
    <xdr:cxnSp macro="">
      <xdr:nvCxnSpPr>
        <xdr:cNvPr id="528" name="直線コネクタ 527"/>
        <xdr:cNvCxnSpPr/>
      </xdr:nvCxnSpPr>
      <xdr:spPr>
        <a:xfrm>
          <a:off x="13703300" y="140341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2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3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531"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12082</xdr:rowOff>
    </xdr:from>
    <xdr:ext cx="405111" cy="259045"/>
    <xdr:sp macro="" textlink="">
      <xdr:nvSpPr>
        <xdr:cNvPr id="532" name="n_1mainValue【消防施設】&#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156863</xdr:rowOff>
    </xdr:from>
    <xdr:ext cx="405111" cy="259045"/>
    <xdr:sp macro="" textlink="">
      <xdr:nvSpPr>
        <xdr:cNvPr id="533" name="n_2mainValue【消防施設】&#10;有形固定資産減価償却率"/>
        <xdr:cNvSpPr txBox="1"/>
      </xdr:nvSpPr>
      <xdr:spPr>
        <a:xfrm>
          <a:off x="14389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34" name="n_3main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58" name="直線コネクタ 557"/>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9"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60" name="直線コネクタ 55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61"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62" name="直線コネクタ 561"/>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563"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64" name="フローチャート: 判断 563"/>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65" name="フローチャート: 判断 564"/>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566" name="フローチャート: 判断 565"/>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53339</xdr:rowOff>
    </xdr:from>
    <xdr:to>
      <xdr:col>102</xdr:col>
      <xdr:colOff>165100</xdr:colOff>
      <xdr:row>85</xdr:row>
      <xdr:rowOff>154939</xdr:rowOff>
    </xdr:to>
    <xdr:sp macro="" textlink="">
      <xdr:nvSpPr>
        <xdr:cNvPr id="567" name="フローチャート: 判断 566"/>
        <xdr:cNvSpPr/>
      </xdr:nvSpPr>
      <xdr:spPr>
        <a:xfrm>
          <a:off x="194945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168911</xdr:rowOff>
    </xdr:from>
    <xdr:to>
      <xdr:col>116</xdr:col>
      <xdr:colOff>114300</xdr:colOff>
      <xdr:row>86</xdr:row>
      <xdr:rowOff>99061</xdr:rowOff>
    </xdr:to>
    <xdr:sp macro="" textlink="">
      <xdr:nvSpPr>
        <xdr:cNvPr id="573" name="楕円 572"/>
        <xdr:cNvSpPr/>
      </xdr:nvSpPr>
      <xdr:spPr>
        <a:xfrm>
          <a:off x="221107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83838</xdr:rowOff>
    </xdr:from>
    <xdr:ext cx="469744" cy="259045"/>
    <xdr:sp macro="" textlink="">
      <xdr:nvSpPr>
        <xdr:cNvPr id="574" name="【消防施設】&#10;一人当たり面積該当値テキスト"/>
        <xdr:cNvSpPr txBox="1"/>
      </xdr:nvSpPr>
      <xdr:spPr>
        <a:xfrm>
          <a:off x="22199600"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xdr:rowOff>
    </xdr:from>
    <xdr:to>
      <xdr:col>112</xdr:col>
      <xdr:colOff>38100</xdr:colOff>
      <xdr:row>86</xdr:row>
      <xdr:rowOff>102870</xdr:rowOff>
    </xdr:to>
    <xdr:sp macro="" textlink="">
      <xdr:nvSpPr>
        <xdr:cNvPr id="575" name="楕円 574"/>
        <xdr:cNvSpPr/>
      </xdr:nvSpPr>
      <xdr:spPr>
        <a:xfrm>
          <a:off x="21272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48261</xdr:rowOff>
    </xdr:from>
    <xdr:to>
      <xdr:col>116</xdr:col>
      <xdr:colOff>63500</xdr:colOff>
      <xdr:row>86</xdr:row>
      <xdr:rowOff>52070</xdr:rowOff>
    </xdr:to>
    <xdr:cxnSp macro="">
      <xdr:nvCxnSpPr>
        <xdr:cNvPr id="576" name="直線コネクタ 575"/>
        <xdr:cNvCxnSpPr/>
      </xdr:nvCxnSpPr>
      <xdr:spPr>
        <a:xfrm flipV="1">
          <a:off x="21323300" y="14792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577" name="楕円 576"/>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52070</xdr:rowOff>
    </xdr:to>
    <xdr:cxnSp macro="">
      <xdr:nvCxnSpPr>
        <xdr:cNvPr id="578" name="直線コネクタ 577"/>
        <xdr:cNvCxnSpPr/>
      </xdr:nvCxnSpPr>
      <xdr:spPr>
        <a:xfrm>
          <a:off x="20434300" y="14794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3811</xdr:rowOff>
    </xdr:from>
    <xdr:to>
      <xdr:col>102</xdr:col>
      <xdr:colOff>165100</xdr:colOff>
      <xdr:row>86</xdr:row>
      <xdr:rowOff>105411</xdr:rowOff>
    </xdr:to>
    <xdr:sp macro="" textlink="">
      <xdr:nvSpPr>
        <xdr:cNvPr id="579" name="楕円 578"/>
        <xdr:cNvSpPr/>
      </xdr:nvSpPr>
      <xdr:spPr>
        <a:xfrm>
          <a:off x="19494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54611</xdr:rowOff>
    </xdr:to>
    <xdr:cxnSp macro="">
      <xdr:nvCxnSpPr>
        <xdr:cNvPr id="580" name="直線コネクタ 579"/>
        <xdr:cNvCxnSpPr/>
      </xdr:nvCxnSpPr>
      <xdr:spPr>
        <a:xfrm flipV="1">
          <a:off x="19545300" y="147942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581"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58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xdr:rowOff>
    </xdr:from>
    <xdr:ext cx="469744" cy="259045"/>
    <xdr:sp macro="" textlink="">
      <xdr:nvSpPr>
        <xdr:cNvPr id="583" name="n_3aveValue【消防施設】&#10;一人当たり面積"/>
        <xdr:cNvSpPr txBox="1"/>
      </xdr:nvSpPr>
      <xdr:spPr>
        <a:xfrm>
          <a:off x="19310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93997</xdr:rowOff>
    </xdr:from>
    <xdr:ext cx="469744" cy="259045"/>
    <xdr:sp macro="" textlink="">
      <xdr:nvSpPr>
        <xdr:cNvPr id="584" name="n_1mainValue【消防施設】&#10;一人当たり面積"/>
        <xdr:cNvSpPr txBox="1"/>
      </xdr:nvSpPr>
      <xdr:spPr>
        <a:xfrm>
          <a:off x="210757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585" name="n_2mainValue【消防施設】&#10;一人当たり面積"/>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96538</xdr:rowOff>
    </xdr:from>
    <xdr:ext cx="469744" cy="259045"/>
    <xdr:sp macro="" textlink="">
      <xdr:nvSpPr>
        <xdr:cNvPr id="586" name="n_3mainValue【消防施設】&#10;一人当たり面積"/>
        <xdr:cNvSpPr txBox="1"/>
      </xdr:nvSpPr>
      <xdr:spPr>
        <a:xfrm>
          <a:off x="19310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12" name="直線コネクタ 61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1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14" name="直線コネクタ 61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16" name="直線コネクタ 6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8" name="フローチャート: 判断 61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19" name="フローチャート: 判断 61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20" name="フローチャート: 判断 61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621" name="フローチャート: 判断 620"/>
        <xdr:cNvSpPr/>
      </xdr:nvSpPr>
      <xdr:spPr>
        <a:xfrm>
          <a:off x="13652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98879</xdr:rowOff>
    </xdr:from>
    <xdr:to>
      <xdr:col>85</xdr:col>
      <xdr:colOff>177800</xdr:colOff>
      <xdr:row>101</xdr:row>
      <xdr:rowOff>29029</xdr:rowOff>
    </xdr:to>
    <xdr:sp macro="" textlink="">
      <xdr:nvSpPr>
        <xdr:cNvPr id="627" name="楕円 626"/>
        <xdr:cNvSpPr/>
      </xdr:nvSpPr>
      <xdr:spPr>
        <a:xfrm>
          <a:off x="16268700" y="17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121756</xdr:rowOff>
    </xdr:from>
    <xdr:ext cx="405111" cy="259045"/>
    <xdr:sp macro="" textlink="">
      <xdr:nvSpPr>
        <xdr:cNvPr id="628" name="【庁舎】&#10;有形固定資産減価償却率該当値テキスト"/>
        <xdr:cNvSpPr txBox="1"/>
      </xdr:nvSpPr>
      <xdr:spPr>
        <a:xfrm>
          <a:off x="16357600" y="1709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111942</xdr:rowOff>
    </xdr:from>
    <xdr:to>
      <xdr:col>81</xdr:col>
      <xdr:colOff>101600</xdr:colOff>
      <xdr:row>101</xdr:row>
      <xdr:rowOff>42092</xdr:rowOff>
    </xdr:to>
    <xdr:sp macro="" textlink="">
      <xdr:nvSpPr>
        <xdr:cNvPr id="629" name="楕円 628"/>
        <xdr:cNvSpPr/>
      </xdr:nvSpPr>
      <xdr:spPr>
        <a:xfrm>
          <a:off x="15430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149679</xdr:rowOff>
    </xdr:from>
    <xdr:to>
      <xdr:col>85</xdr:col>
      <xdr:colOff>127000</xdr:colOff>
      <xdr:row>100</xdr:row>
      <xdr:rowOff>162742</xdr:rowOff>
    </xdr:to>
    <xdr:cxnSp macro="">
      <xdr:nvCxnSpPr>
        <xdr:cNvPr id="630" name="直線コネクタ 629"/>
        <xdr:cNvCxnSpPr/>
      </xdr:nvCxnSpPr>
      <xdr:spPr>
        <a:xfrm flipV="1">
          <a:off x="15481300" y="1729467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126637</xdr:rowOff>
    </xdr:from>
    <xdr:to>
      <xdr:col>76</xdr:col>
      <xdr:colOff>165100</xdr:colOff>
      <xdr:row>101</xdr:row>
      <xdr:rowOff>56787</xdr:rowOff>
    </xdr:to>
    <xdr:sp macro="" textlink="">
      <xdr:nvSpPr>
        <xdr:cNvPr id="631" name="楕円 630"/>
        <xdr:cNvSpPr/>
      </xdr:nvSpPr>
      <xdr:spPr>
        <a:xfrm>
          <a:off x="14541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162742</xdr:rowOff>
    </xdr:from>
    <xdr:to>
      <xdr:col>81</xdr:col>
      <xdr:colOff>50800</xdr:colOff>
      <xdr:row>101</xdr:row>
      <xdr:rowOff>5987</xdr:rowOff>
    </xdr:to>
    <xdr:cxnSp macro="">
      <xdr:nvCxnSpPr>
        <xdr:cNvPr id="632" name="直線コネクタ 631"/>
        <xdr:cNvCxnSpPr/>
      </xdr:nvCxnSpPr>
      <xdr:spPr>
        <a:xfrm flipV="1">
          <a:off x="14592300" y="173077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120106</xdr:rowOff>
    </xdr:from>
    <xdr:to>
      <xdr:col>72</xdr:col>
      <xdr:colOff>38100</xdr:colOff>
      <xdr:row>101</xdr:row>
      <xdr:rowOff>50256</xdr:rowOff>
    </xdr:to>
    <xdr:sp macro="" textlink="">
      <xdr:nvSpPr>
        <xdr:cNvPr id="633" name="楕円 632"/>
        <xdr:cNvSpPr/>
      </xdr:nvSpPr>
      <xdr:spPr>
        <a:xfrm>
          <a:off x="13652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170906</xdr:rowOff>
    </xdr:from>
    <xdr:to>
      <xdr:col>76</xdr:col>
      <xdr:colOff>114300</xdr:colOff>
      <xdr:row>101</xdr:row>
      <xdr:rowOff>5987</xdr:rowOff>
    </xdr:to>
    <xdr:cxnSp macro="">
      <xdr:nvCxnSpPr>
        <xdr:cNvPr id="634" name="直線コネクタ 633"/>
        <xdr:cNvCxnSpPr/>
      </xdr:nvCxnSpPr>
      <xdr:spPr>
        <a:xfrm>
          <a:off x="13703300" y="17315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635"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3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108329</xdr:rowOff>
    </xdr:from>
    <xdr:ext cx="405111" cy="259045"/>
    <xdr:sp macro="" textlink="">
      <xdr:nvSpPr>
        <xdr:cNvPr id="637" name="n_3aveValue【庁舎】&#10;有形固定資産減価償却率"/>
        <xdr:cNvSpPr txBox="1"/>
      </xdr:nvSpPr>
      <xdr:spPr>
        <a:xfrm>
          <a:off x="13500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58619</xdr:rowOff>
    </xdr:from>
    <xdr:ext cx="405111" cy="259045"/>
    <xdr:sp macro="" textlink="">
      <xdr:nvSpPr>
        <xdr:cNvPr id="638" name="n_1mainValue【庁舎】&#10;有形固定資産減価償却率"/>
        <xdr:cNvSpPr txBox="1"/>
      </xdr:nvSpPr>
      <xdr:spPr>
        <a:xfrm>
          <a:off x="152660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73314</xdr:rowOff>
    </xdr:from>
    <xdr:ext cx="405111" cy="259045"/>
    <xdr:sp macro="" textlink="">
      <xdr:nvSpPr>
        <xdr:cNvPr id="639" name="n_2mainValue【庁舎】&#10;有形固定資産減価償却率"/>
        <xdr:cNvSpPr txBox="1"/>
      </xdr:nvSpPr>
      <xdr:spPr>
        <a:xfrm>
          <a:off x="14389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66783</xdr:rowOff>
    </xdr:from>
    <xdr:ext cx="405111" cy="259045"/>
    <xdr:sp macro="" textlink="">
      <xdr:nvSpPr>
        <xdr:cNvPr id="640" name="n_3mainValue【庁舎】&#10;有形固定資産減価償却率"/>
        <xdr:cNvSpPr txBox="1"/>
      </xdr:nvSpPr>
      <xdr:spPr>
        <a:xfrm>
          <a:off x="135007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62" name="直線コネクタ 66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6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64" name="直線コネクタ 66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6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66" name="直線コネクタ 66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667"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68" name="フローチャート: 判断 66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69" name="フローチャート: 判断 66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670" name="フローチャート: 判断 66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137413</xdr:rowOff>
    </xdr:from>
    <xdr:to>
      <xdr:col>102</xdr:col>
      <xdr:colOff>165100</xdr:colOff>
      <xdr:row>104</xdr:row>
      <xdr:rowOff>67563</xdr:rowOff>
    </xdr:to>
    <xdr:sp macro="" textlink="">
      <xdr:nvSpPr>
        <xdr:cNvPr id="671" name="フローチャート: 判断 670"/>
        <xdr:cNvSpPr/>
      </xdr:nvSpPr>
      <xdr:spPr>
        <a:xfrm>
          <a:off x="19494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677" name="楕円 676"/>
        <xdr:cNvSpPr/>
      </xdr:nvSpPr>
      <xdr:spPr>
        <a:xfrm>
          <a:off x="22110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97553</xdr:rowOff>
    </xdr:from>
    <xdr:ext cx="469744" cy="259045"/>
    <xdr:sp macro="" textlink="">
      <xdr:nvSpPr>
        <xdr:cNvPr id="678" name="【庁舎】&#10;一人当たり面積該当値テキスト"/>
        <xdr:cNvSpPr txBox="1"/>
      </xdr:nvSpPr>
      <xdr:spPr>
        <a:xfrm>
          <a:off x="22199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125985</xdr:rowOff>
    </xdr:from>
    <xdr:to>
      <xdr:col>112</xdr:col>
      <xdr:colOff>38100</xdr:colOff>
      <xdr:row>106</xdr:row>
      <xdr:rowOff>56135</xdr:rowOff>
    </xdr:to>
    <xdr:sp macro="" textlink="">
      <xdr:nvSpPr>
        <xdr:cNvPr id="679" name="楕円 678"/>
        <xdr:cNvSpPr/>
      </xdr:nvSpPr>
      <xdr:spPr>
        <a:xfrm>
          <a:off x="2127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169926</xdr:rowOff>
    </xdr:from>
    <xdr:to>
      <xdr:col>116</xdr:col>
      <xdr:colOff>63500</xdr:colOff>
      <xdr:row>106</xdr:row>
      <xdr:rowOff>5335</xdr:rowOff>
    </xdr:to>
    <xdr:cxnSp macro="">
      <xdr:nvCxnSpPr>
        <xdr:cNvPr id="680" name="直線コネクタ 679"/>
        <xdr:cNvCxnSpPr/>
      </xdr:nvCxnSpPr>
      <xdr:spPr>
        <a:xfrm flipV="1">
          <a:off x="21323300" y="1817217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130556</xdr:rowOff>
    </xdr:from>
    <xdr:to>
      <xdr:col>107</xdr:col>
      <xdr:colOff>101600</xdr:colOff>
      <xdr:row>106</xdr:row>
      <xdr:rowOff>60706</xdr:rowOff>
    </xdr:to>
    <xdr:sp macro="" textlink="">
      <xdr:nvSpPr>
        <xdr:cNvPr id="681" name="楕円 680"/>
        <xdr:cNvSpPr/>
      </xdr:nvSpPr>
      <xdr:spPr>
        <a:xfrm>
          <a:off x="20383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5335</xdr:rowOff>
    </xdr:from>
    <xdr:to>
      <xdr:col>111</xdr:col>
      <xdr:colOff>177800</xdr:colOff>
      <xdr:row>106</xdr:row>
      <xdr:rowOff>9906</xdr:rowOff>
    </xdr:to>
    <xdr:cxnSp macro="">
      <xdr:nvCxnSpPr>
        <xdr:cNvPr id="682" name="直線コネクタ 681"/>
        <xdr:cNvCxnSpPr/>
      </xdr:nvCxnSpPr>
      <xdr:spPr>
        <a:xfrm flipV="1">
          <a:off x="20434300" y="181790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135128</xdr:rowOff>
    </xdr:from>
    <xdr:to>
      <xdr:col>102</xdr:col>
      <xdr:colOff>165100</xdr:colOff>
      <xdr:row>106</xdr:row>
      <xdr:rowOff>65278</xdr:rowOff>
    </xdr:to>
    <xdr:sp macro="" textlink="">
      <xdr:nvSpPr>
        <xdr:cNvPr id="683" name="楕円 682"/>
        <xdr:cNvSpPr/>
      </xdr:nvSpPr>
      <xdr:spPr>
        <a:xfrm>
          <a:off x="19494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xdr:rowOff>
    </xdr:from>
    <xdr:to>
      <xdr:col>107</xdr:col>
      <xdr:colOff>50800</xdr:colOff>
      <xdr:row>106</xdr:row>
      <xdr:rowOff>14478</xdr:rowOff>
    </xdr:to>
    <xdr:cxnSp macro="">
      <xdr:nvCxnSpPr>
        <xdr:cNvPr id="684" name="直線コネクタ 683"/>
        <xdr:cNvCxnSpPr/>
      </xdr:nvCxnSpPr>
      <xdr:spPr>
        <a:xfrm flipV="1">
          <a:off x="19545300" y="181836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685"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686"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84090</xdr:rowOff>
    </xdr:from>
    <xdr:ext cx="469744" cy="259045"/>
    <xdr:sp macro="" textlink="">
      <xdr:nvSpPr>
        <xdr:cNvPr id="687" name="n_3aveValue【庁舎】&#10;一人当たり面積"/>
        <xdr:cNvSpPr txBox="1"/>
      </xdr:nvSpPr>
      <xdr:spPr>
        <a:xfrm>
          <a:off x="19310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47262</xdr:rowOff>
    </xdr:from>
    <xdr:ext cx="469744" cy="259045"/>
    <xdr:sp macro="" textlink="">
      <xdr:nvSpPr>
        <xdr:cNvPr id="688" name="n_1mainValue【庁舎】&#10;一人当たり面積"/>
        <xdr:cNvSpPr txBox="1"/>
      </xdr:nvSpPr>
      <xdr:spPr>
        <a:xfrm>
          <a:off x="210757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51833</xdr:rowOff>
    </xdr:from>
    <xdr:ext cx="469744" cy="259045"/>
    <xdr:sp macro="" textlink="">
      <xdr:nvSpPr>
        <xdr:cNvPr id="689" name="n_2main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56405</xdr:rowOff>
    </xdr:from>
    <xdr:ext cx="469744" cy="259045"/>
    <xdr:sp macro="" textlink="">
      <xdr:nvSpPr>
        <xdr:cNvPr id="690" name="n_3mainValue【庁舎】&#10;一人当たり面積"/>
        <xdr:cNvSpPr txBox="1"/>
      </xdr:nvSpPr>
      <xdr:spPr>
        <a:xfrm>
          <a:off x="19310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農業者トレーニングセンターの改修工事を実施した体育館・プール、同年度に文化会館の改修工事を実施した市民会館においては、有形固定資産減価償却率の増加に歯止めをかけることができたが、効果は一時的・限定的であり、施設全体としては、新たな施設整備がない状況であり、類似団体の中でも施設の老朽化が進んでいる実態が顕在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施設の更新を検討する際には、多額の財政負担が必要となることから、公共施設等再配置計画に基づいたマネジメントに沿って、廃止や集約化・複合化などによる適正管理を粛々と進めていかなくてはならない。特に、庁舎については、老朽化が有形固定資産減価償却率が著しく高く、なおかつ防災拠点としての役割があることから、施設更新への検討が急務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類似団体と比較すると、比較的上位に位置している。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しかし、人口減少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の進展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や、市内大手製造業の事業縮小等により、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固定資産税をはじめ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市税収入の不振が続いている。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現状としては、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財政力指数は横ばいの状況が続くものと思われる。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今後は、事務事業の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選択と集中により、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需要額の抑制と併せて、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子育て支援事業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や企業誘致により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若年層の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人口の流出を防ぎ、税収増に努めていくほか、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公共施設等の使用料の見直し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や市有財産の売払いの推進により財源の確保を目指す。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した。類似団体平均値よりも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昨年と比較して経常収支比率が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した原因としては、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一部事務組合への経常的な負担金の減少や、地方消費税交付金、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の増加、臨時財政対策債の増加によるものなどが要因として考えられる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今後は、定住人口、市税収入の確保に努め、さらなる歳出削減により改善を図る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92710</xdr:rowOff>
    </xdr:to>
    <xdr:cxnSp macro="">
      <xdr:nvCxnSpPr>
        <xdr:cNvPr id="130" name="直線コネクタ 129"/>
        <xdr:cNvCxnSpPr/>
      </xdr:nvCxnSpPr>
      <xdr:spPr>
        <a:xfrm flipV="1">
          <a:off x="4114800" y="1066469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92710</xdr:rowOff>
    </xdr:to>
    <xdr:cxnSp macro="">
      <xdr:nvCxnSpPr>
        <xdr:cNvPr id="133" name="直線コネクタ 132"/>
        <xdr:cNvCxnSpPr/>
      </xdr:nvCxnSpPr>
      <xdr:spPr>
        <a:xfrm>
          <a:off x="3225800" y="1065987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29972</xdr:rowOff>
    </xdr:to>
    <xdr:cxnSp macro="">
      <xdr:nvCxnSpPr>
        <xdr:cNvPr id="136" name="直線コネクタ 135"/>
        <xdr:cNvCxnSpPr/>
      </xdr:nvCxnSpPr>
      <xdr:spPr>
        <a:xfrm>
          <a:off x="2336800" y="105440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61</xdr:row>
      <xdr:rowOff>138684</xdr:rowOff>
    </xdr:to>
    <xdr:cxnSp macro="">
      <xdr:nvCxnSpPr>
        <xdr:cNvPr id="139" name="直線コネクタ 138"/>
        <xdr:cNvCxnSpPr/>
      </xdr:nvCxnSpPr>
      <xdr:spPr>
        <a:xfrm flipV="1">
          <a:off x="1447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80772</xdr:rowOff>
    </xdr:from>
    <xdr:to>
      <xdr:col>11</xdr:col>
      <xdr:colOff>82550</xdr:colOff>
      <xdr:row>61</xdr:row>
      <xdr:rowOff>10922</xdr:rowOff>
    </xdr:to>
    <xdr:sp macro="" textlink="">
      <xdr:nvSpPr>
        <xdr:cNvPr id="140" name="フローチャート: 判断 139"/>
        <xdr:cNvSpPr/>
      </xdr:nvSpPr>
      <xdr:spPr>
        <a:xfrm>
          <a:off x="2286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41" name="テキスト ボックス 140"/>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49" name="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127525</xdr:rowOff>
    </xdr:from>
    <xdr:ext cx="762000" cy="259045"/>
    <xdr:sp macro="" textlink="">
      <xdr:nvSpPr>
        <xdr:cNvPr id="150" name="財政構造の弾力性該当値テキスト"/>
        <xdr:cNvSpPr txBox="1"/>
      </xdr:nvSpPr>
      <xdr:spPr>
        <a:xfrm>
          <a:off x="5041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3" name="楕円 152"/>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65549</xdr:rowOff>
    </xdr:from>
    <xdr:ext cx="762000" cy="259045"/>
    <xdr:sp macro="" textlink="">
      <xdr:nvSpPr>
        <xdr:cNvPr id="154" name="テキスト ボックス 153"/>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121175</xdr:rowOff>
    </xdr:from>
    <xdr:ext cx="762000" cy="259045"/>
    <xdr:sp macro="" textlink="">
      <xdr:nvSpPr>
        <xdr:cNvPr id="156" name="テキスト ボックス 155"/>
        <xdr:cNvSpPr txBox="1"/>
      </xdr:nvSpPr>
      <xdr:spPr>
        <a:xfrm>
          <a:off x="1955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類似団体の中で６番目に低い額である。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昨年度からの増加の要因としては、人件費においては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人事院勧告実施に伴う職員給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物件費においては小学校給食事業委託料の増などによるものである。また、市内人口の減少（前年度比△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人）も増加要因として考えられる。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今後とも、人口減少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の傾向が続く一方で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、老朽化した公共施設の維持補修等の増加が見込まれるため、人口一人当たり人件費・物件費等は増加傾向になると思われる。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143359</xdr:rowOff>
    </xdr:from>
    <xdr:to>
      <xdr:col>23</xdr:col>
      <xdr:colOff>133350</xdr:colOff>
      <xdr:row>80</xdr:row>
      <xdr:rowOff>168084</xdr:rowOff>
    </xdr:to>
    <xdr:cxnSp macro="">
      <xdr:nvCxnSpPr>
        <xdr:cNvPr id="193" name="直線コネクタ 192"/>
        <xdr:cNvCxnSpPr/>
      </xdr:nvCxnSpPr>
      <xdr:spPr>
        <a:xfrm>
          <a:off x="4114800" y="13859359"/>
          <a:ext cx="8382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119800</xdr:rowOff>
    </xdr:from>
    <xdr:to>
      <xdr:col>19</xdr:col>
      <xdr:colOff>133350</xdr:colOff>
      <xdr:row>80</xdr:row>
      <xdr:rowOff>143359</xdr:rowOff>
    </xdr:to>
    <xdr:cxnSp macro="">
      <xdr:nvCxnSpPr>
        <xdr:cNvPr id="196" name="直線コネクタ 195"/>
        <xdr:cNvCxnSpPr/>
      </xdr:nvCxnSpPr>
      <xdr:spPr>
        <a:xfrm>
          <a:off x="3225800" y="13835800"/>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119800</xdr:rowOff>
    </xdr:from>
    <xdr:to>
      <xdr:col>15</xdr:col>
      <xdr:colOff>82550</xdr:colOff>
      <xdr:row>80</xdr:row>
      <xdr:rowOff>123323</xdr:rowOff>
    </xdr:to>
    <xdr:cxnSp macro="">
      <xdr:nvCxnSpPr>
        <xdr:cNvPr id="199" name="直線コネクタ 198"/>
        <xdr:cNvCxnSpPr/>
      </xdr:nvCxnSpPr>
      <xdr:spPr>
        <a:xfrm flipV="1">
          <a:off x="2336800" y="1383580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119703</xdr:rowOff>
    </xdr:from>
    <xdr:to>
      <xdr:col>11</xdr:col>
      <xdr:colOff>31750</xdr:colOff>
      <xdr:row>80</xdr:row>
      <xdr:rowOff>123323</xdr:rowOff>
    </xdr:to>
    <xdr:cxnSp macro="">
      <xdr:nvCxnSpPr>
        <xdr:cNvPr id="202" name="直線コネクタ 201"/>
        <xdr:cNvCxnSpPr/>
      </xdr:nvCxnSpPr>
      <xdr:spPr>
        <a:xfrm>
          <a:off x="1447800" y="1383570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3" name="フローチャート: 判断 202"/>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4" name="テキスト ボックス 203"/>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117284</xdr:rowOff>
    </xdr:from>
    <xdr:to>
      <xdr:col>23</xdr:col>
      <xdr:colOff>184150</xdr:colOff>
      <xdr:row>81</xdr:row>
      <xdr:rowOff>47434</xdr:rowOff>
    </xdr:to>
    <xdr:sp macro="" textlink="">
      <xdr:nvSpPr>
        <xdr:cNvPr id="212" name="楕円 211"/>
        <xdr:cNvSpPr/>
      </xdr:nvSpPr>
      <xdr:spPr>
        <a:xfrm>
          <a:off x="4902200" y="13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38561</xdr:rowOff>
    </xdr:from>
    <xdr:ext cx="762000" cy="259045"/>
    <xdr:sp macro="" textlink="">
      <xdr:nvSpPr>
        <xdr:cNvPr id="213" name="人件費・物件費等の状況該当値テキスト"/>
        <xdr:cNvSpPr txBox="1"/>
      </xdr:nvSpPr>
      <xdr:spPr>
        <a:xfrm>
          <a:off x="5041900" y="1375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92559</xdr:rowOff>
    </xdr:from>
    <xdr:to>
      <xdr:col>19</xdr:col>
      <xdr:colOff>184150</xdr:colOff>
      <xdr:row>81</xdr:row>
      <xdr:rowOff>22709</xdr:rowOff>
    </xdr:to>
    <xdr:sp macro="" textlink="">
      <xdr:nvSpPr>
        <xdr:cNvPr id="214" name="楕円 213"/>
        <xdr:cNvSpPr/>
      </xdr:nvSpPr>
      <xdr:spPr>
        <a:xfrm>
          <a:off x="4064000" y="13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32886</xdr:rowOff>
    </xdr:from>
    <xdr:ext cx="736600" cy="259045"/>
    <xdr:sp macro="" textlink="">
      <xdr:nvSpPr>
        <xdr:cNvPr id="215" name="テキスト ボックス 214"/>
        <xdr:cNvSpPr txBox="1"/>
      </xdr:nvSpPr>
      <xdr:spPr>
        <a:xfrm>
          <a:off x="3733800" y="13577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69000</xdr:rowOff>
    </xdr:from>
    <xdr:to>
      <xdr:col>15</xdr:col>
      <xdr:colOff>133350</xdr:colOff>
      <xdr:row>80</xdr:row>
      <xdr:rowOff>170600</xdr:rowOff>
    </xdr:to>
    <xdr:sp macro="" textlink="">
      <xdr:nvSpPr>
        <xdr:cNvPr id="216" name="楕円 215"/>
        <xdr:cNvSpPr/>
      </xdr:nvSpPr>
      <xdr:spPr>
        <a:xfrm>
          <a:off x="3175000" y="137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9327</xdr:rowOff>
    </xdr:from>
    <xdr:ext cx="762000" cy="259045"/>
    <xdr:sp macro="" textlink="">
      <xdr:nvSpPr>
        <xdr:cNvPr id="217" name="テキスト ボックス 216"/>
        <xdr:cNvSpPr txBox="1"/>
      </xdr:nvSpPr>
      <xdr:spPr>
        <a:xfrm>
          <a:off x="2844800" y="135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72523</xdr:rowOff>
    </xdr:from>
    <xdr:to>
      <xdr:col>11</xdr:col>
      <xdr:colOff>82550</xdr:colOff>
      <xdr:row>81</xdr:row>
      <xdr:rowOff>2673</xdr:rowOff>
    </xdr:to>
    <xdr:sp macro="" textlink="">
      <xdr:nvSpPr>
        <xdr:cNvPr id="218" name="楕円 217"/>
        <xdr:cNvSpPr/>
      </xdr:nvSpPr>
      <xdr:spPr>
        <a:xfrm>
          <a:off x="2286000" y="137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12850</xdr:rowOff>
    </xdr:from>
    <xdr:ext cx="762000" cy="259045"/>
    <xdr:sp macro="" textlink="">
      <xdr:nvSpPr>
        <xdr:cNvPr id="219" name="テキスト ボックス 218"/>
        <xdr:cNvSpPr txBox="1"/>
      </xdr:nvSpPr>
      <xdr:spPr>
        <a:xfrm>
          <a:off x="1955800" y="135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68903</xdr:rowOff>
    </xdr:from>
    <xdr:to>
      <xdr:col>7</xdr:col>
      <xdr:colOff>31750</xdr:colOff>
      <xdr:row>80</xdr:row>
      <xdr:rowOff>170503</xdr:rowOff>
    </xdr:to>
    <xdr:sp macro="" textlink="">
      <xdr:nvSpPr>
        <xdr:cNvPr id="220" name="楕円 219"/>
        <xdr:cNvSpPr/>
      </xdr:nvSpPr>
      <xdr:spPr>
        <a:xfrm>
          <a:off x="1397000" y="137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9230</xdr:rowOff>
    </xdr:from>
    <xdr:ext cx="762000" cy="259045"/>
    <xdr:sp macro="" textlink="">
      <xdr:nvSpPr>
        <xdr:cNvPr id="221" name="テキスト ボックス 220"/>
        <xdr:cNvSpPr txBox="1"/>
      </xdr:nvSpPr>
      <xdr:spPr>
        <a:xfrm>
          <a:off x="1066800" y="135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当たりの職員数が類似団体平均を下回っているにも関わらず、ラスパイレス指数が同平均上回っている状況については、社会人経験者を採用していた期間や、新規採用を抑制した時期があり、経験年数階層内における職員の分布が若年層と比較すると中堅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が大きく占め、そうした影響により平均給与月額が高くなったためと考えられる。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102507</xdr:rowOff>
    </xdr:to>
    <xdr:cxnSp macro="">
      <xdr:nvCxnSpPr>
        <xdr:cNvPr id="257" name="直線コネクタ 256"/>
        <xdr:cNvCxnSpPr/>
      </xdr:nvCxnSpPr>
      <xdr:spPr>
        <a:xfrm>
          <a:off x="16179800" y="149152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17236</xdr:rowOff>
    </xdr:to>
    <xdr:cxnSp macro="">
      <xdr:nvCxnSpPr>
        <xdr:cNvPr id="260" name="直線コネクタ 259"/>
        <xdr:cNvCxnSpPr/>
      </xdr:nvCxnSpPr>
      <xdr:spPr>
        <a:xfrm flipV="1">
          <a:off x="15290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17236</xdr:rowOff>
    </xdr:to>
    <xdr:cxnSp macro="">
      <xdr:nvCxnSpPr>
        <xdr:cNvPr id="263" name="直線コネクタ 262"/>
        <xdr:cNvCxnSpPr/>
      </xdr:nvCxnSpPr>
      <xdr:spPr>
        <a:xfrm>
          <a:off x="14401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33564</xdr:rowOff>
    </xdr:to>
    <xdr:cxnSp macro="">
      <xdr:nvCxnSpPr>
        <xdr:cNvPr id="266" name="直線コネクタ 265"/>
        <xdr:cNvCxnSpPr/>
      </xdr:nvCxnSpPr>
      <xdr:spPr>
        <a:xfrm>
          <a:off x="13512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人当たり職員数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類似団体の中では少ない職員数となっている。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災害発生の増加や、権限移譲等により業務量は増大しているが、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世紀矢板市総合計画で掲げた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年職員数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人の目標指標に向け、行政サービスを低下させることなく、各種研修等を継続的に実施し、少数精鋭による職員配置を行っていく。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61</xdr:row>
      <xdr:rowOff>9072</xdr:rowOff>
    </xdr:to>
    <xdr:cxnSp macro="">
      <xdr:nvCxnSpPr>
        <xdr:cNvPr id="322" name="直線コネクタ 321"/>
        <xdr:cNvCxnSpPr/>
      </xdr:nvCxnSpPr>
      <xdr:spPr>
        <a:xfrm>
          <a:off x="16179800" y="104364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127091</xdr:rowOff>
    </xdr:from>
    <xdr:to>
      <xdr:col>77</xdr:col>
      <xdr:colOff>44450</xdr:colOff>
      <xdr:row>60</xdr:row>
      <xdr:rowOff>149497</xdr:rowOff>
    </xdr:to>
    <xdr:cxnSp macro="">
      <xdr:nvCxnSpPr>
        <xdr:cNvPr id="325" name="直線コネクタ 324"/>
        <xdr:cNvCxnSpPr/>
      </xdr:nvCxnSpPr>
      <xdr:spPr>
        <a:xfrm>
          <a:off x="15290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106408</xdr:rowOff>
    </xdr:from>
    <xdr:to>
      <xdr:col>72</xdr:col>
      <xdr:colOff>203200</xdr:colOff>
      <xdr:row>60</xdr:row>
      <xdr:rowOff>127091</xdr:rowOff>
    </xdr:to>
    <xdr:cxnSp macro="">
      <xdr:nvCxnSpPr>
        <xdr:cNvPr id="328" name="直線コネクタ 327"/>
        <xdr:cNvCxnSpPr/>
      </xdr:nvCxnSpPr>
      <xdr:spPr>
        <a:xfrm>
          <a:off x="14401800" y="1039340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106408</xdr:rowOff>
    </xdr:to>
    <xdr:cxnSp macro="">
      <xdr:nvCxnSpPr>
        <xdr:cNvPr id="331" name="直線コネクタ 330"/>
        <xdr:cNvCxnSpPr/>
      </xdr:nvCxnSpPr>
      <xdr:spPr>
        <a:xfrm>
          <a:off x="13512800" y="103813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167731</xdr:rowOff>
    </xdr:from>
    <xdr:to>
      <xdr:col>68</xdr:col>
      <xdr:colOff>203200</xdr:colOff>
      <xdr:row>63</xdr:row>
      <xdr:rowOff>97881</xdr:rowOff>
    </xdr:to>
    <xdr:sp macro="" textlink="">
      <xdr:nvSpPr>
        <xdr:cNvPr id="332" name="フローチャート: 判断 331"/>
        <xdr:cNvSpPr/>
      </xdr:nvSpPr>
      <xdr:spPr>
        <a:xfrm>
          <a:off x="14351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82658</xdr:rowOff>
    </xdr:from>
    <xdr:ext cx="762000" cy="259045"/>
    <xdr:sp macro="" textlink="">
      <xdr:nvSpPr>
        <xdr:cNvPr id="333" name="テキスト ボックス 332"/>
        <xdr:cNvSpPr txBox="1"/>
      </xdr:nvSpPr>
      <xdr:spPr>
        <a:xfrm>
          <a:off x="14020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41" name="楕円 340"/>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2"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3" name="楕円 342"/>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4" name="テキスト ボックス 343"/>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5" name="楕円 344"/>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46" name="テキスト ボックス 345"/>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55608</xdr:rowOff>
    </xdr:from>
    <xdr:to>
      <xdr:col>68</xdr:col>
      <xdr:colOff>203200</xdr:colOff>
      <xdr:row>60</xdr:row>
      <xdr:rowOff>157208</xdr:rowOff>
    </xdr:to>
    <xdr:sp macro="" textlink="">
      <xdr:nvSpPr>
        <xdr:cNvPr id="347" name="楕円 346"/>
        <xdr:cNvSpPr/>
      </xdr:nvSpPr>
      <xdr:spPr>
        <a:xfrm>
          <a:off x="14351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167385</xdr:rowOff>
    </xdr:from>
    <xdr:ext cx="762000" cy="259045"/>
    <xdr:sp macro="" textlink="">
      <xdr:nvSpPr>
        <xdr:cNvPr id="348" name="テキスト ボックス 347"/>
        <xdr:cNvSpPr txBox="1"/>
      </xdr:nvSpPr>
      <xdr:spPr>
        <a:xfrm>
          <a:off x="14020800" y="101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9" name="楕円 348"/>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50" name="テキスト ボックス 349"/>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これは、公営企業債の繰入や、公債費に準ずる債務負担行為に係るものの減少、及び臨時財政対策債発行可能額の増加によるものである。</a:t>
          </a:r>
        </a:p>
        <a:p>
          <a:r>
            <a:rPr kumimoji="1" lang="ja-JP" altLang="en-US" sz="1300">
              <a:latin typeface="ＭＳ Ｐゴシック" panose="020B0600070205080204" pitchFamily="50" charset="-128"/>
              <a:ea typeface="ＭＳ Ｐゴシック" panose="020B0600070205080204" pitchFamily="50" charset="-128"/>
            </a:rPr>
            <a:t>しかし、今後、大型公共事業に係る元金の償還が始まる見込みであるため、実質公債費比率は同水準、あるいは増加傾向を示すものと思われる。</a:t>
          </a:r>
        </a:p>
        <a:p>
          <a:r>
            <a:rPr kumimoji="1" lang="ja-JP" altLang="en-US" sz="1300">
              <a:latin typeface="ＭＳ Ｐゴシック" panose="020B0600070205080204" pitchFamily="50" charset="-128"/>
              <a:ea typeface="ＭＳ Ｐゴシック" panose="020B0600070205080204" pitchFamily="50" charset="-128"/>
            </a:rPr>
            <a:t>また、今後も老朽公共施設に係る建設事業等の起債財源に依存した事業も見込まれるため、計画的な起債事業の実施を図っていく。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4" name="直線コネクタ 383"/>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159173</xdr:rowOff>
    </xdr:to>
    <xdr:cxnSp macro="">
      <xdr:nvCxnSpPr>
        <xdr:cNvPr id="387" name="直線コネクタ 386"/>
        <xdr:cNvCxnSpPr/>
      </xdr:nvCxnSpPr>
      <xdr:spPr>
        <a:xfrm flipV="1">
          <a:off x="15290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35983</xdr:rowOff>
    </xdr:to>
    <xdr:cxnSp macro="">
      <xdr:nvCxnSpPr>
        <xdr:cNvPr id="390" name="直線コネクタ 389"/>
        <xdr:cNvCxnSpPr/>
      </xdr:nvCxnSpPr>
      <xdr:spPr>
        <a:xfrm flipV="1">
          <a:off x="14401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100330</xdr:rowOff>
    </xdr:to>
    <xdr:cxnSp macro="">
      <xdr:nvCxnSpPr>
        <xdr:cNvPr id="393" name="直線コネクタ 392"/>
        <xdr:cNvCxnSpPr/>
      </xdr:nvCxnSpPr>
      <xdr:spPr>
        <a:xfrm flipV="1">
          <a:off x="13512800" y="706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4" name="フローチャート: 判断 393"/>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5" name="テキスト ボックス 394"/>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7" name="テキスト ボックス 39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3" name="楕円 402"/>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4"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5" name="楕円 404"/>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6" name="テキスト ボックス 40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7" name="楕円 406"/>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8" name="テキスト ボックス 407"/>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9" name="楕円 408"/>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0" name="テキスト ボックス 40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1" name="楕円 41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2" name="テキスト ボックス 41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であり、昨年度より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これは、一般会計・特別会計ともに地方債残高が減少し、また、土地区画整理事業の完了等により公営企業債への繰入が減ったことによる。</a:t>
          </a:r>
        </a:p>
        <a:p>
          <a:r>
            <a:rPr kumimoji="1" lang="ja-JP" altLang="en-US" sz="1300">
              <a:latin typeface="ＭＳ Ｐゴシック" panose="020B0600070205080204" pitchFamily="50" charset="-128"/>
              <a:ea typeface="ＭＳ Ｐゴシック" panose="020B0600070205080204" pitchFamily="50" charset="-128"/>
            </a:rPr>
            <a:t>今後、大型公共事業や老朽公共施設の建替え・改修等が見込まれるが、後年に過度な負担とならないよう中長期的な計画に基づき地方債の借入を行う必要がある。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145584</xdr:rowOff>
    </xdr:from>
    <xdr:to>
      <xdr:col>81</xdr:col>
      <xdr:colOff>44450</xdr:colOff>
      <xdr:row>15</xdr:row>
      <xdr:rowOff>171323</xdr:rowOff>
    </xdr:to>
    <xdr:cxnSp macro="">
      <xdr:nvCxnSpPr>
        <xdr:cNvPr id="446" name="直線コネクタ 445"/>
        <xdr:cNvCxnSpPr/>
      </xdr:nvCxnSpPr>
      <xdr:spPr>
        <a:xfrm flipV="1">
          <a:off x="16179800" y="2717334"/>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171323</xdr:rowOff>
    </xdr:from>
    <xdr:to>
      <xdr:col>77</xdr:col>
      <xdr:colOff>44450</xdr:colOff>
      <xdr:row>16</xdr:row>
      <xdr:rowOff>46524</xdr:rowOff>
    </xdr:to>
    <xdr:cxnSp macro="">
      <xdr:nvCxnSpPr>
        <xdr:cNvPr id="449" name="直線コネクタ 448"/>
        <xdr:cNvCxnSpPr/>
      </xdr:nvCxnSpPr>
      <xdr:spPr>
        <a:xfrm flipV="1">
          <a:off x="15290800" y="2743073"/>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46524</xdr:rowOff>
    </xdr:from>
    <xdr:to>
      <xdr:col>72</xdr:col>
      <xdr:colOff>203200</xdr:colOff>
      <xdr:row>16</xdr:row>
      <xdr:rowOff>113284</xdr:rowOff>
    </xdr:to>
    <xdr:cxnSp macro="">
      <xdr:nvCxnSpPr>
        <xdr:cNvPr id="452" name="直線コネクタ 451"/>
        <xdr:cNvCxnSpPr/>
      </xdr:nvCxnSpPr>
      <xdr:spPr>
        <a:xfrm flipV="1">
          <a:off x="14401800" y="2789724"/>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113284</xdr:rowOff>
    </xdr:from>
    <xdr:to>
      <xdr:col>68</xdr:col>
      <xdr:colOff>152400</xdr:colOff>
      <xdr:row>16</xdr:row>
      <xdr:rowOff>155109</xdr:rowOff>
    </xdr:to>
    <xdr:cxnSp macro="">
      <xdr:nvCxnSpPr>
        <xdr:cNvPr id="455" name="直線コネクタ 454"/>
        <xdr:cNvCxnSpPr/>
      </xdr:nvCxnSpPr>
      <xdr:spPr>
        <a:xfrm flipV="1">
          <a:off x="13512800" y="2856484"/>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94784</xdr:rowOff>
    </xdr:from>
    <xdr:to>
      <xdr:col>81</xdr:col>
      <xdr:colOff>95250</xdr:colOff>
      <xdr:row>16</xdr:row>
      <xdr:rowOff>24934</xdr:rowOff>
    </xdr:to>
    <xdr:sp macro="" textlink="">
      <xdr:nvSpPr>
        <xdr:cNvPr id="465" name="楕円 464"/>
        <xdr:cNvSpPr/>
      </xdr:nvSpPr>
      <xdr:spPr>
        <a:xfrm>
          <a:off x="169672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111311</xdr:rowOff>
    </xdr:from>
    <xdr:ext cx="762000" cy="259045"/>
    <xdr:sp macro="" textlink="">
      <xdr:nvSpPr>
        <xdr:cNvPr id="466" name="将来負担の状況該当値テキスト"/>
        <xdr:cNvSpPr txBox="1"/>
      </xdr:nvSpPr>
      <xdr:spPr>
        <a:xfrm>
          <a:off x="17106900" y="251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120523</xdr:rowOff>
    </xdr:from>
    <xdr:to>
      <xdr:col>77</xdr:col>
      <xdr:colOff>95250</xdr:colOff>
      <xdr:row>16</xdr:row>
      <xdr:rowOff>50673</xdr:rowOff>
    </xdr:to>
    <xdr:sp macro="" textlink="">
      <xdr:nvSpPr>
        <xdr:cNvPr id="467" name="楕円 466"/>
        <xdr:cNvSpPr/>
      </xdr:nvSpPr>
      <xdr:spPr>
        <a:xfrm>
          <a:off x="16129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60850</xdr:rowOff>
    </xdr:from>
    <xdr:ext cx="736600" cy="259045"/>
    <xdr:sp macro="" textlink="">
      <xdr:nvSpPr>
        <xdr:cNvPr id="468" name="テキスト ボックス 467"/>
        <xdr:cNvSpPr txBox="1"/>
      </xdr:nvSpPr>
      <xdr:spPr>
        <a:xfrm>
          <a:off x="15798800" y="246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167174</xdr:rowOff>
    </xdr:from>
    <xdr:to>
      <xdr:col>73</xdr:col>
      <xdr:colOff>44450</xdr:colOff>
      <xdr:row>16</xdr:row>
      <xdr:rowOff>97324</xdr:rowOff>
    </xdr:to>
    <xdr:sp macro="" textlink="">
      <xdr:nvSpPr>
        <xdr:cNvPr id="469" name="楕円 468"/>
        <xdr:cNvSpPr/>
      </xdr:nvSpPr>
      <xdr:spPr>
        <a:xfrm>
          <a:off x="15240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107501</xdr:rowOff>
    </xdr:from>
    <xdr:ext cx="762000" cy="259045"/>
    <xdr:sp macro="" textlink="">
      <xdr:nvSpPr>
        <xdr:cNvPr id="470" name="テキスト ボックス 469"/>
        <xdr:cNvSpPr txBox="1"/>
      </xdr:nvSpPr>
      <xdr:spPr>
        <a:xfrm>
          <a:off x="14909800" y="25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62484</xdr:rowOff>
    </xdr:from>
    <xdr:to>
      <xdr:col>68</xdr:col>
      <xdr:colOff>203200</xdr:colOff>
      <xdr:row>16</xdr:row>
      <xdr:rowOff>164084</xdr:rowOff>
    </xdr:to>
    <xdr:sp macro="" textlink="">
      <xdr:nvSpPr>
        <xdr:cNvPr id="471" name="楕円 470"/>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148861</xdr:rowOff>
    </xdr:from>
    <xdr:ext cx="762000" cy="259045"/>
    <xdr:sp macro="" textlink="">
      <xdr:nvSpPr>
        <xdr:cNvPr id="472" name="テキスト ボックス 471"/>
        <xdr:cNvSpPr txBox="1"/>
      </xdr:nvSpPr>
      <xdr:spPr>
        <a:xfrm>
          <a:off x="14020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104309</xdr:rowOff>
    </xdr:from>
    <xdr:to>
      <xdr:col>64</xdr:col>
      <xdr:colOff>152400</xdr:colOff>
      <xdr:row>17</xdr:row>
      <xdr:rowOff>34459</xdr:rowOff>
    </xdr:to>
    <xdr:sp macro="" textlink="">
      <xdr:nvSpPr>
        <xdr:cNvPr id="473" name="楕円 472"/>
        <xdr:cNvSpPr/>
      </xdr:nvSpPr>
      <xdr:spPr>
        <a:xfrm>
          <a:off x="13462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19236</xdr:rowOff>
    </xdr:from>
    <xdr:ext cx="762000" cy="259045"/>
    <xdr:sp macro="" textlink="">
      <xdr:nvSpPr>
        <xdr:cNvPr id="474" name="テキスト ボックス 473"/>
        <xdr:cNvSpPr txBox="1"/>
      </xdr:nvSpPr>
      <xdr:spPr>
        <a:xfrm>
          <a:off x="13131800" y="29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と同値であり、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類似団体と比較して、人口当たりの職員数が少ない（上位である）にも関わらず、人件費に係る順位が中位であるのは、経常一般財源である市税収入が落ち込んでいることが要因と思われる。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37</xdr:row>
      <xdr:rowOff>152146</xdr:rowOff>
    </xdr:to>
    <xdr:cxnSp macro="">
      <xdr:nvCxnSpPr>
        <xdr:cNvPr id="64" name="直線コネクタ 63"/>
        <xdr:cNvCxnSpPr/>
      </xdr:nvCxnSpPr>
      <xdr:spPr>
        <a:xfrm>
          <a:off x="3987800" y="6495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152146</xdr:rowOff>
    </xdr:to>
    <xdr:cxnSp macro="">
      <xdr:nvCxnSpPr>
        <xdr:cNvPr id="67" name="直線コネクタ 66"/>
        <xdr:cNvCxnSpPr/>
      </xdr:nvCxnSpPr>
      <xdr:spPr>
        <a:xfrm>
          <a:off x="3098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97282</xdr:rowOff>
    </xdr:to>
    <xdr:cxnSp macro="">
      <xdr:nvCxnSpPr>
        <xdr:cNvPr id="70" name="直線コネクタ 69"/>
        <xdr:cNvCxnSpPr/>
      </xdr:nvCxnSpPr>
      <xdr:spPr>
        <a:xfrm>
          <a:off x="2209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152146</xdr:rowOff>
    </xdr:to>
    <xdr:cxnSp macro="">
      <xdr:nvCxnSpPr>
        <xdr:cNvPr id="73" name="直線コネクタ 72"/>
        <xdr:cNvCxnSpPr/>
      </xdr:nvCxnSpPr>
      <xdr:spPr>
        <a:xfrm flipV="1">
          <a:off x="1320800" y="6413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55626</xdr:rowOff>
    </xdr:from>
    <xdr:to>
      <xdr:col>11</xdr:col>
      <xdr:colOff>60325</xdr:colOff>
      <xdr:row>37</xdr:row>
      <xdr:rowOff>157226</xdr:rowOff>
    </xdr:to>
    <xdr:sp macro="" textlink="">
      <xdr:nvSpPr>
        <xdr:cNvPr id="74" name="フローチャート: 判断 73"/>
        <xdr:cNvSpPr/>
      </xdr:nvSpPr>
      <xdr:spPr>
        <a:xfrm>
          <a:off x="2159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75" name="テキスト ボックス 74"/>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77" name="テキスト ボックス 76"/>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ポイント上昇した。類似団体平均に比べると高い値である。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物件費の増については、直営から一部委託とした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小学校給食事業委託料の増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物件費を含む経常経費については、徹底した削減に取り組んでいるが、今後も事務事業の見直し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や委託施設等の整理など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により一層の圧縮を図っていく必要がある。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0</xdr:rowOff>
    </xdr:to>
    <xdr:cxnSp macro="">
      <xdr:nvCxnSpPr>
        <xdr:cNvPr id="125" name="直線コネクタ 124"/>
        <xdr:cNvCxnSpPr/>
      </xdr:nvCxnSpPr>
      <xdr:spPr>
        <a:xfrm>
          <a:off x="15671800" y="303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120650</xdr:rowOff>
    </xdr:to>
    <xdr:cxnSp macro="">
      <xdr:nvCxnSpPr>
        <xdr:cNvPr id="128" name="直線コネクタ 127"/>
        <xdr:cNvCxnSpPr/>
      </xdr:nvCxnSpPr>
      <xdr:spPr>
        <a:xfrm>
          <a:off x="14782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17</xdr:row>
      <xdr:rowOff>57150</xdr:rowOff>
    </xdr:to>
    <xdr:cxnSp macro="">
      <xdr:nvCxnSpPr>
        <xdr:cNvPr id="131" name="直線コネクタ 130"/>
        <xdr:cNvCxnSpPr/>
      </xdr:nvCxnSpPr>
      <xdr:spPr>
        <a:xfrm>
          <a:off x="13893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19050</xdr:rowOff>
    </xdr:to>
    <xdr:cxnSp macro="">
      <xdr:nvCxnSpPr>
        <xdr:cNvPr id="134" name="直線コネクタ 133"/>
        <xdr:cNvCxnSpPr/>
      </xdr:nvCxnSpPr>
      <xdr:spPr>
        <a:xfrm>
          <a:off x="13004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82550</xdr:rowOff>
    </xdr:from>
    <xdr:to>
      <xdr:col>69</xdr:col>
      <xdr:colOff>142875</xdr:colOff>
      <xdr:row>16</xdr:row>
      <xdr:rowOff>12700</xdr:rowOff>
    </xdr:to>
    <xdr:sp macro="" textlink="">
      <xdr:nvSpPr>
        <xdr:cNvPr id="135" name="フローチャート: 判断 134"/>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36" name="テキスト ボックス 135"/>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4" name="楕円 143"/>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5"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6" name="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48" name="楕円 147"/>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49" name="テキスト ボックス 148"/>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0" name="楕円 149"/>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54627</xdr:rowOff>
    </xdr:from>
    <xdr:ext cx="762000" cy="259045"/>
    <xdr:sp macro="" textlink="">
      <xdr:nvSpPr>
        <xdr:cNvPr id="151" name="テキスト ボックス 150"/>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2" name="楕円 151"/>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3" name="テキスト ボックス 152"/>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類似団体と比較して高い値である。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扶助費の内訳では、減少傾向ではあるものの、生活保護費が類似団体に比べ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ポイント高いほか、温泉センターの維持補修等で社会福祉費の単独事業が子ども医療費助成の市単独分等で類似団体比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ポイント高いのが特徴的である。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資格審査等の適正化や各種手当への独自加算等の見直しを進めていくことで、財政を圧迫する上昇傾向に歯止めをかけるよう努める。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78015</xdr:rowOff>
    </xdr:to>
    <xdr:cxnSp macro="">
      <xdr:nvCxnSpPr>
        <xdr:cNvPr id="188" name="直線コネクタ 187"/>
        <xdr:cNvCxnSpPr/>
      </xdr:nvCxnSpPr>
      <xdr:spPr>
        <a:xfrm flipV="1">
          <a:off x="3987800" y="9989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78015</xdr:rowOff>
    </xdr:to>
    <xdr:cxnSp macro="">
      <xdr:nvCxnSpPr>
        <xdr:cNvPr id="191" name="直線コネクタ 190"/>
        <xdr:cNvCxnSpPr/>
      </xdr:nvCxnSpPr>
      <xdr:spPr>
        <a:xfrm>
          <a:off x="3098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61685</xdr:rowOff>
    </xdr:to>
    <xdr:cxnSp macro="">
      <xdr:nvCxnSpPr>
        <xdr:cNvPr id="194" name="直線コネクタ 193"/>
        <xdr:cNvCxnSpPr/>
      </xdr:nvCxnSpPr>
      <xdr:spPr>
        <a:xfrm flipV="1">
          <a:off x="2209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58</xdr:row>
      <xdr:rowOff>61685</xdr:rowOff>
    </xdr:to>
    <xdr:cxnSp macro="">
      <xdr:nvCxnSpPr>
        <xdr:cNvPr id="197" name="直線コネクタ 196"/>
        <xdr:cNvCxnSpPr/>
      </xdr:nvCxnSpPr>
      <xdr:spPr>
        <a:xfrm>
          <a:off x="1320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198" name="フローチャート: 判断 197"/>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199" name="テキスト ボックス 198"/>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07" name="楕円 206"/>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08"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09" name="楕円 208"/>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0" name="テキスト ボックス 209"/>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5" name="楕円 214"/>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16" name="テキスト ボックス 215"/>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同値であり、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類似団体平均よりも高い値である。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宅地造成事業の完了に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の繰出は終了したものの、ふるさと納税基金積立金の増加や（株）やいた未来設立出資金の増加などが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要因となっている。今後については、社会保障費の増加が続く限りそれらに係る繰出金も増加が続くと思われる。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111760</xdr:rowOff>
    </xdr:to>
    <xdr:cxnSp macro="">
      <xdr:nvCxnSpPr>
        <xdr:cNvPr id="249" name="直線コネクタ 248"/>
        <xdr:cNvCxnSpPr/>
      </xdr:nvCxnSpPr>
      <xdr:spPr>
        <a:xfrm flipV="1">
          <a:off x="15671800" y="1004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111760</xdr:rowOff>
    </xdr:to>
    <xdr:cxnSp macro="">
      <xdr:nvCxnSpPr>
        <xdr:cNvPr id="252" name="直線コネクタ 251"/>
        <xdr:cNvCxnSpPr/>
      </xdr:nvCxnSpPr>
      <xdr:spPr>
        <a:xfrm>
          <a:off x="14782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81280</xdr:rowOff>
    </xdr:to>
    <xdr:cxnSp macro="">
      <xdr:nvCxnSpPr>
        <xdr:cNvPr id="255" name="直線コネクタ 254"/>
        <xdr:cNvCxnSpPr/>
      </xdr:nvCxnSpPr>
      <xdr:spPr>
        <a:xfrm>
          <a:off x="13893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161290</xdr:rowOff>
    </xdr:to>
    <xdr:cxnSp macro="">
      <xdr:nvCxnSpPr>
        <xdr:cNvPr id="258" name="直線コネクタ 257"/>
        <xdr:cNvCxnSpPr/>
      </xdr:nvCxnSpPr>
      <xdr:spPr>
        <a:xfrm>
          <a:off x="13004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8" name="楕円 267"/>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9"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1" name="テキスト ボックス 270"/>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6" name="楕円 275"/>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7" name="テキスト ボックス 276"/>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補助費で大きな割合を占めているのが、塩谷広域行政組合への負担金であ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るが、今年度は、次期環境施設建設費負担金が大幅に増えているものの、震災復興特別交付税による財源手当があったため、大幅な伸びにはつながらなかった。今後については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、斎場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の老朽化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災害の増加による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常備消防、緊急医療等の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機能強化が見込まれることから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、補助費に係る経常収支比率は増加していくものと思われる。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122428</xdr:rowOff>
    </xdr:to>
    <xdr:cxnSp macro="">
      <xdr:nvCxnSpPr>
        <xdr:cNvPr id="307" name="直線コネクタ 306"/>
        <xdr:cNvCxnSpPr/>
      </xdr:nvCxnSpPr>
      <xdr:spPr>
        <a:xfrm flipV="1">
          <a:off x="15671800" y="6235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149860</xdr:rowOff>
    </xdr:to>
    <xdr:cxnSp macro="">
      <xdr:nvCxnSpPr>
        <xdr:cNvPr id="310" name="直線コネクタ 309"/>
        <xdr:cNvCxnSpPr/>
      </xdr:nvCxnSpPr>
      <xdr:spPr>
        <a:xfrm flipV="1">
          <a:off x="14782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149860</xdr:rowOff>
    </xdr:to>
    <xdr:cxnSp macro="">
      <xdr:nvCxnSpPr>
        <xdr:cNvPr id="313" name="直線コネクタ 312"/>
        <xdr:cNvCxnSpPr/>
      </xdr:nvCxnSpPr>
      <xdr:spPr>
        <a:xfrm>
          <a:off x="13893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16" name="直線コネクタ 315"/>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7" name="フローチャート: 判断 316"/>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18" name="テキスト ボックス 317"/>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2" name="楕円 33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3" name="テキスト ボックス 332"/>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4" name="楕円 33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5" name="テキスト ボックス 33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類似団体平均よりも少ない値である。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大型公共事業に係る起債の元金の償還が始まり、また、今後は老朽公共施設の維持補修等に係る起債事業が予定されるため、公債費は上昇するものと思われる。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45357</xdr:rowOff>
    </xdr:to>
    <xdr:cxnSp macro="">
      <xdr:nvCxnSpPr>
        <xdr:cNvPr id="370" name="直線コネクタ 369"/>
        <xdr:cNvCxnSpPr/>
      </xdr:nvCxnSpPr>
      <xdr:spPr>
        <a:xfrm>
          <a:off x="3987800" y="13069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38826</xdr:rowOff>
    </xdr:from>
    <xdr:to>
      <xdr:col>19</xdr:col>
      <xdr:colOff>187325</xdr:colOff>
      <xdr:row>76</xdr:row>
      <xdr:rowOff>58420</xdr:rowOff>
    </xdr:to>
    <xdr:cxnSp macro="">
      <xdr:nvCxnSpPr>
        <xdr:cNvPr id="373" name="直線コネクタ 372"/>
        <xdr:cNvCxnSpPr/>
      </xdr:nvCxnSpPr>
      <xdr:spPr>
        <a:xfrm flipV="1">
          <a:off x="3098800" y="13069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58420</xdr:rowOff>
    </xdr:to>
    <xdr:cxnSp macro="">
      <xdr:nvCxnSpPr>
        <xdr:cNvPr id="376" name="直線コネクタ 375"/>
        <xdr:cNvCxnSpPr/>
      </xdr:nvCxnSpPr>
      <xdr:spPr>
        <a:xfrm>
          <a:off x="2209800" y="13082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130266</xdr:rowOff>
    </xdr:to>
    <xdr:cxnSp macro="">
      <xdr:nvCxnSpPr>
        <xdr:cNvPr id="379" name="直線コネクタ 378"/>
        <xdr:cNvCxnSpPr/>
      </xdr:nvCxnSpPr>
      <xdr:spPr>
        <a:xfrm flipV="1">
          <a:off x="1320800" y="130820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159476</xdr:rowOff>
    </xdr:from>
    <xdr:to>
      <xdr:col>20</xdr:col>
      <xdr:colOff>38100</xdr:colOff>
      <xdr:row>76</xdr:row>
      <xdr:rowOff>89626</xdr:rowOff>
    </xdr:to>
    <xdr:sp macro="" textlink="">
      <xdr:nvSpPr>
        <xdr:cNvPr id="391" name="楕円 390"/>
        <xdr:cNvSpPr/>
      </xdr:nvSpPr>
      <xdr:spPr>
        <a:xfrm>
          <a:off x="3937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99803</xdr:rowOff>
    </xdr:from>
    <xdr:ext cx="736600" cy="259045"/>
    <xdr:sp macro="" textlink="">
      <xdr:nvSpPr>
        <xdr:cNvPr id="392" name="テキスト ボックス 391"/>
        <xdr:cNvSpPr txBox="1"/>
      </xdr:nvSpPr>
      <xdr:spPr>
        <a:xfrm>
          <a:off x="3606800" y="1278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79466</xdr:rowOff>
    </xdr:from>
    <xdr:to>
      <xdr:col>6</xdr:col>
      <xdr:colOff>171450</xdr:colOff>
      <xdr:row>77</xdr:row>
      <xdr:rowOff>9616</xdr:rowOff>
    </xdr:to>
    <xdr:sp macro="" textlink="">
      <xdr:nvSpPr>
        <xdr:cNvPr id="397" name="楕円 396"/>
        <xdr:cNvSpPr/>
      </xdr:nvSpPr>
      <xdr:spPr>
        <a:xfrm>
          <a:off x="1270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19793</xdr:rowOff>
    </xdr:from>
    <xdr:ext cx="762000" cy="259045"/>
    <xdr:sp macro="" textlink="">
      <xdr:nvSpPr>
        <xdr:cNvPr id="398" name="テキスト ボックス 397"/>
        <xdr:cNvSpPr txBox="1"/>
      </xdr:nvSpPr>
      <xdr:spPr>
        <a:xfrm>
          <a:off x="939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類似団体と比較して高い値である。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扶助費や繰出金、塩谷広域行政組合への負担金等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、義務的な経費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に加え、市税収入が十分に確保できない状況が続き、硬直化した財政運営が続いている。これまでも職員数の削減、物件費の圧縮等に取り組み、企業誘致や定住促進等により税収の確保に努めてきたが、今後も引き続き改善努力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85852</xdr:rowOff>
    </xdr:to>
    <xdr:cxnSp macro="">
      <xdr:nvCxnSpPr>
        <xdr:cNvPr id="429" name="直線コネクタ 428"/>
        <xdr:cNvCxnSpPr/>
      </xdr:nvCxnSpPr>
      <xdr:spPr>
        <a:xfrm flipV="1">
          <a:off x="15671800" y="133995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85852</xdr:rowOff>
    </xdr:to>
    <xdr:cxnSp macro="">
      <xdr:nvCxnSpPr>
        <xdr:cNvPr id="432" name="直線コネクタ 431"/>
        <xdr:cNvCxnSpPr/>
      </xdr:nvCxnSpPr>
      <xdr:spPr>
        <a:xfrm>
          <a:off x="14782800" y="13385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12700</xdr:rowOff>
    </xdr:to>
    <xdr:cxnSp macro="">
      <xdr:nvCxnSpPr>
        <xdr:cNvPr id="435" name="直線コネクタ 434"/>
        <xdr:cNvCxnSpPr/>
      </xdr:nvCxnSpPr>
      <xdr:spPr>
        <a:xfrm>
          <a:off x="13893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78994</xdr:rowOff>
    </xdr:to>
    <xdr:cxnSp macro="">
      <xdr:nvCxnSpPr>
        <xdr:cNvPr id="438" name="直線コネクタ 437"/>
        <xdr:cNvCxnSpPr/>
      </xdr:nvCxnSpPr>
      <xdr:spPr>
        <a:xfrm>
          <a:off x="13004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39" name="フローチャート: 判断 438"/>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0" name="テキスト ボックス 439"/>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8" name="楕円 447"/>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9"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0" name="楕円 449"/>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1" name="テキスト ボックス 450"/>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2" name="楕円 451"/>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3" name="テキスト ボックス 45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55867</xdr:rowOff>
    </xdr:from>
    <xdr:to>
      <xdr:col>29</xdr:col>
      <xdr:colOff>127000</xdr:colOff>
      <xdr:row>17</xdr:row>
      <xdr:rowOff>108543</xdr:rowOff>
    </xdr:to>
    <xdr:cxnSp macro="">
      <xdr:nvCxnSpPr>
        <xdr:cNvPr id="52" name="直線コネクタ 51"/>
        <xdr:cNvCxnSpPr/>
      </xdr:nvCxnSpPr>
      <xdr:spPr bwMode="auto">
        <a:xfrm flipV="1">
          <a:off x="5003800" y="3018142"/>
          <a:ext cx="6477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108543</xdr:rowOff>
    </xdr:from>
    <xdr:to>
      <xdr:col>26</xdr:col>
      <xdr:colOff>50800</xdr:colOff>
      <xdr:row>17</xdr:row>
      <xdr:rowOff>151144</xdr:rowOff>
    </xdr:to>
    <xdr:cxnSp macro="">
      <xdr:nvCxnSpPr>
        <xdr:cNvPr id="55" name="直線コネクタ 54"/>
        <xdr:cNvCxnSpPr/>
      </xdr:nvCxnSpPr>
      <xdr:spPr bwMode="auto">
        <a:xfrm flipV="1">
          <a:off x="4305300" y="3070818"/>
          <a:ext cx="698500" cy="4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127305</xdr:rowOff>
    </xdr:from>
    <xdr:to>
      <xdr:col>22</xdr:col>
      <xdr:colOff>114300</xdr:colOff>
      <xdr:row>17</xdr:row>
      <xdr:rowOff>151144</xdr:rowOff>
    </xdr:to>
    <xdr:cxnSp macro="">
      <xdr:nvCxnSpPr>
        <xdr:cNvPr id="58" name="直線コネクタ 57"/>
        <xdr:cNvCxnSpPr/>
      </xdr:nvCxnSpPr>
      <xdr:spPr bwMode="auto">
        <a:xfrm>
          <a:off x="3606800" y="3089580"/>
          <a:ext cx="698500" cy="2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127305</xdr:rowOff>
    </xdr:from>
    <xdr:to>
      <xdr:col>18</xdr:col>
      <xdr:colOff>177800</xdr:colOff>
      <xdr:row>17</xdr:row>
      <xdr:rowOff>134293</xdr:rowOff>
    </xdr:to>
    <xdr:cxnSp macro="">
      <xdr:nvCxnSpPr>
        <xdr:cNvPr id="61" name="直線コネクタ 60"/>
        <xdr:cNvCxnSpPr/>
      </xdr:nvCxnSpPr>
      <xdr:spPr bwMode="auto">
        <a:xfrm flipV="1">
          <a:off x="2908300" y="3089580"/>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5949</xdr:rowOff>
    </xdr:from>
    <xdr:to>
      <xdr:col>19</xdr:col>
      <xdr:colOff>38100</xdr:colOff>
      <xdr:row>15</xdr:row>
      <xdr:rowOff>107549</xdr:rowOff>
    </xdr:to>
    <xdr:sp macro="" textlink="">
      <xdr:nvSpPr>
        <xdr:cNvPr id="62" name="フローチャート: 判断 61"/>
        <xdr:cNvSpPr/>
      </xdr:nvSpPr>
      <xdr:spPr bwMode="auto">
        <a:xfrm>
          <a:off x="3556000" y="2625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117726</xdr:rowOff>
    </xdr:from>
    <xdr:ext cx="762000" cy="259045"/>
    <xdr:sp macro="" textlink="">
      <xdr:nvSpPr>
        <xdr:cNvPr id="63" name="テキスト ボックス 62"/>
        <xdr:cNvSpPr txBox="1"/>
      </xdr:nvSpPr>
      <xdr:spPr>
        <a:xfrm>
          <a:off x="3225800" y="23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5067</xdr:rowOff>
    </xdr:from>
    <xdr:to>
      <xdr:col>29</xdr:col>
      <xdr:colOff>177800</xdr:colOff>
      <xdr:row>17</xdr:row>
      <xdr:rowOff>106667</xdr:rowOff>
    </xdr:to>
    <xdr:sp macro="" textlink="">
      <xdr:nvSpPr>
        <xdr:cNvPr id="71" name="楕円 70"/>
        <xdr:cNvSpPr/>
      </xdr:nvSpPr>
      <xdr:spPr bwMode="auto">
        <a:xfrm>
          <a:off x="5600700" y="296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148594</xdr:rowOff>
    </xdr:from>
    <xdr:ext cx="762000" cy="259045"/>
    <xdr:sp macro="" textlink="">
      <xdr:nvSpPr>
        <xdr:cNvPr id="72" name="人口1人当たり決算額の推移該当値テキスト130"/>
        <xdr:cNvSpPr txBox="1"/>
      </xdr:nvSpPr>
      <xdr:spPr>
        <a:xfrm>
          <a:off x="5740400" y="293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57743</xdr:rowOff>
    </xdr:from>
    <xdr:to>
      <xdr:col>26</xdr:col>
      <xdr:colOff>101600</xdr:colOff>
      <xdr:row>17</xdr:row>
      <xdr:rowOff>159343</xdr:rowOff>
    </xdr:to>
    <xdr:sp macro="" textlink="">
      <xdr:nvSpPr>
        <xdr:cNvPr id="73" name="楕円 72"/>
        <xdr:cNvSpPr/>
      </xdr:nvSpPr>
      <xdr:spPr bwMode="auto">
        <a:xfrm>
          <a:off x="4953000" y="302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144120</xdr:rowOff>
    </xdr:from>
    <xdr:ext cx="736600" cy="259045"/>
    <xdr:sp macro="" textlink="">
      <xdr:nvSpPr>
        <xdr:cNvPr id="74" name="テキスト ボックス 73"/>
        <xdr:cNvSpPr txBox="1"/>
      </xdr:nvSpPr>
      <xdr:spPr>
        <a:xfrm>
          <a:off x="4622800" y="310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100344</xdr:rowOff>
    </xdr:from>
    <xdr:to>
      <xdr:col>22</xdr:col>
      <xdr:colOff>165100</xdr:colOff>
      <xdr:row>18</xdr:row>
      <xdr:rowOff>30494</xdr:rowOff>
    </xdr:to>
    <xdr:sp macro="" textlink="">
      <xdr:nvSpPr>
        <xdr:cNvPr id="75" name="楕円 74"/>
        <xdr:cNvSpPr/>
      </xdr:nvSpPr>
      <xdr:spPr bwMode="auto">
        <a:xfrm>
          <a:off x="4254500" y="306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15271</xdr:rowOff>
    </xdr:from>
    <xdr:ext cx="762000" cy="259045"/>
    <xdr:sp macro="" textlink="">
      <xdr:nvSpPr>
        <xdr:cNvPr id="76" name="テキスト ボックス 75"/>
        <xdr:cNvSpPr txBox="1"/>
      </xdr:nvSpPr>
      <xdr:spPr>
        <a:xfrm>
          <a:off x="3924300" y="31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76505</xdr:rowOff>
    </xdr:from>
    <xdr:to>
      <xdr:col>19</xdr:col>
      <xdr:colOff>38100</xdr:colOff>
      <xdr:row>18</xdr:row>
      <xdr:rowOff>6655</xdr:rowOff>
    </xdr:to>
    <xdr:sp macro="" textlink="">
      <xdr:nvSpPr>
        <xdr:cNvPr id="77" name="楕円 76"/>
        <xdr:cNvSpPr/>
      </xdr:nvSpPr>
      <xdr:spPr bwMode="auto">
        <a:xfrm>
          <a:off x="3556000" y="303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162882</xdr:rowOff>
    </xdr:from>
    <xdr:ext cx="762000" cy="259045"/>
    <xdr:sp macro="" textlink="">
      <xdr:nvSpPr>
        <xdr:cNvPr id="78" name="テキスト ボックス 77"/>
        <xdr:cNvSpPr txBox="1"/>
      </xdr:nvSpPr>
      <xdr:spPr>
        <a:xfrm>
          <a:off x="3225800" y="31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83493</xdr:rowOff>
    </xdr:from>
    <xdr:to>
      <xdr:col>15</xdr:col>
      <xdr:colOff>101600</xdr:colOff>
      <xdr:row>18</xdr:row>
      <xdr:rowOff>13643</xdr:rowOff>
    </xdr:to>
    <xdr:sp macro="" textlink="">
      <xdr:nvSpPr>
        <xdr:cNvPr id="79" name="楕円 78"/>
        <xdr:cNvSpPr/>
      </xdr:nvSpPr>
      <xdr:spPr bwMode="auto">
        <a:xfrm>
          <a:off x="2857500" y="304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169870</xdr:rowOff>
    </xdr:from>
    <xdr:ext cx="762000" cy="259045"/>
    <xdr:sp macro="" textlink="">
      <xdr:nvSpPr>
        <xdr:cNvPr id="80" name="テキスト ボックス 79"/>
        <xdr:cNvSpPr txBox="1"/>
      </xdr:nvSpPr>
      <xdr:spPr>
        <a:xfrm>
          <a:off x="2527300" y="313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67499</xdr:rowOff>
    </xdr:from>
    <xdr:to>
      <xdr:col>29</xdr:col>
      <xdr:colOff>127000</xdr:colOff>
      <xdr:row>36</xdr:row>
      <xdr:rowOff>77753</xdr:rowOff>
    </xdr:to>
    <xdr:cxnSp macro="">
      <xdr:nvCxnSpPr>
        <xdr:cNvPr id="116" name="直線コネクタ 115"/>
        <xdr:cNvCxnSpPr/>
      </xdr:nvCxnSpPr>
      <xdr:spPr bwMode="auto">
        <a:xfrm>
          <a:off x="5003800" y="7020749"/>
          <a:ext cx="6477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14039</xdr:rowOff>
    </xdr:from>
    <xdr:to>
      <xdr:col>26</xdr:col>
      <xdr:colOff>50800</xdr:colOff>
      <xdr:row>36</xdr:row>
      <xdr:rowOff>67499</xdr:rowOff>
    </xdr:to>
    <xdr:cxnSp macro="">
      <xdr:nvCxnSpPr>
        <xdr:cNvPr id="119" name="直線コネクタ 118"/>
        <xdr:cNvCxnSpPr/>
      </xdr:nvCxnSpPr>
      <xdr:spPr bwMode="auto">
        <a:xfrm>
          <a:off x="4305300" y="6967289"/>
          <a:ext cx="698500" cy="5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14039</xdr:rowOff>
    </xdr:from>
    <xdr:to>
      <xdr:col>22</xdr:col>
      <xdr:colOff>114300</xdr:colOff>
      <xdr:row>36</xdr:row>
      <xdr:rowOff>33013</xdr:rowOff>
    </xdr:to>
    <xdr:cxnSp macro="">
      <xdr:nvCxnSpPr>
        <xdr:cNvPr id="122" name="直線コネクタ 121"/>
        <xdr:cNvCxnSpPr/>
      </xdr:nvCxnSpPr>
      <xdr:spPr bwMode="auto">
        <a:xfrm flipV="1">
          <a:off x="3606800" y="6967289"/>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236401</xdr:rowOff>
    </xdr:from>
    <xdr:to>
      <xdr:col>18</xdr:col>
      <xdr:colOff>177800</xdr:colOff>
      <xdr:row>36</xdr:row>
      <xdr:rowOff>33013</xdr:rowOff>
    </xdr:to>
    <xdr:cxnSp macro="">
      <xdr:nvCxnSpPr>
        <xdr:cNvPr id="125" name="直線コネクタ 124"/>
        <xdr:cNvCxnSpPr/>
      </xdr:nvCxnSpPr>
      <xdr:spPr bwMode="auto">
        <a:xfrm>
          <a:off x="2908300" y="6846751"/>
          <a:ext cx="698500" cy="13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171200</xdr:rowOff>
    </xdr:from>
    <xdr:to>
      <xdr:col>19</xdr:col>
      <xdr:colOff>38100</xdr:colOff>
      <xdr:row>35</xdr:row>
      <xdr:rowOff>272800</xdr:rowOff>
    </xdr:to>
    <xdr:sp macro="" textlink="">
      <xdr:nvSpPr>
        <xdr:cNvPr id="126" name="フローチャート: 判断 125"/>
        <xdr:cNvSpPr/>
      </xdr:nvSpPr>
      <xdr:spPr bwMode="auto">
        <a:xfrm>
          <a:off x="35560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282977</xdr:rowOff>
    </xdr:from>
    <xdr:ext cx="762000" cy="259045"/>
    <xdr:sp macro="" textlink="">
      <xdr:nvSpPr>
        <xdr:cNvPr id="127" name="テキスト ボックス 126"/>
        <xdr:cNvSpPr txBox="1"/>
      </xdr:nvSpPr>
      <xdr:spPr>
        <a:xfrm>
          <a:off x="3225800" y="655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26953</xdr:rowOff>
    </xdr:from>
    <xdr:to>
      <xdr:col>29</xdr:col>
      <xdr:colOff>177800</xdr:colOff>
      <xdr:row>36</xdr:row>
      <xdr:rowOff>128553</xdr:rowOff>
    </xdr:to>
    <xdr:sp macro="" textlink="">
      <xdr:nvSpPr>
        <xdr:cNvPr id="135" name="楕円 134"/>
        <xdr:cNvSpPr/>
      </xdr:nvSpPr>
      <xdr:spPr bwMode="auto">
        <a:xfrm>
          <a:off x="56007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341930</xdr:rowOff>
    </xdr:from>
    <xdr:ext cx="762000" cy="259045"/>
    <xdr:sp macro="" textlink="">
      <xdr:nvSpPr>
        <xdr:cNvPr id="136" name="人口1人当たり決算額の推移該当値テキスト445"/>
        <xdr:cNvSpPr txBox="1"/>
      </xdr:nvSpPr>
      <xdr:spPr>
        <a:xfrm>
          <a:off x="57404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16699</xdr:rowOff>
    </xdr:from>
    <xdr:to>
      <xdr:col>26</xdr:col>
      <xdr:colOff>101600</xdr:colOff>
      <xdr:row>36</xdr:row>
      <xdr:rowOff>118299</xdr:rowOff>
    </xdr:to>
    <xdr:sp macro="" textlink="">
      <xdr:nvSpPr>
        <xdr:cNvPr id="137" name="楕円 136"/>
        <xdr:cNvSpPr/>
      </xdr:nvSpPr>
      <xdr:spPr bwMode="auto">
        <a:xfrm>
          <a:off x="4953000" y="696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103076</xdr:rowOff>
    </xdr:from>
    <xdr:ext cx="736600" cy="259045"/>
    <xdr:sp macro="" textlink="">
      <xdr:nvSpPr>
        <xdr:cNvPr id="138" name="テキスト ボックス 137"/>
        <xdr:cNvSpPr txBox="1"/>
      </xdr:nvSpPr>
      <xdr:spPr>
        <a:xfrm>
          <a:off x="4622800" y="705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306139</xdr:rowOff>
    </xdr:from>
    <xdr:to>
      <xdr:col>22</xdr:col>
      <xdr:colOff>165100</xdr:colOff>
      <xdr:row>36</xdr:row>
      <xdr:rowOff>64839</xdr:rowOff>
    </xdr:to>
    <xdr:sp macro="" textlink="">
      <xdr:nvSpPr>
        <xdr:cNvPr id="139" name="楕円 138"/>
        <xdr:cNvSpPr/>
      </xdr:nvSpPr>
      <xdr:spPr bwMode="auto">
        <a:xfrm>
          <a:off x="4254500" y="6916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49616</xdr:rowOff>
    </xdr:from>
    <xdr:ext cx="762000" cy="259045"/>
    <xdr:sp macro="" textlink="">
      <xdr:nvSpPr>
        <xdr:cNvPr id="140" name="テキスト ボックス 139"/>
        <xdr:cNvSpPr txBox="1"/>
      </xdr:nvSpPr>
      <xdr:spPr>
        <a:xfrm>
          <a:off x="3924300" y="700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325113</xdr:rowOff>
    </xdr:from>
    <xdr:to>
      <xdr:col>19</xdr:col>
      <xdr:colOff>38100</xdr:colOff>
      <xdr:row>36</xdr:row>
      <xdr:rowOff>83813</xdr:rowOff>
    </xdr:to>
    <xdr:sp macro="" textlink="">
      <xdr:nvSpPr>
        <xdr:cNvPr id="141" name="楕円 140"/>
        <xdr:cNvSpPr/>
      </xdr:nvSpPr>
      <xdr:spPr bwMode="auto">
        <a:xfrm>
          <a:off x="3556000" y="693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68590</xdr:rowOff>
    </xdr:from>
    <xdr:ext cx="762000" cy="259045"/>
    <xdr:sp macro="" textlink="">
      <xdr:nvSpPr>
        <xdr:cNvPr id="142" name="テキスト ボックス 141"/>
        <xdr:cNvSpPr txBox="1"/>
      </xdr:nvSpPr>
      <xdr:spPr>
        <a:xfrm>
          <a:off x="3225800" y="702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185601</xdr:rowOff>
    </xdr:from>
    <xdr:to>
      <xdr:col>15</xdr:col>
      <xdr:colOff>101600</xdr:colOff>
      <xdr:row>35</xdr:row>
      <xdr:rowOff>287201</xdr:rowOff>
    </xdr:to>
    <xdr:sp macro="" textlink="">
      <xdr:nvSpPr>
        <xdr:cNvPr id="143" name="楕円 142"/>
        <xdr:cNvSpPr/>
      </xdr:nvSpPr>
      <xdr:spPr bwMode="auto">
        <a:xfrm>
          <a:off x="2857500" y="679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271978</xdr:rowOff>
    </xdr:from>
    <xdr:ext cx="762000" cy="259045"/>
    <xdr:sp macro="" textlink="">
      <xdr:nvSpPr>
        <xdr:cNvPr id="144" name="テキスト ボックス 143"/>
        <xdr:cNvSpPr txBox="1"/>
      </xdr:nvSpPr>
      <xdr:spPr>
        <a:xfrm>
          <a:off x="25273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159683</xdr:rowOff>
    </xdr:from>
    <xdr:to>
      <xdr:col>24</xdr:col>
      <xdr:colOff>63500</xdr:colOff>
      <xdr:row>37</xdr:row>
      <xdr:rowOff>15303</xdr:rowOff>
    </xdr:to>
    <xdr:cxnSp macro="">
      <xdr:nvCxnSpPr>
        <xdr:cNvPr id="61" name="直線コネクタ 60"/>
        <xdr:cNvCxnSpPr/>
      </xdr:nvCxnSpPr>
      <xdr:spPr>
        <a:xfrm flipV="1">
          <a:off x="3797300" y="6331883"/>
          <a:ext cx="8382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15303</xdr:rowOff>
    </xdr:from>
    <xdr:to>
      <xdr:col>19</xdr:col>
      <xdr:colOff>177800</xdr:colOff>
      <xdr:row>37</xdr:row>
      <xdr:rowOff>73635</xdr:rowOff>
    </xdr:to>
    <xdr:cxnSp macro="">
      <xdr:nvCxnSpPr>
        <xdr:cNvPr id="64" name="直線コネクタ 63"/>
        <xdr:cNvCxnSpPr/>
      </xdr:nvCxnSpPr>
      <xdr:spPr>
        <a:xfrm flipV="1">
          <a:off x="2908300" y="6358953"/>
          <a:ext cx="8890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60776</xdr:rowOff>
    </xdr:from>
    <xdr:to>
      <xdr:col>15</xdr:col>
      <xdr:colOff>50800</xdr:colOff>
      <xdr:row>37</xdr:row>
      <xdr:rowOff>73635</xdr:rowOff>
    </xdr:to>
    <xdr:cxnSp macro="">
      <xdr:nvCxnSpPr>
        <xdr:cNvPr id="67" name="直線コネクタ 66"/>
        <xdr:cNvCxnSpPr/>
      </xdr:nvCxnSpPr>
      <xdr:spPr>
        <a:xfrm>
          <a:off x="2019300" y="6404426"/>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55613</xdr:rowOff>
    </xdr:from>
    <xdr:to>
      <xdr:col>10</xdr:col>
      <xdr:colOff>114300</xdr:colOff>
      <xdr:row>37</xdr:row>
      <xdr:rowOff>60776</xdr:rowOff>
    </xdr:to>
    <xdr:cxnSp macro="">
      <xdr:nvCxnSpPr>
        <xdr:cNvPr id="70" name="直線コネクタ 69"/>
        <xdr:cNvCxnSpPr/>
      </xdr:nvCxnSpPr>
      <xdr:spPr>
        <a:xfrm>
          <a:off x="1130300" y="6399263"/>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17920</xdr:rowOff>
    </xdr:from>
    <xdr:to>
      <xdr:col>10</xdr:col>
      <xdr:colOff>165100</xdr:colOff>
      <xdr:row>34</xdr:row>
      <xdr:rowOff>119520</xdr:rowOff>
    </xdr:to>
    <xdr:sp macro="" textlink="">
      <xdr:nvSpPr>
        <xdr:cNvPr id="71" name="フローチャート: 判断 70"/>
        <xdr:cNvSpPr/>
      </xdr:nvSpPr>
      <xdr:spPr>
        <a:xfrm>
          <a:off x="1968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136047</xdr:rowOff>
    </xdr:from>
    <xdr:ext cx="534377" cy="259045"/>
    <xdr:sp macro="" textlink="">
      <xdr:nvSpPr>
        <xdr:cNvPr id="72" name="テキスト ボックス 71"/>
        <xdr:cNvSpPr txBox="1"/>
      </xdr:nvSpPr>
      <xdr:spPr>
        <a:xfrm>
          <a:off x="1752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108883</xdr:rowOff>
    </xdr:from>
    <xdr:to>
      <xdr:col>24</xdr:col>
      <xdr:colOff>114300</xdr:colOff>
      <xdr:row>37</xdr:row>
      <xdr:rowOff>39033</xdr:rowOff>
    </xdr:to>
    <xdr:sp macro="" textlink="">
      <xdr:nvSpPr>
        <xdr:cNvPr id="80" name="楕円 79"/>
        <xdr:cNvSpPr/>
      </xdr:nvSpPr>
      <xdr:spPr>
        <a:xfrm>
          <a:off x="4584700" y="62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87310</xdr:rowOff>
    </xdr:from>
    <xdr:ext cx="534377" cy="259045"/>
    <xdr:sp macro="" textlink="">
      <xdr:nvSpPr>
        <xdr:cNvPr id="81" name="人件費該当値テキスト"/>
        <xdr:cNvSpPr txBox="1"/>
      </xdr:nvSpPr>
      <xdr:spPr>
        <a:xfrm>
          <a:off x="4686300" y="62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135953</xdr:rowOff>
    </xdr:from>
    <xdr:to>
      <xdr:col>20</xdr:col>
      <xdr:colOff>38100</xdr:colOff>
      <xdr:row>37</xdr:row>
      <xdr:rowOff>66103</xdr:rowOff>
    </xdr:to>
    <xdr:sp macro="" textlink="">
      <xdr:nvSpPr>
        <xdr:cNvPr id="82" name="楕円 81"/>
        <xdr:cNvSpPr/>
      </xdr:nvSpPr>
      <xdr:spPr>
        <a:xfrm>
          <a:off x="37465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57230</xdr:rowOff>
    </xdr:from>
    <xdr:ext cx="534377" cy="259045"/>
    <xdr:sp macro="" textlink="">
      <xdr:nvSpPr>
        <xdr:cNvPr id="83" name="テキスト ボックス 82"/>
        <xdr:cNvSpPr txBox="1"/>
      </xdr:nvSpPr>
      <xdr:spPr>
        <a:xfrm>
          <a:off x="3530111" y="64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22835</xdr:rowOff>
    </xdr:from>
    <xdr:to>
      <xdr:col>15</xdr:col>
      <xdr:colOff>101600</xdr:colOff>
      <xdr:row>37</xdr:row>
      <xdr:rowOff>124435</xdr:rowOff>
    </xdr:to>
    <xdr:sp macro="" textlink="">
      <xdr:nvSpPr>
        <xdr:cNvPr id="84" name="楕円 83"/>
        <xdr:cNvSpPr/>
      </xdr:nvSpPr>
      <xdr:spPr>
        <a:xfrm>
          <a:off x="2857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115562</xdr:rowOff>
    </xdr:from>
    <xdr:ext cx="534377" cy="259045"/>
    <xdr:sp macro="" textlink="">
      <xdr:nvSpPr>
        <xdr:cNvPr id="85" name="テキスト ボックス 84"/>
        <xdr:cNvSpPr txBox="1"/>
      </xdr:nvSpPr>
      <xdr:spPr>
        <a:xfrm>
          <a:off x="2641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9976</xdr:rowOff>
    </xdr:from>
    <xdr:to>
      <xdr:col>10</xdr:col>
      <xdr:colOff>165100</xdr:colOff>
      <xdr:row>37</xdr:row>
      <xdr:rowOff>111576</xdr:rowOff>
    </xdr:to>
    <xdr:sp macro="" textlink="">
      <xdr:nvSpPr>
        <xdr:cNvPr id="86" name="楕円 85"/>
        <xdr:cNvSpPr/>
      </xdr:nvSpPr>
      <xdr:spPr>
        <a:xfrm>
          <a:off x="1968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102703</xdr:rowOff>
    </xdr:from>
    <xdr:ext cx="534377" cy="259045"/>
    <xdr:sp macro="" textlink="">
      <xdr:nvSpPr>
        <xdr:cNvPr id="87" name="テキスト ボックス 86"/>
        <xdr:cNvSpPr txBox="1"/>
      </xdr:nvSpPr>
      <xdr:spPr>
        <a:xfrm>
          <a:off x="1752111" y="6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4813</xdr:rowOff>
    </xdr:from>
    <xdr:to>
      <xdr:col>6</xdr:col>
      <xdr:colOff>38100</xdr:colOff>
      <xdr:row>37</xdr:row>
      <xdr:rowOff>106413</xdr:rowOff>
    </xdr:to>
    <xdr:sp macro="" textlink="">
      <xdr:nvSpPr>
        <xdr:cNvPr id="88" name="楕円 87"/>
        <xdr:cNvSpPr/>
      </xdr:nvSpPr>
      <xdr:spPr>
        <a:xfrm>
          <a:off x="1079500" y="6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97540</xdr:rowOff>
    </xdr:from>
    <xdr:ext cx="534377" cy="259045"/>
    <xdr:sp macro="" textlink="">
      <xdr:nvSpPr>
        <xdr:cNvPr id="89" name="テキスト ボックス 88"/>
        <xdr:cNvSpPr txBox="1"/>
      </xdr:nvSpPr>
      <xdr:spPr>
        <a:xfrm>
          <a:off x="863111" y="64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140642</xdr:rowOff>
    </xdr:from>
    <xdr:to>
      <xdr:col>24</xdr:col>
      <xdr:colOff>63500</xdr:colOff>
      <xdr:row>58</xdr:row>
      <xdr:rowOff>152584</xdr:rowOff>
    </xdr:to>
    <xdr:cxnSp macro="">
      <xdr:nvCxnSpPr>
        <xdr:cNvPr id="117" name="直線コネクタ 116"/>
        <xdr:cNvCxnSpPr/>
      </xdr:nvCxnSpPr>
      <xdr:spPr>
        <a:xfrm flipV="1">
          <a:off x="3797300" y="10084742"/>
          <a:ext cx="8382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151743</xdr:rowOff>
    </xdr:from>
    <xdr:to>
      <xdr:col>19</xdr:col>
      <xdr:colOff>177800</xdr:colOff>
      <xdr:row>58</xdr:row>
      <xdr:rowOff>152584</xdr:rowOff>
    </xdr:to>
    <xdr:cxnSp macro="">
      <xdr:nvCxnSpPr>
        <xdr:cNvPr id="120" name="直線コネクタ 119"/>
        <xdr:cNvCxnSpPr/>
      </xdr:nvCxnSpPr>
      <xdr:spPr>
        <a:xfrm>
          <a:off x="2908300" y="10095843"/>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150700</xdr:rowOff>
    </xdr:from>
    <xdr:to>
      <xdr:col>15</xdr:col>
      <xdr:colOff>50800</xdr:colOff>
      <xdr:row>58</xdr:row>
      <xdr:rowOff>151743</xdr:rowOff>
    </xdr:to>
    <xdr:cxnSp macro="">
      <xdr:nvCxnSpPr>
        <xdr:cNvPr id="123" name="直線コネクタ 122"/>
        <xdr:cNvCxnSpPr/>
      </xdr:nvCxnSpPr>
      <xdr:spPr>
        <a:xfrm>
          <a:off x="2019300" y="10094800"/>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150700</xdr:rowOff>
    </xdr:from>
    <xdr:to>
      <xdr:col>10</xdr:col>
      <xdr:colOff>114300</xdr:colOff>
      <xdr:row>58</xdr:row>
      <xdr:rowOff>158528</xdr:rowOff>
    </xdr:to>
    <xdr:cxnSp macro="">
      <xdr:nvCxnSpPr>
        <xdr:cNvPr id="126" name="直線コネクタ 125"/>
        <xdr:cNvCxnSpPr/>
      </xdr:nvCxnSpPr>
      <xdr:spPr>
        <a:xfrm flipV="1">
          <a:off x="1130300" y="10094800"/>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73977</xdr:rowOff>
    </xdr:from>
    <xdr:to>
      <xdr:col>10</xdr:col>
      <xdr:colOff>165100</xdr:colOff>
      <xdr:row>58</xdr:row>
      <xdr:rowOff>4127</xdr:rowOff>
    </xdr:to>
    <xdr:sp macro="" textlink="">
      <xdr:nvSpPr>
        <xdr:cNvPr id="127" name="フローチャート: 判断 126"/>
        <xdr:cNvSpPr/>
      </xdr:nvSpPr>
      <xdr:spPr>
        <a:xfrm>
          <a:off x="1968500" y="98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20654</xdr:rowOff>
    </xdr:from>
    <xdr:ext cx="534377" cy="259045"/>
    <xdr:sp macro="" textlink="">
      <xdr:nvSpPr>
        <xdr:cNvPr id="128" name="テキスト ボックス 127"/>
        <xdr:cNvSpPr txBox="1"/>
      </xdr:nvSpPr>
      <xdr:spPr>
        <a:xfrm>
          <a:off x="1752111" y="96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89842</xdr:rowOff>
    </xdr:from>
    <xdr:to>
      <xdr:col>24</xdr:col>
      <xdr:colOff>114300</xdr:colOff>
      <xdr:row>59</xdr:row>
      <xdr:rowOff>19992</xdr:rowOff>
    </xdr:to>
    <xdr:sp macro="" textlink="">
      <xdr:nvSpPr>
        <xdr:cNvPr id="136" name="楕円 135"/>
        <xdr:cNvSpPr/>
      </xdr:nvSpPr>
      <xdr:spPr>
        <a:xfrm>
          <a:off x="4584700" y="100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4769</xdr:rowOff>
    </xdr:from>
    <xdr:ext cx="534377" cy="259045"/>
    <xdr:sp macro="" textlink="">
      <xdr:nvSpPr>
        <xdr:cNvPr id="137" name="物件費該当値テキスト"/>
        <xdr:cNvSpPr txBox="1"/>
      </xdr:nvSpPr>
      <xdr:spPr>
        <a:xfrm>
          <a:off x="4686300" y="99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101784</xdr:rowOff>
    </xdr:from>
    <xdr:to>
      <xdr:col>20</xdr:col>
      <xdr:colOff>38100</xdr:colOff>
      <xdr:row>59</xdr:row>
      <xdr:rowOff>31934</xdr:rowOff>
    </xdr:to>
    <xdr:sp macro="" textlink="">
      <xdr:nvSpPr>
        <xdr:cNvPr id="138" name="楕円 137"/>
        <xdr:cNvSpPr/>
      </xdr:nvSpPr>
      <xdr:spPr>
        <a:xfrm>
          <a:off x="3746500" y="100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23061</xdr:rowOff>
    </xdr:from>
    <xdr:ext cx="534377" cy="259045"/>
    <xdr:sp macro="" textlink="">
      <xdr:nvSpPr>
        <xdr:cNvPr id="139" name="テキスト ボックス 138"/>
        <xdr:cNvSpPr txBox="1"/>
      </xdr:nvSpPr>
      <xdr:spPr>
        <a:xfrm>
          <a:off x="3530111" y="101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100943</xdr:rowOff>
    </xdr:from>
    <xdr:to>
      <xdr:col>15</xdr:col>
      <xdr:colOff>101600</xdr:colOff>
      <xdr:row>59</xdr:row>
      <xdr:rowOff>31093</xdr:rowOff>
    </xdr:to>
    <xdr:sp macro="" textlink="">
      <xdr:nvSpPr>
        <xdr:cNvPr id="140" name="楕円 139"/>
        <xdr:cNvSpPr/>
      </xdr:nvSpPr>
      <xdr:spPr>
        <a:xfrm>
          <a:off x="2857500" y="100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22220</xdr:rowOff>
    </xdr:from>
    <xdr:ext cx="534377" cy="259045"/>
    <xdr:sp macro="" textlink="">
      <xdr:nvSpPr>
        <xdr:cNvPr id="141" name="テキスト ボックス 140"/>
        <xdr:cNvSpPr txBox="1"/>
      </xdr:nvSpPr>
      <xdr:spPr>
        <a:xfrm>
          <a:off x="2641111" y="101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99900</xdr:rowOff>
    </xdr:from>
    <xdr:to>
      <xdr:col>10</xdr:col>
      <xdr:colOff>165100</xdr:colOff>
      <xdr:row>59</xdr:row>
      <xdr:rowOff>30050</xdr:rowOff>
    </xdr:to>
    <xdr:sp macro="" textlink="">
      <xdr:nvSpPr>
        <xdr:cNvPr id="142" name="楕円 141"/>
        <xdr:cNvSpPr/>
      </xdr:nvSpPr>
      <xdr:spPr>
        <a:xfrm>
          <a:off x="1968500" y="100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21177</xdr:rowOff>
    </xdr:from>
    <xdr:ext cx="534377" cy="259045"/>
    <xdr:sp macro="" textlink="">
      <xdr:nvSpPr>
        <xdr:cNvPr id="143" name="テキスト ボックス 142"/>
        <xdr:cNvSpPr txBox="1"/>
      </xdr:nvSpPr>
      <xdr:spPr>
        <a:xfrm>
          <a:off x="1752111" y="101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107728</xdr:rowOff>
    </xdr:from>
    <xdr:to>
      <xdr:col>6</xdr:col>
      <xdr:colOff>38100</xdr:colOff>
      <xdr:row>59</xdr:row>
      <xdr:rowOff>37878</xdr:rowOff>
    </xdr:to>
    <xdr:sp macro="" textlink="">
      <xdr:nvSpPr>
        <xdr:cNvPr id="144" name="楕円 143"/>
        <xdr:cNvSpPr/>
      </xdr:nvSpPr>
      <xdr:spPr>
        <a:xfrm>
          <a:off x="1079500" y="100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29005</xdr:rowOff>
    </xdr:from>
    <xdr:ext cx="534377" cy="259045"/>
    <xdr:sp macro="" textlink="">
      <xdr:nvSpPr>
        <xdr:cNvPr id="145" name="テキスト ボックス 144"/>
        <xdr:cNvSpPr txBox="1"/>
      </xdr:nvSpPr>
      <xdr:spPr>
        <a:xfrm>
          <a:off x="863111" y="101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52408</xdr:rowOff>
    </xdr:from>
    <xdr:to>
      <xdr:col>24</xdr:col>
      <xdr:colOff>63500</xdr:colOff>
      <xdr:row>79</xdr:row>
      <xdr:rowOff>59657</xdr:rowOff>
    </xdr:to>
    <xdr:cxnSp macro="">
      <xdr:nvCxnSpPr>
        <xdr:cNvPr id="176" name="直線コネクタ 175"/>
        <xdr:cNvCxnSpPr/>
      </xdr:nvCxnSpPr>
      <xdr:spPr>
        <a:xfrm flipV="1">
          <a:off x="3797300" y="13596958"/>
          <a:ext cx="8382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59657</xdr:rowOff>
    </xdr:from>
    <xdr:to>
      <xdr:col>19</xdr:col>
      <xdr:colOff>177800</xdr:colOff>
      <xdr:row>79</xdr:row>
      <xdr:rowOff>69912</xdr:rowOff>
    </xdr:to>
    <xdr:cxnSp macro="">
      <xdr:nvCxnSpPr>
        <xdr:cNvPr id="179" name="直線コネクタ 178"/>
        <xdr:cNvCxnSpPr/>
      </xdr:nvCxnSpPr>
      <xdr:spPr>
        <a:xfrm flipV="1">
          <a:off x="2908300" y="1360420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69912</xdr:rowOff>
    </xdr:from>
    <xdr:to>
      <xdr:col>15</xdr:col>
      <xdr:colOff>50800</xdr:colOff>
      <xdr:row>79</xdr:row>
      <xdr:rowOff>80395</xdr:rowOff>
    </xdr:to>
    <xdr:cxnSp macro="">
      <xdr:nvCxnSpPr>
        <xdr:cNvPr id="182" name="直線コネクタ 181"/>
        <xdr:cNvCxnSpPr/>
      </xdr:nvCxnSpPr>
      <xdr:spPr>
        <a:xfrm flipV="1">
          <a:off x="2019300" y="13614462"/>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76966</xdr:rowOff>
    </xdr:from>
    <xdr:to>
      <xdr:col>10</xdr:col>
      <xdr:colOff>114300</xdr:colOff>
      <xdr:row>79</xdr:row>
      <xdr:rowOff>80395</xdr:rowOff>
    </xdr:to>
    <xdr:cxnSp macro="">
      <xdr:nvCxnSpPr>
        <xdr:cNvPr id="185" name="直線コネクタ 184"/>
        <xdr:cNvCxnSpPr/>
      </xdr:nvCxnSpPr>
      <xdr:spPr>
        <a:xfrm>
          <a:off x="1130300" y="136215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166624</xdr:rowOff>
    </xdr:from>
    <xdr:to>
      <xdr:col>10</xdr:col>
      <xdr:colOff>165100</xdr:colOff>
      <xdr:row>78</xdr:row>
      <xdr:rowOff>96774</xdr:rowOff>
    </xdr:to>
    <xdr:sp macro="" textlink="">
      <xdr:nvSpPr>
        <xdr:cNvPr id="186" name="フローチャート: 判断 185"/>
        <xdr:cNvSpPr/>
      </xdr:nvSpPr>
      <xdr:spPr>
        <a:xfrm>
          <a:off x="1968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113301</xdr:rowOff>
    </xdr:from>
    <xdr:ext cx="469744" cy="259045"/>
    <xdr:sp macro="" textlink="">
      <xdr:nvSpPr>
        <xdr:cNvPr id="187" name="テキスト ボックス 186"/>
        <xdr:cNvSpPr txBox="1"/>
      </xdr:nvSpPr>
      <xdr:spPr>
        <a:xfrm>
          <a:off x="1784428"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1608</xdr:rowOff>
    </xdr:from>
    <xdr:to>
      <xdr:col>24</xdr:col>
      <xdr:colOff>114300</xdr:colOff>
      <xdr:row>79</xdr:row>
      <xdr:rowOff>103208</xdr:rowOff>
    </xdr:to>
    <xdr:sp macro="" textlink="">
      <xdr:nvSpPr>
        <xdr:cNvPr id="195" name="楕円 194"/>
        <xdr:cNvSpPr/>
      </xdr:nvSpPr>
      <xdr:spPr>
        <a:xfrm>
          <a:off x="4584700" y="13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87985</xdr:rowOff>
    </xdr:from>
    <xdr:ext cx="469744" cy="259045"/>
    <xdr:sp macro="" textlink="">
      <xdr:nvSpPr>
        <xdr:cNvPr id="196" name="維持補修費該当値テキスト"/>
        <xdr:cNvSpPr txBox="1"/>
      </xdr:nvSpPr>
      <xdr:spPr>
        <a:xfrm>
          <a:off x="4686300" y="1346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8857</xdr:rowOff>
    </xdr:from>
    <xdr:to>
      <xdr:col>20</xdr:col>
      <xdr:colOff>38100</xdr:colOff>
      <xdr:row>79</xdr:row>
      <xdr:rowOff>110457</xdr:rowOff>
    </xdr:to>
    <xdr:sp macro="" textlink="">
      <xdr:nvSpPr>
        <xdr:cNvPr id="197" name="楕円 196"/>
        <xdr:cNvSpPr/>
      </xdr:nvSpPr>
      <xdr:spPr>
        <a:xfrm>
          <a:off x="3746500" y="135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101584</xdr:rowOff>
    </xdr:from>
    <xdr:ext cx="469744" cy="259045"/>
    <xdr:sp macro="" textlink="">
      <xdr:nvSpPr>
        <xdr:cNvPr id="198" name="テキスト ボックス 197"/>
        <xdr:cNvSpPr txBox="1"/>
      </xdr:nvSpPr>
      <xdr:spPr>
        <a:xfrm>
          <a:off x="3562428" y="136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19112</xdr:rowOff>
    </xdr:from>
    <xdr:to>
      <xdr:col>15</xdr:col>
      <xdr:colOff>101600</xdr:colOff>
      <xdr:row>79</xdr:row>
      <xdr:rowOff>120712</xdr:rowOff>
    </xdr:to>
    <xdr:sp macro="" textlink="">
      <xdr:nvSpPr>
        <xdr:cNvPr id="199" name="楕円 198"/>
        <xdr:cNvSpPr/>
      </xdr:nvSpPr>
      <xdr:spPr>
        <a:xfrm>
          <a:off x="2857500" y="135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111839</xdr:rowOff>
    </xdr:from>
    <xdr:ext cx="378565" cy="259045"/>
    <xdr:sp macro="" textlink="">
      <xdr:nvSpPr>
        <xdr:cNvPr id="200" name="テキスト ボックス 199"/>
        <xdr:cNvSpPr txBox="1"/>
      </xdr:nvSpPr>
      <xdr:spPr>
        <a:xfrm>
          <a:off x="2719017" y="1365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29595</xdr:rowOff>
    </xdr:from>
    <xdr:to>
      <xdr:col>10</xdr:col>
      <xdr:colOff>165100</xdr:colOff>
      <xdr:row>79</xdr:row>
      <xdr:rowOff>131195</xdr:rowOff>
    </xdr:to>
    <xdr:sp macro="" textlink="">
      <xdr:nvSpPr>
        <xdr:cNvPr id="201" name="楕円 200"/>
        <xdr:cNvSpPr/>
      </xdr:nvSpPr>
      <xdr:spPr>
        <a:xfrm>
          <a:off x="1968500" y="135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122322</xdr:rowOff>
    </xdr:from>
    <xdr:ext cx="378565" cy="259045"/>
    <xdr:sp macro="" textlink="">
      <xdr:nvSpPr>
        <xdr:cNvPr id="202" name="テキスト ボックス 201"/>
        <xdr:cNvSpPr txBox="1"/>
      </xdr:nvSpPr>
      <xdr:spPr>
        <a:xfrm>
          <a:off x="1830017" y="1366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26166</xdr:rowOff>
    </xdr:from>
    <xdr:to>
      <xdr:col>6</xdr:col>
      <xdr:colOff>38100</xdr:colOff>
      <xdr:row>79</xdr:row>
      <xdr:rowOff>127766</xdr:rowOff>
    </xdr:to>
    <xdr:sp macro="" textlink="">
      <xdr:nvSpPr>
        <xdr:cNvPr id="203" name="楕円 202"/>
        <xdr:cNvSpPr/>
      </xdr:nvSpPr>
      <xdr:spPr>
        <a:xfrm>
          <a:off x="1079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118893</xdr:rowOff>
    </xdr:from>
    <xdr:ext cx="378565" cy="259045"/>
    <xdr:sp macro="" textlink="">
      <xdr:nvSpPr>
        <xdr:cNvPr id="204" name="テキスト ボックス 203"/>
        <xdr:cNvSpPr txBox="1"/>
      </xdr:nvSpPr>
      <xdr:spPr>
        <a:xfrm>
          <a:off x="941017" y="13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11512</xdr:rowOff>
    </xdr:from>
    <xdr:to>
      <xdr:col>24</xdr:col>
      <xdr:colOff>63500</xdr:colOff>
      <xdr:row>94</xdr:row>
      <xdr:rowOff>54660</xdr:rowOff>
    </xdr:to>
    <xdr:cxnSp macro="">
      <xdr:nvCxnSpPr>
        <xdr:cNvPr id="234" name="直線コネクタ 233"/>
        <xdr:cNvCxnSpPr/>
      </xdr:nvCxnSpPr>
      <xdr:spPr>
        <a:xfrm flipV="1">
          <a:off x="3797300" y="16127812"/>
          <a:ext cx="8382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54660</xdr:rowOff>
    </xdr:from>
    <xdr:to>
      <xdr:col>19</xdr:col>
      <xdr:colOff>177800</xdr:colOff>
      <xdr:row>94</xdr:row>
      <xdr:rowOff>61652</xdr:rowOff>
    </xdr:to>
    <xdr:cxnSp macro="">
      <xdr:nvCxnSpPr>
        <xdr:cNvPr id="237" name="直線コネクタ 236"/>
        <xdr:cNvCxnSpPr/>
      </xdr:nvCxnSpPr>
      <xdr:spPr>
        <a:xfrm flipV="1">
          <a:off x="2908300" y="16170960"/>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61652</xdr:rowOff>
    </xdr:from>
    <xdr:to>
      <xdr:col>15</xdr:col>
      <xdr:colOff>50800</xdr:colOff>
      <xdr:row>94</xdr:row>
      <xdr:rowOff>138404</xdr:rowOff>
    </xdr:to>
    <xdr:cxnSp macro="">
      <xdr:nvCxnSpPr>
        <xdr:cNvPr id="240" name="直線コネクタ 239"/>
        <xdr:cNvCxnSpPr/>
      </xdr:nvCxnSpPr>
      <xdr:spPr>
        <a:xfrm flipV="1">
          <a:off x="2019300" y="16177952"/>
          <a:ext cx="8890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138404</xdr:rowOff>
    </xdr:from>
    <xdr:to>
      <xdr:col>10</xdr:col>
      <xdr:colOff>114300</xdr:colOff>
      <xdr:row>95</xdr:row>
      <xdr:rowOff>73330</xdr:rowOff>
    </xdr:to>
    <xdr:cxnSp macro="">
      <xdr:nvCxnSpPr>
        <xdr:cNvPr id="243" name="直線コネクタ 242"/>
        <xdr:cNvCxnSpPr/>
      </xdr:nvCxnSpPr>
      <xdr:spPr>
        <a:xfrm flipV="1">
          <a:off x="1130300" y="16254704"/>
          <a:ext cx="8890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15805</xdr:rowOff>
    </xdr:from>
    <xdr:to>
      <xdr:col>10</xdr:col>
      <xdr:colOff>165100</xdr:colOff>
      <xdr:row>94</xdr:row>
      <xdr:rowOff>117405</xdr:rowOff>
    </xdr:to>
    <xdr:sp macro="" textlink="">
      <xdr:nvSpPr>
        <xdr:cNvPr id="244" name="フローチャート: 判断 243"/>
        <xdr:cNvSpPr/>
      </xdr:nvSpPr>
      <xdr:spPr>
        <a:xfrm>
          <a:off x="1968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133932</xdr:rowOff>
    </xdr:from>
    <xdr:ext cx="534377" cy="259045"/>
    <xdr:sp macro="" textlink="">
      <xdr:nvSpPr>
        <xdr:cNvPr id="245" name="テキスト ボックス 244"/>
        <xdr:cNvSpPr txBox="1"/>
      </xdr:nvSpPr>
      <xdr:spPr>
        <a:xfrm>
          <a:off x="1752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132162</xdr:rowOff>
    </xdr:from>
    <xdr:to>
      <xdr:col>24</xdr:col>
      <xdr:colOff>114300</xdr:colOff>
      <xdr:row>94</xdr:row>
      <xdr:rowOff>62312</xdr:rowOff>
    </xdr:to>
    <xdr:sp macro="" textlink="">
      <xdr:nvSpPr>
        <xdr:cNvPr id="253" name="楕円 252"/>
        <xdr:cNvSpPr/>
      </xdr:nvSpPr>
      <xdr:spPr>
        <a:xfrm>
          <a:off x="4584700" y="160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155039</xdr:rowOff>
    </xdr:from>
    <xdr:ext cx="534377" cy="259045"/>
    <xdr:sp macro="" textlink="">
      <xdr:nvSpPr>
        <xdr:cNvPr id="254" name="扶助費該当値テキスト"/>
        <xdr:cNvSpPr txBox="1"/>
      </xdr:nvSpPr>
      <xdr:spPr>
        <a:xfrm>
          <a:off x="4686300" y="159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3860</xdr:rowOff>
    </xdr:from>
    <xdr:to>
      <xdr:col>20</xdr:col>
      <xdr:colOff>38100</xdr:colOff>
      <xdr:row>94</xdr:row>
      <xdr:rowOff>105460</xdr:rowOff>
    </xdr:to>
    <xdr:sp macro="" textlink="">
      <xdr:nvSpPr>
        <xdr:cNvPr id="255" name="楕円 254"/>
        <xdr:cNvSpPr/>
      </xdr:nvSpPr>
      <xdr:spPr>
        <a:xfrm>
          <a:off x="3746500" y="16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121987</xdr:rowOff>
    </xdr:from>
    <xdr:ext cx="534377" cy="259045"/>
    <xdr:sp macro="" textlink="">
      <xdr:nvSpPr>
        <xdr:cNvPr id="256" name="テキスト ボックス 255"/>
        <xdr:cNvSpPr txBox="1"/>
      </xdr:nvSpPr>
      <xdr:spPr>
        <a:xfrm>
          <a:off x="3530111" y="158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10852</xdr:rowOff>
    </xdr:from>
    <xdr:to>
      <xdr:col>15</xdr:col>
      <xdr:colOff>101600</xdr:colOff>
      <xdr:row>94</xdr:row>
      <xdr:rowOff>112452</xdr:rowOff>
    </xdr:to>
    <xdr:sp macro="" textlink="">
      <xdr:nvSpPr>
        <xdr:cNvPr id="257" name="楕円 256"/>
        <xdr:cNvSpPr/>
      </xdr:nvSpPr>
      <xdr:spPr>
        <a:xfrm>
          <a:off x="2857500" y="16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128979</xdr:rowOff>
    </xdr:from>
    <xdr:ext cx="534377" cy="259045"/>
    <xdr:sp macro="" textlink="">
      <xdr:nvSpPr>
        <xdr:cNvPr id="258" name="テキスト ボックス 257"/>
        <xdr:cNvSpPr txBox="1"/>
      </xdr:nvSpPr>
      <xdr:spPr>
        <a:xfrm>
          <a:off x="2641111" y="159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87604</xdr:rowOff>
    </xdr:from>
    <xdr:to>
      <xdr:col>10</xdr:col>
      <xdr:colOff>165100</xdr:colOff>
      <xdr:row>95</xdr:row>
      <xdr:rowOff>17754</xdr:rowOff>
    </xdr:to>
    <xdr:sp macro="" textlink="">
      <xdr:nvSpPr>
        <xdr:cNvPr id="259" name="楕円 258"/>
        <xdr:cNvSpPr/>
      </xdr:nvSpPr>
      <xdr:spPr>
        <a:xfrm>
          <a:off x="1968500" y="162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8881</xdr:rowOff>
    </xdr:from>
    <xdr:ext cx="534377" cy="259045"/>
    <xdr:sp macro="" textlink="">
      <xdr:nvSpPr>
        <xdr:cNvPr id="260" name="テキスト ボックス 259"/>
        <xdr:cNvSpPr txBox="1"/>
      </xdr:nvSpPr>
      <xdr:spPr>
        <a:xfrm>
          <a:off x="1752111" y="162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22530</xdr:rowOff>
    </xdr:from>
    <xdr:to>
      <xdr:col>6</xdr:col>
      <xdr:colOff>38100</xdr:colOff>
      <xdr:row>95</xdr:row>
      <xdr:rowOff>124130</xdr:rowOff>
    </xdr:to>
    <xdr:sp macro="" textlink="">
      <xdr:nvSpPr>
        <xdr:cNvPr id="261" name="楕円 260"/>
        <xdr:cNvSpPr/>
      </xdr:nvSpPr>
      <xdr:spPr>
        <a:xfrm>
          <a:off x="1079500" y="163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115257</xdr:rowOff>
    </xdr:from>
    <xdr:ext cx="534377" cy="259045"/>
    <xdr:sp macro="" textlink="">
      <xdr:nvSpPr>
        <xdr:cNvPr id="262" name="テキスト ボックス 261"/>
        <xdr:cNvSpPr txBox="1"/>
      </xdr:nvSpPr>
      <xdr:spPr>
        <a:xfrm>
          <a:off x="863111" y="164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76048</xdr:rowOff>
    </xdr:from>
    <xdr:to>
      <xdr:col>55</xdr:col>
      <xdr:colOff>0</xdr:colOff>
      <xdr:row>37</xdr:row>
      <xdr:rowOff>61276</xdr:rowOff>
    </xdr:to>
    <xdr:cxnSp macro="">
      <xdr:nvCxnSpPr>
        <xdr:cNvPr id="289" name="直線コネクタ 288"/>
        <xdr:cNvCxnSpPr/>
      </xdr:nvCxnSpPr>
      <xdr:spPr>
        <a:xfrm flipV="1">
          <a:off x="9639300" y="6248248"/>
          <a:ext cx="838200" cy="15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61276</xdr:rowOff>
    </xdr:from>
    <xdr:to>
      <xdr:col>50</xdr:col>
      <xdr:colOff>114300</xdr:colOff>
      <xdr:row>37</xdr:row>
      <xdr:rowOff>81238</xdr:rowOff>
    </xdr:to>
    <xdr:cxnSp macro="">
      <xdr:nvCxnSpPr>
        <xdr:cNvPr id="292" name="直線コネクタ 291"/>
        <xdr:cNvCxnSpPr/>
      </xdr:nvCxnSpPr>
      <xdr:spPr>
        <a:xfrm flipV="1">
          <a:off x="8750300" y="6404926"/>
          <a:ext cx="8890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81238</xdr:rowOff>
    </xdr:from>
    <xdr:to>
      <xdr:col>45</xdr:col>
      <xdr:colOff>177800</xdr:colOff>
      <xdr:row>37</xdr:row>
      <xdr:rowOff>94835</xdr:rowOff>
    </xdr:to>
    <xdr:cxnSp macro="">
      <xdr:nvCxnSpPr>
        <xdr:cNvPr id="295" name="直線コネクタ 294"/>
        <xdr:cNvCxnSpPr/>
      </xdr:nvCxnSpPr>
      <xdr:spPr>
        <a:xfrm flipV="1">
          <a:off x="7861300" y="6424888"/>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94835</xdr:rowOff>
    </xdr:from>
    <xdr:to>
      <xdr:col>41</xdr:col>
      <xdr:colOff>50800</xdr:colOff>
      <xdr:row>37</xdr:row>
      <xdr:rowOff>105790</xdr:rowOff>
    </xdr:to>
    <xdr:cxnSp macro="">
      <xdr:nvCxnSpPr>
        <xdr:cNvPr id="298" name="直線コネクタ 297"/>
        <xdr:cNvCxnSpPr/>
      </xdr:nvCxnSpPr>
      <xdr:spPr>
        <a:xfrm flipV="1">
          <a:off x="6972300" y="6438485"/>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128292</xdr:rowOff>
    </xdr:from>
    <xdr:to>
      <xdr:col>41</xdr:col>
      <xdr:colOff>101600</xdr:colOff>
      <xdr:row>37</xdr:row>
      <xdr:rowOff>58442</xdr:rowOff>
    </xdr:to>
    <xdr:sp macro="" textlink="">
      <xdr:nvSpPr>
        <xdr:cNvPr id="299" name="フローチャート: 判断 298"/>
        <xdr:cNvSpPr/>
      </xdr:nvSpPr>
      <xdr:spPr>
        <a:xfrm>
          <a:off x="7810500" y="630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74969</xdr:rowOff>
    </xdr:from>
    <xdr:ext cx="534377" cy="259045"/>
    <xdr:sp macro="" textlink="">
      <xdr:nvSpPr>
        <xdr:cNvPr id="300" name="テキスト ボックス 299"/>
        <xdr:cNvSpPr txBox="1"/>
      </xdr:nvSpPr>
      <xdr:spPr>
        <a:xfrm>
          <a:off x="7594111" y="607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25248</xdr:rowOff>
    </xdr:from>
    <xdr:to>
      <xdr:col>55</xdr:col>
      <xdr:colOff>50800</xdr:colOff>
      <xdr:row>36</xdr:row>
      <xdr:rowOff>126848</xdr:rowOff>
    </xdr:to>
    <xdr:sp macro="" textlink="">
      <xdr:nvSpPr>
        <xdr:cNvPr id="308" name="楕円 307"/>
        <xdr:cNvSpPr/>
      </xdr:nvSpPr>
      <xdr:spPr>
        <a:xfrm>
          <a:off x="10426700" y="61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48125</xdr:rowOff>
    </xdr:from>
    <xdr:ext cx="534377" cy="259045"/>
    <xdr:sp macro="" textlink="">
      <xdr:nvSpPr>
        <xdr:cNvPr id="309" name="補助費等該当値テキスト"/>
        <xdr:cNvSpPr txBox="1"/>
      </xdr:nvSpPr>
      <xdr:spPr>
        <a:xfrm>
          <a:off x="10528300" y="60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10476</xdr:rowOff>
    </xdr:from>
    <xdr:to>
      <xdr:col>50</xdr:col>
      <xdr:colOff>165100</xdr:colOff>
      <xdr:row>37</xdr:row>
      <xdr:rowOff>112076</xdr:rowOff>
    </xdr:to>
    <xdr:sp macro="" textlink="">
      <xdr:nvSpPr>
        <xdr:cNvPr id="310" name="楕円 309"/>
        <xdr:cNvSpPr/>
      </xdr:nvSpPr>
      <xdr:spPr>
        <a:xfrm>
          <a:off x="9588500" y="63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103203</xdr:rowOff>
    </xdr:from>
    <xdr:ext cx="534377" cy="259045"/>
    <xdr:sp macro="" textlink="">
      <xdr:nvSpPr>
        <xdr:cNvPr id="311" name="テキスト ボックス 310"/>
        <xdr:cNvSpPr txBox="1"/>
      </xdr:nvSpPr>
      <xdr:spPr>
        <a:xfrm>
          <a:off x="9372111" y="64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30438</xdr:rowOff>
    </xdr:from>
    <xdr:to>
      <xdr:col>46</xdr:col>
      <xdr:colOff>38100</xdr:colOff>
      <xdr:row>37</xdr:row>
      <xdr:rowOff>132038</xdr:rowOff>
    </xdr:to>
    <xdr:sp macro="" textlink="">
      <xdr:nvSpPr>
        <xdr:cNvPr id="312" name="楕円 311"/>
        <xdr:cNvSpPr/>
      </xdr:nvSpPr>
      <xdr:spPr>
        <a:xfrm>
          <a:off x="8699500" y="63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123165</xdr:rowOff>
    </xdr:from>
    <xdr:ext cx="534377" cy="259045"/>
    <xdr:sp macro="" textlink="">
      <xdr:nvSpPr>
        <xdr:cNvPr id="313" name="テキスト ボックス 312"/>
        <xdr:cNvSpPr txBox="1"/>
      </xdr:nvSpPr>
      <xdr:spPr>
        <a:xfrm>
          <a:off x="8483111" y="646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44035</xdr:rowOff>
    </xdr:from>
    <xdr:to>
      <xdr:col>41</xdr:col>
      <xdr:colOff>101600</xdr:colOff>
      <xdr:row>37</xdr:row>
      <xdr:rowOff>145635</xdr:rowOff>
    </xdr:to>
    <xdr:sp macro="" textlink="">
      <xdr:nvSpPr>
        <xdr:cNvPr id="314" name="楕円 313"/>
        <xdr:cNvSpPr/>
      </xdr:nvSpPr>
      <xdr:spPr>
        <a:xfrm>
          <a:off x="7810500" y="63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136762</xdr:rowOff>
    </xdr:from>
    <xdr:ext cx="534377" cy="259045"/>
    <xdr:sp macro="" textlink="">
      <xdr:nvSpPr>
        <xdr:cNvPr id="315" name="テキスト ボックス 314"/>
        <xdr:cNvSpPr txBox="1"/>
      </xdr:nvSpPr>
      <xdr:spPr>
        <a:xfrm>
          <a:off x="7594111" y="64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54990</xdr:rowOff>
    </xdr:from>
    <xdr:to>
      <xdr:col>36</xdr:col>
      <xdr:colOff>165100</xdr:colOff>
      <xdr:row>37</xdr:row>
      <xdr:rowOff>156590</xdr:rowOff>
    </xdr:to>
    <xdr:sp macro="" textlink="">
      <xdr:nvSpPr>
        <xdr:cNvPr id="316" name="楕円 315"/>
        <xdr:cNvSpPr/>
      </xdr:nvSpPr>
      <xdr:spPr>
        <a:xfrm>
          <a:off x="6921500" y="63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147717</xdr:rowOff>
    </xdr:from>
    <xdr:ext cx="534377" cy="259045"/>
    <xdr:sp macro="" textlink="">
      <xdr:nvSpPr>
        <xdr:cNvPr id="317" name="テキスト ボックス 316"/>
        <xdr:cNvSpPr txBox="1"/>
      </xdr:nvSpPr>
      <xdr:spPr>
        <a:xfrm>
          <a:off x="6705111" y="64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26836</xdr:rowOff>
    </xdr:from>
    <xdr:to>
      <xdr:col>55</xdr:col>
      <xdr:colOff>0</xdr:colOff>
      <xdr:row>58</xdr:row>
      <xdr:rowOff>30998</xdr:rowOff>
    </xdr:to>
    <xdr:cxnSp macro="">
      <xdr:nvCxnSpPr>
        <xdr:cNvPr id="344" name="直線コネクタ 343"/>
        <xdr:cNvCxnSpPr/>
      </xdr:nvCxnSpPr>
      <xdr:spPr>
        <a:xfrm>
          <a:off x="9639300" y="9970936"/>
          <a:ext cx="8382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26836</xdr:rowOff>
    </xdr:from>
    <xdr:to>
      <xdr:col>50</xdr:col>
      <xdr:colOff>114300</xdr:colOff>
      <xdr:row>58</xdr:row>
      <xdr:rowOff>55425</xdr:rowOff>
    </xdr:to>
    <xdr:cxnSp macro="">
      <xdr:nvCxnSpPr>
        <xdr:cNvPr id="347" name="直線コネクタ 346"/>
        <xdr:cNvCxnSpPr/>
      </xdr:nvCxnSpPr>
      <xdr:spPr>
        <a:xfrm flipV="1">
          <a:off x="8750300" y="9970936"/>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32430</xdr:rowOff>
    </xdr:from>
    <xdr:to>
      <xdr:col>45</xdr:col>
      <xdr:colOff>177800</xdr:colOff>
      <xdr:row>58</xdr:row>
      <xdr:rowOff>55425</xdr:rowOff>
    </xdr:to>
    <xdr:cxnSp macro="">
      <xdr:nvCxnSpPr>
        <xdr:cNvPr id="350" name="直線コネクタ 349"/>
        <xdr:cNvCxnSpPr/>
      </xdr:nvCxnSpPr>
      <xdr:spPr>
        <a:xfrm>
          <a:off x="7861300" y="9976530"/>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149233</xdr:rowOff>
    </xdr:from>
    <xdr:to>
      <xdr:col>41</xdr:col>
      <xdr:colOff>50800</xdr:colOff>
      <xdr:row>58</xdr:row>
      <xdr:rowOff>32430</xdr:rowOff>
    </xdr:to>
    <xdr:cxnSp macro="">
      <xdr:nvCxnSpPr>
        <xdr:cNvPr id="353" name="直線コネクタ 352"/>
        <xdr:cNvCxnSpPr/>
      </xdr:nvCxnSpPr>
      <xdr:spPr>
        <a:xfrm>
          <a:off x="6972300" y="9921883"/>
          <a:ext cx="889000" cy="5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59241</xdr:rowOff>
    </xdr:from>
    <xdr:to>
      <xdr:col>41</xdr:col>
      <xdr:colOff>101600</xdr:colOff>
      <xdr:row>57</xdr:row>
      <xdr:rowOff>160841</xdr:rowOff>
    </xdr:to>
    <xdr:sp macro="" textlink="">
      <xdr:nvSpPr>
        <xdr:cNvPr id="354" name="フローチャート: 判断 353"/>
        <xdr:cNvSpPr/>
      </xdr:nvSpPr>
      <xdr:spPr>
        <a:xfrm>
          <a:off x="7810500" y="983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5918</xdr:rowOff>
    </xdr:from>
    <xdr:ext cx="534377" cy="259045"/>
    <xdr:sp macro="" textlink="">
      <xdr:nvSpPr>
        <xdr:cNvPr id="355" name="テキスト ボックス 354"/>
        <xdr:cNvSpPr txBox="1"/>
      </xdr:nvSpPr>
      <xdr:spPr>
        <a:xfrm>
          <a:off x="7594111" y="960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151648</xdr:rowOff>
    </xdr:from>
    <xdr:to>
      <xdr:col>55</xdr:col>
      <xdr:colOff>50800</xdr:colOff>
      <xdr:row>58</xdr:row>
      <xdr:rowOff>81798</xdr:rowOff>
    </xdr:to>
    <xdr:sp macro="" textlink="">
      <xdr:nvSpPr>
        <xdr:cNvPr id="363" name="楕円 362"/>
        <xdr:cNvSpPr/>
      </xdr:nvSpPr>
      <xdr:spPr>
        <a:xfrm>
          <a:off x="10426700" y="99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147486</xdr:rowOff>
    </xdr:from>
    <xdr:to>
      <xdr:col>50</xdr:col>
      <xdr:colOff>165100</xdr:colOff>
      <xdr:row>58</xdr:row>
      <xdr:rowOff>77636</xdr:rowOff>
    </xdr:to>
    <xdr:sp macro="" textlink="">
      <xdr:nvSpPr>
        <xdr:cNvPr id="365" name="楕円 364"/>
        <xdr:cNvSpPr/>
      </xdr:nvSpPr>
      <xdr:spPr>
        <a:xfrm>
          <a:off x="9588500" y="99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68763</xdr:rowOff>
    </xdr:from>
    <xdr:ext cx="534377" cy="259045"/>
    <xdr:sp macro="" textlink="">
      <xdr:nvSpPr>
        <xdr:cNvPr id="366" name="テキスト ボックス 365"/>
        <xdr:cNvSpPr txBox="1"/>
      </xdr:nvSpPr>
      <xdr:spPr>
        <a:xfrm>
          <a:off x="9372111" y="100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4625</xdr:rowOff>
    </xdr:from>
    <xdr:to>
      <xdr:col>46</xdr:col>
      <xdr:colOff>38100</xdr:colOff>
      <xdr:row>58</xdr:row>
      <xdr:rowOff>106225</xdr:rowOff>
    </xdr:to>
    <xdr:sp macro="" textlink="">
      <xdr:nvSpPr>
        <xdr:cNvPr id="367" name="楕円 366"/>
        <xdr:cNvSpPr/>
      </xdr:nvSpPr>
      <xdr:spPr>
        <a:xfrm>
          <a:off x="8699500" y="9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97352</xdr:rowOff>
    </xdr:from>
    <xdr:ext cx="534377" cy="259045"/>
    <xdr:sp macro="" textlink="">
      <xdr:nvSpPr>
        <xdr:cNvPr id="368" name="テキスト ボックス 367"/>
        <xdr:cNvSpPr txBox="1"/>
      </xdr:nvSpPr>
      <xdr:spPr>
        <a:xfrm>
          <a:off x="8483111" y="100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153080</xdr:rowOff>
    </xdr:from>
    <xdr:to>
      <xdr:col>41</xdr:col>
      <xdr:colOff>101600</xdr:colOff>
      <xdr:row>58</xdr:row>
      <xdr:rowOff>83230</xdr:rowOff>
    </xdr:to>
    <xdr:sp macro="" textlink="">
      <xdr:nvSpPr>
        <xdr:cNvPr id="369" name="楕円 368"/>
        <xdr:cNvSpPr/>
      </xdr:nvSpPr>
      <xdr:spPr>
        <a:xfrm>
          <a:off x="7810500" y="99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74357</xdr:rowOff>
    </xdr:from>
    <xdr:ext cx="534377" cy="259045"/>
    <xdr:sp macro="" textlink="">
      <xdr:nvSpPr>
        <xdr:cNvPr id="370" name="テキスト ボックス 369"/>
        <xdr:cNvSpPr txBox="1"/>
      </xdr:nvSpPr>
      <xdr:spPr>
        <a:xfrm>
          <a:off x="7594111" y="100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98433</xdr:rowOff>
    </xdr:from>
    <xdr:to>
      <xdr:col>36</xdr:col>
      <xdr:colOff>165100</xdr:colOff>
      <xdr:row>58</xdr:row>
      <xdr:rowOff>28583</xdr:rowOff>
    </xdr:to>
    <xdr:sp macro="" textlink="">
      <xdr:nvSpPr>
        <xdr:cNvPr id="371" name="楕円 370"/>
        <xdr:cNvSpPr/>
      </xdr:nvSpPr>
      <xdr:spPr>
        <a:xfrm>
          <a:off x="6921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19710</xdr:rowOff>
    </xdr:from>
    <xdr:ext cx="534377" cy="259045"/>
    <xdr:sp macro="" textlink="">
      <xdr:nvSpPr>
        <xdr:cNvPr id="372" name="テキスト ボックス 371"/>
        <xdr:cNvSpPr txBox="1"/>
      </xdr:nvSpPr>
      <xdr:spPr>
        <a:xfrm>
          <a:off x="6705111" y="99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112085</xdr:rowOff>
    </xdr:from>
    <xdr:to>
      <xdr:col>55</xdr:col>
      <xdr:colOff>0</xdr:colOff>
      <xdr:row>78</xdr:row>
      <xdr:rowOff>127687</xdr:rowOff>
    </xdr:to>
    <xdr:cxnSp macro="">
      <xdr:nvCxnSpPr>
        <xdr:cNvPr id="399" name="直線コネクタ 398"/>
        <xdr:cNvCxnSpPr/>
      </xdr:nvCxnSpPr>
      <xdr:spPr>
        <a:xfrm flipV="1">
          <a:off x="9639300" y="13485185"/>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122585</xdr:rowOff>
    </xdr:from>
    <xdr:to>
      <xdr:col>50</xdr:col>
      <xdr:colOff>114300</xdr:colOff>
      <xdr:row>78</xdr:row>
      <xdr:rowOff>127687</xdr:rowOff>
    </xdr:to>
    <xdr:cxnSp macro="">
      <xdr:nvCxnSpPr>
        <xdr:cNvPr id="402" name="直線コネクタ 401"/>
        <xdr:cNvCxnSpPr/>
      </xdr:nvCxnSpPr>
      <xdr:spPr>
        <a:xfrm>
          <a:off x="8750300" y="13495685"/>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79925</xdr:rowOff>
    </xdr:from>
    <xdr:to>
      <xdr:col>45</xdr:col>
      <xdr:colOff>177800</xdr:colOff>
      <xdr:row>78</xdr:row>
      <xdr:rowOff>122585</xdr:rowOff>
    </xdr:to>
    <xdr:cxnSp macro="">
      <xdr:nvCxnSpPr>
        <xdr:cNvPr id="405" name="直線コネクタ 404"/>
        <xdr:cNvCxnSpPr/>
      </xdr:nvCxnSpPr>
      <xdr:spPr>
        <a:xfrm>
          <a:off x="7861300" y="13453025"/>
          <a:ext cx="889000" cy="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36254</xdr:rowOff>
    </xdr:from>
    <xdr:to>
      <xdr:col>41</xdr:col>
      <xdr:colOff>50800</xdr:colOff>
      <xdr:row>78</xdr:row>
      <xdr:rowOff>79925</xdr:rowOff>
    </xdr:to>
    <xdr:cxnSp macro="">
      <xdr:nvCxnSpPr>
        <xdr:cNvPr id="408" name="直線コネクタ 407"/>
        <xdr:cNvCxnSpPr/>
      </xdr:nvCxnSpPr>
      <xdr:spPr>
        <a:xfrm>
          <a:off x="6972300" y="13409354"/>
          <a:ext cx="889000" cy="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151474</xdr:rowOff>
    </xdr:from>
    <xdr:to>
      <xdr:col>41</xdr:col>
      <xdr:colOff>101600</xdr:colOff>
      <xdr:row>78</xdr:row>
      <xdr:rowOff>81624</xdr:rowOff>
    </xdr:to>
    <xdr:sp macro="" textlink="">
      <xdr:nvSpPr>
        <xdr:cNvPr id="409" name="フローチャート: 判断 408"/>
        <xdr:cNvSpPr/>
      </xdr:nvSpPr>
      <xdr:spPr>
        <a:xfrm>
          <a:off x="7810500" y="133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98151</xdr:rowOff>
    </xdr:from>
    <xdr:ext cx="534377" cy="259045"/>
    <xdr:sp macro="" textlink="">
      <xdr:nvSpPr>
        <xdr:cNvPr id="410" name="テキスト ボックス 409"/>
        <xdr:cNvSpPr txBox="1"/>
      </xdr:nvSpPr>
      <xdr:spPr>
        <a:xfrm>
          <a:off x="7594111" y="131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99737</xdr:rowOff>
    </xdr:from>
    <xdr:ext cx="534377" cy="259045"/>
    <xdr:sp macro="" textlink="">
      <xdr:nvSpPr>
        <xdr:cNvPr id="412" name="テキスト ボックス 411"/>
        <xdr:cNvSpPr txBox="1"/>
      </xdr:nvSpPr>
      <xdr:spPr>
        <a:xfrm>
          <a:off x="6705111" y="134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61285</xdr:rowOff>
    </xdr:from>
    <xdr:to>
      <xdr:col>55</xdr:col>
      <xdr:colOff>50800</xdr:colOff>
      <xdr:row>78</xdr:row>
      <xdr:rowOff>162885</xdr:rowOff>
    </xdr:to>
    <xdr:sp macro="" textlink="">
      <xdr:nvSpPr>
        <xdr:cNvPr id="418" name="楕円 417"/>
        <xdr:cNvSpPr/>
      </xdr:nvSpPr>
      <xdr:spPr>
        <a:xfrm>
          <a:off x="10426700" y="134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76887</xdr:rowOff>
    </xdr:from>
    <xdr:to>
      <xdr:col>50</xdr:col>
      <xdr:colOff>165100</xdr:colOff>
      <xdr:row>79</xdr:row>
      <xdr:rowOff>7037</xdr:rowOff>
    </xdr:to>
    <xdr:sp macro="" textlink="">
      <xdr:nvSpPr>
        <xdr:cNvPr id="420" name="楕円 419"/>
        <xdr:cNvSpPr/>
      </xdr:nvSpPr>
      <xdr:spPr>
        <a:xfrm>
          <a:off x="9588500" y="134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169614</xdr:rowOff>
    </xdr:from>
    <xdr:ext cx="469744" cy="259045"/>
    <xdr:sp macro="" textlink="">
      <xdr:nvSpPr>
        <xdr:cNvPr id="421" name="テキスト ボックス 420"/>
        <xdr:cNvSpPr txBox="1"/>
      </xdr:nvSpPr>
      <xdr:spPr>
        <a:xfrm>
          <a:off x="9404428" y="135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71785</xdr:rowOff>
    </xdr:from>
    <xdr:to>
      <xdr:col>46</xdr:col>
      <xdr:colOff>38100</xdr:colOff>
      <xdr:row>79</xdr:row>
      <xdr:rowOff>1935</xdr:rowOff>
    </xdr:to>
    <xdr:sp macro="" textlink="">
      <xdr:nvSpPr>
        <xdr:cNvPr id="422" name="楕円 421"/>
        <xdr:cNvSpPr/>
      </xdr:nvSpPr>
      <xdr:spPr>
        <a:xfrm>
          <a:off x="8699500" y="134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164512</xdr:rowOff>
    </xdr:from>
    <xdr:ext cx="469744" cy="259045"/>
    <xdr:sp macro="" textlink="">
      <xdr:nvSpPr>
        <xdr:cNvPr id="423" name="テキスト ボックス 422"/>
        <xdr:cNvSpPr txBox="1"/>
      </xdr:nvSpPr>
      <xdr:spPr>
        <a:xfrm>
          <a:off x="8515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29125</xdr:rowOff>
    </xdr:from>
    <xdr:to>
      <xdr:col>41</xdr:col>
      <xdr:colOff>101600</xdr:colOff>
      <xdr:row>78</xdr:row>
      <xdr:rowOff>130725</xdr:rowOff>
    </xdr:to>
    <xdr:sp macro="" textlink="">
      <xdr:nvSpPr>
        <xdr:cNvPr id="424" name="楕円 423"/>
        <xdr:cNvSpPr/>
      </xdr:nvSpPr>
      <xdr:spPr>
        <a:xfrm>
          <a:off x="7810500" y="134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121852</xdr:rowOff>
    </xdr:from>
    <xdr:ext cx="534377" cy="259045"/>
    <xdr:sp macro="" textlink="">
      <xdr:nvSpPr>
        <xdr:cNvPr id="425" name="テキスト ボックス 424"/>
        <xdr:cNvSpPr txBox="1"/>
      </xdr:nvSpPr>
      <xdr:spPr>
        <a:xfrm>
          <a:off x="7594111" y="1349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156904</xdr:rowOff>
    </xdr:from>
    <xdr:to>
      <xdr:col>36</xdr:col>
      <xdr:colOff>165100</xdr:colOff>
      <xdr:row>78</xdr:row>
      <xdr:rowOff>87054</xdr:rowOff>
    </xdr:to>
    <xdr:sp macro="" textlink="">
      <xdr:nvSpPr>
        <xdr:cNvPr id="426" name="楕円 425"/>
        <xdr:cNvSpPr/>
      </xdr:nvSpPr>
      <xdr:spPr>
        <a:xfrm>
          <a:off x="6921500" y="133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103581</xdr:rowOff>
    </xdr:from>
    <xdr:ext cx="534377" cy="259045"/>
    <xdr:sp macro="" textlink="">
      <xdr:nvSpPr>
        <xdr:cNvPr id="427" name="テキスト ボックス 426"/>
        <xdr:cNvSpPr txBox="1"/>
      </xdr:nvSpPr>
      <xdr:spPr>
        <a:xfrm>
          <a:off x="6705111" y="131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125039</xdr:rowOff>
    </xdr:from>
    <xdr:to>
      <xdr:col>55</xdr:col>
      <xdr:colOff>0</xdr:colOff>
      <xdr:row>98</xdr:row>
      <xdr:rowOff>40717</xdr:rowOff>
    </xdr:to>
    <xdr:cxnSp macro="">
      <xdr:nvCxnSpPr>
        <xdr:cNvPr id="456" name="直線コネクタ 455"/>
        <xdr:cNvCxnSpPr/>
      </xdr:nvCxnSpPr>
      <xdr:spPr>
        <a:xfrm>
          <a:off x="9639300" y="16755689"/>
          <a:ext cx="838200" cy="8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125039</xdr:rowOff>
    </xdr:from>
    <xdr:to>
      <xdr:col>50</xdr:col>
      <xdr:colOff>114300</xdr:colOff>
      <xdr:row>98</xdr:row>
      <xdr:rowOff>47856</xdr:rowOff>
    </xdr:to>
    <xdr:cxnSp macro="">
      <xdr:nvCxnSpPr>
        <xdr:cNvPr id="459" name="直線コネクタ 458"/>
        <xdr:cNvCxnSpPr/>
      </xdr:nvCxnSpPr>
      <xdr:spPr>
        <a:xfrm flipV="1">
          <a:off x="8750300" y="16755689"/>
          <a:ext cx="889000" cy="9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47856</xdr:rowOff>
    </xdr:from>
    <xdr:to>
      <xdr:col>45</xdr:col>
      <xdr:colOff>177800</xdr:colOff>
      <xdr:row>98</xdr:row>
      <xdr:rowOff>147458</xdr:rowOff>
    </xdr:to>
    <xdr:cxnSp macro="">
      <xdr:nvCxnSpPr>
        <xdr:cNvPr id="462" name="直線コネクタ 461"/>
        <xdr:cNvCxnSpPr/>
      </xdr:nvCxnSpPr>
      <xdr:spPr>
        <a:xfrm flipV="1">
          <a:off x="7861300" y="16849956"/>
          <a:ext cx="889000" cy="9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107604</xdr:rowOff>
    </xdr:from>
    <xdr:to>
      <xdr:col>41</xdr:col>
      <xdr:colOff>50800</xdr:colOff>
      <xdr:row>98</xdr:row>
      <xdr:rowOff>147458</xdr:rowOff>
    </xdr:to>
    <xdr:cxnSp macro="">
      <xdr:nvCxnSpPr>
        <xdr:cNvPr id="465" name="直線コネクタ 464"/>
        <xdr:cNvCxnSpPr/>
      </xdr:nvCxnSpPr>
      <xdr:spPr>
        <a:xfrm>
          <a:off x="6972300" y="16909704"/>
          <a:ext cx="889000" cy="3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153243</xdr:rowOff>
    </xdr:from>
    <xdr:to>
      <xdr:col>41</xdr:col>
      <xdr:colOff>101600</xdr:colOff>
      <xdr:row>98</xdr:row>
      <xdr:rowOff>83393</xdr:rowOff>
    </xdr:to>
    <xdr:sp macro="" textlink="">
      <xdr:nvSpPr>
        <xdr:cNvPr id="466" name="フローチャート: 判断 465"/>
        <xdr:cNvSpPr/>
      </xdr:nvSpPr>
      <xdr:spPr>
        <a:xfrm>
          <a:off x="7810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99920</xdr:rowOff>
    </xdr:from>
    <xdr:ext cx="534377" cy="259045"/>
    <xdr:sp macro="" textlink="">
      <xdr:nvSpPr>
        <xdr:cNvPr id="467" name="テキスト ボックス 466"/>
        <xdr:cNvSpPr txBox="1"/>
      </xdr:nvSpPr>
      <xdr:spPr>
        <a:xfrm>
          <a:off x="7594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161367</xdr:rowOff>
    </xdr:from>
    <xdr:to>
      <xdr:col>55</xdr:col>
      <xdr:colOff>50800</xdr:colOff>
      <xdr:row>98</xdr:row>
      <xdr:rowOff>91517</xdr:rowOff>
    </xdr:to>
    <xdr:sp macro="" textlink="">
      <xdr:nvSpPr>
        <xdr:cNvPr id="475" name="楕円 474"/>
        <xdr:cNvSpPr/>
      </xdr:nvSpPr>
      <xdr:spPr>
        <a:xfrm>
          <a:off x="104267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76294</xdr:rowOff>
    </xdr:from>
    <xdr:ext cx="534377" cy="259045"/>
    <xdr:sp macro="" textlink="">
      <xdr:nvSpPr>
        <xdr:cNvPr id="476" name="普通建設事業費 （ うち更新整備　）該当値テキスト"/>
        <xdr:cNvSpPr txBox="1"/>
      </xdr:nvSpPr>
      <xdr:spPr>
        <a:xfrm>
          <a:off x="10528300" y="167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74239</xdr:rowOff>
    </xdr:from>
    <xdr:to>
      <xdr:col>50</xdr:col>
      <xdr:colOff>165100</xdr:colOff>
      <xdr:row>98</xdr:row>
      <xdr:rowOff>4389</xdr:rowOff>
    </xdr:to>
    <xdr:sp macro="" textlink="">
      <xdr:nvSpPr>
        <xdr:cNvPr id="477" name="楕円 476"/>
        <xdr:cNvSpPr/>
      </xdr:nvSpPr>
      <xdr:spPr>
        <a:xfrm>
          <a:off x="9588500" y="167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20916</xdr:rowOff>
    </xdr:from>
    <xdr:ext cx="534377" cy="259045"/>
    <xdr:sp macro="" textlink="">
      <xdr:nvSpPr>
        <xdr:cNvPr id="478" name="テキスト ボックス 477"/>
        <xdr:cNvSpPr txBox="1"/>
      </xdr:nvSpPr>
      <xdr:spPr>
        <a:xfrm>
          <a:off x="9372111" y="164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168506</xdr:rowOff>
    </xdr:from>
    <xdr:to>
      <xdr:col>46</xdr:col>
      <xdr:colOff>38100</xdr:colOff>
      <xdr:row>98</xdr:row>
      <xdr:rowOff>98656</xdr:rowOff>
    </xdr:to>
    <xdr:sp macro="" textlink="">
      <xdr:nvSpPr>
        <xdr:cNvPr id="479" name="楕円 478"/>
        <xdr:cNvSpPr/>
      </xdr:nvSpPr>
      <xdr:spPr>
        <a:xfrm>
          <a:off x="8699500" y="167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89783</xdr:rowOff>
    </xdr:from>
    <xdr:ext cx="534377" cy="259045"/>
    <xdr:sp macro="" textlink="">
      <xdr:nvSpPr>
        <xdr:cNvPr id="480" name="テキスト ボックス 479"/>
        <xdr:cNvSpPr txBox="1"/>
      </xdr:nvSpPr>
      <xdr:spPr>
        <a:xfrm>
          <a:off x="8483111" y="168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96658</xdr:rowOff>
    </xdr:from>
    <xdr:to>
      <xdr:col>41</xdr:col>
      <xdr:colOff>101600</xdr:colOff>
      <xdr:row>99</xdr:row>
      <xdr:rowOff>26808</xdr:rowOff>
    </xdr:to>
    <xdr:sp macro="" textlink="">
      <xdr:nvSpPr>
        <xdr:cNvPr id="481" name="楕円 480"/>
        <xdr:cNvSpPr/>
      </xdr:nvSpPr>
      <xdr:spPr>
        <a:xfrm>
          <a:off x="7810500" y="1689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17935</xdr:rowOff>
    </xdr:from>
    <xdr:ext cx="469744" cy="259045"/>
    <xdr:sp macro="" textlink="">
      <xdr:nvSpPr>
        <xdr:cNvPr id="482" name="テキスト ボックス 481"/>
        <xdr:cNvSpPr txBox="1"/>
      </xdr:nvSpPr>
      <xdr:spPr>
        <a:xfrm>
          <a:off x="7626428" y="1699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56804</xdr:rowOff>
    </xdr:from>
    <xdr:to>
      <xdr:col>36</xdr:col>
      <xdr:colOff>165100</xdr:colOff>
      <xdr:row>98</xdr:row>
      <xdr:rowOff>158404</xdr:rowOff>
    </xdr:to>
    <xdr:sp macro="" textlink="">
      <xdr:nvSpPr>
        <xdr:cNvPr id="483" name="楕円 482"/>
        <xdr:cNvSpPr/>
      </xdr:nvSpPr>
      <xdr:spPr>
        <a:xfrm>
          <a:off x="6921500" y="16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149531</xdr:rowOff>
    </xdr:from>
    <xdr:ext cx="534377" cy="259045"/>
    <xdr:sp macro="" textlink="">
      <xdr:nvSpPr>
        <xdr:cNvPr id="484" name="テキスト ボックス 483"/>
        <xdr:cNvSpPr txBox="1"/>
      </xdr:nvSpPr>
      <xdr:spPr>
        <a:xfrm>
          <a:off x="6705111" y="169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43193</xdr:rowOff>
    </xdr:from>
    <xdr:to>
      <xdr:col>81</xdr:col>
      <xdr:colOff>50800</xdr:colOff>
      <xdr:row>39</xdr:row>
      <xdr:rowOff>44450</xdr:rowOff>
    </xdr:to>
    <xdr:cxnSp macro="">
      <xdr:nvCxnSpPr>
        <xdr:cNvPr id="516" name="直線コネクタ 515"/>
        <xdr:cNvCxnSpPr/>
      </xdr:nvCxnSpPr>
      <xdr:spPr>
        <a:xfrm>
          <a:off x="14592300" y="6729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7265</xdr:rowOff>
    </xdr:from>
    <xdr:to>
      <xdr:col>76</xdr:col>
      <xdr:colOff>114300</xdr:colOff>
      <xdr:row>39</xdr:row>
      <xdr:rowOff>43193</xdr:rowOff>
    </xdr:to>
    <xdr:cxnSp macro="">
      <xdr:nvCxnSpPr>
        <xdr:cNvPr id="519" name="直線コネクタ 518"/>
        <xdr:cNvCxnSpPr/>
      </xdr:nvCxnSpPr>
      <xdr:spPr>
        <a:xfrm>
          <a:off x="13703300" y="6693815"/>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7265</xdr:rowOff>
    </xdr:from>
    <xdr:to>
      <xdr:col>71</xdr:col>
      <xdr:colOff>177800</xdr:colOff>
      <xdr:row>39</xdr:row>
      <xdr:rowOff>41345</xdr:rowOff>
    </xdr:to>
    <xdr:cxnSp macro="">
      <xdr:nvCxnSpPr>
        <xdr:cNvPr id="522" name="直線コネクタ 521"/>
        <xdr:cNvCxnSpPr/>
      </xdr:nvCxnSpPr>
      <xdr:spPr>
        <a:xfrm flipV="1">
          <a:off x="12814300" y="6693815"/>
          <a:ext cx="8890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117970</xdr:rowOff>
    </xdr:from>
    <xdr:to>
      <xdr:col>72</xdr:col>
      <xdr:colOff>38100</xdr:colOff>
      <xdr:row>39</xdr:row>
      <xdr:rowOff>48120</xdr:rowOff>
    </xdr:to>
    <xdr:sp macro="" textlink="">
      <xdr:nvSpPr>
        <xdr:cNvPr id="523" name="フローチャート: 判断 522"/>
        <xdr:cNvSpPr/>
      </xdr:nvSpPr>
      <xdr:spPr>
        <a:xfrm>
          <a:off x="13652500" y="66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64647</xdr:rowOff>
    </xdr:from>
    <xdr:ext cx="469744" cy="259045"/>
    <xdr:sp macro="" textlink="">
      <xdr:nvSpPr>
        <xdr:cNvPr id="524" name="テキスト ボックス 523"/>
        <xdr:cNvSpPr txBox="1"/>
      </xdr:nvSpPr>
      <xdr:spPr>
        <a:xfrm>
          <a:off x="13468428" y="64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163843</xdr:rowOff>
    </xdr:from>
    <xdr:to>
      <xdr:col>76</xdr:col>
      <xdr:colOff>165100</xdr:colOff>
      <xdr:row>39</xdr:row>
      <xdr:rowOff>93993</xdr:rowOff>
    </xdr:to>
    <xdr:sp macro="" textlink="">
      <xdr:nvSpPr>
        <xdr:cNvPr id="536" name="楕円 535"/>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85120</xdr:rowOff>
    </xdr:from>
    <xdr:ext cx="313932" cy="259045"/>
    <xdr:sp macro="" textlink="">
      <xdr:nvSpPr>
        <xdr:cNvPr id="537" name="テキスト ボックス 536"/>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127915</xdr:rowOff>
    </xdr:from>
    <xdr:to>
      <xdr:col>72</xdr:col>
      <xdr:colOff>38100</xdr:colOff>
      <xdr:row>39</xdr:row>
      <xdr:rowOff>58065</xdr:rowOff>
    </xdr:to>
    <xdr:sp macro="" textlink="">
      <xdr:nvSpPr>
        <xdr:cNvPr id="538" name="楕円 537"/>
        <xdr:cNvSpPr/>
      </xdr:nvSpPr>
      <xdr:spPr>
        <a:xfrm>
          <a:off x="13652500" y="66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49192</xdr:rowOff>
    </xdr:from>
    <xdr:ext cx="469744" cy="259045"/>
    <xdr:sp macro="" textlink="">
      <xdr:nvSpPr>
        <xdr:cNvPr id="539" name="テキスト ボックス 538"/>
        <xdr:cNvSpPr txBox="1"/>
      </xdr:nvSpPr>
      <xdr:spPr>
        <a:xfrm>
          <a:off x="13468428" y="67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161995</xdr:rowOff>
    </xdr:from>
    <xdr:to>
      <xdr:col>67</xdr:col>
      <xdr:colOff>101600</xdr:colOff>
      <xdr:row>39</xdr:row>
      <xdr:rowOff>92145</xdr:rowOff>
    </xdr:to>
    <xdr:sp macro="" textlink="">
      <xdr:nvSpPr>
        <xdr:cNvPr id="540" name="楕円 539"/>
        <xdr:cNvSpPr/>
      </xdr:nvSpPr>
      <xdr:spPr>
        <a:xfrm>
          <a:off x="12763500" y="66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83272</xdr:rowOff>
    </xdr:from>
    <xdr:ext cx="378565" cy="259045"/>
    <xdr:sp macro="" textlink="">
      <xdr:nvSpPr>
        <xdr:cNvPr id="541" name="テキスト ボックス 540"/>
        <xdr:cNvSpPr txBox="1"/>
      </xdr:nvSpPr>
      <xdr:spPr>
        <a:xfrm>
          <a:off x="12625017" y="676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13022</xdr:rowOff>
    </xdr:from>
    <xdr:to>
      <xdr:col>85</xdr:col>
      <xdr:colOff>127000</xdr:colOff>
      <xdr:row>77</xdr:row>
      <xdr:rowOff>56086</xdr:rowOff>
    </xdr:to>
    <xdr:cxnSp macro="">
      <xdr:nvCxnSpPr>
        <xdr:cNvPr id="621" name="直線コネクタ 620"/>
        <xdr:cNvCxnSpPr/>
      </xdr:nvCxnSpPr>
      <xdr:spPr>
        <a:xfrm flipV="1">
          <a:off x="15481300" y="13214672"/>
          <a:ext cx="8382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51122</xdr:rowOff>
    </xdr:from>
    <xdr:to>
      <xdr:col>81</xdr:col>
      <xdr:colOff>50800</xdr:colOff>
      <xdr:row>77</xdr:row>
      <xdr:rowOff>56086</xdr:rowOff>
    </xdr:to>
    <xdr:cxnSp macro="">
      <xdr:nvCxnSpPr>
        <xdr:cNvPr id="624" name="直線コネクタ 623"/>
        <xdr:cNvCxnSpPr/>
      </xdr:nvCxnSpPr>
      <xdr:spPr>
        <a:xfrm>
          <a:off x="14592300" y="1325277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45779</xdr:rowOff>
    </xdr:from>
    <xdr:to>
      <xdr:col>76</xdr:col>
      <xdr:colOff>114300</xdr:colOff>
      <xdr:row>77</xdr:row>
      <xdr:rowOff>51122</xdr:rowOff>
    </xdr:to>
    <xdr:cxnSp macro="">
      <xdr:nvCxnSpPr>
        <xdr:cNvPr id="627" name="直線コネクタ 626"/>
        <xdr:cNvCxnSpPr/>
      </xdr:nvCxnSpPr>
      <xdr:spPr>
        <a:xfrm>
          <a:off x="13703300" y="13247429"/>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24583</xdr:rowOff>
    </xdr:from>
    <xdr:to>
      <xdr:col>71</xdr:col>
      <xdr:colOff>177800</xdr:colOff>
      <xdr:row>77</xdr:row>
      <xdr:rowOff>45779</xdr:rowOff>
    </xdr:to>
    <xdr:cxnSp macro="">
      <xdr:nvCxnSpPr>
        <xdr:cNvPr id="630" name="直線コネクタ 629"/>
        <xdr:cNvCxnSpPr/>
      </xdr:nvCxnSpPr>
      <xdr:spPr>
        <a:xfrm>
          <a:off x="12814300" y="13226233"/>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1" name="フローチャート: 判断 630"/>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2" name="テキスト ボックス 631"/>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133672</xdr:rowOff>
    </xdr:from>
    <xdr:to>
      <xdr:col>85</xdr:col>
      <xdr:colOff>177800</xdr:colOff>
      <xdr:row>77</xdr:row>
      <xdr:rowOff>63822</xdr:rowOff>
    </xdr:to>
    <xdr:sp macro="" textlink="">
      <xdr:nvSpPr>
        <xdr:cNvPr id="640" name="楕円 639"/>
        <xdr:cNvSpPr/>
      </xdr:nvSpPr>
      <xdr:spPr>
        <a:xfrm>
          <a:off x="16268700" y="131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112099</xdr:rowOff>
    </xdr:from>
    <xdr:ext cx="534377" cy="259045"/>
    <xdr:sp macro="" textlink="">
      <xdr:nvSpPr>
        <xdr:cNvPr id="641" name="公債費該当値テキスト"/>
        <xdr:cNvSpPr txBox="1"/>
      </xdr:nvSpPr>
      <xdr:spPr>
        <a:xfrm>
          <a:off x="16370300" y="131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5286</xdr:rowOff>
    </xdr:from>
    <xdr:to>
      <xdr:col>81</xdr:col>
      <xdr:colOff>101600</xdr:colOff>
      <xdr:row>77</xdr:row>
      <xdr:rowOff>106886</xdr:rowOff>
    </xdr:to>
    <xdr:sp macro="" textlink="">
      <xdr:nvSpPr>
        <xdr:cNvPr id="642" name="楕円 641"/>
        <xdr:cNvSpPr/>
      </xdr:nvSpPr>
      <xdr:spPr>
        <a:xfrm>
          <a:off x="15430500" y="132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98013</xdr:rowOff>
    </xdr:from>
    <xdr:ext cx="534377" cy="259045"/>
    <xdr:sp macro="" textlink="">
      <xdr:nvSpPr>
        <xdr:cNvPr id="643" name="テキスト ボックス 642"/>
        <xdr:cNvSpPr txBox="1"/>
      </xdr:nvSpPr>
      <xdr:spPr>
        <a:xfrm>
          <a:off x="15214111" y="132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322</xdr:rowOff>
    </xdr:from>
    <xdr:to>
      <xdr:col>76</xdr:col>
      <xdr:colOff>165100</xdr:colOff>
      <xdr:row>77</xdr:row>
      <xdr:rowOff>101922</xdr:rowOff>
    </xdr:to>
    <xdr:sp macro="" textlink="">
      <xdr:nvSpPr>
        <xdr:cNvPr id="644" name="楕円 643"/>
        <xdr:cNvSpPr/>
      </xdr:nvSpPr>
      <xdr:spPr>
        <a:xfrm>
          <a:off x="14541500" y="132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93049</xdr:rowOff>
    </xdr:from>
    <xdr:ext cx="534377" cy="259045"/>
    <xdr:sp macro="" textlink="">
      <xdr:nvSpPr>
        <xdr:cNvPr id="645" name="テキスト ボックス 644"/>
        <xdr:cNvSpPr txBox="1"/>
      </xdr:nvSpPr>
      <xdr:spPr>
        <a:xfrm>
          <a:off x="14325111" y="132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166429</xdr:rowOff>
    </xdr:from>
    <xdr:to>
      <xdr:col>72</xdr:col>
      <xdr:colOff>38100</xdr:colOff>
      <xdr:row>77</xdr:row>
      <xdr:rowOff>96579</xdr:rowOff>
    </xdr:to>
    <xdr:sp macro="" textlink="">
      <xdr:nvSpPr>
        <xdr:cNvPr id="646" name="楕円 645"/>
        <xdr:cNvSpPr/>
      </xdr:nvSpPr>
      <xdr:spPr>
        <a:xfrm>
          <a:off x="13652500" y="131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87706</xdr:rowOff>
    </xdr:from>
    <xdr:ext cx="534377" cy="259045"/>
    <xdr:sp macro="" textlink="">
      <xdr:nvSpPr>
        <xdr:cNvPr id="647" name="テキスト ボックス 646"/>
        <xdr:cNvSpPr txBox="1"/>
      </xdr:nvSpPr>
      <xdr:spPr>
        <a:xfrm>
          <a:off x="13436111" y="132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145233</xdr:rowOff>
    </xdr:from>
    <xdr:to>
      <xdr:col>67</xdr:col>
      <xdr:colOff>101600</xdr:colOff>
      <xdr:row>77</xdr:row>
      <xdr:rowOff>75383</xdr:rowOff>
    </xdr:to>
    <xdr:sp macro="" textlink="">
      <xdr:nvSpPr>
        <xdr:cNvPr id="648" name="楕円 647"/>
        <xdr:cNvSpPr/>
      </xdr:nvSpPr>
      <xdr:spPr>
        <a:xfrm>
          <a:off x="12763500" y="131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66510</xdr:rowOff>
    </xdr:from>
    <xdr:ext cx="534377" cy="259045"/>
    <xdr:sp macro="" textlink="">
      <xdr:nvSpPr>
        <xdr:cNvPr id="649" name="テキスト ボックス 648"/>
        <xdr:cNvSpPr txBox="1"/>
      </xdr:nvSpPr>
      <xdr:spPr>
        <a:xfrm>
          <a:off x="12547111" y="13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118560</xdr:rowOff>
    </xdr:from>
    <xdr:to>
      <xdr:col>85</xdr:col>
      <xdr:colOff>127000</xdr:colOff>
      <xdr:row>97</xdr:row>
      <xdr:rowOff>164052</xdr:rowOff>
    </xdr:to>
    <xdr:cxnSp macro="">
      <xdr:nvCxnSpPr>
        <xdr:cNvPr id="674" name="直線コネクタ 673"/>
        <xdr:cNvCxnSpPr/>
      </xdr:nvCxnSpPr>
      <xdr:spPr>
        <a:xfrm flipV="1">
          <a:off x="15481300" y="16749210"/>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149582</xdr:rowOff>
    </xdr:from>
    <xdr:to>
      <xdr:col>81</xdr:col>
      <xdr:colOff>50800</xdr:colOff>
      <xdr:row>97</xdr:row>
      <xdr:rowOff>164052</xdr:rowOff>
    </xdr:to>
    <xdr:cxnSp macro="">
      <xdr:nvCxnSpPr>
        <xdr:cNvPr id="677" name="直線コネクタ 676"/>
        <xdr:cNvCxnSpPr/>
      </xdr:nvCxnSpPr>
      <xdr:spPr>
        <a:xfrm>
          <a:off x="14592300" y="16780232"/>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149582</xdr:rowOff>
    </xdr:from>
    <xdr:to>
      <xdr:col>76</xdr:col>
      <xdr:colOff>114300</xdr:colOff>
      <xdr:row>98</xdr:row>
      <xdr:rowOff>11485</xdr:rowOff>
    </xdr:to>
    <xdr:cxnSp macro="">
      <xdr:nvCxnSpPr>
        <xdr:cNvPr id="680" name="直線コネクタ 679"/>
        <xdr:cNvCxnSpPr/>
      </xdr:nvCxnSpPr>
      <xdr:spPr>
        <a:xfrm flipV="1">
          <a:off x="13703300" y="16780232"/>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11485</xdr:rowOff>
    </xdr:from>
    <xdr:to>
      <xdr:col>71</xdr:col>
      <xdr:colOff>177800</xdr:colOff>
      <xdr:row>98</xdr:row>
      <xdr:rowOff>13919</xdr:rowOff>
    </xdr:to>
    <xdr:cxnSp macro="">
      <xdr:nvCxnSpPr>
        <xdr:cNvPr id="683" name="直線コネクタ 682"/>
        <xdr:cNvCxnSpPr/>
      </xdr:nvCxnSpPr>
      <xdr:spPr>
        <a:xfrm flipV="1">
          <a:off x="12814300" y="16813585"/>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84" name="フローチャート: 判断 68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85" name="テキスト ボックス 68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67760</xdr:rowOff>
    </xdr:from>
    <xdr:to>
      <xdr:col>85</xdr:col>
      <xdr:colOff>177800</xdr:colOff>
      <xdr:row>97</xdr:row>
      <xdr:rowOff>169360</xdr:rowOff>
    </xdr:to>
    <xdr:sp macro="" textlink="">
      <xdr:nvSpPr>
        <xdr:cNvPr id="693" name="楕円 692"/>
        <xdr:cNvSpPr/>
      </xdr:nvSpPr>
      <xdr:spPr>
        <a:xfrm>
          <a:off x="16268700" y="166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27137</xdr:rowOff>
    </xdr:from>
    <xdr:ext cx="534377" cy="259045"/>
    <xdr:sp macro="" textlink="">
      <xdr:nvSpPr>
        <xdr:cNvPr id="694" name="積立金該当値テキスト"/>
        <xdr:cNvSpPr txBox="1"/>
      </xdr:nvSpPr>
      <xdr:spPr>
        <a:xfrm>
          <a:off x="16370300" y="164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113252</xdr:rowOff>
    </xdr:from>
    <xdr:to>
      <xdr:col>81</xdr:col>
      <xdr:colOff>101600</xdr:colOff>
      <xdr:row>98</xdr:row>
      <xdr:rowOff>43402</xdr:rowOff>
    </xdr:to>
    <xdr:sp macro="" textlink="">
      <xdr:nvSpPr>
        <xdr:cNvPr id="695" name="楕円 694"/>
        <xdr:cNvSpPr/>
      </xdr:nvSpPr>
      <xdr:spPr>
        <a:xfrm>
          <a:off x="15430500" y="167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34529</xdr:rowOff>
    </xdr:from>
    <xdr:ext cx="469744" cy="259045"/>
    <xdr:sp macro="" textlink="">
      <xdr:nvSpPr>
        <xdr:cNvPr id="696" name="テキスト ボックス 695"/>
        <xdr:cNvSpPr txBox="1"/>
      </xdr:nvSpPr>
      <xdr:spPr>
        <a:xfrm>
          <a:off x="15246428" y="1683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98782</xdr:rowOff>
    </xdr:from>
    <xdr:to>
      <xdr:col>76</xdr:col>
      <xdr:colOff>165100</xdr:colOff>
      <xdr:row>98</xdr:row>
      <xdr:rowOff>28932</xdr:rowOff>
    </xdr:to>
    <xdr:sp macro="" textlink="">
      <xdr:nvSpPr>
        <xdr:cNvPr id="697" name="楕円 696"/>
        <xdr:cNvSpPr/>
      </xdr:nvSpPr>
      <xdr:spPr>
        <a:xfrm>
          <a:off x="14541500" y="167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20059</xdr:rowOff>
    </xdr:from>
    <xdr:ext cx="469744" cy="259045"/>
    <xdr:sp macro="" textlink="">
      <xdr:nvSpPr>
        <xdr:cNvPr id="698" name="テキスト ボックス 697"/>
        <xdr:cNvSpPr txBox="1"/>
      </xdr:nvSpPr>
      <xdr:spPr>
        <a:xfrm>
          <a:off x="14357428" y="1682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132135</xdr:rowOff>
    </xdr:from>
    <xdr:to>
      <xdr:col>72</xdr:col>
      <xdr:colOff>38100</xdr:colOff>
      <xdr:row>98</xdr:row>
      <xdr:rowOff>62285</xdr:rowOff>
    </xdr:to>
    <xdr:sp macro="" textlink="">
      <xdr:nvSpPr>
        <xdr:cNvPr id="699" name="楕円 698"/>
        <xdr:cNvSpPr/>
      </xdr:nvSpPr>
      <xdr:spPr>
        <a:xfrm>
          <a:off x="13652500" y="167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53412</xdr:rowOff>
    </xdr:from>
    <xdr:ext cx="469744" cy="259045"/>
    <xdr:sp macro="" textlink="">
      <xdr:nvSpPr>
        <xdr:cNvPr id="700" name="テキスト ボックス 699"/>
        <xdr:cNvSpPr txBox="1"/>
      </xdr:nvSpPr>
      <xdr:spPr>
        <a:xfrm>
          <a:off x="13468428" y="1685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134569</xdr:rowOff>
    </xdr:from>
    <xdr:to>
      <xdr:col>67</xdr:col>
      <xdr:colOff>101600</xdr:colOff>
      <xdr:row>98</xdr:row>
      <xdr:rowOff>64719</xdr:rowOff>
    </xdr:to>
    <xdr:sp macro="" textlink="">
      <xdr:nvSpPr>
        <xdr:cNvPr id="701" name="楕円 700"/>
        <xdr:cNvSpPr/>
      </xdr:nvSpPr>
      <xdr:spPr>
        <a:xfrm>
          <a:off x="12763500" y="167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55846</xdr:rowOff>
    </xdr:from>
    <xdr:ext cx="469744" cy="259045"/>
    <xdr:sp macro="" textlink="">
      <xdr:nvSpPr>
        <xdr:cNvPr id="702" name="テキスト ボックス 701"/>
        <xdr:cNvSpPr txBox="1"/>
      </xdr:nvSpPr>
      <xdr:spPr>
        <a:xfrm>
          <a:off x="12579428" y="1685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93340</xdr:rowOff>
    </xdr:from>
    <xdr:to>
      <xdr:col>116</xdr:col>
      <xdr:colOff>63500</xdr:colOff>
      <xdr:row>38</xdr:row>
      <xdr:rowOff>132111</xdr:rowOff>
    </xdr:to>
    <xdr:cxnSp macro="">
      <xdr:nvCxnSpPr>
        <xdr:cNvPr id="729" name="直線コネクタ 728"/>
        <xdr:cNvCxnSpPr/>
      </xdr:nvCxnSpPr>
      <xdr:spPr>
        <a:xfrm flipV="1">
          <a:off x="21323300" y="6608440"/>
          <a:ext cx="8382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132111</xdr:rowOff>
    </xdr:from>
    <xdr:to>
      <xdr:col>111</xdr:col>
      <xdr:colOff>177800</xdr:colOff>
      <xdr:row>38</xdr:row>
      <xdr:rowOff>139700</xdr:rowOff>
    </xdr:to>
    <xdr:cxnSp macro="">
      <xdr:nvCxnSpPr>
        <xdr:cNvPr id="732" name="直線コネクタ 731"/>
        <xdr:cNvCxnSpPr/>
      </xdr:nvCxnSpPr>
      <xdr:spPr>
        <a:xfrm flipV="1">
          <a:off x="20434300" y="6647211"/>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130053</xdr:rowOff>
    </xdr:from>
    <xdr:to>
      <xdr:col>102</xdr:col>
      <xdr:colOff>114300</xdr:colOff>
      <xdr:row>38</xdr:row>
      <xdr:rowOff>139700</xdr:rowOff>
    </xdr:to>
    <xdr:cxnSp macro="">
      <xdr:nvCxnSpPr>
        <xdr:cNvPr id="738" name="直線コネクタ 737"/>
        <xdr:cNvCxnSpPr/>
      </xdr:nvCxnSpPr>
      <xdr:spPr>
        <a:xfrm>
          <a:off x="18656300" y="664515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39" name="フローチャート: 判断 738"/>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0" name="テキスト ボックス 739"/>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2" name="テキスト ボックス 741"/>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42540</xdr:rowOff>
    </xdr:from>
    <xdr:to>
      <xdr:col>116</xdr:col>
      <xdr:colOff>114300</xdr:colOff>
      <xdr:row>38</xdr:row>
      <xdr:rowOff>144140</xdr:rowOff>
    </xdr:to>
    <xdr:sp macro="" textlink="">
      <xdr:nvSpPr>
        <xdr:cNvPr id="748" name="楕円 747"/>
        <xdr:cNvSpPr/>
      </xdr:nvSpPr>
      <xdr:spPr>
        <a:xfrm>
          <a:off x="22110700" y="65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128917</xdr:rowOff>
    </xdr:from>
    <xdr:ext cx="469744" cy="259045"/>
    <xdr:sp macro="" textlink="">
      <xdr:nvSpPr>
        <xdr:cNvPr id="749" name="投資及び出資金該当値テキスト"/>
        <xdr:cNvSpPr txBox="1"/>
      </xdr:nvSpPr>
      <xdr:spPr>
        <a:xfrm>
          <a:off x="22212300" y="647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81311</xdr:rowOff>
    </xdr:from>
    <xdr:to>
      <xdr:col>112</xdr:col>
      <xdr:colOff>38100</xdr:colOff>
      <xdr:row>39</xdr:row>
      <xdr:rowOff>11461</xdr:rowOff>
    </xdr:to>
    <xdr:sp macro="" textlink="">
      <xdr:nvSpPr>
        <xdr:cNvPr id="750" name="楕円 749"/>
        <xdr:cNvSpPr/>
      </xdr:nvSpPr>
      <xdr:spPr>
        <a:xfrm>
          <a:off x="21272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2588</xdr:rowOff>
    </xdr:from>
    <xdr:ext cx="378565" cy="259045"/>
    <xdr:sp macro="" textlink="">
      <xdr:nvSpPr>
        <xdr:cNvPr id="751" name="テキスト ボックス 750"/>
        <xdr:cNvSpPr txBox="1"/>
      </xdr:nvSpPr>
      <xdr:spPr>
        <a:xfrm>
          <a:off x="21134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79253</xdr:rowOff>
    </xdr:from>
    <xdr:to>
      <xdr:col>98</xdr:col>
      <xdr:colOff>38100</xdr:colOff>
      <xdr:row>39</xdr:row>
      <xdr:rowOff>9403</xdr:rowOff>
    </xdr:to>
    <xdr:sp macro="" textlink="">
      <xdr:nvSpPr>
        <xdr:cNvPr id="756" name="楕円 755"/>
        <xdr:cNvSpPr/>
      </xdr:nvSpPr>
      <xdr:spPr>
        <a:xfrm>
          <a:off x="18605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530</xdr:rowOff>
    </xdr:from>
    <xdr:ext cx="378565" cy="259045"/>
    <xdr:sp macro="" textlink="">
      <xdr:nvSpPr>
        <xdr:cNvPr id="757" name="テキスト ボックス 756"/>
        <xdr:cNvSpPr txBox="1"/>
      </xdr:nvSpPr>
      <xdr:spPr>
        <a:xfrm>
          <a:off x="18467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124795</xdr:rowOff>
    </xdr:from>
    <xdr:to>
      <xdr:col>116</xdr:col>
      <xdr:colOff>63500</xdr:colOff>
      <xdr:row>56</xdr:row>
      <xdr:rowOff>142398</xdr:rowOff>
    </xdr:to>
    <xdr:cxnSp macro="">
      <xdr:nvCxnSpPr>
        <xdr:cNvPr id="784" name="直線コネクタ 783"/>
        <xdr:cNvCxnSpPr/>
      </xdr:nvCxnSpPr>
      <xdr:spPr>
        <a:xfrm flipV="1">
          <a:off x="21323300" y="9725995"/>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140569</xdr:rowOff>
    </xdr:from>
    <xdr:to>
      <xdr:col>111</xdr:col>
      <xdr:colOff>177800</xdr:colOff>
      <xdr:row>56</xdr:row>
      <xdr:rowOff>142398</xdr:rowOff>
    </xdr:to>
    <xdr:cxnSp macro="">
      <xdr:nvCxnSpPr>
        <xdr:cNvPr id="787" name="直線コネクタ 786"/>
        <xdr:cNvCxnSpPr/>
      </xdr:nvCxnSpPr>
      <xdr:spPr>
        <a:xfrm>
          <a:off x="20434300" y="97417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135082</xdr:rowOff>
    </xdr:from>
    <xdr:to>
      <xdr:col>107</xdr:col>
      <xdr:colOff>50800</xdr:colOff>
      <xdr:row>56</xdr:row>
      <xdr:rowOff>140569</xdr:rowOff>
    </xdr:to>
    <xdr:cxnSp macro="">
      <xdr:nvCxnSpPr>
        <xdr:cNvPr id="790" name="直線コネクタ 789"/>
        <xdr:cNvCxnSpPr/>
      </xdr:nvCxnSpPr>
      <xdr:spPr>
        <a:xfrm>
          <a:off x="19545300" y="973628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111354</xdr:rowOff>
    </xdr:from>
    <xdr:to>
      <xdr:col>102</xdr:col>
      <xdr:colOff>114300</xdr:colOff>
      <xdr:row>56</xdr:row>
      <xdr:rowOff>135082</xdr:rowOff>
    </xdr:to>
    <xdr:cxnSp macro="">
      <xdr:nvCxnSpPr>
        <xdr:cNvPr id="793" name="直線コネクタ 792"/>
        <xdr:cNvCxnSpPr/>
      </xdr:nvCxnSpPr>
      <xdr:spPr>
        <a:xfrm>
          <a:off x="18656300" y="9712554"/>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53832</xdr:rowOff>
    </xdr:from>
    <xdr:to>
      <xdr:col>102</xdr:col>
      <xdr:colOff>165100</xdr:colOff>
      <xdr:row>57</xdr:row>
      <xdr:rowOff>155432</xdr:rowOff>
    </xdr:to>
    <xdr:sp macro="" textlink="">
      <xdr:nvSpPr>
        <xdr:cNvPr id="794" name="フローチャート: 判断 793"/>
        <xdr:cNvSpPr/>
      </xdr:nvSpPr>
      <xdr:spPr>
        <a:xfrm>
          <a:off x="19494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146559</xdr:rowOff>
    </xdr:from>
    <xdr:ext cx="469744" cy="259045"/>
    <xdr:sp macro="" textlink="">
      <xdr:nvSpPr>
        <xdr:cNvPr id="795" name="テキスト ボックス 794"/>
        <xdr:cNvSpPr txBox="1"/>
      </xdr:nvSpPr>
      <xdr:spPr>
        <a:xfrm>
          <a:off x="19310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797" name="テキスト ボックス 796"/>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73995</xdr:rowOff>
    </xdr:from>
    <xdr:to>
      <xdr:col>116</xdr:col>
      <xdr:colOff>114300</xdr:colOff>
      <xdr:row>57</xdr:row>
      <xdr:rowOff>4145</xdr:rowOff>
    </xdr:to>
    <xdr:sp macro="" textlink="">
      <xdr:nvSpPr>
        <xdr:cNvPr id="803" name="楕円 802"/>
        <xdr:cNvSpPr/>
      </xdr:nvSpPr>
      <xdr:spPr>
        <a:xfrm>
          <a:off x="221107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96872</xdr:rowOff>
    </xdr:from>
    <xdr:ext cx="469744" cy="259045"/>
    <xdr:sp macro="" textlink="">
      <xdr:nvSpPr>
        <xdr:cNvPr id="804" name="貸付金該当値テキスト"/>
        <xdr:cNvSpPr txBox="1"/>
      </xdr:nvSpPr>
      <xdr:spPr>
        <a:xfrm>
          <a:off x="22212300" y="952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91598</xdr:rowOff>
    </xdr:from>
    <xdr:to>
      <xdr:col>112</xdr:col>
      <xdr:colOff>38100</xdr:colOff>
      <xdr:row>57</xdr:row>
      <xdr:rowOff>21748</xdr:rowOff>
    </xdr:to>
    <xdr:sp macro="" textlink="">
      <xdr:nvSpPr>
        <xdr:cNvPr id="805" name="楕円 804"/>
        <xdr:cNvSpPr/>
      </xdr:nvSpPr>
      <xdr:spPr>
        <a:xfrm>
          <a:off x="21272500" y="96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38275</xdr:rowOff>
    </xdr:from>
    <xdr:ext cx="469744" cy="259045"/>
    <xdr:sp macro="" textlink="">
      <xdr:nvSpPr>
        <xdr:cNvPr id="806" name="テキスト ボックス 805"/>
        <xdr:cNvSpPr txBox="1"/>
      </xdr:nvSpPr>
      <xdr:spPr>
        <a:xfrm>
          <a:off x="21088428" y="94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89769</xdr:rowOff>
    </xdr:from>
    <xdr:to>
      <xdr:col>107</xdr:col>
      <xdr:colOff>101600</xdr:colOff>
      <xdr:row>57</xdr:row>
      <xdr:rowOff>19919</xdr:rowOff>
    </xdr:to>
    <xdr:sp macro="" textlink="">
      <xdr:nvSpPr>
        <xdr:cNvPr id="807" name="楕円 806"/>
        <xdr:cNvSpPr/>
      </xdr:nvSpPr>
      <xdr:spPr>
        <a:xfrm>
          <a:off x="20383500" y="96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36446</xdr:rowOff>
    </xdr:from>
    <xdr:ext cx="469744" cy="259045"/>
    <xdr:sp macro="" textlink="">
      <xdr:nvSpPr>
        <xdr:cNvPr id="808" name="テキスト ボックス 807"/>
        <xdr:cNvSpPr txBox="1"/>
      </xdr:nvSpPr>
      <xdr:spPr>
        <a:xfrm>
          <a:off x="20199428" y="94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84282</xdr:rowOff>
    </xdr:from>
    <xdr:to>
      <xdr:col>102</xdr:col>
      <xdr:colOff>165100</xdr:colOff>
      <xdr:row>57</xdr:row>
      <xdr:rowOff>14432</xdr:rowOff>
    </xdr:to>
    <xdr:sp macro="" textlink="">
      <xdr:nvSpPr>
        <xdr:cNvPr id="809" name="楕円 808"/>
        <xdr:cNvSpPr/>
      </xdr:nvSpPr>
      <xdr:spPr>
        <a:xfrm>
          <a:off x="19494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30959</xdr:rowOff>
    </xdr:from>
    <xdr:ext cx="469744" cy="259045"/>
    <xdr:sp macro="" textlink="">
      <xdr:nvSpPr>
        <xdr:cNvPr id="810" name="テキスト ボックス 809"/>
        <xdr:cNvSpPr txBox="1"/>
      </xdr:nvSpPr>
      <xdr:spPr>
        <a:xfrm>
          <a:off x="19310428" y="94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60554</xdr:rowOff>
    </xdr:from>
    <xdr:to>
      <xdr:col>98</xdr:col>
      <xdr:colOff>38100</xdr:colOff>
      <xdr:row>56</xdr:row>
      <xdr:rowOff>162154</xdr:rowOff>
    </xdr:to>
    <xdr:sp macro="" textlink="">
      <xdr:nvSpPr>
        <xdr:cNvPr id="811" name="楕円 810"/>
        <xdr:cNvSpPr/>
      </xdr:nvSpPr>
      <xdr:spPr>
        <a:xfrm>
          <a:off x="18605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7231</xdr:rowOff>
    </xdr:from>
    <xdr:ext cx="469744" cy="259045"/>
    <xdr:sp macro="" textlink="">
      <xdr:nvSpPr>
        <xdr:cNvPr id="812" name="テキスト ボックス 811"/>
        <xdr:cNvSpPr txBox="1"/>
      </xdr:nvSpPr>
      <xdr:spPr>
        <a:xfrm>
          <a:off x="18421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131642</xdr:rowOff>
    </xdr:from>
    <xdr:to>
      <xdr:col>116</xdr:col>
      <xdr:colOff>63500</xdr:colOff>
      <xdr:row>76</xdr:row>
      <xdr:rowOff>15399</xdr:rowOff>
    </xdr:to>
    <xdr:cxnSp macro="">
      <xdr:nvCxnSpPr>
        <xdr:cNvPr id="842" name="直線コネクタ 841"/>
        <xdr:cNvCxnSpPr/>
      </xdr:nvCxnSpPr>
      <xdr:spPr>
        <a:xfrm>
          <a:off x="21323300" y="12990392"/>
          <a:ext cx="8382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128460</xdr:rowOff>
    </xdr:from>
    <xdr:to>
      <xdr:col>111</xdr:col>
      <xdr:colOff>177800</xdr:colOff>
      <xdr:row>75</xdr:row>
      <xdr:rowOff>131642</xdr:rowOff>
    </xdr:to>
    <xdr:cxnSp macro="">
      <xdr:nvCxnSpPr>
        <xdr:cNvPr id="845" name="直線コネクタ 844"/>
        <xdr:cNvCxnSpPr/>
      </xdr:nvCxnSpPr>
      <xdr:spPr>
        <a:xfrm>
          <a:off x="20434300" y="129872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128460</xdr:rowOff>
    </xdr:from>
    <xdr:to>
      <xdr:col>107</xdr:col>
      <xdr:colOff>50800</xdr:colOff>
      <xdr:row>76</xdr:row>
      <xdr:rowOff>14160</xdr:rowOff>
    </xdr:to>
    <xdr:cxnSp macro="">
      <xdr:nvCxnSpPr>
        <xdr:cNvPr id="848" name="直線コネクタ 847"/>
        <xdr:cNvCxnSpPr/>
      </xdr:nvCxnSpPr>
      <xdr:spPr>
        <a:xfrm flipV="1">
          <a:off x="19545300" y="12987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14160</xdr:rowOff>
    </xdr:from>
    <xdr:to>
      <xdr:col>102</xdr:col>
      <xdr:colOff>114300</xdr:colOff>
      <xdr:row>76</xdr:row>
      <xdr:rowOff>79293</xdr:rowOff>
    </xdr:to>
    <xdr:cxnSp macro="">
      <xdr:nvCxnSpPr>
        <xdr:cNvPr id="851" name="直線コネクタ 850"/>
        <xdr:cNvCxnSpPr/>
      </xdr:nvCxnSpPr>
      <xdr:spPr>
        <a:xfrm flipV="1">
          <a:off x="18656300" y="13044360"/>
          <a:ext cx="889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52" name="フローチャート: 判断 851"/>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53" name="テキスト ボックス 852"/>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136049</xdr:rowOff>
    </xdr:from>
    <xdr:to>
      <xdr:col>116</xdr:col>
      <xdr:colOff>114300</xdr:colOff>
      <xdr:row>76</xdr:row>
      <xdr:rowOff>66199</xdr:rowOff>
    </xdr:to>
    <xdr:sp macro="" textlink="">
      <xdr:nvSpPr>
        <xdr:cNvPr id="861" name="楕円 860"/>
        <xdr:cNvSpPr/>
      </xdr:nvSpPr>
      <xdr:spPr>
        <a:xfrm>
          <a:off x="221107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114476</xdr:rowOff>
    </xdr:from>
    <xdr:ext cx="534377" cy="259045"/>
    <xdr:sp macro="" textlink="">
      <xdr:nvSpPr>
        <xdr:cNvPr id="862" name="繰出金該当値テキスト"/>
        <xdr:cNvSpPr txBox="1"/>
      </xdr:nvSpPr>
      <xdr:spPr>
        <a:xfrm>
          <a:off x="22212300" y="129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80842</xdr:rowOff>
    </xdr:from>
    <xdr:to>
      <xdr:col>112</xdr:col>
      <xdr:colOff>38100</xdr:colOff>
      <xdr:row>76</xdr:row>
      <xdr:rowOff>10992</xdr:rowOff>
    </xdr:to>
    <xdr:sp macro="" textlink="">
      <xdr:nvSpPr>
        <xdr:cNvPr id="863" name="楕円 862"/>
        <xdr:cNvSpPr/>
      </xdr:nvSpPr>
      <xdr:spPr>
        <a:xfrm>
          <a:off x="21272500" y="12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2119</xdr:rowOff>
    </xdr:from>
    <xdr:ext cx="534377" cy="259045"/>
    <xdr:sp macro="" textlink="">
      <xdr:nvSpPr>
        <xdr:cNvPr id="864" name="テキスト ボックス 863"/>
        <xdr:cNvSpPr txBox="1"/>
      </xdr:nvSpPr>
      <xdr:spPr>
        <a:xfrm>
          <a:off x="21056111" y="130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77660</xdr:rowOff>
    </xdr:from>
    <xdr:to>
      <xdr:col>107</xdr:col>
      <xdr:colOff>101600</xdr:colOff>
      <xdr:row>76</xdr:row>
      <xdr:rowOff>7810</xdr:rowOff>
    </xdr:to>
    <xdr:sp macro="" textlink="">
      <xdr:nvSpPr>
        <xdr:cNvPr id="865" name="楕円 864"/>
        <xdr:cNvSpPr/>
      </xdr:nvSpPr>
      <xdr:spPr>
        <a:xfrm>
          <a:off x="20383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170387</xdr:rowOff>
    </xdr:from>
    <xdr:ext cx="534377" cy="259045"/>
    <xdr:sp macro="" textlink="">
      <xdr:nvSpPr>
        <xdr:cNvPr id="866" name="テキスト ボックス 865"/>
        <xdr:cNvSpPr txBox="1"/>
      </xdr:nvSpPr>
      <xdr:spPr>
        <a:xfrm>
          <a:off x="20167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134810</xdr:rowOff>
    </xdr:from>
    <xdr:to>
      <xdr:col>102</xdr:col>
      <xdr:colOff>165100</xdr:colOff>
      <xdr:row>76</xdr:row>
      <xdr:rowOff>64960</xdr:rowOff>
    </xdr:to>
    <xdr:sp macro="" textlink="">
      <xdr:nvSpPr>
        <xdr:cNvPr id="867" name="楕円 866"/>
        <xdr:cNvSpPr/>
      </xdr:nvSpPr>
      <xdr:spPr>
        <a:xfrm>
          <a:off x="19494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56087</xdr:rowOff>
    </xdr:from>
    <xdr:ext cx="534377" cy="259045"/>
    <xdr:sp macro="" textlink="">
      <xdr:nvSpPr>
        <xdr:cNvPr id="868" name="テキスト ボックス 867"/>
        <xdr:cNvSpPr txBox="1"/>
      </xdr:nvSpPr>
      <xdr:spPr>
        <a:xfrm>
          <a:off x="19278111" y="130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28493</xdr:rowOff>
    </xdr:from>
    <xdr:to>
      <xdr:col>98</xdr:col>
      <xdr:colOff>38100</xdr:colOff>
      <xdr:row>76</xdr:row>
      <xdr:rowOff>130093</xdr:rowOff>
    </xdr:to>
    <xdr:sp macro="" textlink="">
      <xdr:nvSpPr>
        <xdr:cNvPr id="869" name="楕円 868"/>
        <xdr:cNvSpPr/>
      </xdr:nvSpPr>
      <xdr:spPr>
        <a:xfrm>
          <a:off x="186055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121220</xdr:rowOff>
    </xdr:from>
    <xdr:ext cx="534377" cy="259045"/>
    <xdr:sp macro="" textlink="">
      <xdr:nvSpPr>
        <xdr:cNvPr id="870" name="テキスト ボックス 869"/>
        <xdr:cNvSpPr txBox="1"/>
      </xdr:nvSpPr>
      <xdr:spPr>
        <a:xfrm>
          <a:off x="18389111" y="131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）増えた。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これらのうち大きなウエイトを占めているの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ポイントと大幅増と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次期環境施設建設のための一部事務組合負担金が主な要因であり、次年度以降は減少に転ずると思われる。次に大きいのは扶助費であり、住民一人当たり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の増となった。主な要因としては、施設型等給付費の増が挙げられる。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職員数の増減はないものの、人事院勧告実施に伴い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給料及び期末勤勉手当が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増加している。物件費のコストは一人当たり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円となり、類似団体と比較しても低い順位であるが、今後も経常費用の削減に努める。その他、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繰出金は区画整理事業への繰出金が無くなったことにより前年度比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、任意繰上償還があったため前年度比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逆に、維持補修費に係る一人当たりコストは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円と、類似団体の中で最も低い部類の値であった。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老朽化が進んだ公共施設等が多いことから、今後は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今まで以上に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配分が必要になると思われる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32,532
32,232
170.46
15,366,873
14,506,811
830,171
7,570,903
11,775,016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166479</xdr:rowOff>
    </xdr:from>
    <xdr:to>
      <xdr:col>24</xdr:col>
      <xdr:colOff>63500</xdr:colOff>
      <xdr:row>36</xdr:row>
      <xdr:rowOff>23767</xdr:rowOff>
    </xdr:to>
    <xdr:cxnSp macro="">
      <xdr:nvCxnSpPr>
        <xdr:cNvPr id="63" name="直線コネクタ 62"/>
        <xdr:cNvCxnSpPr/>
      </xdr:nvCxnSpPr>
      <xdr:spPr>
        <a:xfrm flipV="1">
          <a:off x="3797300" y="6167229"/>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23767</xdr:rowOff>
    </xdr:from>
    <xdr:to>
      <xdr:col>19</xdr:col>
      <xdr:colOff>177800</xdr:colOff>
      <xdr:row>36</xdr:row>
      <xdr:rowOff>93654</xdr:rowOff>
    </xdr:to>
    <xdr:cxnSp macro="">
      <xdr:nvCxnSpPr>
        <xdr:cNvPr id="66" name="直線コネクタ 65"/>
        <xdr:cNvCxnSpPr/>
      </xdr:nvCxnSpPr>
      <xdr:spPr>
        <a:xfrm flipV="1">
          <a:off x="2908300" y="61959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164193</xdr:rowOff>
    </xdr:from>
    <xdr:to>
      <xdr:col>15</xdr:col>
      <xdr:colOff>50800</xdr:colOff>
      <xdr:row>36</xdr:row>
      <xdr:rowOff>93654</xdr:rowOff>
    </xdr:to>
    <xdr:cxnSp macro="">
      <xdr:nvCxnSpPr>
        <xdr:cNvPr id="69" name="直線コネクタ 68"/>
        <xdr:cNvCxnSpPr/>
      </xdr:nvCxnSpPr>
      <xdr:spPr>
        <a:xfrm>
          <a:off x="2019300" y="6164943"/>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164193</xdr:rowOff>
    </xdr:from>
    <xdr:to>
      <xdr:col>10</xdr:col>
      <xdr:colOff>114300</xdr:colOff>
      <xdr:row>36</xdr:row>
      <xdr:rowOff>68507</xdr:rowOff>
    </xdr:to>
    <xdr:cxnSp macro="">
      <xdr:nvCxnSpPr>
        <xdr:cNvPr id="72" name="直線コネクタ 71"/>
        <xdr:cNvCxnSpPr/>
      </xdr:nvCxnSpPr>
      <xdr:spPr>
        <a:xfrm flipV="1">
          <a:off x="1130300" y="6164943"/>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10849</xdr:rowOff>
    </xdr:from>
    <xdr:to>
      <xdr:col>10</xdr:col>
      <xdr:colOff>165100</xdr:colOff>
      <xdr:row>35</xdr:row>
      <xdr:rowOff>112449</xdr:rowOff>
    </xdr:to>
    <xdr:sp macro="" textlink="">
      <xdr:nvSpPr>
        <xdr:cNvPr id="73" name="フローチャート: 判断 72"/>
        <xdr:cNvSpPr/>
      </xdr:nvSpPr>
      <xdr:spPr>
        <a:xfrm>
          <a:off x="1968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128976</xdr:rowOff>
    </xdr:from>
    <xdr:ext cx="469744" cy="259045"/>
    <xdr:sp macro="" textlink="">
      <xdr:nvSpPr>
        <xdr:cNvPr id="74" name="テキスト ボックス 73"/>
        <xdr:cNvSpPr txBox="1"/>
      </xdr:nvSpPr>
      <xdr:spPr>
        <a:xfrm>
          <a:off x="1784428"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115679</xdr:rowOff>
    </xdr:from>
    <xdr:to>
      <xdr:col>24</xdr:col>
      <xdr:colOff>114300</xdr:colOff>
      <xdr:row>36</xdr:row>
      <xdr:rowOff>45829</xdr:rowOff>
    </xdr:to>
    <xdr:sp macro="" textlink="">
      <xdr:nvSpPr>
        <xdr:cNvPr id="82" name="楕円 81"/>
        <xdr:cNvSpPr/>
      </xdr:nvSpPr>
      <xdr:spPr>
        <a:xfrm>
          <a:off x="45847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138556</xdr:rowOff>
    </xdr:from>
    <xdr:ext cx="469744" cy="259045"/>
    <xdr:sp macro="" textlink="">
      <xdr:nvSpPr>
        <xdr:cNvPr id="83" name="議会費該当値テキスト"/>
        <xdr:cNvSpPr txBox="1"/>
      </xdr:nvSpPr>
      <xdr:spPr>
        <a:xfrm>
          <a:off x="4686300" y="596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144417</xdr:rowOff>
    </xdr:from>
    <xdr:to>
      <xdr:col>20</xdr:col>
      <xdr:colOff>38100</xdr:colOff>
      <xdr:row>36</xdr:row>
      <xdr:rowOff>74567</xdr:rowOff>
    </xdr:to>
    <xdr:sp macro="" textlink="">
      <xdr:nvSpPr>
        <xdr:cNvPr id="84" name="楕円 83"/>
        <xdr:cNvSpPr/>
      </xdr:nvSpPr>
      <xdr:spPr>
        <a:xfrm>
          <a:off x="3746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91094</xdr:rowOff>
    </xdr:from>
    <xdr:ext cx="469744" cy="259045"/>
    <xdr:sp macro="" textlink="">
      <xdr:nvSpPr>
        <xdr:cNvPr id="85" name="テキスト ボックス 84"/>
        <xdr:cNvSpPr txBox="1"/>
      </xdr:nvSpPr>
      <xdr:spPr>
        <a:xfrm>
          <a:off x="3562428" y="592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42854</xdr:rowOff>
    </xdr:from>
    <xdr:to>
      <xdr:col>15</xdr:col>
      <xdr:colOff>101600</xdr:colOff>
      <xdr:row>36</xdr:row>
      <xdr:rowOff>144454</xdr:rowOff>
    </xdr:to>
    <xdr:sp macro="" textlink="">
      <xdr:nvSpPr>
        <xdr:cNvPr id="86" name="楕円 85"/>
        <xdr:cNvSpPr/>
      </xdr:nvSpPr>
      <xdr:spPr>
        <a:xfrm>
          <a:off x="2857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135581</xdr:rowOff>
    </xdr:from>
    <xdr:ext cx="469744" cy="259045"/>
    <xdr:sp macro="" textlink="">
      <xdr:nvSpPr>
        <xdr:cNvPr id="87" name="テキスト ボックス 86"/>
        <xdr:cNvSpPr txBox="1"/>
      </xdr:nvSpPr>
      <xdr:spPr>
        <a:xfrm>
          <a:off x="2673428" y="63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113393</xdr:rowOff>
    </xdr:from>
    <xdr:to>
      <xdr:col>10</xdr:col>
      <xdr:colOff>165100</xdr:colOff>
      <xdr:row>36</xdr:row>
      <xdr:rowOff>43543</xdr:rowOff>
    </xdr:to>
    <xdr:sp macro="" textlink="">
      <xdr:nvSpPr>
        <xdr:cNvPr id="88" name="楕円 87"/>
        <xdr:cNvSpPr/>
      </xdr:nvSpPr>
      <xdr:spPr>
        <a:xfrm>
          <a:off x="1968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34670</xdr:rowOff>
    </xdr:from>
    <xdr:ext cx="469744" cy="259045"/>
    <xdr:sp macro="" textlink="">
      <xdr:nvSpPr>
        <xdr:cNvPr id="89" name="テキスト ボックス 88"/>
        <xdr:cNvSpPr txBox="1"/>
      </xdr:nvSpPr>
      <xdr:spPr>
        <a:xfrm>
          <a:off x="1784428"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17707</xdr:rowOff>
    </xdr:from>
    <xdr:to>
      <xdr:col>6</xdr:col>
      <xdr:colOff>38100</xdr:colOff>
      <xdr:row>36</xdr:row>
      <xdr:rowOff>119307</xdr:rowOff>
    </xdr:to>
    <xdr:sp macro="" textlink="">
      <xdr:nvSpPr>
        <xdr:cNvPr id="90" name="楕円 89"/>
        <xdr:cNvSpPr/>
      </xdr:nvSpPr>
      <xdr:spPr>
        <a:xfrm>
          <a:off x="1079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110434</xdr:rowOff>
    </xdr:from>
    <xdr:ext cx="469744" cy="259045"/>
    <xdr:sp macro="" textlink="">
      <xdr:nvSpPr>
        <xdr:cNvPr id="91" name="テキスト ボックス 90"/>
        <xdr:cNvSpPr txBox="1"/>
      </xdr:nvSpPr>
      <xdr:spPr>
        <a:xfrm>
          <a:off x="895428" y="62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3447</xdr:rowOff>
    </xdr:from>
    <xdr:to>
      <xdr:col>24</xdr:col>
      <xdr:colOff>63500</xdr:colOff>
      <xdr:row>58</xdr:row>
      <xdr:rowOff>45045</xdr:rowOff>
    </xdr:to>
    <xdr:cxnSp macro="">
      <xdr:nvCxnSpPr>
        <xdr:cNvPr id="120" name="直線コネクタ 119"/>
        <xdr:cNvCxnSpPr/>
      </xdr:nvCxnSpPr>
      <xdr:spPr>
        <a:xfrm flipV="1">
          <a:off x="3797300" y="9947547"/>
          <a:ext cx="838200" cy="4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24695</xdr:rowOff>
    </xdr:from>
    <xdr:to>
      <xdr:col>19</xdr:col>
      <xdr:colOff>177800</xdr:colOff>
      <xdr:row>58</xdr:row>
      <xdr:rowOff>45045</xdr:rowOff>
    </xdr:to>
    <xdr:cxnSp macro="">
      <xdr:nvCxnSpPr>
        <xdr:cNvPr id="123" name="直線コネクタ 122"/>
        <xdr:cNvCxnSpPr/>
      </xdr:nvCxnSpPr>
      <xdr:spPr>
        <a:xfrm>
          <a:off x="2908300" y="9968795"/>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24695</xdr:rowOff>
    </xdr:from>
    <xdr:to>
      <xdr:col>15</xdr:col>
      <xdr:colOff>50800</xdr:colOff>
      <xdr:row>58</xdr:row>
      <xdr:rowOff>46835</xdr:rowOff>
    </xdr:to>
    <xdr:cxnSp macro="">
      <xdr:nvCxnSpPr>
        <xdr:cNvPr id="126" name="直線コネクタ 125"/>
        <xdr:cNvCxnSpPr/>
      </xdr:nvCxnSpPr>
      <xdr:spPr>
        <a:xfrm flipV="1">
          <a:off x="2019300" y="9968795"/>
          <a:ext cx="889000" cy="2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46835</xdr:rowOff>
    </xdr:from>
    <xdr:to>
      <xdr:col>10</xdr:col>
      <xdr:colOff>114300</xdr:colOff>
      <xdr:row>58</xdr:row>
      <xdr:rowOff>78752</xdr:rowOff>
    </xdr:to>
    <xdr:cxnSp macro="">
      <xdr:nvCxnSpPr>
        <xdr:cNvPr id="129" name="直線コネクタ 128"/>
        <xdr:cNvCxnSpPr/>
      </xdr:nvCxnSpPr>
      <xdr:spPr>
        <a:xfrm flipV="1">
          <a:off x="1130300" y="9990935"/>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30" name="フローチャート: 判断 129"/>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31" name="テキスト ボックス 130"/>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124097</xdr:rowOff>
    </xdr:from>
    <xdr:to>
      <xdr:col>24</xdr:col>
      <xdr:colOff>114300</xdr:colOff>
      <xdr:row>58</xdr:row>
      <xdr:rowOff>54247</xdr:rowOff>
    </xdr:to>
    <xdr:sp macro="" textlink="">
      <xdr:nvSpPr>
        <xdr:cNvPr id="139" name="楕円 138"/>
        <xdr:cNvSpPr/>
      </xdr:nvSpPr>
      <xdr:spPr>
        <a:xfrm>
          <a:off x="4584700" y="98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165695</xdr:rowOff>
    </xdr:from>
    <xdr:to>
      <xdr:col>20</xdr:col>
      <xdr:colOff>38100</xdr:colOff>
      <xdr:row>58</xdr:row>
      <xdr:rowOff>95845</xdr:rowOff>
    </xdr:to>
    <xdr:sp macro="" textlink="">
      <xdr:nvSpPr>
        <xdr:cNvPr id="141" name="楕円 140"/>
        <xdr:cNvSpPr/>
      </xdr:nvSpPr>
      <xdr:spPr>
        <a:xfrm>
          <a:off x="3746500" y="993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86972</xdr:rowOff>
    </xdr:from>
    <xdr:ext cx="534377" cy="259045"/>
    <xdr:sp macro="" textlink="">
      <xdr:nvSpPr>
        <xdr:cNvPr id="142" name="テキスト ボックス 141"/>
        <xdr:cNvSpPr txBox="1"/>
      </xdr:nvSpPr>
      <xdr:spPr>
        <a:xfrm>
          <a:off x="3530111" y="1003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145345</xdr:rowOff>
    </xdr:from>
    <xdr:to>
      <xdr:col>15</xdr:col>
      <xdr:colOff>101600</xdr:colOff>
      <xdr:row>58</xdr:row>
      <xdr:rowOff>75495</xdr:rowOff>
    </xdr:to>
    <xdr:sp macro="" textlink="">
      <xdr:nvSpPr>
        <xdr:cNvPr id="143" name="楕円 142"/>
        <xdr:cNvSpPr/>
      </xdr:nvSpPr>
      <xdr:spPr>
        <a:xfrm>
          <a:off x="2857500" y="9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66622</xdr:rowOff>
    </xdr:from>
    <xdr:ext cx="534377" cy="259045"/>
    <xdr:sp macro="" textlink="">
      <xdr:nvSpPr>
        <xdr:cNvPr id="144" name="テキスト ボックス 143"/>
        <xdr:cNvSpPr txBox="1"/>
      </xdr:nvSpPr>
      <xdr:spPr>
        <a:xfrm>
          <a:off x="2641111" y="100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167485</xdr:rowOff>
    </xdr:from>
    <xdr:to>
      <xdr:col>10</xdr:col>
      <xdr:colOff>165100</xdr:colOff>
      <xdr:row>58</xdr:row>
      <xdr:rowOff>97635</xdr:rowOff>
    </xdr:to>
    <xdr:sp macro="" textlink="">
      <xdr:nvSpPr>
        <xdr:cNvPr id="145" name="楕円 144"/>
        <xdr:cNvSpPr/>
      </xdr:nvSpPr>
      <xdr:spPr>
        <a:xfrm>
          <a:off x="1968500" y="99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88762</xdr:rowOff>
    </xdr:from>
    <xdr:ext cx="534377" cy="259045"/>
    <xdr:sp macro="" textlink="">
      <xdr:nvSpPr>
        <xdr:cNvPr id="146" name="テキスト ボックス 145"/>
        <xdr:cNvSpPr txBox="1"/>
      </xdr:nvSpPr>
      <xdr:spPr>
        <a:xfrm>
          <a:off x="1752111" y="100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27952</xdr:rowOff>
    </xdr:from>
    <xdr:to>
      <xdr:col>6</xdr:col>
      <xdr:colOff>38100</xdr:colOff>
      <xdr:row>58</xdr:row>
      <xdr:rowOff>129552</xdr:rowOff>
    </xdr:to>
    <xdr:sp macro="" textlink="">
      <xdr:nvSpPr>
        <xdr:cNvPr id="147" name="楕円 146"/>
        <xdr:cNvSpPr/>
      </xdr:nvSpPr>
      <xdr:spPr>
        <a:xfrm>
          <a:off x="1079500" y="99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120679</xdr:rowOff>
    </xdr:from>
    <xdr:ext cx="534377" cy="259045"/>
    <xdr:sp macro="" textlink="">
      <xdr:nvSpPr>
        <xdr:cNvPr id="148" name="テキスト ボックス 147"/>
        <xdr:cNvSpPr txBox="1"/>
      </xdr:nvSpPr>
      <xdr:spPr>
        <a:xfrm>
          <a:off x="863111" y="100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167353</xdr:rowOff>
    </xdr:from>
    <xdr:to>
      <xdr:col>24</xdr:col>
      <xdr:colOff>63500</xdr:colOff>
      <xdr:row>77</xdr:row>
      <xdr:rowOff>7150</xdr:rowOff>
    </xdr:to>
    <xdr:cxnSp macro="">
      <xdr:nvCxnSpPr>
        <xdr:cNvPr id="178" name="直線コネクタ 177"/>
        <xdr:cNvCxnSpPr/>
      </xdr:nvCxnSpPr>
      <xdr:spPr>
        <a:xfrm>
          <a:off x="3797300" y="13197553"/>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167353</xdr:rowOff>
    </xdr:from>
    <xdr:to>
      <xdr:col>19</xdr:col>
      <xdr:colOff>177800</xdr:colOff>
      <xdr:row>77</xdr:row>
      <xdr:rowOff>27321</xdr:rowOff>
    </xdr:to>
    <xdr:cxnSp macro="">
      <xdr:nvCxnSpPr>
        <xdr:cNvPr id="181" name="直線コネクタ 180"/>
        <xdr:cNvCxnSpPr/>
      </xdr:nvCxnSpPr>
      <xdr:spPr>
        <a:xfrm flipV="1">
          <a:off x="2908300" y="13197553"/>
          <a:ext cx="889000" cy="3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27321</xdr:rowOff>
    </xdr:from>
    <xdr:to>
      <xdr:col>15</xdr:col>
      <xdr:colOff>50800</xdr:colOff>
      <xdr:row>77</xdr:row>
      <xdr:rowOff>153690</xdr:rowOff>
    </xdr:to>
    <xdr:cxnSp macro="">
      <xdr:nvCxnSpPr>
        <xdr:cNvPr id="184" name="直線コネクタ 183"/>
        <xdr:cNvCxnSpPr/>
      </xdr:nvCxnSpPr>
      <xdr:spPr>
        <a:xfrm flipV="1">
          <a:off x="2019300" y="13228971"/>
          <a:ext cx="889000" cy="1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144097</xdr:rowOff>
    </xdr:from>
    <xdr:to>
      <xdr:col>10</xdr:col>
      <xdr:colOff>114300</xdr:colOff>
      <xdr:row>77</xdr:row>
      <xdr:rowOff>153690</xdr:rowOff>
    </xdr:to>
    <xdr:cxnSp macro="">
      <xdr:nvCxnSpPr>
        <xdr:cNvPr id="187" name="直線コネクタ 186"/>
        <xdr:cNvCxnSpPr/>
      </xdr:nvCxnSpPr>
      <xdr:spPr>
        <a:xfrm>
          <a:off x="1130300" y="13345747"/>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8" name="フローチャート: 判断 187"/>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9" name="テキスト ボックス 188"/>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127800</xdr:rowOff>
    </xdr:from>
    <xdr:to>
      <xdr:col>24</xdr:col>
      <xdr:colOff>114300</xdr:colOff>
      <xdr:row>77</xdr:row>
      <xdr:rowOff>57950</xdr:rowOff>
    </xdr:to>
    <xdr:sp macro="" textlink="">
      <xdr:nvSpPr>
        <xdr:cNvPr id="197" name="楕円 196"/>
        <xdr:cNvSpPr/>
      </xdr:nvSpPr>
      <xdr:spPr>
        <a:xfrm>
          <a:off x="4584700" y="131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150677</xdr:rowOff>
    </xdr:from>
    <xdr:ext cx="599010" cy="259045"/>
    <xdr:sp macro="" textlink="">
      <xdr:nvSpPr>
        <xdr:cNvPr id="198" name="民生費該当値テキスト"/>
        <xdr:cNvSpPr txBox="1"/>
      </xdr:nvSpPr>
      <xdr:spPr>
        <a:xfrm>
          <a:off x="4686300" y="130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116553</xdr:rowOff>
    </xdr:from>
    <xdr:to>
      <xdr:col>20</xdr:col>
      <xdr:colOff>38100</xdr:colOff>
      <xdr:row>77</xdr:row>
      <xdr:rowOff>46703</xdr:rowOff>
    </xdr:to>
    <xdr:sp macro="" textlink="">
      <xdr:nvSpPr>
        <xdr:cNvPr id="199" name="楕円 198"/>
        <xdr:cNvSpPr/>
      </xdr:nvSpPr>
      <xdr:spPr>
        <a:xfrm>
          <a:off x="3746500" y="131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63230</xdr:rowOff>
    </xdr:from>
    <xdr:ext cx="599010" cy="259045"/>
    <xdr:sp macro="" textlink="">
      <xdr:nvSpPr>
        <xdr:cNvPr id="200" name="テキスト ボックス 199"/>
        <xdr:cNvSpPr txBox="1"/>
      </xdr:nvSpPr>
      <xdr:spPr>
        <a:xfrm>
          <a:off x="3497795" y="1292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147971</xdr:rowOff>
    </xdr:from>
    <xdr:to>
      <xdr:col>15</xdr:col>
      <xdr:colOff>101600</xdr:colOff>
      <xdr:row>77</xdr:row>
      <xdr:rowOff>78121</xdr:rowOff>
    </xdr:to>
    <xdr:sp macro="" textlink="">
      <xdr:nvSpPr>
        <xdr:cNvPr id="201" name="楕円 200"/>
        <xdr:cNvSpPr/>
      </xdr:nvSpPr>
      <xdr:spPr>
        <a:xfrm>
          <a:off x="2857500" y="131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69248</xdr:rowOff>
    </xdr:from>
    <xdr:ext cx="599010" cy="259045"/>
    <xdr:sp macro="" textlink="">
      <xdr:nvSpPr>
        <xdr:cNvPr id="202" name="テキスト ボックス 201"/>
        <xdr:cNvSpPr txBox="1"/>
      </xdr:nvSpPr>
      <xdr:spPr>
        <a:xfrm>
          <a:off x="2608795" y="1327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102890</xdr:rowOff>
    </xdr:from>
    <xdr:to>
      <xdr:col>10</xdr:col>
      <xdr:colOff>165100</xdr:colOff>
      <xdr:row>78</xdr:row>
      <xdr:rowOff>33040</xdr:rowOff>
    </xdr:to>
    <xdr:sp macro="" textlink="">
      <xdr:nvSpPr>
        <xdr:cNvPr id="203" name="楕円 202"/>
        <xdr:cNvSpPr/>
      </xdr:nvSpPr>
      <xdr:spPr>
        <a:xfrm>
          <a:off x="1968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24167</xdr:rowOff>
    </xdr:from>
    <xdr:ext cx="599010" cy="259045"/>
    <xdr:sp macro="" textlink="">
      <xdr:nvSpPr>
        <xdr:cNvPr id="204" name="テキスト ボックス 203"/>
        <xdr:cNvSpPr txBox="1"/>
      </xdr:nvSpPr>
      <xdr:spPr>
        <a:xfrm>
          <a:off x="1719795" y="1339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93297</xdr:rowOff>
    </xdr:from>
    <xdr:to>
      <xdr:col>6</xdr:col>
      <xdr:colOff>38100</xdr:colOff>
      <xdr:row>78</xdr:row>
      <xdr:rowOff>23447</xdr:rowOff>
    </xdr:to>
    <xdr:sp macro="" textlink="">
      <xdr:nvSpPr>
        <xdr:cNvPr id="205" name="楕円 204"/>
        <xdr:cNvSpPr/>
      </xdr:nvSpPr>
      <xdr:spPr>
        <a:xfrm>
          <a:off x="1079500" y="132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14574</xdr:rowOff>
    </xdr:from>
    <xdr:ext cx="599010" cy="259045"/>
    <xdr:sp macro="" textlink="">
      <xdr:nvSpPr>
        <xdr:cNvPr id="206" name="テキスト ボックス 205"/>
        <xdr:cNvSpPr txBox="1"/>
      </xdr:nvSpPr>
      <xdr:spPr>
        <a:xfrm>
          <a:off x="830795" y="1338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134812</xdr:rowOff>
    </xdr:from>
    <xdr:to>
      <xdr:col>24</xdr:col>
      <xdr:colOff>63500</xdr:colOff>
      <xdr:row>97</xdr:row>
      <xdr:rowOff>150868</xdr:rowOff>
    </xdr:to>
    <xdr:cxnSp macro="">
      <xdr:nvCxnSpPr>
        <xdr:cNvPr id="237" name="直線コネクタ 236"/>
        <xdr:cNvCxnSpPr/>
      </xdr:nvCxnSpPr>
      <xdr:spPr>
        <a:xfrm flipV="1">
          <a:off x="3797300" y="16422562"/>
          <a:ext cx="838200" cy="3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150868</xdr:rowOff>
    </xdr:from>
    <xdr:to>
      <xdr:col>19</xdr:col>
      <xdr:colOff>177800</xdr:colOff>
      <xdr:row>98</xdr:row>
      <xdr:rowOff>42523</xdr:rowOff>
    </xdr:to>
    <xdr:cxnSp macro="">
      <xdr:nvCxnSpPr>
        <xdr:cNvPr id="240" name="直線コネクタ 239"/>
        <xdr:cNvCxnSpPr/>
      </xdr:nvCxnSpPr>
      <xdr:spPr>
        <a:xfrm flipV="1">
          <a:off x="2908300" y="16781518"/>
          <a:ext cx="889000" cy="6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31693</xdr:rowOff>
    </xdr:from>
    <xdr:to>
      <xdr:col>15</xdr:col>
      <xdr:colOff>50800</xdr:colOff>
      <xdr:row>98</xdr:row>
      <xdr:rowOff>42523</xdr:rowOff>
    </xdr:to>
    <xdr:cxnSp macro="">
      <xdr:nvCxnSpPr>
        <xdr:cNvPr id="243" name="直線コネクタ 242"/>
        <xdr:cNvCxnSpPr/>
      </xdr:nvCxnSpPr>
      <xdr:spPr>
        <a:xfrm>
          <a:off x="2019300" y="16833793"/>
          <a:ext cx="889000" cy="1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28524</xdr:rowOff>
    </xdr:from>
    <xdr:to>
      <xdr:col>10</xdr:col>
      <xdr:colOff>114300</xdr:colOff>
      <xdr:row>98</xdr:row>
      <xdr:rowOff>31693</xdr:rowOff>
    </xdr:to>
    <xdr:cxnSp macro="">
      <xdr:nvCxnSpPr>
        <xdr:cNvPr id="246" name="直線コネクタ 245"/>
        <xdr:cNvCxnSpPr/>
      </xdr:nvCxnSpPr>
      <xdr:spPr>
        <a:xfrm>
          <a:off x="1130300" y="16830624"/>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7" name="フローチャート: 判断 246"/>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8" name="テキスト ボックス 247"/>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84012</xdr:rowOff>
    </xdr:from>
    <xdr:to>
      <xdr:col>24</xdr:col>
      <xdr:colOff>114300</xdr:colOff>
      <xdr:row>96</xdr:row>
      <xdr:rowOff>14162</xdr:rowOff>
    </xdr:to>
    <xdr:sp macro="" textlink="">
      <xdr:nvSpPr>
        <xdr:cNvPr id="256" name="楕円 255"/>
        <xdr:cNvSpPr/>
      </xdr:nvSpPr>
      <xdr:spPr>
        <a:xfrm>
          <a:off x="4584700" y="163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106889</xdr:rowOff>
    </xdr:from>
    <xdr:ext cx="534377" cy="259045"/>
    <xdr:sp macro="" textlink="">
      <xdr:nvSpPr>
        <xdr:cNvPr id="257" name="衛生費該当値テキスト"/>
        <xdr:cNvSpPr txBox="1"/>
      </xdr:nvSpPr>
      <xdr:spPr>
        <a:xfrm>
          <a:off x="4686300" y="162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100068</xdr:rowOff>
    </xdr:from>
    <xdr:to>
      <xdr:col>20</xdr:col>
      <xdr:colOff>38100</xdr:colOff>
      <xdr:row>98</xdr:row>
      <xdr:rowOff>30218</xdr:rowOff>
    </xdr:to>
    <xdr:sp macro="" textlink="">
      <xdr:nvSpPr>
        <xdr:cNvPr id="258" name="楕円 257"/>
        <xdr:cNvSpPr/>
      </xdr:nvSpPr>
      <xdr:spPr>
        <a:xfrm>
          <a:off x="37465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21345</xdr:rowOff>
    </xdr:from>
    <xdr:ext cx="534377" cy="259045"/>
    <xdr:sp macro="" textlink="">
      <xdr:nvSpPr>
        <xdr:cNvPr id="259" name="テキスト ボックス 258"/>
        <xdr:cNvSpPr txBox="1"/>
      </xdr:nvSpPr>
      <xdr:spPr>
        <a:xfrm>
          <a:off x="3530111" y="168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163173</xdr:rowOff>
    </xdr:from>
    <xdr:to>
      <xdr:col>15</xdr:col>
      <xdr:colOff>101600</xdr:colOff>
      <xdr:row>98</xdr:row>
      <xdr:rowOff>93323</xdr:rowOff>
    </xdr:to>
    <xdr:sp macro="" textlink="">
      <xdr:nvSpPr>
        <xdr:cNvPr id="260" name="楕円 259"/>
        <xdr:cNvSpPr/>
      </xdr:nvSpPr>
      <xdr:spPr>
        <a:xfrm>
          <a:off x="2857500" y="167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84450</xdr:rowOff>
    </xdr:from>
    <xdr:ext cx="534377" cy="259045"/>
    <xdr:sp macro="" textlink="">
      <xdr:nvSpPr>
        <xdr:cNvPr id="261" name="テキスト ボックス 260"/>
        <xdr:cNvSpPr txBox="1"/>
      </xdr:nvSpPr>
      <xdr:spPr>
        <a:xfrm>
          <a:off x="2641111" y="1688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152343</xdr:rowOff>
    </xdr:from>
    <xdr:to>
      <xdr:col>10</xdr:col>
      <xdr:colOff>165100</xdr:colOff>
      <xdr:row>98</xdr:row>
      <xdr:rowOff>82493</xdr:rowOff>
    </xdr:to>
    <xdr:sp macro="" textlink="">
      <xdr:nvSpPr>
        <xdr:cNvPr id="262" name="楕円 261"/>
        <xdr:cNvSpPr/>
      </xdr:nvSpPr>
      <xdr:spPr>
        <a:xfrm>
          <a:off x="1968500" y="167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73620</xdr:rowOff>
    </xdr:from>
    <xdr:ext cx="534377" cy="259045"/>
    <xdr:sp macro="" textlink="">
      <xdr:nvSpPr>
        <xdr:cNvPr id="263" name="テキスト ボックス 262"/>
        <xdr:cNvSpPr txBox="1"/>
      </xdr:nvSpPr>
      <xdr:spPr>
        <a:xfrm>
          <a:off x="1752111" y="1687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149174</xdr:rowOff>
    </xdr:from>
    <xdr:to>
      <xdr:col>6</xdr:col>
      <xdr:colOff>38100</xdr:colOff>
      <xdr:row>98</xdr:row>
      <xdr:rowOff>79324</xdr:rowOff>
    </xdr:to>
    <xdr:sp macro="" textlink="">
      <xdr:nvSpPr>
        <xdr:cNvPr id="264" name="楕円 263"/>
        <xdr:cNvSpPr/>
      </xdr:nvSpPr>
      <xdr:spPr>
        <a:xfrm>
          <a:off x="1079500" y="167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70451</xdr:rowOff>
    </xdr:from>
    <xdr:ext cx="534377" cy="259045"/>
    <xdr:sp macro="" textlink="">
      <xdr:nvSpPr>
        <xdr:cNvPr id="265" name="テキスト ボックス 264"/>
        <xdr:cNvSpPr txBox="1"/>
      </xdr:nvSpPr>
      <xdr:spPr>
        <a:xfrm>
          <a:off x="863111" y="168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4826</xdr:rowOff>
    </xdr:from>
    <xdr:to>
      <xdr:col>55</xdr:col>
      <xdr:colOff>0</xdr:colOff>
      <xdr:row>38</xdr:row>
      <xdr:rowOff>27229</xdr:rowOff>
    </xdr:to>
    <xdr:cxnSp macro="">
      <xdr:nvCxnSpPr>
        <xdr:cNvPr id="292" name="直線コネクタ 291"/>
        <xdr:cNvCxnSpPr/>
      </xdr:nvCxnSpPr>
      <xdr:spPr>
        <a:xfrm>
          <a:off x="9639300" y="651992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xdr:rowOff>
    </xdr:from>
    <xdr:to>
      <xdr:col>50</xdr:col>
      <xdr:colOff>114300</xdr:colOff>
      <xdr:row>38</xdr:row>
      <xdr:rowOff>4826</xdr:rowOff>
    </xdr:to>
    <xdr:cxnSp macro="">
      <xdr:nvCxnSpPr>
        <xdr:cNvPr id="295" name="直線コネクタ 294"/>
        <xdr:cNvCxnSpPr/>
      </xdr:nvCxnSpPr>
      <xdr:spPr>
        <a:xfrm>
          <a:off x="8750300" y="65190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xdr:rowOff>
    </xdr:from>
    <xdr:to>
      <xdr:col>45</xdr:col>
      <xdr:colOff>177800</xdr:colOff>
      <xdr:row>38</xdr:row>
      <xdr:rowOff>16942</xdr:rowOff>
    </xdr:to>
    <xdr:cxnSp macro="">
      <xdr:nvCxnSpPr>
        <xdr:cNvPr id="298" name="直線コネクタ 297"/>
        <xdr:cNvCxnSpPr/>
      </xdr:nvCxnSpPr>
      <xdr:spPr>
        <a:xfrm flipV="1">
          <a:off x="7861300" y="651901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16942</xdr:rowOff>
    </xdr:from>
    <xdr:to>
      <xdr:col>41</xdr:col>
      <xdr:colOff>50800</xdr:colOff>
      <xdr:row>38</xdr:row>
      <xdr:rowOff>17170</xdr:rowOff>
    </xdr:to>
    <xdr:cxnSp macro="">
      <xdr:nvCxnSpPr>
        <xdr:cNvPr id="301" name="直線コネクタ 300"/>
        <xdr:cNvCxnSpPr/>
      </xdr:nvCxnSpPr>
      <xdr:spPr>
        <a:xfrm flipV="1">
          <a:off x="6972300" y="65320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146964</xdr:rowOff>
    </xdr:from>
    <xdr:to>
      <xdr:col>41</xdr:col>
      <xdr:colOff>101600</xdr:colOff>
      <xdr:row>37</xdr:row>
      <xdr:rowOff>77114</xdr:rowOff>
    </xdr:to>
    <xdr:sp macro="" textlink="">
      <xdr:nvSpPr>
        <xdr:cNvPr id="302" name="フローチャート: 判断 301"/>
        <xdr:cNvSpPr/>
      </xdr:nvSpPr>
      <xdr:spPr>
        <a:xfrm>
          <a:off x="7810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93641</xdr:rowOff>
    </xdr:from>
    <xdr:ext cx="469744" cy="259045"/>
    <xdr:sp macro="" textlink="">
      <xdr:nvSpPr>
        <xdr:cNvPr id="303" name="テキスト ボックス 302"/>
        <xdr:cNvSpPr txBox="1"/>
      </xdr:nvSpPr>
      <xdr:spPr>
        <a:xfrm>
          <a:off x="7626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168851</xdr:rowOff>
    </xdr:from>
    <xdr:ext cx="469744" cy="259045"/>
    <xdr:sp macro="" textlink="">
      <xdr:nvSpPr>
        <xdr:cNvPr id="305" name="テキスト ボックス 304"/>
        <xdr:cNvSpPr txBox="1"/>
      </xdr:nvSpPr>
      <xdr:spPr>
        <a:xfrm>
          <a:off x="6737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147879</xdr:rowOff>
    </xdr:from>
    <xdr:to>
      <xdr:col>55</xdr:col>
      <xdr:colOff>50800</xdr:colOff>
      <xdr:row>38</xdr:row>
      <xdr:rowOff>78029</xdr:rowOff>
    </xdr:to>
    <xdr:sp macro="" textlink="">
      <xdr:nvSpPr>
        <xdr:cNvPr id="311" name="楕円 310"/>
        <xdr:cNvSpPr/>
      </xdr:nvSpPr>
      <xdr:spPr>
        <a:xfrm>
          <a:off x="104267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62806</xdr:rowOff>
    </xdr:from>
    <xdr:ext cx="378565" cy="259045"/>
    <xdr:sp macro="" textlink="">
      <xdr:nvSpPr>
        <xdr:cNvPr id="312" name="労働費該当値テキスト"/>
        <xdr:cNvSpPr txBox="1"/>
      </xdr:nvSpPr>
      <xdr:spPr>
        <a:xfrm>
          <a:off x="10528300" y="64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3" name="楕円 312"/>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46753</xdr:rowOff>
    </xdr:from>
    <xdr:ext cx="378565" cy="259045"/>
    <xdr:sp macro="" textlink="">
      <xdr:nvSpPr>
        <xdr:cNvPr id="314" name="テキスト ボックス 313"/>
        <xdr:cNvSpPr txBox="1"/>
      </xdr:nvSpPr>
      <xdr:spPr>
        <a:xfrm>
          <a:off x="9450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124562</xdr:rowOff>
    </xdr:from>
    <xdr:to>
      <xdr:col>46</xdr:col>
      <xdr:colOff>38100</xdr:colOff>
      <xdr:row>38</xdr:row>
      <xdr:rowOff>54711</xdr:rowOff>
    </xdr:to>
    <xdr:sp macro="" textlink="">
      <xdr:nvSpPr>
        <xdr:cNvPr id="315" name="楕円 314"/>
        <xdr:cNvSpPr/>
      </xdr:nvSpPr>
      <xdr:spPr>
        <a:xfrm>
          <a:off x="8699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45838</xdr:rowOff>
    </xdr:from>
    <xdr:ext cx="378565" cy="259045"/>
    <xdr:sp macro="" textlink="">
      <xdr:nvSpPr>
        <xdr:cNvPr id="316" name="テキスト ボックス 315"/>
        <xdr:cNvSpPr txBox="1"/>
      </xdr:nvSpPr>
      <xdr:spPr>
        <a:xfrm>
          <a:off x="8561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137592</xdr:rowOff>
    </xdr:from>
    <xdr:to>
      <xdr:col>41</xdr:col>
      <xdr:colOff>101600</xdr:colOff>
      <xdr:row>38</xdr:row>
      <xdr:rowOff>67742</xdr:rowOff>
    </xdr:to>
    <xdr:sp macro="" textlink="">
      <xdr:nvSpPr>
        <xdr:cNvPr id="317" name="楕円 316"/>
        <xdr:cNvSpPr/>
      </xdr:nvSpPr>
      <xdr:spPr>
        <a:xfrm>
          <a:off x="7810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58869</xdr:rowOff>
    </xdr:from>
    <xdr:ext cx="378565" cy="259045"/>
    <xdr:sp macro="" textlink="">
      <xdr:nvSpPr>
        <xdr:cNvPr id="318" name="テキスト ボックス 317"/>
        <xdr:cNvSpPr txBox="1"/>
      </xdr:nvSpPr>
      <xdr:spPr>
        <a:xfrm>
          <a:off x="7672017" y="65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137820</xdr:rowOff>
    </xdr:from>
    <xdr:to>
      <xdr:col>36</xdr:col>
      <xdr:colOff>165100</xdr:colOff>
      <xdr:row>38</xdr:row>
      <xdr:rowOff>67970</xdr:rowOff>
    </xdr:to>
    <xdr:sp macro="" textlink="">
      <xdr:nvSpPr>
        <xdr:cNvPr id="319" name="楕円 318"/>
        <xdr:cNvSpPr/>
      </xdr:nvSpPr>
      <xdr:spPr>
        <a:xfrm>
          <a:off x="6921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59097</xdr:rowOff>
    </xdr:from>
    <xdr:ext cx="378565" cy="259045"/>
    <xdr:sp macro="" textlink="">
      <xdr:nvSpPr>
        <xdr:cNvPr id="320" name="テキスト ボックス 319"/>
        <xdr:cNvSpPr txBox="1"/>
      </xdr:nvSpPr>
      <xdr:spPr>
        <a:xfrm>
          <a:off x="6783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56307</xdr:rowOff>
    </xdr:from>
    <xdr:to>
      <xdr:col>55</xdr:col>
      <xdr:colOff>0</xdr:colOff>
      <xdr:row>56</xdr:row>
      <xdr:rowOff>93020</xdr:rowOff>
    </xdr:to>
    <xdr:cxnSp macro="">
      <xdr:nvCxnSpPr>
        <xdr:cNvPr id="347" name="直線コネクタ 346"/>
        <xdr:cNvCxnSpPr/>
      </xdr:nvCxnSpPr>
      <xdr:spPr>
        <a:xfrm>
          <a:off x="9639300" y="9657507"/>
          <a:ext cx="8382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56307</xdr:rowOff>
    </xdr:from>
    <xdr:to>
      <xdr:col>50</xdr:col>
      <xdr:colOff>114300</xdr:colOff>
      <xdr:row>56</xdr:row>
      <xdr:rowOff>88722</xdr:rowOff>
    </xdr:to>
    <xdr:cxnSp macro="">
      <xdr:nvCxnSpPr>
        <xdr:cNvPr id="350" name="直線コネクタ 349"/>
        <xdr:cNvCxnSpPr/>
      </xdr:nvCxnSpPr>
      <xdr:spPr>
        <a:xfrm flipV="1">
          <a:off x="8750300" y="9657507"/>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88722</xdr:rowOff>
    </xdr:from>
    <xdr:to>
      <xdr:col>45</xdr:col>
      <xdr:colOff>177800</xdr:colOff>
      <xdr:row>56</xdr:row>
      <xdr:rowOff>102346</xdr:rowOff>
    </xdr:to>
    <xdr:cxnSp macro="">
      <xdr:nvCxnSpPr>
        <xdr:cNvPr id="353" name="直線コネクタ 352"/>
        <xdr:cNvCxnSpPr/>
      </xdr:nvCxnSpPr>
      <xdr:spPr>
        <a:xfrm flipV="1">
          <a:off x="7861300" y="9689922"/>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102346</xdr:rowOff>
    </xdr:from>
    <xdr:to>
      <xdr:col>41</xdr:col>
      <xdr:colOff>50800</xdr:colOff>
      <xdr:row>56</xdr:row>
      <xdr:rowOff>162285</xdr:rowOff>
    </xdr:to>
    <xdr:cxnSp macro="">
      <xdr:nvCxnSpPr>
        <xdr:cNvPr id="356" name="直線コネクタ 355"/>
        <xdr:cNvCxnSpPr/>
      </xdr:nvCxnSpPr>
      <xdr:spPr>
        <a:xfrm flipV="1">
          <a:off x="6972300" y="9703546"/>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12913</xdr:rowOff>
    </xdr:from>
    <xdr:to>
      <xdr:col>41</xdr:col>
      <xdr:colOff>101600</xdr:colOff>
      <xdr:row>54</xdr:row>
      <xdr:rowOff>114513</xdr:rowOff>
    </xdr:to>
    <xdr:sp macro="" textlink="">
      <xdr:nvSpPr>
        <xdr:cNvPr id="357" name="フローチャート: 判断 356"/>
        <xdr:cNvSpPr/>
      </xdr:nvSpPr>
      <xdr:spPr>
        <a:xfrm>
          <a:off x="7810500" y="927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131040</xdr:rowOff>
    </xdr:from>
    <xdr:ext cx="534377" cy="259045"/>
    <xdr:sp macro="" textlink="">
      <xdr:nvSpPr>
        <xdr:cNvPr id="358" name="テキスト ボックス 357"/>
        <xdr:cNvSpPr txBox="1"/>
      </xdr:nvSpPr>
      <xdr:spPr>
        <a:xfrm>
          <a:off x="7594111" y="90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42220</xdr:rowOff>
    </xdr:from>
    <xdr:to>
      <xdr:col>55</xdr:col>
      <xdr:colOff>50800</xdr:colOff>
      <xdr:row>56</xdr:row>
      <xdr:rowOff>143820</xdr:rowOff>
    </xdr:to>
    <xdr:sp macro="" textlink="">
      <xdr:nvSpPr>
        <xdr:cNvPr id="366" name="楕円 365"/>
        <xdr:cNvSpPr/>
      </xdr:nvSpPr>
      <xdr:spPr>
        <a:xfrm>
          <a:off x="10426700" y="96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20647</xdr:rowOff>
    </xdr:from>
    <xdr:ext cx="534377" cy="259045"/>
    <xdr:sp macro="" textlink="">
      <xdr:nvSpPr>
        <xdr:cNvPr id="367" name="農林水産業費該当値テキスト"/>
        <xdr:cNvSpPr txBox="1"/>
      </xdr:nvSpPr>
      <xdr:spPr>
        <a:xfrm>
          <a:off x="10528300" y="96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5507</xdr:rowOff>
    </xdr:from>
    <xdr:to>
      <xdr:col>50</xdr:col>
      <xdr:colOff>165100</xdr:colOff>
      <xdr:row>56</xdr:row>
      <xdr:rowOff>107107</xdr:rowOff>
    </xdr:to>
    <xdr:sp macro="" textlink="">
      <xdr:nvSpPr>
        <xdr:cNvPr id="368" name="楕円 367"/>
        <xdr:cNvSpPr/>
      </xdr:nvSpPr>
      <xdr:spPr>
        <a:xfrm>
          <a:off x="9588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98234</xdr:rowOff>
    </xdr:from>
    <xdr:ext cx="534377" cy="259045"/>
    <xdr:sp macro="" textlink="">
      <xdr:nvSpPr>
        <xdr:cNvPr id="369" name="テキスト ボックス 368"/>
        <xdr:cNvSpPr txBox="1"/>
      </xdr:nvSpPr>
      <xdr:spPr>
        <a:xfrm>
          <a:off x="9372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37922</xdr:rowOff>
    </xdr:from>
    <xdr:to>
      <xdr:col>46</xdr:col>
      <xdr:colOff>38100</xdr:colOff>
      <xdr:row>56</xdr:row>
      <xdr:rowOff>139522</xdr:rowOff>
    </xdr:to>
    <xdr:sp macro="" textlink="">
      <xdr:nvSpPr>
        <xdr:cNvPr id="370" name="楕円 369"/>
        <xdr:cNvSpPr/>
      </xdr:nvSpPr>
      <xdr:spPr>
        <a:xfrm>
          <a:off x="8699500" y="96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130649</xdr:rowOff>
    </xdr:from>
    <xdr:ext cx="534377" cy="259045"/>
    <xdr:sp macro="" textlink="">
      <xdr:nvSpPr>
        <xdr:cNvPr id="371" name="テキスト ボックス 370"/>
        <xdr:cNvSpPr txBox="1"/>
      </xdr:nvSpPr>
      <xdr:spPr>
        <a:xfrm>
          <a:off x="8483111" y="97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51546</xdr:rowOff>
    </xdr:from>
    <xdr:to>
      <xdr:col>41</xdr:col>
      <xdr:colOff>101600</xdr:colOff>
      <xdr:row>56</xdr:row>
      <xdr:rowOff>153146</xdr:rowOff>
    </xdr:to>
    <xdr:sp macro="" textlink="">
      <xdr:nvSpPr>
        <xdr:cNvPr id="372" name="楕円 371"/>
        <xdr:cNvSpPr/>
      </xdr:nvSpPr>
      <xdr:spPr>
        <a:xfrm>
          <a:off x="7810500" y="9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144273</xdr:rowOff>
    </xdr:from>
    <xdr:ext cx="534377" cy="259045"/>
    <xdr:sp macro="" textlink="">
      <xdr:nvSpPr>
        <xdr:cNvPr id="373" name="テキスト ボックス 372"/>
        <xdr:cNvSpPr txBox="1"/>
      </xdr:nvSpPr>
      <xdr:spPr>
        <a:xfrm>
          <a:off x="7594111" y="97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111485</xdr:rowOff>
    </xdr:from>
    <xdr:to>
      <xdr:col>36</xdr:col>
      <xdr:colOff>165100</xdr:colOff>
      <xdr:row>57</xdr:row>
      <xdr:rowOff>41635</xdr:rowOff>
    </xdr:to>
    <xdr:sp macro="" textlink="">
      <xdr:nvSpPr>
        <xdr:cNvPr id="374" name="楕円 373"/>
        <xdr:cNvSpPr/>
      </xdr:nvSpPr>
      <xdr:spPr>
        <a:xfrm>
          <a:off x="6921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32762</xdr:rowOff>
    </xdr:from>
    <xdr:ext cx="534377" cy="259045"/>
    <xdr:sp macro="" textlink="">
      <xdr:nvSpPr>
        <xdr:cNvPr id="375" name="テキスト ボックス 374"/>
        <xdr:cNvSpPr txBox="1"/>
      </xdr:nvSpPr>
      <xdr:spPr>
        <a:xfrm>
          <a:off x="6705111" y="98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37150</xdr:rowOff>
    </xdr:from>
    <xdr:to>
      <xdr:col>55</xdr:col>
      <xdr:colOff>0</xdr:colOff>
      <xdr:row>77</xdr:row>
      <xdr:rowOff>37584</xdr:rowOff>
    </xdr:to>
    <xdr:cxnSp macro="">
      <xdr:nvCxnSpPr>
        <xdr:cNvPr id="402" name="直線コネクタ 401"/>
        <xdr:cNvCxnSpPr/>
      </xdr:nvCxnSpPr>
      <xdr:spPr>
        <a:xfrm flipV="1">
          <a:off x="9639300" y="1323880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37584</xdr:rowOff>
    </xdr:from>
    <xdr:to>
      <xdr:col>50</xdr:col>
      <xdr:colOff>114300</xdr:colOff>
      <xdr:row>77</xdr:row>
      <xdr:rowOff>51163</xdr:rowOff>
    </xdr:to>
    <xdr:cxnSp macro="">
      <xdr:nvCxnSpPr>
        <xdr:cNvPr id="405" name="直線コネクタ 404"/>
        <xdr:cNvCxnSpPr/>
      </xdr:nvCxnSpPr>
      <xdr:spPr>
        <a:xfrm flipV="1">
          <a:off x="8750300" y="13239234"/>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21513</xdr:rowOff>
    </xdr:from>
    <xdr:to>
      <xdr:col>45</xdr:col>
      <xdr:colOff>177800</xdr:colOff>
      <xdr:row>77</xdr:row>
      <xdr:rowOff>51163</xdr:rowOff>
    </xdr:to>
    <xdr:cxnSp macro="">
      <xdr:nvCxnSpPr>
        <xdr:cNvPr id="408" name="直線コネクタ 407"/>
        <xdr:cNvCxnSpPr/>
      </xdr:nvCxnSpPr>
      <xdr:spPr>
        <a:xfrm>
          <a:off x="7861300" y="13223163"/>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166401</xdr:rowOff>
    </xdr:from>
    <xdr:to>
      <xdr:col>41</xdr:col>
      <xdr:colOff>50800</xdr:colOff>
      <xdr:row>77</xdr:row>
      <xdr:rowOff>21513</xdr:rowOff>
    </xdr:to>
    <xdr:cxnSp macro="">
      <xdr:nvCxnSpPr>
        <xdr:cNvPr id="411" name="直線コネクタ 410"/>
        <xdr:cNvCxnSpPr/>
      </xdr:nvCxnSpPr>
      <xdr:spPr>
        <a:xfrm>
          <a:off x="6972300" y="13196601"/>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67480</xdr:rowOff>
    </xdr:from>
    <xdr:to>
      <xdr:col>41</xdr:col>
      <xdr:colOff>101600</xdr:colOff>
      <xdr:row>76</xdr:row>
      <xdr:rowOff>169080</xdr:rowOff>
    </xdr:to>
    <xdr:sp macro="" textlink="">
      <xdr:nvSpPr>
        <xdr:cNvPr id="412" name="フローチャート: 判断 411"/>
        <xdr:cNvSpPr/>
      </xdr:nvSpPr>
      <xdr:spPr>
        <a:xfrm>
          <a:off x="7810500" y="1309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14157</xdr:rowOff>
    </xdr:from>
    <xdr:ext cx="534377" cy="259045"/>
    <xdr:sp macro="" textlink="">
      <xdr:nvSpPr>
        <xdr:cNvPr id="413" name="テキスト ボックス 412"/>
        <xdr:cNvSpPr txBox="1"/>
      </xdr:nvSpPr>
      <xdr:spPr>
        <a:xfrm>
          <a:off x="7594111" y="128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49770</xdr:rowOff>
    </xdr:from>
    <xdr:ext cx="534377" cy="259045"/>
    <xdr:sp macro="" textlink="">
      <xdr:nvSpPr>
        <xdr:cNvPr id="415" name="テキスト ボックス 414"/>
        <xdr:cNvSpPr txBox="1"/>
      </xdr:nvSpPr>
      <xdr:spPr>
        <a:xfrm>
          <a:off x="6705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157800</xdr:rowOff>
    </xdr:from>
    <xdr:to>
      <xdr:col>55</xdr:col>
      <xdr:colOff>50800</xdr:colOff>
      <xdr:row>77</xdr:row>
      <xdr:rowOff>87950</xdr:rowOff>
    </xdr:to>
    <xdr:sp macro="" textlink="">
      <xdr:nvSpPr>
        <xdr:cNvPr id="421" name="楕円 420"/>
        <xdr:cNvSpPr/>
      </xdr:nvSpPr>
      <xdr:spPr>
        <a:xfrm>
          <a:off x="104267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136227</xdr:rowOff>
    </xdr:from>
    <xdr:ext cx="534377" cy="259045"/>
    <xdr:sp macro="" textlink="">
      <xdr:nvSpPr>
        <xdr:cNvPr id="422" name="商工費該当値テキスト"/>
        <xdr:cNvSpPr txBox="1"/>
      </xdr:nvSpPr>
      <xdr:spPr>
        <a:xfrm>
          <a:off x="10528300" y="131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158234</xdr:rowOff>
    </xdr:from>
    <xdr:to>
      <xdr:col>50</xdr:col>
      <xdr:colOff>165100</xdr:colOff>
      <xdr:row>77</xdr:row>
      <xdr:rowOff>88384</xdr:rowOff>
    </xdr:to>
    <xdr:sp macro="" textlink="">
      <xdr:nvSpPr>
        <xdr:cNvPr id="423" name="楕円 422"/>
        <xdr:cNvSpPr/>
      </xdr:nvSpPr>
      <xdr:spPr>
        <a:xfrm>
          <a:off x="9588500" y="131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79511</xdr:rowOff>
    </xdr:from>
    <xdr:ext cx="534377" cy="259045"/>
    <xdr:sp macro="" textlink="">
      <xdr:nvSpPr>
        <xdr:cNvPr id="424" name="テキスト ボックス 423"/>
        <xdr:cNvSpPr txBox="1"/>
      </xdr:nvSpPr>
      <xdr:spPr>
        <a:xfrm>
          <a:off x="9372111" y="132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363</xdr:rowOff>
    </xdr:from>
    <xdr:to>
      <xdr:col>46</xdr:col>
      <xdr:colOff>38100</xdr:colOff>
      <xdr:row>77</xdr:row>
      <xdr:rowOff>101963</xdr:rowOff>
    </xdr:to>
    <xdr:sp macro="" textlink="">
      <xdr:nvSpPr>
        <xdr:cNvPr id="425" name="楕円 424"/>
        <xdr:cNvSpPr/>
      </xdr:nvSpPr>
      <xdr:spPr>
        <a:xfrm>
          <a:off x="8699500" y="132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93090</xdr:rowOff>
    </xdr:from>
    <xdr:ext cx="534377" cy="259045"/>
    <xdr:sp macro="" textlink="">
      <xdr:nvSpPr>
        <xdr:cNvPr id="426" name="テキスト ボックス 425"/>
        <xdr:cNvSpPr txBox="1"/>
      </xdr:nvSpPr>
      <xdr:spPr>
        <a:xfrm>
          <a:off x="8483111" y="132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142163</xdr:rowOff>
    </xdr:from>
    <xdr:to>
      <xdr:col>41</xdr:col>
      <xdr:colOff>101600</xdr:colOff>
      <xdr:row>77</xdr:row>
      <xdr:rowOff>72313</xdr:rowOff>
    </xdr:to>
    <xdr:sp macro="" textlink="">
      <xdr:nvSpPr>
        <xdr:cNvPr id="427" name="楕円 426"/>
        <xdr:cNvSpPr/>
      </xdr:nvSpPr>
      <xdr:spPr>
        <a:xfrm>
          <a:off x="7810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8" name="テキスト ボックス 427"/>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115601</xdr:rowOff>
    </xdr:from>
    <xdr:to>
      <xdr:col>36</xdr:col>
      <xdr:colOff>165100</xdr:colOff>
      <xdr:row>77</xdr:row>
      <xdr:rowOff>45751</xdr:rowOff>
    </xdr:to>
    <xdr:sp macro="" textlink="">
      <xdr:nvSpPr>
        <xdr:cNvPr id="429" name="楕円 428"/>
        <xdr:cNvSpPr/>
      </xdr:nvSpPr>
      <xdr:spPr>
        <a:xfrm>
          <a:off x="6921500" y="131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62278</xdr:rowOff>
    </xdr:from>
    <xdr:ext cx="534377" cy="259045"/>
    <xdr:sp macro="" textlink="">
      <xdr:nvSpPr>
        <xdr:cNvPr id="430" name="テキスト ボックス 429"/>
        <xdr:cNvSpPr txBox="1"/>
      </xdr:nvSpPr>
      <xdr:spPr>
        <a:xfrm>
          <a:off x="6705111" y="129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33830</xdr:rowOff>
    </xdr:from>
    <xdr:to>
      <xdr:col>55</xdr:col>
      <xdr:colOff>0</xdr:colOff>
      <xdr:row>98</xdr:row>
      <xdr:rowOff>41478</xdr:rowOff>
    </xdr:to>
    <xdr:cxnSp macro="">
      <xdr:nvCxnSpPr>
        <xdr:cNvPr id="457" name="直線コネクタ 456"/>
        <xdr:cNvCxnSpPr/>
      </xdr:nvCxnSpPr>
      <xdr:spPr>
        <a:xfrm flipV="1">
          <a:off x="9639300" y="16835930"/>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41478</xdr:rowOff>
    </xdr:from>
    <xdr:to>
      <xdr:col>50</xdr:col>
      <xdr:colOff>114300</xdr:colOff>
      <xdr:row>98</xdr:row>
      <xdr:rowOff>51167</xdr:rowOff>
    </xdr:to>
    <xdr:cxnSp macro="">
      <xdr:nvCxnSpPr>
        <xdr:cNvPr id="460" name="直線コネクタ 459"/>
        <xdr:cNvCxnSpPr/>
      </xdr:nvCxnSpPr>
      <xdr:spPr>
        <a:xfrm flipV="1">
          <a:off x="8750300" y="1684357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30344</xdr:rowOff>
    </xdr:from>
    <xdr:to>
      <xdr:col>45</xdr:col>
      <xdr:colOff>177800</xdr:colOff>
      <xdr:row>98</xdr:row>
      <xdr:rowOff>51167</xdr:rowOff>
    </xdr:to>
    <xdr:cxnSp macro="">
      <xdr:nvCxnSpPr>
        <xdr:cNvPr id="463" name="直線コネクタ 462"/>
        <xdr:cNvCxnSpPr/>
      </xdr:nvCxnSpPr>
      <xdr:spPr>
        <a:xfrm>
          <a:off x="7861300" y="16832444"/>
          <a:ext cx="889000" cy="2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130384</xdr:rowOff>
    </xdr:from>
    <xdr:to>
      <xdr:col>41</xdr:col>
      <xdr:colOff>50800</xdr:colOff>
      <xdr:row>98</xdr:row>
      <xdr:rowOff>30344</xdr:rowOff>
    </xdr:to>
    <xdr:cxnSp macro="">
      <xdr:nvCxnSpPr>
        <xdr:cNvPr id="466" name="直線コネクタ 465"/>
        <xdr:cNvCxnSpPr/>
      </xdr:nvCxnSpPr>
      <xdr:spPr>
        <a:xfrm>
          <a:off x="6972300" y="16761034"/>
          <a:ext cx="889000" cy="7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132958</xdr:rowOff>
    </xdr:from>
    <xdr:to>
      <xdr:col>41</xdr:col>
      <xdr:colOff>101600</xdr:colOff>
      <xdr:row>98</xdr:row>
      <xdr:rowOff>63108</xdr:rowOff>
    </xdr:to>
    <xdr:sp macro="" textlink="">
      <xdr:nvSpPr>
        <xdr:cNvPr id="467" name="フローチャート: 判断 466"/>
        <xdr:cNvSpPr/>
      </xdr:nvSpPr>
      <xdr:spPr>
        <a:xfrm>
          <a:off x="7810500" y="1676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79635</xdr:rowOff>
    </xdr:from>
    <xdr:ext cx="534377" cy="259045"/>
    <xdr:sp macro="" textlink="">
      <xdr:nvSpPr>
        <xdr:cNvPr id="468" name="テキスト ボックス 467"/>
        <xdr:cNvSpPr txBox="1"/>
      </xdr:nvSpPr>
      <xdr:spPr>
        <a:xfrm>
          <a:off x="7594111" y="165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58328</xdr:rowOff>
    </xdr:from>
    <xdr:ext cx="534377" cy="259045"/>
    <xdr:sp macro="" textlink="">
      <xdr:nvSpPr>
        <xdr:cNvPr id="470" name="テキスト ボックス 469"/>
        <xdr:cNvSpPr txBox="1"/>
      </xdr:nvSpPr>
      <xdr:spPr>
        <a:xfrm>
          <a:off x="6705111" y="168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154480</xdr:rowOff>
    </xdr:from>
    <xdr:to>
      <xdr:col>55</xdr:col>
      <xdr:colOff>50800</xdr:colOff>
      <xdr:row>98</xdr:row>
      <xdr:rowOff>84630</xdr:rowOff>
    </xdr:to>
    <xdr:sp macro="" textlink="">
      <xdr:nvSpPr>
        <xdr:cNvPr id="476" name="楕円 475"/>
        <xdr:cNvSpPr/>
      </xdr:nvSpPr>
      <xdr:spPr>
        <a:xfrm>
          <a:off x="10426700" y="167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162128</xdr:rowOff>
    </xdr:from>
    <xdr:to>
      <xdr:col>50</xdr:col>
      <xdr:colOff>165100</xdr:colOff>
      <xdr:row>98</xdr:row>
      <xdr:rowOff>92278</xdr:rowOff>
    </xdr:to>
    <xdr:sp macro="" textlink="">
      <xdr:nvSpPr>
        <xdr:cNvPr id="478" name="楕円 477"/>
        <xdr:cNvSpPr/>
      </xdr:nvSpPr>
      <xdr:spPr>
        <a:xfrm>
          <a:off x="9588500" y="167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83405</xdr:rowOff>
    </xdr:from>
    <xdr:ext cx="534377" cy="259045"/>
    <xdr:sp macro="" textlink="">
      <xdr:nvSpPr>
        <xdr:cNvPr id="479" name="テキスト ボックス 478"/>
        <xdr:cNvSpPr txBox="1"/>
      </xdr:nvSpPr>
      <xdr:spPr>
        <a:xfrm>
          <a:off x="9372111" y="168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367</xdr:rowOff>
    </xdr:from>
    <xdr:to>
      <xdr:col>46</xdr:col>
      <xdr:colOff>38100</xdr:colOff>
      <xdr:row>98</xdr:row>
      <xdr:rowOff>101967</xdr:rowOff>
    </xdr:to>
    <xdr:sp macro="" textlink="">
      <xdr:nvSpPr>
        <xdr:cNvPr id="480" name="楕円 479"/>
        <xdr:cNvSpPr/>
      </xdr:nvSpPr>
      <xdr:spPr>
        <a:xfrm>
          <a:off x="8699500" y="16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93094</xdr:rowOff>
    </xdr:from>
    <xdr:ext cx="534377" cy="259045"/>
    <xdr:sp macro="" textlink="">
      <xdr:nvSpPr>
        <xdr:cNvPr id="481" name="テキスト ボックス 480"/>
        <xdr:cNvSpPr txBox="1"/>
      </xdr:nvSpPr>
      <xdr:spPr>
        <a:xfrm>
          <a:off x="8483111" y="168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150994</xdr:rowOff>
    </xdr:from>
    <xdr:to>
      <xdr:col>41</xdr:col>
      <xdr:colOff>101600</xdr:colOff>
      <xdr:row>98</xdr:row>
      <xdr:rowOff>81144</xdr:rowOff>
    </xdr:to>
    <xdr:sp macro="" textlink="">
      <xdr:nvSpPr>
        <xdr:cNvPr id="482" name="楕円 481"/>
        <xdr:cNvSpPr/>
      </xdr:nvSpPr>
      <xdr:spPr>
        <a:xfrm>
          <a:off x="7810500" y="167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72271</xdr:rowOff>
    </xdr:from>
    <xdr:ext cx="534377" cy="259045"/>
    <xdr:sp macro="" textlink="">
      <xdr:nvSpPr>
        <xdr:cNvPr id="483" name="テキスト ボックス 482"/>
        <xdr:cNvSpPr txBox="1"/>
      </xdr:nvSpPr>
      <xdr:spPr>
        <a:xfrm>
          <a:off x="7594111" y="1687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79584</xdr:rowOff>
    </xdr:from>
    <xdr:to>
      <xdr:col>36</xdr:col>
      <xdr:colOff>165100</xdr:colOff>
      <xdr:row>98</xdr:row>
      <xdr:rowOff>9734</xdr:rowOff>
    </xdr:to>
    <xdr:sp macro="" textlink="">
      <xdr:nvSpPr>
        <xdr:cNvPr id="484" name="楕円 483"/>
        <xdr:cNvSpPr/>
      </xdr:nvSpPr>
      <xdr:spPr>
        <a:xfrm>
          <a:off x="6921500" y="167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26261</xdr:rowOff>
    </xdr:from>
    <xdr:ext cx="534377" cy="259045"/>
    <xdr:sp macro="" textlink="">
      <xdr:nvSpPr>
        <xdr:cNvPr id="485" name="テキスト ボックス 484"/>
        <xdr:cNvSpPr txBox="1"/>
      </xdr:nvSpPr>
      <xdr:spPr>
        <a:xfrm>
          <a:off x="6705111" y="164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391</xdr:rowOff>
    </xdr:from>
    <xdr:to>
      <xdr:col>85</xdr:col>
      <xdr:colOff>127000</xdr:colOff>
      <xdr:row>37</xdr:row>
      <xdr:rowOff>57861</xdr:rowOff>
    </xdr:to>
    <xdr:cxnSp macro="">
      <xdr:nvCxnSpPr>
        <xdr:cNvPr id="513" name="直線コネクタ 512"/>
        <xdr:cNvCxnSpPr/>
      </xdr:nvCxnSpPr>
      <xdr:spPr>
        <a:xfrm flipV="1">
          <a:off x="15481300" y="6344041"/>
          <a:ext cx="8382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33630</xdr:rowOff>
    </xdr:from>
    <xdr:to>
      <xdr:col>81</xdr:col>
      <xdr:colOff>50800</xdr:colOff>
      <xdr:row>37</xdr:row>
      <xdr:rowOff>57861</xdr:rowOff>
    </xdr:to>
    <xdr:cxnSp macro="">
      <xdr:nvCxnSpPr>
        <xdr:cNvPr id="516" name="直線コネクタ 515"/>
        <xdr:cNvCxnSpPr/>
      </xdr:nvCxnSpPr>
      <xdr:spPr>
        <a:xfrm>
          <a:off x="14592300" y="637728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33630</xdr:rowOff>
    </xdr:from>
    <xdr:to>
      <xdr:col>76</xdr:col>
      <xdr:colOff>114300</xdr:colOff>
      <xdr:row>37</xdr:row>
      <xdr:rowOff>132979</xdr:rowOff>
    </xdr:to>
    <xdr:cxnSp macro="">
      <xdr:nvCxnSpPr>
        <xdr:cNvPr id="519" name="直線コネクタ 518"/>
        <xdr:cNvCxnSpPr/>
      </xdr:nvCxnSpPr>
      <xdr:spPr>
        <a:xfrm flipV="1">
          <a:off x="13703300" y="6377280"/>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120818</xdr:rowOff>
    </xdr:from>
    <xdr:to>
      <xdr:col>71</xdr:col>
      <xdr:colOff>177800</xdr:colOff>
      <xdr:row>37</xdr:row>
      <xdr:rowOff>132979</xdr:rowOff>
    </xdr:to>
    <xdr:cxnSp macro="">
      <xdr:nvCxnSpPr>
        <xdr:cNvPr id="522" name="直線コネクタ 521"/>
        <xdr:cNvCxnSpPr/>
      </xdr:nvCxnSpPr>
      <xdr:spPr>
        <a:xfrm>
          <a:off x="12814300" y="646446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138872</xdr:rowOff>
    </xdr:from>
    <xdr:to>
      <xdr:col>72</xdr:col>
      <xdr:colOff>38100</xdr:colOff>
      <xdr:row>35</xdr:row>
      <xdr:rowOff>69022</xdr:rowOff>
    </xdr:to>
    <xdr:sp macro="" textlink="">
      <xdr:nvSpPr>
        <xdr:cNvPr id="523" name="フローチャート: 判断 522"/>
        <xdr:cNvSpPr/>
      </xdr:nvSpPr>
      <xdr:spPr>
        <a:xfrm>
          <a:off x="13652500" y="596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85549</xdr:rowOff>
    </xdr:from>
    <xdr:ext cx="534377" cy="259045"/>
    <xdr:sp macro="" textlink="">
      <xdr:nvSpPr>
        <xdr:cNvPr id="524" name="テキスト ボックス 523"/>
        <xdr:cNvSpPr txBox="1"/>
      </xdr:nvSpPr>
      <xdr:spPr>
        <a:xfrm>
          <a:off x="13436111" y="57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121041</xdr:rowOff>
    </xdr:from>
    <xdr:to>
      <xdr:col>85</xdr:col>
      <xdr:colOff>177800</xdr:colOff>
      <xdr:row>37</xdr:row>
      <xdr:rowOff>51191</xdr:rowOff>
    </xdr:to>
    <xdr:sp macro="" textlink="">
      <xdr:nvSpPr>
        <xdr:cNvPr id="532" name="楕円 531"/>
        <xdr:cNvSpPr/>
      </xdr:nvSpPr>
      <xdr:spPr>
        <a:xfrm>
          <a:off x="162687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99468</xdr:rowOff>
    </xdr:from>
    <xdr:ext cx="534377" cy="259045"/>
    <xdr:sp macro="" textlink="">
      <xdr:nvSpPr>
        <xdr:cNvPr id="533" name="消防費該当値テキスト"/>
        <xdr:cNvSpPr txBox="1"/>
      </xdr:nvSpPr>
      <xdr:spPr>
        <a:xfrm>
          <a:off x="16370300" y="627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7061</xdr:rowOff>
    </xdr:from>
    <xdr:to>
      <xdr:col>81</xdr:col>
      <xdr:colOff>101600</xdr:colOff>
      <xdr:row>37</xdr:row>
      <xdr:rowOff>108661</xdr:rowOff>
    </xdr:to>
    <xdr:sp macro="" textlink="">
      <xdr:nvSpPr>
        <xdr:cNvPr id="534" name="楕円 533"/>
        <xdr:cNvSpPr/>
      </xdr:nvSpPr>
      <xdr:spPr>
        <a:xfrm>
          <a:off x="15430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99788</xdr:rowOff>
    </xdr:from>
    <xdr:ext cx="534377" cy="259045"/>
    <xdr:sp macro="" textlink="">
      <xdr:nvSpPr>
        <xdr:cNvPr id="535" name="テキスト ボックス 534"/>
        <xdr:cNvSpPr txBox="1"/>
      </xdr:nvSpPr>
      <xdr:spPr>
        <a:xfrm>
          <a:off x="15214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154280</xdr:rowOff>
    </xdr:from>
    <xdr:to>
      <xdr:col>76</xdr:col>
      <xdr:colOff>165100</xdr:colOff>
      <xdr:row>37</xdr:row>
      <xdr:rowOff>84430</xdr:rowOff>
    </xdr:to>
    <xdr:sp macro="" textlink="">
      <xdr:nvSpPr>
        <xdr:cNvPr id="536" name="楕円 535"/>
        <xdr:cNvSpPr/>
      </xdr:nvSpPr>
      <xdr:spPr>
        <a:xfrm>
          <a:off x="14541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75557</xdr:rowOff>
    </xdr:from>
    <xdr:ext cx="534377" cy="259045"/>
    <xdr:sp macro="" textlink="">
      <xdr:nvSpPr>
        <xdr:cNvPr id="537" name="テキスト ボックス 536"/>
        <xdr:cNvSpPr txBox="1"/>
      </xdr:nvSpPr>
      <xdr:spPr>
        <a:xfrm>
          <a:off x="14325111" y="64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82179</xdr:rowOff>
    </xdr:from>
    <xdr:to>
      <xdr:col>72</xdr:col>
      <xdr:colOff>38100</xdr:colOff>
      <xdr:row>38</xdr:row>
      <xdr:rowOff>12329</xdr:rowOff>
    </xdr:to>
    <xdr:sp macro="" textlink="">
      <xdr:nvSpPr>
        <xdr:cNvPr id="538" name="楕円 537"/>
        <xdr:cNvSpPr/>
      </xdr:nvSpPr>
      <xdr:spPr>
        <a:xfrm>
          <a:off x="13652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3456</xdr:rowOff>
    </xdr:from>
    <xdr:ext cx="534377" cy="259045"/>
    <xdr:sp macro="" textlink="">
      <xdr:nvSpPr>
        <xdr:cNvPr id="539" name="テキスト ボックス 538"/>
        <xdr:cNvSpPr txBox="1"/>
      </xdr:nvSpPr>
      <xdr:spPr>
        <a:xfrm>
          <a:off x="13436111" y="65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70018</xdr:rowOff>
    </xdr:from>
    <xdr:to>
      <xdr:col>67</xdr:col>
      <xdr:colOff>101600</xdr:colOff>
      <xdr:row>38</xdr:row>
      <xdr:rowOff>167</xdr:rowOff>
    </xdr:to>
    <xdr:sp macro="" textlink="">
      <xdr:nvSpPr>
        <xdr:cNvPr id="540" name="楕円 539"/>
        <xdr:cNvSpPr/>
      </xdr:nvSpPr>
      <xdr:spPr>
        <a:xfrm>
          <a:off x="12763500" y="64136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162744</xdr:rowOff>
    </xdr:from>
    <xdr:ext cx="534377" cy="259045"/>
    <xdr:sp macro="" textlink="">
      <xdr:nvSpPr>
        <xdr:cNvPr id="541" name="テキスト ボックス 540"/>
        <xdr:cNvSpPr txBox="1"/>
      </xdr:nvSpPr>
      <xdr:spPr>
        <a:xfrm>
          <a:off x="12547111" y="65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31523</xdr:rowOff>
    </xdr:from>
    <xdr:to>
      <xdr:col>85</xdr:col>
      <xdr:colOff>127000</xdr:colOff>
      <xdr:row>57</xdr:row>
      <xdr:rowOff>55461</xdr:rowOff>
    </xdr:to>
    <xdr:cxnSp macro="">
      <xdr:nvCxnSpPr>
        <xdr:cNvPr id="573" name="直線コネクタ 572"/>
        <xdr:cNvCxnSpPr/>
      </xdr:nvCxnSpPr>
      <xdr:spPr>
        <a:xfrm>
          <a:off x="15481300" y="9804173"/>
          <a:ext cx="8382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31523</xdr:rowOff>
    </xdr:from>
    <xdr:to>
      <xdr:col>81</xdr:col>
      <xdr:colOff>50800</xdr:colOff>
      <xdr:row>57</xdr:row>
      <xdr:rowOff>153008</xdr:rowOff>
    </xdr:to>
    <xdr:cxnSp macro="">
      <xdr:nvCxnSpPr>
        <xdr:cNvPr id="576" name="直線コネクタ 575"/>
        <xdr:cNvCxnSpPr/>
      </xdr:nvCxnSpPr>
      <xdr:spPr>
        <a:xfrm flipV="1">
          <a:off x="14592300" y="9804173"/>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17187</xdr:rowOff>
    </xdr:from>
    <xdr:to>
      <xdr:col>76</xdr:col>
      <xdr:colOff>114300</xdr:colOff>
      <xdr:row>57</xdr:row>
      <xdr:rowOff>153008</xdr:rowOff>
    </xdr:to>
    <xdr:cxnSp macro="">
      <xdr:nvCxnSpPr>
        <xdr:cNvPr id="579" name="直線コネクタ 578"/>
        <xdr:cNvCxnSpPr/>
      </xdr:nvCxnSpPr>
      <xdr:spPr>
        <a:xfrm>
          <a:off x="13703300" y="9789837"/>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17187</xdr:rowOff>
    </xdr:from>
    <xdr:to>
      <xdr:col>71</xdr:col>
      <xdr:colOff>177800</xdr:colOff>
      <xdr:row>58</xdr:row>
      <xdr:rowOff>19717</xdr:rowOff>
    </xdr:to>
    <xdr:cxnSp macro="">
      <xdr:nvCxnSpPr>
        <xdr:cNvPr id="582" name="直線コネクタ 581"/>
        <xdr:cNvCxnSpPr/>
      </xdr:nvCxnSpPr>
      <xdr:spPr>
        <a:xfrm flipV="1">
          <a:off x="12814300" y="9789837"/>
          <a:ext cx="889000" cy="1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61092</xdr:rowOff>
    </xdr:from>
    <xdr:to>
      <xdr:col>72</xdr:col>
      <xdr:colOff>38100</xdr:colOff>
      <xdr:row>55</xdr:row>
      <xdr:rowOff>162692</xdr:rowOff>
    </xdr:to>
    <xdr:sp macro="" textlink="">
      <xdr:nvSpPr>
        <xdr:cNvPr id="583" name="フローチャート: 判断 582"/>
        <xdr:cNvSpPr/>
      </xdr:nvSpPr>
      <xdr:spPr>
        <a:xfrm>
          <a:off x="136525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7769</xdr:rowOff>
    </xdr:from>
    <xdr:ext cx="534377" cy="259045"/>
    <xdr:sp macro="" textlink="">
      <xdr:nvSpPr>
        <xdr:cNvPr id="584" name="テキスト ボックス 583"/>
        <xdr:cNvSpPr txBox="1"/>
      </xdr:nvSpPr>
      <xdr:spPr>
        <a:xfrm>
          <a:off x="13436111" y="92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4661</xdr:rowOff>
    </xdr:from>
    <xdr:to>
      <xdr:col>85</xdr:col>
      <xdr:colOff>177800</xdr:colOff>
      <xdr:row>57</xdr:row>
      <xdr:rowOff>106261</xdr:rowOff>
    </xdr:to>
    <xdr:sp macro="" textlink="">
      <xdr:nvSpPr>
        <xdr:cNvPr id="592" name="楕円 591"/>
        <xdr:cNvSpPr/>
      </xdr:nvSpPr>
      <xdr:spPr>
        <a:xfrm>
          <a:off x="162687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154538</xdr:rowOff>
    </xdr:from>
    <xdr:ext cx="534377" cy="259045"/>
    <xdr:sp macro="" textlink="">
      <xdr:nvSpPr>
        <xdr:cNvPr id="593" name="教育費該当値テキスト"/>
        <xdr:cNvSpPr txBox="1"/>
      </xdr:nvSpPr>
      <xdr:spPr>
        <a:xfrm>
          <a:off x="16370300" y="97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152173</xdr:rowOff>
    </xdr:from>
    <xdr:to>
      <xdr:col>81</xdr:col>
      <xdr:colOff>101600</xdr:colOff>
      <xdr:row>57</xdr:row>
      <xdr:rowOff>82323</xdr:rowOff>
    </xdr:to>
    <xdr:sp macro="" textlink="">
      <xdr:nvSpPr>
        <xdr:cNvPr id="594" name="楕円 593"/>
        <xdr:cNvSpPr/>
      </xdr:nvSpPr>
      <xdr:spPr>
        <a:xfrm>
          <a:off x="15430500" y="97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73450</xdr:rowOff>
    </xdr:from>
    <xdr:ext cx="534377" cy="259045"/>
    <xdr:sp macro="" textlink="">
      <xdr:nvSpPr>
        <xdr:cNvPr id="595" name="テキスト ボックス 594"/>
        <xdr:cNvSpPr txBox="1"/>
      </xdr:nvSpPr>
      <xdr:spPr>
        <a:xfrm>
          <a:off x="15214111" y="984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102208</xdr:rowOff>
    </xdr:from>
    <xdr:to>
      <xdr:col>76</xdr:col>
      <xdr:colOff>165100</xdr:colOff>
      <xdr:row>58</xdr:row>
      <xdr:rowOff>32358</xdr:rowOff>
    </xdr:to>
    <xdr:sp macro="" textlink="">
      <xdr:nvSpPr>
        <xdr:cNvPr id="596" name="楕円 595"/>
        <xdr:cNvSpPr/>
      </xdr:nvSpPr>
      <xdr:spPr>
        <a:xfrm>
          <a:off x="14541500" y="98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23485</xdr:rowOff>
    </xdr:from>
    <xdr:ext cx="534377" cy="259045"/>
    <xdr:sp macro="" textlink="">
      <xdr:nvSpPr>
        <xdr:cNvPr id="597" name="テキスト ボックス 596"/>
        <xdr:cNvSpPr txBox="1"/>
      </xdr:nvSpPr>
      <xdr:spPr>
        <a:xfrm>
          <a:off x="14325111" y="99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137837</xdr:rowOff>
    </xdr:from>
    <xdr:to>
      <xdr:col>72</xdr:col>
      <xdr:colOff>38100</xdr:colOff>
      <xdr:row>57</xdr:row>
      <xdr:rowOff>67987</xdr:rowOff>
    </xdr:to>
    <xdr:sp macro="" textlink="">
      <xdr:nvSpPr>
        <xdr:cNvPr id="598" name="楕円 597"/>
        <xdr:cNvSpPr/>
      </xdr:nvSpPr>
      <xdr:spPr>
        <a:xfrm>
          <a:off x="13652500" y="97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59114</xdr:rowOff>
    </xdr:from>
    <xdr:ext cx="534377" cy="259045"/>
    <xdr:sp macro="" textlink="">
      <xdr:nvSpPr>
        <xdr:cNvPr id="599" name="テキスト ボックス 598"/>
        <xdr:cNvSpPr txBox="1"/>
      </xdr:nvSpPr>
      <xdr:spPr>
        <a:xfrm>
          <a:off x="13436111" y="98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140367</xdr:rowOff>
    </xdr:from>
    <xdr:to>
      <xdr:col>67</xdr:col>
      <xdr:colOff>101600</xdr:colOff>
      <xdr:row>58</xdr:row>
      <xdr:rowOff>70517</xdr:rowOff>
    </xdr:to>
    <xdr:sp macro="" textlink="">
      <xdr:nvSpPr>
        <xdr:cNvPr id="600" name="楕円 599"/>
        <xdr:cNvSpPr/>
      </xdr:nvSpPr>
      <xdr:spPr>
        <a:xfrm>
          <a:off x="12763500" y="99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61644</xdr:rowOff>
    </xdr:from>
    <xdr:ext cx="534377" cy="259045"/>
    <xdr:sp macro="" textlink="">
      <xdr:nvSpPr>
        <xdr:cNvPr id="601" name="テキスト ボックス 600"/>
        <xdr:cNvSpPr txBox="1"/>
      </xdr:nvSpPr>
      <xdr:spPr>
        <a:xfrm>
          <a:off x="12547111" y="100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43193</xdr:rowOff>
    </xdr:from>
    <xdr:to>
      <xdr:col>81</xdr:col>
      <xdr:colOff>50800</xdr:colOff>
      <xdr:row>79</xdr:row>
      <xdr:rowOff>44450</xdr:rowOff>
    </xdr:to>
    <xdr:cxnSp macro="">
      <xdr:nvCxnSpPr>
        <xdr:cNvPr id="633" name="直線コネクタ 632"/>
        <xdr:cNvCxnSpPr/>
      </xdr:nvCxnSpPr>
      <xdr:spPr>
        <a:xfrm>
          <a:off x="14592300" y="13587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7265</xdr:rowOff>
    </xdr:from>
    <xdr:to>
      <xdr:col>76</xdr:col>
      <xdr:colOff>114300</xdr:colOff>
      <xdr:row>79</xdr:row>
      <xdr:rowOff>43193</xdr:rowOff>
    </xdr:to>
    <xdr:cxnSp macro="">
      <xdr:nvCxnSpPr>
        <xdr:cNvPr id="636" name="直線コネクタ 635"/>
        <xdr:cNvCxnSpPr/>
      </xdr:nvCxnSpPr>
      <xdr:spPr>
        <a:xfrm>
          <a:off x="13703300" y="13551815"/>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7265</xdr:rowOff>
    </xdr:from>
    <xdr:to>
      <xdr:col>71</xdr:col>
      <xdr:colOff>177800</xdr:colOff>
      <xdr:row>79</xdr:row>
      <xdr:rowOff>41345</xdr:rowOff>
    </xdr:to>
    <xdr:cxnSp macro="">
      <xdr:nvCxnSpPr>
        <xdr:cNvPr id="639" name="直線コネクタ 638"/>
        <xdr:cNvCxnSpPr/>
      </xdr:nvCxnSpPr>
      <xdr:spPr>
        <a:xfrm flipV="1">
          <a:off x="12814300" y="13551815"/>
          <a:ext cx="8890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117970</xdr:rowOff>
    </xdr:from>
    <xdr:to>
      <xdr:col>72</xdr:col>
      <xdr:colOff>38100</xdr:colOff>
      <xdr:row>79</xdr:row>
      <xdr:rowOff>48120</xdr:rowOff>
    </xdr:to>
    <xdr:sp macro="" textlink="">
      <xdr:nvSpPr>
        <xdr:cNvPr id="640" name="フローチャート: 判断 639"/>
        <xdr:cNvSpPr/>
      </xdr:nvSpPr>
      <xdr:spPr>
        <a:xfrm>
          <a:off x="13652500" y="134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64647</xdr:rowOff>
    </xdr:from>
    <xdr:ext cx="469744" cy="259045"/>
    <xdr:sp macro="" textlink="">
      <xdr:nvSpPr>
        <xdr:cNvPr id="641" name="テキスト ボックス 640"/>
        <xdr:cNvSpPr txBox="1"/>
      </xdr:nvSpPr>
      <xdr:spPr>
        <a:xfrm>
          <a:off x="13468428" y="1326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163843</xdr:rowOff>
    </xdr:from>
    <xdr:to>
      <xdr:col>76</xdr:col>
      <xdr:colOff>165100</xdr:colOff>
      <xdr:row>79</xdr:row>
      <xdr:rowOff>93993</xdr:rowOff>
    </xdr:to>
    <xdr:sp macro="" textlink="">
      <xdr:nvSpPr>
        <xdr:cNvPr id="653" name="楕円 652"/>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85120</xdr:rowOff>
    </xdr:from>
    <xdr:ext cx="313932" cy="259045"/>
    <xdr:sp macro="" textlink="">
      <xdr:nvSpPr>
        <xdr:cNvPr id="654" name="テキスト ボックス 653"/>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127915</xdr:rowOff>
    </xdr:from>
    <xdr:to>
      <xdr:col>72</xdr:col>
      <xdr:colOff>38100</xdr:colOff>
      <xdr:row>79</xdr:row>
      <xdr:rowOff>58065</xdr:rowOff>
    </xdr:to>
    <xdr:sp macro="" textlink="">
      <xdr:nvSpPr>
        <xdr:cNvPr id="655" name="楕円 654"/>
        <xdr:cNvSpPr/>
      </xdr:nvSpPr>
      <xdr:spPr>
        <a:xfrm>
          <a:off x="13652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49192</xdr:rowOff>
    </xdr:from>
    <xdr:ext cx="469744" cy="259045"/>
    <xdr:sp macro="" textlink="">
      <xdr:nvSpPr>
        <xdr:cNvPr id="656" name="テキスト ボックス 655"/>
        <xdr:cNvSpPr txBox="1"/>
      </xdr:nvSpPr>
      <xdr:spPr>
        <a:xfrm>
          <a:off x="13468428" y="1359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161995</xdr:rowOff>
    </xdr:from>
    <xdr:to>
      <xdr:col>67</xdr:col>
      <xdr:colOff>101600</xdr:colOff>
      <xdr:row>79</xdr:row>
      <xdr:rowOff>92145</xdr:rowOff>
    </xdr:to>
    <xdr:sp macro="" textlink="">
      <xdr:nvSpPr>
        <xdr:cNvPr id="657" name="楕円 656"/>
        <xdr:cNvSpPr/>
      </xdr:nvSpPr>
      <xdr:spPr>
        <a:xfrm>
          <a:off x="12763500" y="135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83272</xdr:rowOff>
    </xdr:from>
    <xdr:ext cx="378565" cy="259045"/>
    <xdr:sp macro="" textlink="">
      <xdr:nvSpPr>
        <xdr:cNvPr id="658" name="テキスト ボックス 657"/>
        <xdr:cNvSpPr txBox="1"/>
      </xdr:nvSpPr>
      <xdr:spPr>
        <a:xfrm>
          <a:off x="12625017" y="1362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13022</xdr:rowOff>
    </xdr:from>
    <xdr:to>
      <xdr:col>85</xdr:col>
      <xdr:colOff>127000</xdr:colOff>
      <xdr:row>97</xdr:row>
      <xdr:rowOff>56086</xdr:rowOff>
    </xdr:to>
    <xdr:cxnSp macro="">
      <xdr:nvCxnSpPr>
        <xdr:cNvPr id="689" name="直線コネクタ 688"/>
        <xdr:cNvCxnSpPr/>
      </xdr:nvCxnSpPr>
      <xdr:spPr>
        <a:xfrm flipV="1">
          <a:off x="15481300" y="16643672"/>
          <a:ext cx="8382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51122</xdr:rowOff>
    </xdr:from>
    <xdr:to>
      <xdr:col>81</xdr:col>
      <xdr:colOff>50800</xdr:colOff>
      <xdr:row>97</xdr:row>
      <xdr:rowOff>56086</xdr:rowOff>
    </xdr:to>
    <xdr:cxnSp macro="">
      <xdr:nvCxnSpPr>
        <xdr:cNvPr id="692" name="直線コネクタ 691"/>
        <xdr:cNvCxnSpPr/>
      </xdr:nvCxnSpPr>
      <xdr:spPr>
        <a:xfrm>
          <a:off x="14592300" y="1668177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45779</xdr:rowOff>
    </xdr:from>
    <xdr:to>
      <xdr:col>76</xdr:col>
      <xdr:colOff>114300</xdr:colOff>
      <xdr:row>97</xdr:row>
      <xdr:rowOff>51122</xdr:rowOff>
    </xdr:to>
    <xdr:cxnSp macro="">
      <xdr:nvCxnSpPr>
        <xdr:cNvPr id="695" name="直線コネクタ 694"/>
        <xdr:cNvCxnSpPr/>
      </xdr:nvCxnSpPr>
      <xdr:spPr>
        <a:xfrm>
          <a:off x="13703300" y="16676429"/>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24583</xdr:rowOff>
    </xdr:from>
    <xdr:to>
      <xdr:col>71</xdr:col>
      <xdr:colOff>177800</xdr:colOff>
      <xdr:row>97</xdr:row>
      <xdr:rowOff>45779</xdr:rowOff>
    </xdr:to>
    <xdr:cxnSp macro="">
      <xdr:nvCxnSpPr>
        <xdr:cNvPr id="698" name="直線コネクタ 697"/>
        <xdr:cNvCxnSpPr/>
      </xdr:nvCxnSpPr>
      <xdr:spPr>
        <a:xfrm>
          <a:off x="12814300" y="16655233"/>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699" name="フローチャート: 判断 698"/>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0" name="テキスト ボックス 699"/>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133672</xdr:rowOff>
    </xdr:from>
    <xdr:to>
      <xdr:col>85</xdr:col>
      <xdr:colOff>177800</xdr:colOff>
      <xdr:row>97</xdr:row>
      <xdr:rowOff>63822</xdr:rowOff>
    </xdr:to>
    <xdr:sp macro="" textlink="">
      <xdr:nvSpPr>
        <xdr:cNvPr id="708" name="楕円 707"/>
        <xdr:cNvSpPr/>
      </xdr:nvSpPr>
      <xdr:spPr>
        <a:xfrm>
          <a:off x="16268700" y="165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112099</xdr:rowOff>
    </xdr:from>
    <xdr:ext cx="534377" cy="259045"/>
    <xdr:sp macro="" textlink="">
      <xdr:nvSpPr>
        <xdr:cNvPr id="709" name="公債費該当値テキスト"/>
        <xdr:cNvSpPr txBox="1"/>
      </xdr:nvSpPr>
      <xdr:spPr>
        <a:xfrm>
          <a:off x="16370300" y="165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5286</xdr:rowOff>
    </xdr:from>
    <xdr:to>
      <xdr:col>81</xdr:col>
      <xdr:colOff>101600</xdr:colOff>
      <xdr:row>97</xdr:row>
      <xdr:rowOff>106886</xdr:rowOff>
    </xdr:to>
    <xdr:sp macro="" textlink="">
      <xdr:nvSpPr>
        <xdr:cNvPr id="710" name="楕円 709"/>
        <xdr:cNvSpPr/>
      </xdr:nvSpPr>
      <xdr:spPr>
        <a:xfrm>
          <a:off x="15430500" y="166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98013</xdr:rowOff>
    </xdr:from>
    <xdr:ext cx="534377" cy="259045"/>
    <xdr:sp macro="" textlink="">
      <xdr:nvSpPr>
        <xdr:cNvPr id="711" name="テキスト ボックス 710"/>
        <xdr:cNvSpPr txBox="1"/>
      </xdr:nvSpPr>
      <xdr:spPr>
        <a:xfrm>
          <a:off x="15214111" y="167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322</xdr:rowOff>
    </xdr:from>
    <xdr:to>
      <xdr:col>76</xdr:col>
      <xdr:colOff>165100</xdr:colOff>
      <xdr:row>97</xdr:row>
      <xdr:rowOff>101922</xdr:rowOff>
    </xdr:to>
    <xdr:sp macro="" textlink="">
      <xdr:nvSpPr>
        <xdr:cNvPr id="712" name="楕円 711"/>
        <xdr:cNvSpPr/>
      </xdr:nvSpPr>
      <xdr:spPr>
        <a:xfrm>
          <a:off x="14541500" y="166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93049</xdr:rowOff>
    </xdr:from>
    <xdr:ext cx="534377" cy="259045"/>
    <xdr:sp macro="" textlink="">
      <xdr:nvSpPr>
        <xdr:cNvPr id="713" name="テキスト ボックス 712"/>
        <xdr:cNvSpPr txBox="1"/>
      </xdr:nvSpPr>
      <xdr:spPr>
        <a:xfrm>
          <a:off x="14325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166429</xdr:rowOff>
    </xdr:from>
    <xdr:to>
      <xdr:col>72</xdr:col>
      <xdr:colOff>38100</xdr:colOff>
      <xdr:row>97</xdr:row>
      <xdr:rowOff>96579</xdr:rowOff>
    </xdr:to>
    <xdr:sp macro="" textlink="">
      <xdr:nvSpPr>
        <xdr:cNvPr id="714" name="楕円 713"/>
        <xdr:cNvSpPr/>
      </xdr:nvSpPr>
      <xdr:spPr>
        <a:xfrm>
          <a:off x="13652500" y="166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87706</xdr:rowOff>
    </xdr:from>
    <xdr:ext cx="534377" cy="259045"/>
    <xdr:sp macro="" textlink="">
      <xdr:nvSpPr>
        <xdr:cNvPr id="715" name="テキスト ボックス 714"/>
        <xdr:cNvSpPr txBox="1"/>
      </xdr:nvSpPr>
      <xdr:spPr>
        <a:xfrm>
          <a:off x="13436111" y="167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145233</xdr:rowOff>
    </xdr:from>
    <xdr:to>
      <xdr:col>67</xdr:col>
      <xdr:colOff>101600</xdr:colOff>
      <xdr:row>97</xdr:row>
      <xdr:rowOff>75383</xdr:rowOff>
    </xdr:to>
    <xdr:sp macro="" textlink="">
      <xdr:nvSpPr>
        <xdr:cNvPr id="716" name="楕円 715"/>
        <xdr:cNvSpPr/>
      </xdr:nvSpPr>
      <xdr:spPr>
        <a:xfrm>
          <a:off x="12763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66510</xdr:rowOff>
    </xdr:from>
    <xdr:ext cx="534377" cy="259045"/>
    <xdr:sp macro="" textlink="">
      <xdr:nvSpPr>
        <xdr:cNvPr id="717" name="テキスト ボックス 716"/>
        <xdr:cNvSpPr txBox="1"/>
      </xdr:nvSpPr>
      <xdr:spPr>
        <a:xfrm>
          <a:off x="12547111" y="166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54" name="フローチャート: 判断 753"/>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55" name="テキスト ボックス 754"/>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歳出決算総額における住民一人当たりコスト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千円の内訳を目的別で見てみると、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民生費に係るコストが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149,895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円と最も大きく、歳出総額の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を超える割合を占めている。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今年度は、社会福祉費、老人福祉費が減少した一方、保育施設整備補助事業補助などによる児童福祉費の増加が大きかった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。次いで大きなコスト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は衛生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費に係るコストで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次期環境施設建設に係る一部事務組合負担金の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増が主な要因である。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番目に大きい総務費については、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ふるさと納税基金積立金の増により前年度比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。なお、土木費については、スマートＩＣ整備事業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の本工事が始まったたものの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土地区画整理事業繰出金の減により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円にとどまった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学校施設改修や文化会館改修費の減により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公債費については、任意繰上償還により増加、農林水産業費については、県営ストックマネジメント負担金の減により減少、消防費については、常備消防費負担金の増により増加となった。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となり、実質単年度収支は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黒字に転じた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大幅に予算規模が増えたふるさと納税に対応したのが主な原因ではあるが、毎年、当初予算編成に際しては財政調整基金の繰入金が不可欠となっていることから、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事務事業の見直しをゼロベースで行って予算規模のスリム化を図り、財政調整基金残高の確保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を図ることが当面の大きな課題となっている。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昨年度に引き続き、全ての会計において黒字決算となった。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水道事業会計については、一般会計からの繰入金に依存することなく経営できている。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それぞれ実質収支額の大きいものを見ていくと、一般会計が約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万円、水道事業会計が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万円、介護保険特別会計が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万円、国民健康保険特別会計が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円等といずれも黒字決算となっており、連結実質黒字額は増加となっている。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一般会計においては、扶助費や医療・保険系特別会計への繰出金、更新時期を迎えている老朽公共施設への投資的経費への対応等により歳出決算規模の拡大が予想されるため、実質黒字額の減少が危惧されるところ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118_&#30690;&#2649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60.4</v>
          </cell>
          <cell r="CF51">
            <v>52.1</v>
          </cell>
          <cell r="CN51">
            <v>46.3</v>
          </cell>
          <cell r="CV51">
            <v>43.1</v>
          </cell>
        </row>
        <row r="53">
          <cell r="BX53">
            <v>59</v>
          </cell>
          <cell r="CF53">
            <v>37.9</v>
          </cell>
          <cell r="CN53">
            <v>62.5</v>
          </cell>
          <cell r="CV53">
            <v>64.2</v>
          </cell>
        </row>
        <row r="55">
          <cell r="AN55" t="str">
            <v>類似団体内平均値</v>
          </cell>
          <cell r="BX55">
            <v>32.799999999999997</v>
          </cell>
          <cell r="CF55">
            <v>52.3</v>
          </cell>
          <cell r="CN55">
            <v>55.4</v>
          </cell>
          <cell r="CV55">
            <v>52.7</v>
          </cell>
        </row>
        <row r="57">
          <cell r="BX57">
            <v>58.6</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65.599999999999994</v>
          </cell>
          <cell r="BX73">
            <v>60.4</v>
          </cell>
          <cell r="CF73">
            <v>52.1</v>
          </cell>
          <cell r="CN73">
            <v>46.3</v>
          </cell>
          <cell r="CV73">
            <v>43.1</v>
          </cell>
        </row>
        <row r="75">
          <cell r="BP75">
            <v>11.8</v>
          </cell>
          <cell r="BX75">
            <v>11</v>
          </cell>
          <cell r="CF75">
            <v>10.4</v>
          </cell>
          <cell r="CN75">
            <v>9.4</v>
          </cell>
          <cell r="CV75">
            <v>9.1</v>
          </cell>
        </row>
        <row r="77">
          <cell r="AN77" t="str">
            <v>類似団体内平均値</v>
          </cell>
          <cell r="BP77">
            <v>48.6</v>
          </cell>
          <cell r="BX77">
            <v>32.799999999999997</v>
          </cell>
          <cell r="CF77">
            <v>52.3</v>
          </cell>
          <cell r="CN77">
            <v>55.4</v>
          </cell>
          <cell r="CV77">
            <v>52.7</v>
          </cell>
        </row>
        <row r="79">
          <cell r="BP79">
            <v>10.4</v>
          </cell>
          <cell r="BX79">
            <v>9.5</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15366873</v>
      </c>
      <c r="BO4" s="392"/>
      <c r="BP4" s="392"/>
      <c r="BQ4" s="392"/>
      <c r="BR4" s="392"/>
      <c r="BS4" s="392"/>
      <c r="BT4" s="392"/>
      <c r="BU4" s="393"/>
      <c r="BV4" s="391">
        <v>13648332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11</v>
      </c>
      <c r="CU4" s="398"/>
      <c r="CV4" s="398"/>
      <c r="CW4" s="398"/>
      <c r="CX4" s="398"/>
      <c r="CY4" s="398"/>
      <c r="CZ4" s="398"/>
      <c r="DA4" s="399"/>
      <c r="DB4" s="397">
        <v>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14506811</v>
      </c>
      <c r="BO5" s="429"/>
      <c r="BP5" s="429"/>
      <c r="BQ5" s="429"/>
      <c r="BR5" s="429"/>
      <c r="BS5" s="429"/>
      <c r="BT5" s="429"/>
      <c r="BU5" s="430"/>
      <c r="BV5" s="428">
        <v>13173412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92.3</v>
      </c>
      <c r="CU5" s="426"/>
      <c r="CV5" s="426"/>
      <c r="CW5" s="426"/>
      <c r="CX5" s="426"/>
      <c r="CY5" s="426"/>
      <c r="CZ5" s="426"/>
      <c r="DA5" s="427"/>
      <c r="DB5" s="425">
        <v>93.5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860062</v>
      </c>
      <c r="BO6" s="429"/>
      <c r="BP6" s="429"/>
      <c r="BQ6" s="429"/>
      <c r="BR6" s="429"/>
      <c r="BS6" s="429"/>
      <c r="BT6" s="429"/>
      <c r="BU6" s="430"/>
      <c r="BV6" s="428">
        <v>474920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99.5</v>
      </c>
      <c r="CU6" s="466"/>
      <c r="CV6" s="466"/>
      <c r="CW6" s="466"/>
      <c r="CX6" s="466"/>
      <c r="CY6" s="466"/>
      <c r="CZ6" s="466"/>
      <c r="DA6" s="467"/>
      <c r="DB6" s="465">
        <v>100.4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29891</v>
      </c>
      <c r="BO7" s="429"/>
      <c r="BP7" s="429"/>
      <c r="BQ7" s="429"/>
      <c r="BR7" s="429"/>
      <c r="BS7" s="429"/>
      <c r="BT7" s="429"/>
      <c r="BU7" s="430"/>
      <c r="BV7" s="428">
        <v>15820</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7570903</v>
      </c>
      <c r="CU7" s="429"/>
      <c r="CV7" s="429"/>
      <c r="CW7" s="429"/>
      <c r="CX7" s="429"/>
      <c r="CY7" s="429"/>
      <c r="CZ7" s="429"/>
      <c r="DA7" s="430"/>
      <c r="DB7" s="428">
        <v>7595462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830171</v>
      </c>
      <c r="BO8" s="429"/>
      <c r="BP8" s="429"/>
      <c r="BQ8" s="429"/>
      <c r="BR8" s="429"/>
      <c r="BS8" s="429"/>
      <c r="BT8" s="429"/>
      <c r="BU8" s="430"/>
      <c r="BV8" s="428">
        <v>459100</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0.69</v>
      </c>
      <c r="CU8" s="469"/>
      <c r="CV8" s="469"/>
      <c r="CW8" s="469"/>
      <c r="CX8" s="469"/>
      <c r="CY8" s="469"/>
      <c r="CZ8" s="469"/>
      <c r="DA8" s="470"/>
      <c r="DB8" s="468">
        <v>0.68</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33354</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117</v>
      </c>
      <c r="AV9" s="461"/>
      <c r="AW9" s="461"/>
      <c r="AX9" s="461"/>
      <c r="AY9" s="462" t="s">
        <v>118</v>
      </c>
      <c r="AZ9" s="463"/>
      <c r="BA9" s="463"/>
      <c r="BB9" s="463"/>
      <c r="BC9" s="463"/>
      <c r="BD9" s="463"/>
      <c r="BE9" s="463"/>
      <c r="BF9" s="463"/>
      <c r="BG9" s="463"/>
      <c r="BH9" s="463"/>
      <c r="BI9" s="463"/>
      <c r="BJ9" s="463"/>
      <c r="BK9" s="463"/>
      <c r="BL9" s="463"/>
      <c r="BM9" s="464"/>
      <c r="BN9" s="428">
        <v>371071</v>
      </c>
      <c r="BO9" s="429"/>
      <c r="BP9" s="429"/>
      <c r="BQ9" s="429"/>
      <c r="BR9" s="429"/>
      <c r="BS9" s="429"/>
      <c r="BT9" s="429"/>
      <c r="BU9" s="430"/>
      <c r="BV9" s="428">
        <v>-377646</v>
      </c>
      <c r="BW9" s="429"/>
      <c r="BX9" s="429"/>
      <c r="BY9" s="429"/>
      <c r="BZ9" s="429"/>
      <c r="CA9" s="429"/>
      <c r="CB9" s="429"/>
      <c r="CC9" s="430"/>
      <c r="CD9" s="431" t="s">
        <v>119</v>
      </c>
      <c r="CE9" s="432"/>
      <c r="CF9" s="432"/>
      <c r="CG9" s="432"/>
      <c r="CH9" s="432"/>
      <c r="CI9" s="432"/>
      <c r="CJ9" s="432"/>
      <c r="CK9" s="432"/>
      <c r="CL9" s="432"/>
      <c r="CM9" s="432"/>
      <c r="CN9" s="432"/>
      <c r="CO9" s="432"/>
      <c r="CP9" s="432"/>
      <c r="CQ9" s="432"/>
      <c r="CR9" s="432"/>
      <c r="CS9" s="433"/>
      <c r="CT9" s="425">
        <v>11.4</v>
      </c>
      <c r="CU9" s="426"/>
      <c r="CV9" s="426"/>
      <c r="CW9" s="426"/>
      <c r="CX9" s="426"/>
      <c r="CY9" s="426"/>
      <c r="CZ9" s="426"/>
      <c r="DA9" s="427"/>
      <c r="DB9" s="425">
        <v>11.9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120</v>
      </c>
      <c r="M10" s="458"/>
      <c r="N10" s="458"/>
      <c r="O10" s="458"/>
      <c r="P10" s="458"/>
      <c r="Q10" s="459"/>
      <c r="R10" s="479">
        <v>35343</v>
      </c>
      <c r="S10" s="480"/>
      <c r="T10" s="480"/>
      <c r="U10" s="480"/>
      <c r="V10" s="481"/>
      <c r="W10" s="416"/>
      <c r="X10" s="417"/>
      <c r="Y10" s="417"/>
      <c r="Z10" s="417"/>
      <c r="AA10" s="417"/>
      <c r="AB10" s="417"/>
      <c r="AC10" s="417"/>
      <c r="AD10" s="417"/>
      <c r="AE10" s="417"/>
      <c r="AF10" s="417"/>
      <c r="AG10" s="417"/>
      <c r="AH10" s="417"/>
      <c r="AI10" s="417"/>
      <c r="AJ10" s="417"/>
      <c r="AK10" s="417"/>
      <c r="AL10" s="420"/>
      <c r="AM10" s="457" t="s">
        <v>121</v>
      </c>
      <c r="AN10" s="458"/>
      <c r="AO10" s="458"/>
      <c r="AP10" s="458"/>
      <c r="AQ10" s="458"/>
      <c r="AR10" s="458"/>
      <c r="AS10" s="458"/>
      <c r="AT10" s="459"/>
      <c r="AU10" s="460" t="s">
        <v>110</v>
      </c>
      <c r="AV10" s="461"/>
      <c r="AW10" s="461"/>
      <c r="AX10" s="461"/>
      <c r="AY10" s="462" t="s">
        <v>122</v>
      </c>
      <c r="AZ10" s="463"/>
      <c r="BA10" s="463"/>
      <c r="BB10" s="463"/>
      <c r="BC10" s="463"/>
      <c r="BD10" s="463"/>
      <c r="BE10" s="463"/>
      <c r="BF10" s="463"/>
      <c r="BG10" s="463"/>
      <c r="BH10" s="463"/>
      <c r="BI10" s="463"/>
      <c r="BJ10" s="463"/>
      <c r="BK10" s="463"/>
      <c r="BL10" s="463"/>
      <c r="BM10" s="464"/>
      <c r="BN10" s="428">
        <v>457</v>
      </c>
      <c r="BO10" s="429"/>
      <c r="BP10" s="429"/>
      <c r="BQ10" s="429"/>
      <c r="BR10" s="429"/>
      <c r="BS10" s="429"/>
      <c r="BT10" s="429"/>
      <c r="BU10" s="430"/>
      <c r="BV10" s="428">
        <v>2110</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92853</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32532</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449821</v>
      </c>
      <c r="BO12" s="429"/>
      <c r="BP12" s="429"/>
      <c r="BQ12" s="429"/>
      <c r="BR12" s="429"/>
      <c r="BS12" s="429"/>
      <c r="BT12" s="429"/>
      <c r="BU12" s="430"/>
      <c r="BV12" s="428">
        <v>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140</v>
      </c>
      <c r="CU12" s="469"/>
      <c r="CV12" s="469"/>
      <c r="CW12" s="469"/>
      <c r="CX12" s="469"/>
      <c r="CY12" s="469"/>
      <c r="CZ12" s="469"/>
      <c r="DA12" s="470"/>
      <c r="DB12" s="468" t="s">
        <v>141</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142</v>
      </c>
      <c r="N13" s="517"/>
      <c r="O13" s="517"/>
      <c r="P13" s="517"/>
      <c r="Q13" s="518"/>
      <c r="R13" s="509">
        <v>32232</v>
      </c>
      <c r="S13" s="510"/>
      <c r="T13" s="510"/>
      <c r="U13" s="510"/>
      <c r="V13" s="511"/>
      <c r="W13" s="444" t="s">
        <v>143</v>
      </c>
      <c r="X13" s="445"/>
      <c r="Y13" s="445"/>
      <c r="Z13" s="445"/>
      <c r="AA13" s="445"/>
      <c r="AB13" s="435"/>
      <c r="AC13" s="479">
        <v>1187</v>
      </c>
      <c r="AD13" s="480"/>
      <c r="AE13" s="480"/>
      <c r="AF13" s="480"/>
      <c r="AG13" s="519"/>
      <c r="AH13" s="479">
        <v>1079</v>
      </c>
      <c r="AI13" s="480"/>
      <c r="AJ13" s="480"/>
      <c r="AK13" s="480"/>
      <c r="AL13" s="481"/>
      <c r="AM13" s="457" t="s">
        <v>144</v>
      </c>
      <c r="AN13" s="458"/>
      <c r="AO13" s="458"/>
      <c r="AP13" s="458"/>
      <c r="AQ13" s="458"/>
      <c r="AR13" s="458"/>
      <c r="AS13" s="458"/>
      <c r="AT13" s="459"/>
      <c r="AU13" s="460" t="s">
        <v>145</v>
      </c>
      <c r="AV13" s="461"/>
      <c r="AW13" s="461"/>
      <c r="AX13" s="461"/>
      <c r="AY13" s="462" t="s">
        <v>146</v>
      </c>
      <c r="AZ13" s="463"/>
      <c r="BA13" s="463"/>
      <c r="BB13" s="463"/>
      <c r="BC13" s="463"/>
      <c r="BD13" s="463"/>
      <c r="BE13" s="463"/>
      <c r="BF13" s="463"/>
      <c r="BG13" s="463"/>
      <c r="BH13" s="463"/>
      <c r="BI13" s="463"/>
      <c r="BJ13" s="463"/>
      <c r="BK13" s="463"/>
      <c r="BL13" s="463"/>
      <c r="BM13" s="464"/>
      <c r="BN13" s="428">
        <v>14560</v>
      </c>
      <c r="BO13" s="429"/>
      <c r="BP13" s="429"/>
      <c r="BQ13" s="429"/>
      <c r="BR13" s="429"/>
      <c r="BS13" s="429"/>
      <c r="BT13" s="429"/>
      <c r="BU13" s="430"/>
      <c r="BV13" s="428">
        <v>-375536</v>
      </c>
      <c r="BW13" s="429"/>
      <c r="BX13" s="429"/>
      <c r="BY13" s="429"/>
      <c r="BZ13" s="429"/>
      <c r="CA13" s="429"/>
      <c r="CB13" s="429"/>
      <c r="CC13" s="430"/>
      <c r="CD13" s="431" t="s">
        <v>147</v>
      </c>
      <c r="CE13" s="432"/>
      <c r="CF13" s="432"/>
      <c r="CG13" s="432"/>
      <c r="CH13" s="432"/>
      <c r="CI13" s="432"/>
      <c r="CJ13" s="432"/>
      <c r="CK13" s="432"/>
      <c r="CL13" s="432"/>
      <c r="CM13" s="432"/>
      <c r="CN13" s="432"/>
      <c r="CO13" s="432"/>
      <c r="CP13" s="432"/>
      <c r="CQ13" s="432"/>
      <c r="CR13" s="432"/>
      <c r="CS13" s="433"/>
      <c r="CT13" s="425">
        <v>9.1</v>
      </c>
      <c r="CU13" s="426"/>
      <c r="CV13" s="426"/>
      <c r="CW13" s="426"/>
      <c r="CX13" s="426"/>
      <c r="CY13" s="426"/>
      <c r="CZ13" s="426"/>
      <c r="DA13" s="427"/>
      <c r="DB13" s="425">
        <v>9.4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148</v>
      </c>
      <c r="M14" s="507"/>
      <c r="N14" s="507"/>
      <c r="O14" s="507"/>
      <c r="P14" s="507"/>
      <c r="Q14" s="508"/>
      <c r="R14" s="509">
        <v>33098</v>
      </c>
      <c r="S14" s="510"/>
      <c r="T14" s="510"/>
      <c r="U14" s="510"/>
      <c r="V14" s="511"/>
      <c r="W14" s="418"/>
      <c r="X14" s="419"/>
      <c r="Y14" s="419"/>
      <c r="Z14" s="419"/>
      <c r="AA14" s="419"/>
      <c r="AB14" s="408"/>
      <c r="AC14" s="512">
        <v>7.3</v>
      </c>
      <c r="AD14" s="513"/>
      <c r="AE14" s="513"/>
      <c r="AF14" s="513"/>
      <c r="AG14" s="514"/>
      <c r="AH14" s="512">
        <v>6.5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149</v>
      </c>
      <c r="CE14" s="521"/>
      <c r="CF14" s="521"/>
      <c r="CG14" s="521"/>
      <c r="CH14" s="521"/>
      <c r="CI14" s="521"/>
      <c r="CJ14" s="521"/>
      <c r="CK14" s="521"/>
      <c r="CL14" s="521"/>
      <c r="CM14" s="521"/>
      <c r="CN14" s="521"/>
      <c r="CO14" s="521"/>
      <c r="CP14" s="521"/>
      <c r="CQ14" s="521"/>
      <c r="CR14" s="521"/>
      <c r="CS14" s="522"/>
      <c r="CT14" s="523">
        <v>43.1</v>
      </c>
      <c r="CU14" s="524"/>
      <c r="CV14" s="524"/>
      <c r="CW14" s="524"/>
      <c r="CX14" s="524"/>
      <c r="CY14" s="524"/>
      <c r="CZ14" s="524"/>
      <c r="DA14" s="525"/>
      <c r="DB14" s="523">
        <v>46.3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142</v>
      </c>
      <c r="N15" s="517"/>
      <c r="O15" s="517"/>
      <c r="P15" s="517"/>
      <c r="Q15" s="518"/>
      <c r="R15" s="509">
        <v>32819</v>
      </c>
      <c r="S15" s="510"/>
      <c r="T15" s="510"/>
      <c r="U15" s="510"/>
      <c r="V15" s="511"/>
      <c r="W15" s="444" t="s">
        <v>150</v>
      </c>
      <c r="X15" s="445"/>
      <c r="Y15" s="445"/>
      <c r="Z15" s="445"/>
      <c r="AA15" s="445"/>
      <c r="AB15" s="435"/>
      <c r="AC15" s="479">
        <v>5503</v>
      </c>
      <c r="AD15" s="480"/>
      <c r="AE15" s="480"/>
      <c r="AF15" s="480"/>
      <c r="AG15" s="519"/>
      <c r="AH15" s="479">
        <v>6196</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4036744</v>
      </c>
      <c r="BO15" s="392"/>
      <c r="BP15" s="392"/>
      <c r="BQ15" s="392"/>
      <c r="BR15" s="392"/>
      <c r="BS15" s="392"/>
      <c r="BT15" s="392"/>
      <c r="BU15" s="393"/>
      <c r="BV15" s="391">
        <v>4098069</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33.799999999999997</v>
      </c>
      <c r="AD16" s="513"/>
      <c r="AE16" s="513"/>
      <c r="AF16" s="513"/>
      <c r="AG16" s="514"/>
      <c r="AH16" s="512">
        <v>37.299999999999997</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5915444</v>
      </c>
      <c r="BO16" s="429"/>
      <c r="BP16" s="429"/>
      <c r="BQ16" s="429"/>
      <c r="BR16" s="429"/>
      <c r="BS16" s="429"/>
      <c r="BT16" s="429"/>
      <c r="BU16" s="430"/>
      <c r="BV16" s="428">
        <v>5950858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9579</v>
      </c>
      <c r="AD17" s="480"/>
      <c r="AE17" s="480"/>
      <c r="AF17" s="480"/>
      <c r="AG17" s="519"/>
      <c r="AH17" s="479">
        <v>9340</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5135332</v>
      </c>
      <c r="BO17" s="429"/>
      <c r="BP17" s="429"/>
      <c r="BQ17" s="429"/>
      <c r="BR17" s="429"/>
      <c r="BS17" s="429"/>
      <c r="BT17" s="429"/>
      <c r="BU17" s="430"/>
      <c r="BV17" s="428">
        <v>5209485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170.46</v>
      </c>
      <c r="M18" s="541"/>
      <c r="N18" s="541"/>
      <c r="O18" s="541"/>
      <c r="P18" s="541"/>
      <c r="Q18" s="541"/>
      <c r="R18" s="542"/>
      <c r="S18" s="542"/>
      <c r="T18" s="542"/>
      <c r="U18" s="542"/>
      <c r="V18" s="543"/>
      <c r="W18" s="446"/>
      <c r="X18" s="447"/>
      <c r="Y18" s="447"/>
      <c r="Z18" s="447"/>
      <c r="AA18" s="447"/>
      <c r="AB18" s="438"/>
      <c r="AC18" s="544">
        <v>58.9</v>
      </c>
      <c r="AD18" s="545"/>
      <c r="AE18" s="545"/>
      <c r="AF18" s="545"/>
      <c r="AG18" s="546"/>
      <c r="AH18" s="544">
        <v>56.2</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7162776</v>
      </c>
      <c r="BO18" s="429"/>
      <c r="BP18" s="429"/>
      <c r="BQ18" s="429"/>
      <c r="BR18" s="429"/>
      <c r="BS18" s="429"/>
      <c r="BT18" s="429"/>
      <c r="BU18" s="430"/>
      <c r="BV18" s="428">
        <v>7229411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196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10722525</v>
      </c>
      <c r="BO19" s="429"/>
      <c r="BP19" s="429"/>
      <c r="BQ19" s="429"/>
      <c r="BR19" s="429"/>
      <c r="BS19" s="429"/>
      <c r="BT19" s="429"/>
      <c r="BU19" s="430"/>
      <c r="BV19" s="428">
        <v>9327031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12342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11775016</v>
      </c>
      <c r="BO23" s="429"/>
      <c r="BP23" s="429"/>
      <c r="BQ23" s="429"/>
      <c r="BR23" s="429"/>
      <c r="BS23" s="429"/>
      <c r="BT23" s="429"/>
      <c r="BU23" s="430"/>
      <c r="BV23" s="428">
        <v>12061637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8900</v>
      </c>
      <c r="R24" s="480"/>
      <c r="S24" s="480"/>
      <c r="T24" s="480"/>
      <c r="U24" s="480"/>
      <c r="V24" s="519"/>
      <c r="W24" s="578"/>
      <c r="X24" s="566"/>
      <c r="Y24" s="567"/>
      <c r="Z24" s="478" t="s">
        <v>174</v>
      </c>
      <c r="AA24" s="458"/>
      <c r="AB24" s="458"/>
      <c r="AC24" s="458"/>
      <c r="AD24" s="458"/>
      <c r="AE24" s="458"/>
      <c r="AF24" s="458"/>
      <c r="AG24" s="459"/>
      <c r="AH24" s="479">
        <v>227</v>
      </c>
      <c r="AI24" s="480"/>
      <c r="AJ24" s="480"/>
      <c r="AK24" s="480"/>
      <c r="AL24" s="519"/>
      <c r="AM24" s="479">
        <v>719817</v>
      </c>
      <c r="AN24" s="480"/>
      <c r="AO24" s="480"/>
      <c r="AP24" s="480"/>
      <c r="AQ24" s="480"/>
      <c r="AR24" s="519"/>
      <c r="AS24" s="479">
        <v>3171</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10578628</v>
      </c>
      <c r="BO24" s="429"/>
      <c r="BP24" s="429"/>
      <c r="BQ24" s="429"/>
      <c r="BR24" s="429"/>
      <c r="BS24" s="429"/>
      <c r="BT24" s="429"/>
      <c r="BU24" s="430"/>
      <c r="BV24" s="428">
        <v>10667455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v>1</v>
      </c>
      <c r="M25" s="480"/>
      <c r="N25" s="480"/>
      <c r="O25" s="480"/>
      <c r="P25" s="519"/>
      <c r="Q25" s="479">
        <v>7050</v>
      </c>
      <c r="R25" s="480"/>
      <c r="S25" s="480"/>
      <c r="T25" s="480"/>
      <c r="U25" s="480"/>
      <c r="V25" s="519"/>
      <c r="W25" s="578"/>
      <c r="X25" s="566"/>
      <c r="Y25" s="567"/>
      <c r="Z25" s="478" t="s">
        <v>177</v>
      </c>
      <c r="AA25" s="458"/>
      <c r="AB25" s="458"/>
      <c r="AC25" s="458"/>
      <c r="AD25" s="458"/>
      <c r="AE25" s="458"/>
      <c r="AF25" s="458"/>
      <c r="AG25" s="459"/>
      <c r="AH25" s="479" t="s">
        <v>141</v>
      </c>
      <c r="AI25" s="480"/>
      <c r="AJ25" s="480"/>
      <c r="AK25" s="480"/>
      <c r="AL25" s="519"/>
      <c r="AM25" s="479" t="s">
        <v>141</v>
      </c>
      <c r="AN25" s="480"/>
      <c r="AO25" s="480"/>
      <c r="AP25" s="480"/>
      <c r="AQ25" s="480"/>
      <c r="AR25" s="519"/>
      <c r="AS25" s="479" t="s">
        <v>141</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438715</v>
      </c>
      <c r="BO25" s="392"/>
      <c r="BP25" s="392"/>
      <c r="BQ25" s="392"/>
      <c r="BR25" s="392"/>
      <c r="BS25" s="392"/>
      <c r="BT25" s="392"/>
      <c r="BU25" s="393"/>
      <c r="BV25" s="391">
        <v>646332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6400</v>
      </c>
      <c r="R26" s="480"/>
      <c r="S26" s="480"/>
      <c r="T26" s="480"/>
      <c r="U26" s="480"/>
      <c r="V26" s="519"/>
      <c r="W26" s="578"/>
      <c r="X26" s="566"/>
      <c r="Y26" s="567"/>
      <c r="Z26" s="478" t="s">
        <v>180</v>
      </c>
      <c r="AA26" s="588"/>
      <c r="AB26" s="588"/>
      <c r="AC26" s="588"/>
      <c r="AD26" s="588"/>
      <c r="AE26" s="588"/>
      <c r="AF26" s="588"/>
      <c r="AG26" s="589"/>
      <c r="AH26" s="479">
        <v>17</v>
      </c>
      <c r="AI26" s="480"/>
      <c r="AJ26" s="480"/>
      <c r="AK26" s="480"/>
      <c r="AL26" s="519"/>
      <c r="AM26" s="479">
        <v>52462</v>
      </c>
      <c r="AN26" s="480"/>
      <c r="AO26" s="480"/>
      <c r="AP26" s="480"/>
      <c r="AQ26" s="480"/>
      <c r="AR26" s="519"/>
      <c r="AS26" s="479">
        <v>3086</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182</v>
      </c>
      <c r="BO26" s="429"/>
      <c r="BP26" s="429"/>
      <c r="BQ26" s="429"/>
      <c r="BR26" s="429"/>
      <c r="BS26" s="429"/>
      <c r="BT26" s="429"/>
      <c r="BU26" s="430"/>
      <c r="BV26" s="428" t="s">
        <v>182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4400</v>
      </c>
      <c r="R27" s="480"/>
      <c r="S27" s="480"/>
      <c r="T27" s="480"/>
      <c r="U27" s="480"/>
      <c r="V27" s="519"/>
      <c r="W27" s="578"/>
      <c r="X27" s="566"/>
      <c r="Y27" s="567"/>
      <c r="Z27" s="478" t="s">
        <v>184</v>
      </c>
      <c r="AA27" s="458"/>
      <c r="AB27" s="458"/>
      <c r="AC27" s="458"/>
      <c r="AD27" s="458"/>
      <c r="AE27" s="458"/>
      <c r="AF27" s="458"/>
      <c r="AG27" s="459"/>
      <c r="AH27" s="479">
        <v>4</v>
      </c>
      <c r="AI27" s="480"/>
      <c r="AJ27" s="480"/>
      <c r="AK27" s="480"/>
      <c r="AL27" s="519"/>
      <c r="AM27" s="479">
        <v>15096</v>
      </c>
      <c r="AN27" s="480"/>
      <c r="AO27" s="480"/>
      <c r="AP27" s="480"/>
      <c r="AQ27" s="480"/>
      <c r="AR27" s="519"/>
      <c r="AS27" s="479">
        <v>3774</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v>212583</v>
      </c>
      <c r="BO27" s="602"/>
      <c r="BP27" s="602"/>
      <c r="BQ27" s="602"/>
      <c r="BR27" s="602"/>
      <c r="BS27" s="602"/>
      <c r="BT27" s="602"/>
      <c r="BU27" s="603"/>
      <c r="BV27" s="601">
        <v>201187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186</v>
      </c>
      <c r="F28" s="458"/>
      <c r="G28" s="458"/>
      <c r="H28" s="458"/>
      <c r="I28" s="458"/>
      <c r="J28" s="458"/>
      <c r="K28" s="459"/>
      <c r="L28" s="479">
        <v>1</v>
      </c>
      <c r="M28" s="480"/>
      <c r="N28" s="480"/>
      <c r="O28" s="480"/>
      <c r="P28" s="519"/>
      <c r="Q28" s="479">
        <v>3550</v>
      </c>
      <c r="R28" s="480"/>
      <c r="S28" s="480"/>
      <c r="T28" s="480"/>
      <c r="U28" s="480"/>
      <c r="V28" s="519"/>
      <c r="W28" s="578"/>
      <c r="X28" s="566"/>
      <c r="Y28" s="567"/>
      <c r="Z28" s="478" t="s">
        <v>187</v>
      </c>
      <c r="AA28" s="458"/>
      <c r="AB28" s="458"/>
      <c r="AC28" s="458"/>
      <c r="AD28" s="458"/>
      <c r="AE28" s="458"/>
      <c r="AF28" s="458"/>
      <c r="AG28" s="459"/>
      <c r="AH28" s="479" t="s">
        <v>182</v>
      </c>
      <c r="AI28" s="480"/>
      <c r="AJ28" s="480"/>
      <c r="AK28" s="480"/>
      <c r="AL28" s="519"/>
      <c r="AM28" s="479" t="s">
        <v>182</v>
      </c>
      <c r="AN28" s="480"/>
      <c r="AO28" s="480"/>
      <c r="AP28" s="480"/>
      <c r="AQ28" s="480"/>
      <c r="AR28" s="519"/>
      <c r="AS28" s="479" t="s">
        <v>182</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699021</v>
      </c>
      <c r="BO28" s="392"/>
      <c r="BP28" s="392"/>
      <c r="BQ28" s="392"/>
      <c r="BR28" s="392"/>
      <c r="BS28" s="392"/>
      <c r="BT28" s="392"/>
      <c r="BU28" s="393"/>
      <c r="BV28" s="391">
        <v>1148385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14</v>
      </c>
      <c r="M29" s="480"/>
      <c r="N29" s="480"/>
      <c r="O29" s="480"/>
      <c r="P29" s="519"/>
      <c r="Q29" s="479">
        <v>3250</v>
      </c>
      <c r="R29" s="480"/>
      <c r="S29" s="480"/>
      <c r="T29" s="480"/>
      <c r="U29" s="480"/>
      <c r="V29" s="519"/>
      <c r="W29" s="579"/>
      <c r="X29" s="580"/>
      <c r="Y29" s="581"/>
      <c r="Z29" s="478" t="s">
        <v>190</v>
      </c>
      <c r="AA29" s="458"/>
      <c r="AB29" s="458"/>
      <c r="AC29" s="458"/>
      <c r="AD29" s="458"/>
      <c r="AE29" s="458"/>
      <c r="AF29" s="458"/>
      <c r="AG29" s="459"/>
      <c r="AH29" s="479">
        <v>231</v>
      </c>
      <c r="AI29" s="480"/>
      <c r="AJ29" s="480"/>
      <c r="AK29" s="480"/>
      <c r="AL29" s="519"/>
      <c r="AM29" s="479">
        <v>734913</v>
      </c>
      <c r="AN29" s="480"/>
      <c r="AO29" s="480"/>
      <c r="AP29" s="480"/>
      <c r="AQ29" s="480"/>
      <c r="AR29" s="519"/>
      <c r="AS29" s="479">
        <v>3181</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166659</v>
      </c>
      <c r="BO29" s="429"/>
      <c r="BP29" s="429"/>
      <c r="BQ29" s="429"/>
      <c r="BR29" s="429"/>
      <c r="BS29" s="429"/>
      <c r="BT29" s="429"/>
      <c r="BU29" s="430"/>
      <c r="BV29" s="428">
        <v>259378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1133065</v>
      </c>
      <c r="BO30" s="602"/>
      <c r="BP30" s="602"/>
      <c r="BQ30" s="602"/>
      <c r="BR30" s="602"/>
      <c r="BS30" s="602"/>
      <c r="BT30" s="602"/>
      <c r="BU30" s="603"/>
      <c r="BV30" s="601">
        <v>972949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202</v>
      </c>
      <c r="X33" s="417"/>
      <c r="Y33" s="417"/>
      <c r="Z33" s="417"/>
      <c r="AA33" s="417"/>
      <c r="AB33" s="417"/>
      <c r="AC33" s="417"/>
      <c r="AD33" s="417"/>
      <c r="AE33" s="417"/>
      <c r="AF33" s="417"/>
      <c r="AG33" s="417"/>
      <c r="AH33" s="417"/>
      <c r="AI33" s="417"/>
      <c r="AJ33" s="417"/>
      <c r="AK33" s="417"/>
      <c r="AL33" s="215"/>
      <c r="AM33" s="452" t="s">
        <v>203</v>
      </c>
      <c r="AN33" s="452"/>
      <c r="AO33" s="417" t="s">
        <v>202</v>
      </c>
      <c r="AP33" s="417"/>
      <c r="AQ33" s="417"/>
      <c r="AR33" s="417"/>
      <c r="AS33" s="417"/>
      <c r="AT33" s="417"/>
      <c r="AU33" s="417"/>
      <c r="AV33" s="417"/>
      <c r="AW33" s="417"/>
      <c r="AX33" s="417"/>
      <c r="AY33" s="417"/>
      <c r="AZ33" s="417"/>
      <c r="BA33" s="417"/>
      <c r="BB33" s="417"/>
      <c r="BC33" s="417"/>
      <c r="BD33" s="216"/>
      <c r="BE33" s="417" t="s">
        <v>204</v>
      </c>
      <c r="BF33" s="417"/>
      <c r="BG33" s="417" t="s">
        <v>205</v>
      </c>
      <c r="BH33" s="417"/>
      <c r="BI33" s="417"/>
      <c r="BJ33" s="417"/>
      <c r="BK33" s="417"/>
      <c r="BL33" s="417"/>
      <c r="BM33" s="417"/>
      <c r="BN33" s="417"/>
      <c r="BO33" s="417"/>
      <c r="BP33" s="417"/>
      <c r="BQ33" s="417"/>
      <c r="BR33" s="417"/>
      <c r="BS33" s="417"/>
      <c r="BT33" s="417"/>
      <c r="BU33" s="417"/>
      <c r="BV33" s="216"/>
      <c r="BW33" s="452" t="s">
        <v>204</v>
      </c>
      <c r="BX33" s="452"/>
      <c r="BY33" s="417" t="s">
        <v>206</v>
      </c>
      <c r="BZ33" s="417"/>
      <c r="CA33" s="417"/>
      <c r="CB33" s="417"/>
      <c r="CC33" s="417"/>
      <c r="CD33" s="417"/>
      <c r="CE33" s="417"/>
      <c r="CF33" s="417"/>
      <c r="CG33" s="417"/>
      <c r="CH33" s="417"/>
      <c r="CI33" s="417"/>
      <c r="CJ33" s="417"/>
      <c r="CK33" s="417"/>
      <c r="CL33" s="417"/>
      <c r="CM33" s="417"/>
      <c r="CN33" s="215"/>
      <c r="CO33" s="452" t="s">
        <v>199</v>
      </c>
      <c r="CP33" s="452"/>
      <c r="CQ33" s="417" t="s">
        <v>207</v>
      </c>
      <c r="CR33" s="417"/>
      <c r="CS33" s="417"/>
      <c r="CT33" s="417"/>
      <c r="CU33" s="417"/>
      <c r="CV33" s="417"/>
      <c r="CW33" s="417"/>
      <c r="CX33" s="417"/>
      <c r="CY33" s="417"/>
      <c r="CZ33" s="417"/>
      <c r="DA33" s="417"/>
      <c r="DB33" s="417"/>
      <c r="DC33" s="417"/>
      <c r="DD33" s="417"/>
      <c r="DE33" s="417"/>
      <c r="DF33" s="215"/>
      <c r="DG33" s="613" t="s">
        <v>208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介護保険特別会計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塩谷広域行政組合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矢板市農業公社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コリーナ矢板排水処理事業特別会計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国民健康保険特別会計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塩谷広域行政組合　塩谷地方ふるさと市町村圏基金特別会計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株式会社やいた未来</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栃木県市町村総合事務組合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栃木県市町村総合事務組合　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栃木県後期高齢者医療広域連合　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栃木県後期高齢者医療広域連合　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CXTvJU4U+3iWdWPWPqy1EOv+Q/JocNeH1nqq47PHP6cZ7fugFR6kJ2NN0x4kLgdUo5RckPxn4HQa3KDE1UZmw==" saltValue="Mjnjb1lHcBJqE9eH/HOF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0" zoomScaleNormal="80" zoomScaleSheetLayoutView="100" workbookViewId="0">
      <selection activeCell="P43" sqref="P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561</v>
      </c>
      <c r="D34" s="1206"/>
      <c r="E34" s="1207"/>
      <c r="F34" s="32">
        <v>6.9</v>
      </c>
      <c r="G34" s="33">
        <v>8.76</v>
      </c>
      <c r="H34" s="33">
        <v>10.92</v>
      </c>
      <c r="I34" s="33">
        <v>6.04</v>
      </c>
      <c r="J34" s="34">
        <v>10.94</v>
      </c>
      <c r="K34" s="22"/>
      <c r="L34" s="22"/>
      <c r="M34" s="22"/>
      <c r="N34" s="22"/>
      <c r="O34" s="22"/>
      <c r="P34" s="22"/>
    </row>
    <row r="35" spans="1:16" ht="39" customHeight="1" x14ac:dyDescent="0.15">
      <c r="A35" s="22"/>
      <c r="B35" s="35"/>
      <c r="C35" s="1200" t="s">
        <v>562</v>
      </c>
      <c r="D35" s="1201"/>
      <c r="E35" s="1202"/>
      <c r="F35" s="36">
        <v>4.75</v>
      </c>
      <c r="G35" s="37">
        <v>4.63</v>
      </c>
      <c r="H35" s="37">
        <v>4.93</v>
      </c>
      <c r="I35" s="37">
        <v>5.23</v>
      </c>
      <c r="J35" s="38">
        <v>6.04</v>
      </c>
      <c r="K35" s="22"/>
      <c r="L35" s="22"/>
      <c r="M35" s="22"/>
      <c r="N35" s="22"/>
      <c r="O35" s="22"/>
      <c r="P35" s="22"/>
    </row>
    <row r="36" spans="1:16" ht="39" customHeight="1" x14ac:dyDescent="0.15">
      <c r="A36" s="22"/>
      <c r="B36" s="35"/>
      <c r="C36" s="1200" t="s">
        <v>563</v>
      </c>
      <c r="D36" s="1201"/>
      <c r="E36" s="1202"/>
      <c r="F36" s="36">
        <v>0.27</v>
      </c>
      <c r="G36" s="37">
        <v>1.69</v>
      </c>
      <c r="H36" s="37">
        <v>1.76</v>
      </c>
      <c r="I36" s="37">
        <v>1.32</v>
      </c>
      <c r="J36" s="38">
        <v>1.26</v>
      </c>
      <c r="K36" s="22"/>
      <c r="L36" s="22"/>
      <c r="M36" s="22"/>
      <c r="N36" s="22"/>
      <c r="O36" s="22"/>
      <c r="P36" s="22"/>
    </row>
    <row r="37" spans="1:16" ht="39" customHeight="1" x14ac:dyDescent="0.15">
      <c r="A37" s="22"/>
      <c r="B37" s="35"/>
      <c r="C37" s="1200" t="s">
        <v>564</v>
      </c>
      <c r="D37" s="1201"/>
      <c r="E37" s="1202"/>
      <c r="F37" s="36">
        <v>2.2999999999999998</v>
      </c>
      <c r="G37" s="37">
        <v>3.37</v>
      </c>
      <c r="H37" s="37">
        <v>2.0699999999999998</v>
      </c>
      <c r="I37" s="37">
        <v>2.25</v>
      </c>
      <c r="J37" s="38">
        <v>1.1200000000000001</v>
      </c>
      <c r="K37" s="22"/>
      <c r="L37" s="22"/>
      <c r="M37" s="22"/>
      <c r="N37" s="22"/>
      <c r="O37" s="22"/>
      <c r="P37" s="22"/>
    </row>
    <row r="38" spans="1:16" ht="39" customHeight="1" x14ac:dyDescent="0.15">
      <c r="A38" s="22"/>
      <c r="B38" s="35"/>
      <c r="C38" s="1200" t="s">
        <v>565</v>
      </c>
      <c r="D38" s="1201"/>
      <c r="E38" s="1202"/>
      <c r="F38" s="36">
        <v>0.37</v>
      </c>
      <c r="G38" s="37">
        <v>0.41</v>
      </c>
      <c r="H38" s="37">
        <v>0.22</v>
      </c>
      <c r="I38" s="37">
        <v>0.27</v>
      </c>
      <c r="J38" s="38">
        <v>0.32</v>
      </c>
      <c r="K38" s="22"/>
      <c r="L38" s="22"/>
      <c r="M38" s="22"/>
      <c r="N38" s="22"/>
      <c r="O38" s="22"/>
      <c r="P38" s="22"/>
    </row>
    <row r="39" spans="1:16" ht="39" customHeight="1" x14ac:dyDescent="0.15">
      <c r="A39" s="22"/>
      <c r="B39" s="35"/>
      <c r="C39" s="1200" t="s">
        <v>566</v>
      </c>
      <c r="D39" s="1201"/>
      <c r="E39" s="1202"/>
      <c r="F39" s="36">
        <v>0.14000000000000001</v>
      </c>
      <c r="G39" s="37">
        <v>0.14000000000000001</v>
      </c>
      <c r="H39" s="37">
        <v>0.11</v>
      </c>
      <c r="I39" s="37">
        <v>0.1</v>
      </c>
      <c r="J39" s="38">
        <v>0.15</v>
      </c>
      <c r="K39" s="22"/>
      <c r="L39" s="22"/>
      <c r="M39" s="22"/>
      <c r="N39" s="22"/>
      <c r="O39" s="22"/>
      <c r="P39" s="22"/>
    </row>
    <row r="40" spans="1:16" ht="39" customHeight="1" x14ac:dyDescent="0.15">
      <c r="A40" s="22"/>
      <c r="B40" s="35"/>
      <c r="C40" s="1200" t="s">
        <v>567</v>
      </c>
      <c r="D40" s="1201"/>
      <c r="E40" s="1202"/>
      <c r="F40" s="36">
        <v>0.05</v>
      </c>
      <c r="G40" s="37">
        <v>7.0000000000000007E-2</v>
      </c>
      <c r="H40" s="37">
        <v>0.06</v>
      </c>
      <c r="I40" s="37">
        <v>7.0000000000000007E-2</v>
      </c>
      <c r="J40" s="38">
        <v>7.0000000000000007E-2</v>
      </c>
      <c r="K40" s="22"/>
      <c r="L40" s="22"/>
      <c r="M40" s="22"/>
      <c r="N40" s="22"/>
      <c r="O40" s="22"/>
      <c r="P40" s="22"/>
    </row>
    <row r="41" spans="1:16" ht="39" customHeight="1" x14ac:dyDescent="0.15">
      <c r="A41" s="22"/>
      <c r="B41" s="35"/>
      <c r="C41" s="1200" t="s">
        <v>568</v>
      </c>
      <c r="D41" s="1201"/>
      <c r="E41" s="1202"/>
      <c r="F41" s="36">
        <v>0.01</v>
      </c>
      <c r="G41" s="37">
        <v>0.03</v>
      </c>
      <c r="H41" s="37">
        <v>0.01</v>
      </c>
      <c r="I41" s="37">
        <v>0</v>
      </c>
      <c r="J41" s="38">
        <v>0.02</v>
      </c>
      <c r="K41" s="22"/>
      <c r="L41" s="22"/>
      <c r="M41" s="22"/>
      <c r="N41" s="22"/>
      <c r="O41" s="22"/>
      <c r="P41" s="22"/>
    </row>
    <row r="42" spans="1:16" ht="39" customHeight="1" x14ac:dyDescent="0.15">
      <c r="A42" s="22"/>
      <c r="B42" s="39"/>
      <c r="C42" s="1200" t="s">
        <v>569</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570</v>
      </c>
      <c r="D43" s="1204"/>
      <c r="E43" s="1205"/>
      <c r="F43" s="41">
        <v>0</v>
      </c>
      <c r="G43" s="42">
        <v>0</v>
      </c>
      <c r="H43" s="42">
        <v>0</v>
      </c>
      <c r="I43" s="42">
        <v>0</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oOrbqEBbnb+RN6fEo2Yo5b5cgphiWCBHj7cLkMxcuy+tdyJzu3MTUS4KbtgulU3Tbm+5EEtOAZiMRP5OJBQ7w==" saltValue="3XrNWlRz146BdyhhEASF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1307</v>
      </c>
      <c r="L45" s="60">
        <v>1233</v>
      </c>
      <c r="M45" s="60">
        <v>1200</v>
      </c>
      <c r="N45" s="60">
        <v>1173</v>
      </c>
      <c r="O45" s="61">
        <v>1188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10"/>
      <c r="C48" s="1211"/>
      <c r="D48" s="62"/>
      <c r="E48" s="1216" t="s">
        <v>15</v>
      </c>
      <c r="F48" s="1216"/>
      <c r="G48" s="1216"/>
      <c r="H48" s="1216"/>
      <c r="I48" s="1216"/>
      <c r="J48" s="1217"/>
      <c r="K48" s="63">
        <v>519</v>
      </c>
      <c r="L48" s="64">
        <v>460</v>
      </c>
      <c r="M48" s="64">
        <v>421</v>
      </c>
      <c r="N48" s="64">
        <v>397</v>
      </c>
      <c r="O48" s="65">
        <v>373</v>
      </c>
      <c r="P48" s="48"/>
      <c r="Q48" s="48"/>
      <c r="R48" s="48"/>
      <c r="S48" s="48"/>
      <c r="T48" s="48"/>
      <c r="U48" s="48"/>
    </row>
    <row r="49" spans="1:21" ht="30.75" customHeight="1" x14ac:dyDescent="0.15">
      <c r="A49" s="48"/>
      <c r="B49" s="1210"/>
      <c r="C49" s="1211"/>
      <c r="D49" s="62"/>
      <c r="E49" s="1216" t="s">
        <v>16</v>
      </c>
      <c r="F49" s="1216"/>
      <c r="G49" s="1216"/>
      <c r="H49" s="1216"/>
      <c r="I49" s="1216"/>
      <c r="J49" s="1217"/>
      <c r="K49" s="63">
        <v>39</v>
      </c>
      <c r="L49" s="64">
        <v>43</v>
      </c>
      <c r="M49" s="64">
        <v>38</v>
      </c>
      <c r="N49" s="64">
        <v>31</v>
      </c>
      <c r="O49" s="65">
        <v>35</v>
      </c>
      <c r="P49" s="48"/>
      <c r="Q49" s="48"/>
      <c r="R49" s="48"/>
      <c r="S49" s="48"/>
      <c r="T49" s="48"/>
      <c r="U49" s="48"/>
    </row>
    <row r="50" spans="1:21" ht="30.75" customHeight="1" x14ac:dyDescent="0.15">
      <c r="A50" s="48"/>
      <c r="B50" s="1210"/>
      <c r="C50" s="1211"/>
      <c r="D50" s="62"/>
      <c r="E50" s="1216" t="s">
        <v>17</v>
      </c>
      <c r="F50" s="1216"/>
      <c r="G50" s="1216"/>
      <c r="H50" s="1216"/>
      <c r="I50" s="1216"/>
      <c r="J50" s="1217"/>
      <c r="K50" s="63">
        <v>166</v>
      </c>
      <c r="L50" s="64">
        <v>112</v>
      </c>
      <c r="M50" s="64">
        <v>163</v>
      </c>
      <c r="N50" s="64">
        <v>155</v>
      </c>
      <c r="O50" s="65">
        <v>97</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1234</v>
      </c>
      <c r="L52" s="64">
        <v>1202</v>
      </c>
      <c r="M52" s="64">
        <v>1163</v>
      </c>
      <c r="N52" s="64">
        <v>1157</v>
      </c>
      <c r="O52" s="65">
        <v>1116</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797</v>
      </c>
      <c r="L53" s="69">
        <v>646</v>
      </c>
      <c r="M53" s="69">
        <v>659</v>
      </c>
      <c r="N53" s="69">
        <v>599</v>
      </c>
      <c r="O53" s="70">
        <v>577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601</v>
      </c>
      <c r="L57" s="83" t="s">
        <v>602</v>
      </c>
      <c r="M57" s="83" t="s">
        <v>603</v>
      </c>
      <c r="N57" s="83" t="s">
        <v>604</v>
      </c>
      <c r="O57" s="84" t="s">
        <v>602</v>
      </c>
    </row>
    <row r="58" spans="1:21" ht="31.5" customHeight="1" thickBot="1" x14ac:dyDescent="0.2">
      <c r="B58" s="1226"/>
      <c r="C58" s="1227"/>
      <c r="D58" s="1231" t="s">
        <v>27</v>
      </c>
      <c r="E58" s="1232"/>
      <c r="F58" s="1232"/>
      <c r="G58" s="1232"/>
      <c r="H58" s="1232"/>
      <c r="I58" s="1232"/>
      <c r="J58" s="1233"/>
      <c r="K58" s="85" t="s">
        <v>601</v>
      </c>
      <c r="L58" s="86" t="s">
        <v>602</v>
      </c>
      <c r="M58" s="86" t="s">
        <v>601</v>
      </c>
      <c r="N58" s="86" t="s">
        <v>605</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YYMRUREdyHENsqfFI9j+O6stxwoPgcTHoS8vtPNdU7wtatsz4VoJVVwaXcNjMNr0vsCc5AONphyfAxydf4+AQ==" saltValue="gCBzY11IZgzIMJtBSTmX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6" zoomScale="80" zoomScaleNormal="80" zoomScaleSheetLayoutView="100" workbookViewId="0">
      <selection activeCell="S48" sqref="S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34" t="s">
        <v>30</v>
      </c>
      <c r="C41" s="1235"/>
      <c r="D41" s="101"/>
      <c r="E41" s="1240" t="s">
        <v>31</v>
      </c>
      <c r="F41" s="1240"/>
      <c r="G41" s="1240"/>
      <c r="H41" s="1241"/>
      <c r="I41" s="102">
        <v>12262</v>
      </c>
      <c r="J41" s="103">
        <v>12336</v>
      </c>
      <c r="K41" s="103">
        <v>12198</v>
      </c>
      <c r="L41" s="103">
        <v>12062</v>
      </c>
      <c r="M41" s="104">
        <v>11775</v>
      </c>
    </row>
    <row r="42" spans="2:13" ht="27.75" customHeight="1" x14ac:dyDescent="0.15">
      <c r="B42" s="1236"/>
      <c r="C42" s="1237"/>
      <c r="D42" s="105"/>
      <c r="E42" s="1242" t="s">
        <v>32</v>
      </c>
      <c r="F42" s="1242"/>
      <c r="G42" s="1242"/>
      <c r="H42" s="1243"/>
      <c r="I42" s="106" t="s">
        <v>512</v>
      </c>
      <c r="J42" s="107" t="s">
        <v>512</v>
      </c>
      <c r="K42" s="107" t="s">
        <v>512</v>
      </c>
      <c r="L42" s="107">
        <v>57</v>
      </c>
      <c r="M42" s="108">
        <v>38</v>
      </c>
    </row>
    <row r="43" spans="2:13" ht="27.75" customHeight="1" x14ac:dyDescent="0.15">
      <c r="B43" s="1236"/>
      <c r="C43" s="1237"/>
      <c r="D43" s="105"/>
      <c r="E43" s="1242" t="s">
        <v>33</v>
      </c>
      <c r="F43" s="1242"/>
      <c r="G43" s="1242"/>
      <c r="H43" s="1243"/>
      <c r="I43" s="106">
        <v>4519</v>
      </c>
      <c r="J43" s="107">
        <v>4224</v>
      </c>
      <c r="K43" s="107">
        <v>3837</v>
      </c>
      <c r="L43" s="107">
        <v>3626</v>
      </c>
      <c r="M43" s="108">
        <v>3497</v>
      </c>
    </row>
    <row r="44" spans="2:13" ht="27.75" customHeight="1" x14ac:dyDescent="0.15">
      <c r="B44" s="1236"/>
      <c r="C44" s="1237"/>
      <c r="D44" s="105"/>
      <c r="E44" s="1242" t="s">
        <v>34</v>
      </c>
      <c r="F44" s="1242"/>
      <c r="G44" s="1242"/>
      <c r="H44" s="1243"/>
      <c r="I44" s="106">
        <v>318</v>
      </c>
      <c r="J44" s="107">
        <v>279</v>
      </c>
      <c r="K44" s="107">
        <v>260</v>
      </c>
      <c r="L44" s="107">
        <v>256</v>
      </c>
      <c r="M44" s="108">
        <v>332</v>
      </c>
    </row>
    <row r="45" spans="2:13" ht="27.75" customHeight="1" x14ac:dyDescent="0.15">
      <c r="B45" s="1236"/>
      <c r="C45" s="1237"/>
      <c r="D45" s="105"/>
      <c r="E45" s="1242" t="s">
        <v>35</v>
      </c>
      <c r="F45" s="1242"/>
      <c r="G45" s="1242"/>
      <c r="H45" s="1243"/>
      <c r="I45" s="106">
        <v>2403</v>
      </c>
      <c r="J45" s="107">
        <v>2284</v>
      </c>
      <c r="K45" s="107">
        <v>2234</v>
      </c>
      <c r="L45" s="107">
        <v>2232</v>
      </c>
      <c r="M45" s="108">
        <v>2113</v>
      </c>
    </row>
    <row r="46" spans="2:13" ht="27.75" customHeight="1" x14ac:dyDescent="0.15">
      <c r="B46" s="1236"/>
      <c r="C46" s="1237"/>
      <c r="D46" s="109"/>
      <c r="E46" s="1242" t="s">
        <v>36</v>
      </c>
      <c r="F46" s="1242"/>
      <c r="G46" s="1242"/>
      <c r="H46" s="1243"/>
      <c r="I46" s="106" t="s">
        <v>512</v>
      </c>
      <c r="J46" s="107" t="s">
        <v>512</v>
      </c>
      <c r="K46" s="107" t="s">
        <v>512</v>
      </c>
      <c r="L46" s="107" t="s">
        <v>512</v>
      </c>
      <c r="M46" s="108" t="s">
        <v>512</v>
      </c>
    </row>
    <row r="47" spans="2:13" ht="27.75" customHeight="1" x14ac:dyDescent="0.15">
      <c r="B47" s="1236"/>
      <c r="C47" s="1237"/>
      <c r="D47" s="110"/>
      <c r="E47" s="1244" t="s">
        <v>37</v>
      </c>
      <c r="F47" s="1245"/>
      <c r="G47" s="1245"/>
      <c r="H47" s="1246"/>
      <c r="I47" s="106" t="s">
        <v>512</v>
      </c>
      <c r="J47" s="107" t="s">
        <v>512</v>
      </c>
      <c r="K47" s="107" t="s">
        <v>512</v>
      </c>
      <c r="L47" s="107" t="s">
        <v>512</v>
      </c>
      <c r="M47" s="108" t="s">
        <v>512</v>
      </c>
    </row>
    <row r="48" spans="2:13" ht="27.75" customHeight="1" x14ac:dyDescent="0.15">
      <c r="B48" s="1236"/>
      <c r="C48" s="1237"/>
      <c r="D48" s="105"/>
      <c r="E48" s="1242" t="s">
        <v>38</v>
      </c>
      <c r="F48" s="1242"/>
      <c r="G48" s="1242"/>
      <c r="H48" s="1243"/>
      <c r="I48" s="106" t="s">
        <v>512</v>
      </c>
      <c r="J48" s="107" t="s">
        <v>512</v>
      </c>
      <c r="K48" s="107" t="s">
        <v>512</v>
      </c>
      <c r="L48" s="107" t="s">
        <v>512</v>
      </c>
      <c r="M48" s="108" t="s">
        <v>512</v>
      </c>
    </row>
    <row r="49" spans="2:13" ht="27.75" customHeight="1" x14ac:dyDescent="0.15">
      <c r="B49" s="1238"/>
      <c r="C49" s="1239"/>
      <c r="D49" s="105"/>
      <c r="E49" s="1242" t="s">
        <v>39</v>
      </c>
      <c r="F49" s="1242"/>
      <c r="G49" s="1242"/>
      <c r="H49" s="1243"/>
      <c r="I49" s="106" t="s">
        <v>512</v>
      </c>
      <c r="J49" s="107" t="s">
        <v>512</v>
      </c>
      <c r="K49" s="107" t="s">
        <v>512</v>
      </c>
      <c r="L49" s="107" t="s">
        <v>512</v>
      </c>
      <c r="M49" s="108" t="s">
        <v>512</v>
      </c>
    </row>
    <row r="50" spans="2:13" ht="27.75" customHeight="1" x14ac:dyDescent="0.15">
      <c r="B50" s="1247" t="s">
        <v>40</v>
      </c>
      <c r="C50" s="1248"/>
      <c r="D50" s="111"/>
      <c r="E50" s="1242" t="s">
        <v>41</v>
      </c>
      <c r="F50" s="1242"/>
      <c r="G50" s="1242"/>
      <c r="H50" s="1243"/>
      <c r="I50" s="106">
        <v>2696</v>
      </c>
      <c r="J50" s="107">
        <v>2709</v>
      </c>
      <c r="K50" s="107">
        <v>2900</v>
      </c>
      <c r="L50" s="107">
        <v>3096</v>
      </c>
      <c r="M50" s="108">
        <v>2817</v>
      </c>
    </row>
    <row r="51" spans="2:13" ht="27.75" customHeight="1" x14ac:dyDescent="0.15">
      <c r="B51" s="1236"/>
      <c r="C51" s="1237"/>
      <c r="D51" s="105"/>
      <c r="E51" s="1242" t="s">
        <v>42</v>
      </c>
      <c r="F51" s="1242"/>
      <c r="G51" s="1242"/>
      <c r="H51" s="1243"/>
      <c r="I51" s="106">
        <v>1654</v>
      </c>
      <c r="J51" s="107">
        <v>1583</v>
      </c>
      <c r="K51" s="107">
        <v>1548</v>
      </c>
      <c r="L51" s="107">
        <v>1652</v>
      </c>
      <c r="M51" s="108">
        <v>1718</v>
      </c>
    </row>
    <row r="52" spans="2:13" ht="27.75" customHeight="1" x14ac:dyDescent="0.15">
      <c r="B52" s="1238"/>
      <c r="C52" s="1239"/>
      <c r="D52" s="105"/>
      <c r="E52" s="1242" t="s">
        <v>43</v>
      </c>
      <c r="F52" s="1242"/>
      <c r="G52" s="1242"/>
      <c r="H52" s="1243"/>
      <c r="I52" s="106">
        <v>10801</v>
      </c>
      <c r="J52" s="107">
        <v>10737</v>
      </c>
      <c r="K52" s="107">
        <v>10588</v>
      </c>
      <c r="L52" s="107">
        <v>10403</v>
      </c>
      <c r="M52" s="108">
        <v>10350</v>
      </c>
    </row>
    <row r="53" spans="2:13" ht="27.75" customHeight="1" thickBot="1" x14ac:dyDescent="0.2">
      <c r="B53" s="1249" t="s">
        <v>44</v>
      </c>
      <c r="C53" s="1250"/>
      <c r="D53" s="112"/>
      <c r="E53" s="1251" t="s">
        <v>45</v>
      </c>
      <c r="F53" s="1251"/>
      <c r="G53" s="1251"/>
      <c r="H53" s="1252"/>
      <c r="I53" s="113">
        <v>4351</v>
      </c>
      <c r="J53" s="114">
        <v>4093</v>
      </c>
      <c r="K53" s="114">
        <v>3493</v>
      </c>
      <c r="L53" s="114">
        <v>3081</v>
      </c>
      <c r="M53" s="115">
        <v>2870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wDV+R8fIshrF1TjwJznpFy3dgbQpRHldxu2HyAWfMT715kcqIiOWfeEYbgxc8MUoXPw8p9JdO7JY0AouQgXA==" saltValue="8XTvnVHWaSA9dEO5w3X0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0"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48</v>
      </c>
      <c r="D55" s="1261"/>
      <c r="E55" s="1262"/>
      <c r="F55" s="127">
        <v>1146</v>
      </c>
      <c r="G55" s="127">
        <v>1148</v>
      </c>
      <c r="H55" s="128">
        <v>699</v>
      </c>
    </row>
    <row r="56" spans="2:8" ht="52.5" customHeight="1" x14ac:dyDescent="0.15">
      <c r="B56" s="129"/>
      <c r="C56" s="1263" t="s">
        <v>49</v>
      </c>
      <c r="D56" s="1263"/>
      <c r="E56" s="1264"/>
      <c r="F56" s="130">
        <v>259</v>
      </c>
      <c r="G56" s="130">
        <v>259</v>
      </c>
      <c r="H56" s="131">
        <v>167</v>
      </c>
    </row>
    <row r="57" spans="2:8" ht="53.25" customHeight="1" x14ac:dyDescent="0.15">
      <c r="B57" s="129"/>
      <c r="C57" s="1265" t="s">
        <v>50</v>
      </c>
      <c r="D57" s="1265"/>
      <c r="E57" s="1266"/>
      <c r="F57" s="132">
        <v>899</v>
      </c>
      <c r="G57" s="132">
        <v>973</v>
      </c>
      <c r="H57" s="133">
        <v>1133</v>
      </c>
    </row>
    <row r="58" spans="2:8" ht="45.75" customHeight="1" x14ac:dyDescent="0.15">
      <c r="B58" s="134"/>
      <c r="C58" s="1253" t="s">
        <v>587</v>
      </c>
      <c r="D58" s="1254"/>
      <c r="E58" s="1255"/>
      <c r="F58" s="135">
        <v>429</v>
      </c>
      <c r="G58" s="135">
        <v>422</v>
      </c>
      <c r="H58" s="136">
        <v>380</v>
      </c>
    </row>
    <row r="59" spans="2:8" ht="45.75" customHeight="1" x14ac:dyDescent="0.15">
      <c r="B59" s="134"/>
      <c r="C59" s="1253" t="s">
        <v>588</v>
      </c>
      <c r="D59" s="1254"/>
      <c r="E59" s="1255"/>
      <c r="F59" s="135">
        <v>175</v>
      </c>
      <c r="G59" s="135">
        <v>231</v>
      </c>
      <c r="H59" s="136">
        <v>378</v>
      </c>
    </row>
    <row r="60" spans="2:8" ht="45.75" customHeight="1" x14ac:dyDescent="0.15">
      <c r="B60" s="134"/>
      <c r="C60" s="1253" t="s">
        <v>589</v>
      </c>
      <c r="D60" s="1254"/>
      <c r="E60" s="1255"/>
      <c r="F60" s="135">
        <v>176</v>
      </c>
      <c r="G60" s="135">
        <v>176</v>
      </c>
      <c r="H60" s="136">
        <v>176</v>
      </c>
    </row>
    <row r="61" spans="2:8" ht="45.75" customHeight="1" x14ac:dyDescent="0.15">
      <c r="B61" s="134"/>
      <c r="C61" s="1253" t="s">
        <v>590</v>
      </c>
      <c r="D61" s="1254"/>
      <c r="E61" s="1255"/>
      <c r="F61" s="135">
        <v>100</v>
      </c>
      <c r="G61" s="135">
        <v>130</v>
      </c>
      <c r="H61" s="136">
        <v>130</v>
      </c>
    </row>
    <row r="62" spans="2:8" ht="45.75" customHeight="1" thickBot="1" x14ac:dyDescent="0.2">
      <c r="B62" s="137"/>
      <c r="C62" s="1256" t="s">
        <v>591</v>
      </c>
      <c r="D62" s="1257"/>
      <c r="E62" s="1258"/>
      <c r="F62" s="138" t="s">
        <v>592</v>
      </c>
      <c r="G62" s="138" t="s">
        <v>593</v>
      </c>
      <c r="H62" s="139">
        <v>45</v>
      </c>
    </row>
    <row r="63" spans="2:8" ht="52.5" customHeight="1" thickBot="1" x14ac:dyDescent="0.2">
      <c r="B63" s="140"/>
      <c r="C63" s="1259" t="s">
        <v>51</v>
      </c>
      <c r="D63" s="1259"/>
      <c r="E63" s="1260"/>
      <c r="F63" s="141">
        <v>2304</v>
      </c>
      <c r="G63" s="141">
        <v>2381</v>
      </c>
      <c r="H63" s="142">
        <v>1999</v>
      </c>
    </row>
    <row r="64" spans="2:8" ht="15" customHeight="1" x14ac:dyDescent="0.15"/>
    <row r="65" ht="0" hidden="1" customHeight="1" x14ac:dyDescent="0.15"/>
    <row r="66" ht="0" hidden="1" customHeight="1" x14ac:dyDescent="0.15"/>
  </sheetData>
  <sheetProtection algorithmName="SHA-512" hashValue="LRCq3V6AaWXBd59uIBcwgqD6bycu/rC/L4PvuE8xtVXXPsG4aosvauxvgn0viv21U/D8QgbtXt2b7fuS1/zHxQ==" saltValue="Y4wR8nfeIW1cDS5UZ7K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612</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60.4</v>
      </c>
      <c r="BY51" s="1307"/>
      <c r="BZ51" s="1307"/>
      <c r="CA51" s="1307"/>
      <c r="CB51" s="1307"/>
      <c r="CC51" s="1307"/>
      <c r="CD51" s="1307"/>
      <c r="CE51" s="1307"/>
      <c r="CF51" s="1307">
        <v>52.1</v>
      </c>
      <c r="CG51" s="1307"/>
      <c r="CH51" s="1307"/>
      <c r="CI51" s="1307"/>
      <c r="CJ51" s="1307"/>
      <c r="CK51" s="1307"/>
      <c r="CL51" s="1307"/>
      <c r="CM51" s="1307"/>
      <c r="CN51" s="1307">
        <v>46.3</v>
      </c>
      <c r="CO51" s="1307"/>
      <c r="CP51" s="1307"/>
      <c r="CQ51" s="1307"/>
      <c r="CR51" s="1307"/>
      <c r="CS51" s="1307"/>
      <c r="CT51" s="1307"/>
      <c r="CU51" s="1307"/>
      <c r="CV51" s="1307">
        <v>43.1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v>
      </c>
      <c r="BY53" s="1307"/>
      <c r="BZ53" s="1307"/>
      <c r="CA53" s="1307"/>
      <c r="CB53" s="1307"/>
      <c r="CC53" s="1307"/>
      <c r="CD53" s="1307"/>
      <c r="CE53" s="1307"/>
      <c r="CF53" s="1307">
        <v>37.9</v>
      </c>
      <c r="CG53" s="1307"/>
      <c r="CH53" s="1307"/>
      <c r="CI53" s="1307"/>
      <c r="CJ53" s="1307"/>
      <c r="CK53" s="1307"/>
      <c r="CL53" s="1307"/>
      <c r="CM53" s="1307"/>
      <c r="CN53" s="1307">
        <v>62.5</v>
      </c>
      <c r="CO53" s="1307"/>
      <c r="CP53" s="1307"/>
      <c r="CQ53" s="1307"/>
      <c r="CR53" s="1307"/>
      <c r="CS53" s="1307"/>
      <c r="CT53" s="1307"/>
      <c r="CU53" s="1307"/>
      <c r="CV53" s="1307">
        <v>64.2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32.799999999999997</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58.6</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618</v>
      </c>
    </row>
    <row r="64" spans="1:109" x14ac:dyDescent="0.15">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612</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7">
        <v>65.599999999999994</v>
      </c>
      <c r="BQ73" s="1307"/>
      <c r="BR73" s="1307"/>
      <c r="BS73" s="1307"/>
      <c r="BT73" s="1307"/>
      <c r="BU73" s="1307"/>
      <c r="BV73" s="1307"/>
      <c r="BW73" s="1307"/>
      <c r="BX73" s="1307">
        <v>60.4</v>
      </c>
      <c r="BY73" s="1307"/>
      <c r="BZ73" s="1307"/>
      <c r="CA73" s="1307"/>
      <c r="CB73" s="1307"/>
      <c r="CC73" s="1307"/>
      <c r="CD73" s="1307"/>
      <c r="CE73" s="1307"/>
      <c r="CF73" s="1307">
        <v>52.1</v>
      </c>
      <c r="CG73" s="1307"/>
      <c r="CH73" s="1307"/>
      <c r="CI73" s="1307"/>
      <c r="CJ73" s="1307"/>
      <c r="CK73" s="1307"/>
      <c r="CL73" s="1307"/>
      <c r="CM73" s="1307"/>
      <c r="CN73" s="1307">
        <v>46.3</v>
      </c>
      <c r="CO73" s="1307"/>
      <c r="CP73" s="1307"/>
      <c r="CQ73" s="1307"/>
      <c r="CR73" s="1307"/>
      <c r="CS73" s="1307"/>
      <c r="CT73" s="1307"/>
      <c r="CU73" s="1307"/>
      <c r="CV73" s="1307">
        <v>43.1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620</v>
      </c>
      <c r="BC75" s="1305"/>
      <c r="BD75" s="1305"/>
      <c r="BE75" s="1305"/>
      <c r="BF75" s="1305"/>
      <c r="BG75" s="1305"/>
      <c r="BH75" s="1305"/>
      <c r="BI75" s="1305"/>
      <c r="BJ75" s="1305"/>
      <c r="BK75" s="1305"/>
      <c r="BL75" s="1305"/>
      <c r="BM75" s="1305"/>
      <c r="BN75" s="1305"/>
      <c r="BO75" s="1305"/>
      <c r="BP75" s="1307">
        <v>11.8</v>
      </c>
      <c r="BQ75" s="1307"/>
      <c r="BR75" s="1307"/>
      <c r="BS75" s="1307"/>
      <c r="BT75" s="1307"/>
      <c r="BU75" s="1307"/>
      <c r="BV75" s="1307"/>
      <c r="BW75" s="1307"/>
      <c r="BX75" s="1307">
        <v>11</v>
      </c>
      <c r="BY75" s="1307"/>
      <c r="BZ75" s="1307"/>
      <c r="CA75" s="1307"/>
      <c r="CB75" s="1307"/>
      <c r="CC75" s="1307"/>
      <c r="CD75" s="1307"/>
      <c r="CE75" s="1307"/>
      <c r="CF75" s="1307">
        <v>10.4</v>
      </c>
      <c r="CG75" s="1307"/>
      <c r="CH75" s="1307"/>
      <c r="CI75" s="1307"/>
      <c r="CJ75" s="1307"/>
      <c r="CK75" s="1307"/>
      <c r="CL75" s="1307"/>
      <c r="CM75" s="1307"/>
      <c r="CN75" s="1307">
        <v>9.4</v>
      </c>
      <c r="CO75" s="1307"/>
      <c r="CP75" s="1307"/>
      <c r="CQ75" s="1307"/>
      <c r="CR75" s="1307"/>
      <c r="CS75" s="1307"/>
      <c r="CT75" s="1307"/>
      <c r="CU75" s="1307"/>
      <c r="CV75" s="1307">
        <v>9.1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615</v>
      </c>
      <c r="AO77" s="1301"/>
      <c r="AP77" s="1301"/>
      <c r="AQ77" s="1301"/>
      <c r="AR77" s="1301"/>
      <c r="AS77" s="1301"/>
      <c r="AT77" s="1301"/>
      <c r="AU77" s="1301"/>
      <c r="AV77" s="1301"/>
      <c r="AW77" s="1301"/>
      <c r="AX77" s="1301"/>
      <c r="AY77" s="1301"/>
      <c r="AZ77" s="1301"/>
      <c r="BA77" s="1301"/>
      <c r="BB77" s="1305" t="s">
        <v>613</v>
      </c>
      <c r="BC77" s="1305"/>
      <c r="BD77" s="1305"/>
      <c r="BE77" s="1305"/>
      <c r="BF77" s="1305"/>
      <c r="BG77" s="1305"/>
      <c r="BH77" s="1305"/>
      <c r="BI77" s="1305"/>
      <c r="BJ77" s="1305"/>
      <c r="BK77" s="1305"/>
      <c r="BL77" s="1305"/>
      <c r="BM77" s="1305"/>
      <c r="BN77" s="1305"/>
      <c r="BO77" s="1305"/>
      <c r="BP77" s="1307">
        <v>48.6</v>
      </c>
      <c r="BQ77" s="1307"/>
      <c r="BR77" s="1307"/>
      <c r="BS77" s="1307"/>
      <c r="BT77" s="1307"/>
      <c r="BU77" s="1307"/>
      <c r="BV77" s="1307"/>
      <c r="BW77" s="1307"/>
      <c r="BX77" s="1307">
        <v>32.799999999999997</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620</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9.5</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hqftYEjuikzDJinXXKrU3YBmeb+KnfgY8KeJIqKmJGvqVYvXgGPWYQRWgraIf09XvGogTwumwe1cz2x+xwsJQ==" saltValue="fjWhZjPEGTfByr5Eu3lJ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oWTYWZhwFpo0THiL1oiKtbh5BGixLD0vzEVNsG8rDL2oEMdFWaZF3ih3utZcCCrBCXUX89sT457sHjM2qiLg==" saltValue="L8aVuYyGKuBMVVPn+Q3C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oVRJnDrOu9aqTW3R06wxAcX/H7uiJbdNcgUNw4OGnbgy6rk6Kv+4UkEP3EZ/nixoHlWHhCRKvX85HDPX0nyIQ==" saltValue="cyEqo84Rh/mljYwE1457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70830</v>
      </c>
      <c r="E3" s="161"/>
      <c r="F3" s="162">
        <v>83623</v>
      </c>
      <c r="G3" s="163"/>
      <c r="H3" s="164"/>
    </row>
    <row r="4" spans="1:8" x14ac:dyDescent="0.15">
      <c r="A4" s="165"/>
      <c r="B4" s="166"/>
      <c r="C4" s="167"/>
      <c r="D4" s="168">
        <v>17254</v>
      </c>
      <c r="E4" s="169"/>
      <c r="F4" s="170">
        <v>48787</v>
      </c>
      <c r="G4" s="171"/>
      <c r="H4" s="172"/>
    </row>
    <row r="5" spans="1:8" x14ac:dyDescent="0.15">
      <c r="A5" s="153" t="s">
        <v>545</v>
      </c>
      <c r="B5" s="158"/>
      <c r="C5" s="159"/>
      <c r="D5" s="160">
        <v>46925</v>
      </c>
      <c r="E5" s="161"/>
      <c r="F5" s="162">
        <v>87974</v>
      </c>
      <c r="G5" s="163"/>
      <c r="H5" s="164"/>
    </row>
    <row r="6" spans="1:8" x14ac:dyDescent="0.15">
      <c r="A6" s="165"/>
      <c r="B6" s="166"/>
      <c r="C6" s="167"/>
      <c r="D6" s="168">
        <v>24173</v>
      </c>
      <c r="E6" s="169"/>
      <c r="F6" s="170">
        <v>48183</v>
      </c>
      <c r="G6" s="171"/>
      <c r="H6" s="172"/>
    </row>
    <row r="7" spans="1:8" x14ac:dyDescent="0.15">
      <c r="A7" s="153" t="s">
        <v>546</v>
      </c>
      <c r="B7" s="158"/>
      <c r="C7" s="159"/>
      <c r="D7" s="160">
        <v>36866</v>
      </c>
      <c r="E7" s="161"/>
      <c r="F7" s="162">
        <v>65876</v>
      </c>
      <c r="G7" s="163"/>
      <c r="H7" s="164"/>
    </row>
    <row r="8" spans="1:8" x14ac:dyDescent="0.15">
      <c r="A8" s="165"/>
      <c r="B8" s="166"/>
      <c r="C8" s="167"/>
      <c r="D8" s="168">
        <v>27587</v>
      </c>
      <c r="E8" s="169"/>
      <c r="F8" s="170">
        <v>36484</v>
      </c>
      <c r="G8" s="171"/>
      <c r="H8" s="172"/>
    </row>
    <row r="9" spans="1:8" x14ac:dyDescent="0.15">
      <c r="A9" s="153" t="s">
        <v>547</v>
      </c>
      <c r="B9" s="158"/>
      <c r="C9" s="159"/>
      <c r="D9" s="160">
        <v>49372</v>
      </c>
      <c r="E9" s="161"/>
      <c r="F9" s="162">
        <v>68468</v>
      </c>
      <c r="G9" s="163"/>
      <c r="H9" s="164"/>
    </row>
    <row r="10" spans="1:8" x14ac:dyDescent="0.15">
      <c r="A10" s="165"/>
      <c r="B10" s="166"/>
      <c r="C10" s="167"/>
      <c r="D10" s="168">
        <v>24521</v>
      </c>
      <c r="E10" s="169"/>
      <c r="F10" s="170">
        <v>34140</v>
      </c>
      <c r="G10" s="171"/>
      <c r="H10" s="172"/>
    </row>
    <row r="11" spans="1:8" x14ac:dyDescent="0.15">
      <c r="A11" s="153" t="s">
        <v>548</v>
      </c>
      <c r="B11" s="158"/>
      <c r="C11" s="159"/>
      <c r="D11" s="160">
        <v>47551</v>
      </c>
      <c r="E11" s="161"/>
      <c r="F11" s="162">
        <v>69729</v>
      </c>
      <c r="G11" s="163"/>
      <c r="H11" s="164"/>
    </row>
    <row r="12" spans="1:8" x14ac:dyDescent="0.15">
      <c r="A12" s="165"/>
      <c r="B12" s="166"/>
      <c r="C12" s="173"/>
      <c r="D12" s="168">
        <v>27511</v>
      </c>
      <c r="E12" s="169"/>
      <c r="F12" s="170">
        <v>38908</v>
      </c>
      <c r="G12" s="171"/>
      <c r="H12" s="172"/>
    </row>
    <row r="13" spans="1:8" x14ac:dyDescent="0.15">
      <c r="A13" s="153"/>
      <c r="B13" s="158"/>
      <c r="C13" s="174"/>
      <c r="D13" s="175">
        <v>50309</v>
      </c>
      <c r="E13" s="176"/>
      <c r="F13" s="177">
        <v>75134</v>
      </c>
      <c r="G13" s="178"/>
      <c r="H13" s="164"/>
    </row>
    <row r="14" spans="1:8" x14ac:dyDescent="0.15">
      <c r="A14" s="165"/>
      <c r="B14" s="166"/>
      <c r="C14" s="167"/>
      <c r="D14" s="168">
        <v>24209</v>
      </c>
      <c r="E14" s="169"/>
      <c r="F14" s="170">
        <v>41300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6.92</v>
      </c>
      <c r="C19" s="179">
        <f>ROUND(VALUE(SUBSTITUTE(実質収支比率等に係る経年分析!G$48,"▲","-")),2)</f>
        <v>8.8000000000000007</v>
      </c>
      <c r="D19" s="179">
        <f>ROUND(VALUE(SUBSTITUTE(実質収支比率等に係る経年分析!H$48,"▲","-")),2)</f>
        <v>10.94</v>
      </c>
      <c r="E19" s="179">
        <f>ROUND(VALUE(SUBSTITUTE(実質収支比率等に係る経年分析!I$48,"▲","-")),2)</f>
        <v>6.04</v>
      </c>
      <c r="F19" s="179">
        <f>ROUND(VALUE(SUBSTITUTE(実質収支比率等に係る経年分析!J$48,"▲","-")),2)</f>
        <v>10.97</v>
      </c>
    </row>
    <row r="20" spans="1:11" x14ac:dyDescent="0.15">
      <c r="A20" s="179" t="s">
        <v>55</v>
      </c>
      <c r="B20" s="179">
        <f>ROUND(VALUE(SUBSTITUTE(実質収支比率等に係る経年分析!F$47,"▲","-")),2)</f>
        <v>18.260000000000002</v>
      </c>
      <c r="C20" s="179">
        <f>ROUND(VALUE(SUBSTITUTE(実質収支比率等に係る経年分析!G$47,"▲","-")),2)</f>
        <v>18.12</v>
      </c>
      <c r="D20" s="179">
        <f>ROUND(VALUE(SUBSTITUTE(実質収支比率等に係る経年分析!H$47,"▲","-")),2)</f>
        <v>14.99</v>
      </c>
      <c r="E20" s="179">
        <f>ROUND(VALUE(SUBSTITUTE(実質収支比率等に係る経年分析!I$47,"▲","-")),2)</f>
        <v>15.12</v>
      </c>
      <c r="F20" s="179">
        <f>ROUND(VALUE(SUBSTITUTE(実質収支比率等に係る経年分析!J$47,"▲","-")),2)</f>
        <v>9.23</v>
      </c>
    </row>
    <row r="21" spans="1:11" x14ac:dyDescent="0.15">
      <c r="A21" s="179" t="s">
        <v>56</v>
      </c>
      <c r="B21" s="179">
        <f>IF(ISNUMBER(VALUE(SUBSTITUTE(実質収支比率等に係る経年分析!F$49,"▲","-"))),ROUND(VALUE(SUBSTITUTE(実質収支比率等に係る経年分析!F$49,"▲","-")),2),NA())</f>
        <v>-0.17</v>
      </c>
      <c r="C21" s="179">
        <f>IF(ISNUMBER(VALUE(SUBSTITUTE(実質収支比率等に係る経年分析!G$49,"▲","-"))),ROUND(VALUE(SUBSTITUTE(実質収支比率等に係る経年分析!G$49,"▲","-")),2),NA())</f>
        <v>2.04</v>
      </c>
      <c r="D21" s="179">
        <f>IF(ISNUMBER(VALUE(SUBSTITUTE(実質収支比率等に係る経年分析!H$49,"▲","-"))),ROUND(VALUE(SUBSTITUTE(実質収支比率等に係る経年分析!H$49,"▲","-")),2),NA())</f>
        <v>-1.31</v>
      </c>
      <c r="E21" s="179">
        <f>IF(ISNUMBER(VALUE(SUBSTITUTE(実質収支比率等に係る経年分析!I$49,"▲","-"))),ROUND(VALUE(SUBSTITUTE(実質収支比率等に係る経年分析!I$49,"▲","-")),2),NA())</f>
        <v>-4.9400000000000004</v>
      </c>
      <c r="F21" s="179">
        <f>IF(ISNUMBER(VALUE(SUBSTITUTE(実質収支比率等に係る経年分析!J$49,"▲","-"))),ROUND(VALUE(SUBSTITUTE(実質収支比率等に係る経年分析!J$49,"▲","-")),2),NA())</f>
        <v>0.19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コリーナ矢板排水処理事業特別会計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2.0699999999999998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1234</v>
      </c>
      <c r="E42" s="181"/>
      <c r="F42" s="181"/>
      <c r="G42" s="181">
        <f>'実質公債費比率（分子）の構造'!L$52</f>
        <v>1202</v>
      </c>
      <c r="H42" s="181"/>
      <c r="I42" s="181"/>
      <c r="J42" s="181">
        <f>'実質公債費比率（分子）の構造'!M$52</f>
        <v>1163</v>
      </c>
      <c r="K42" s="181"/>
      <c r="L42" s="181"/>
      <c r="M42" s="181">
        <f>'実質公債費比率（分子）の構造'!N$52</f>
        <v>1157</v>
      </c>
      <c r="N42" s="181"/>
      <c r="O42" s="181"/>
      <c r="P42" s="181">
        <f>'実質公債費比率（分子）の構造'!O$52</f>
        <v>1116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166</v>
      </c>
      <c r="C44" s="181"/>
      <c r="D44" s="181"/>
      <c r="E44" s="181">
        <f>'実質公債費比率（分子）の構造'!L$50</f>
        <v>112</v>
      </c>
      <c r="F44" s="181"/>
      <c r="G44" s="181"/>
      <c r="H44" s="181">
        <f>'実質公債費比率（分子）の構造'!M$50</f>
        <v>163</v>
      </c>
      <c r="I44" s="181"/>
      <c r="J44" s="181"/>
      <c r="K44" s="181">
        <f>'実質公債費比率（分子）の構造'!N$50</f>
        <v>155</v>
      </c>
      <c r="L44" s="181"/>
      <c r="M44" s="181"/>
      <c r="N44" s="181">
        <f>'実質公債費比率（分子）の構造'!O$50</f>
        <v>97</v>
      </c>
      <c r="O44" s="181"/>
      <c r="P44" s="181"/>
    </row>
    <row r="45" spans="1:16" x14ac:dyDescent="0.15">
      <c r="A45" s="181" t="s">
        <v>66</v>
      </c>
      <c r="B45" s="181">
        <f>'実質公債費比率（分子）の構造'!K$49</f>
        <v>39</v>
      </c>
      <c r="C45" s="181"/>
      <c r="D45" s="181"/>
      <c r="E45" s="181">
        <f>'実質公債費比率（分子）の構造'!L$49</f>
        <v>43</v>
      </c>
      <c r="F45" s="181"/>
      <c r="G45" s="181"/>
      <c r="H45" s="181">
        <f>'実質公債費比率（分子）の構造'!M$49</f>
        <v>38</v>
      </c>
      <c r="I45" s="181"/>
      <c r="J45" s="181"/>
      <c r="K45" s="181">
        <f>'実質公債費比率（分子）の構造'!N$49</f>
        <v>31</v>
      </c>
      <c r="L45" s="181"/>
      <c r="M45" s="181"/>
      <c r="N45" s="181">
        <f>'実質公債費比率（分子）の構造'!O$49</f>
        <v>35</v>
      </c>
      <c r="O45" s="181"/>
      <c r="P45" s="181"/>
    </row>
    <row r="46" spans="1:16" x14ac:dyDescent="0.15">
      <c r="A46" s="181" t="s">
        <v>67</v>
      </c>
      <c r="B46" s="181">
        <f>'実質公債費比率（分子）の構造'!K$48</f>
        <v>519</v>
      </c>
      <c r="C46" s="181"/>
      <c r="D46" s="181"/>
      <c r="E46" s="181">
        <f>'実質公債費比率（分子）の構造'!L$48</f>
        <v>460</v>
      </c>
      <c r="F46" s="181"/>
      <c r="G46" s="181"/>
      <c r="H46" s="181">
        <f>'実質公債費比率（分子）の構造'!M$48</f>
        <v>421</v>
      </c>
      <c r="I46" s="181"/>
      <c r="J46" s="181"/>
      <c r="K46" s="181">
        <f>'実質公債費比率（分子）の構造'!N$48</f>
        <v>397</v>
      </c>
      <c r="L46" s="181"/>
      <c r="M46" s="181"/>
      <c r="N46" s="181">
        <f>'実質公債費比率（分子）の構造'!O$48</f>
        <v>373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1307</v>
      </c>
      <c r="C49" s="181"/>
      <c r="D49" s="181"/>
      <c r="E49" s="181">
        <f>'実質公債費比率（分子）の構造'!L$45</f>
        <v>1233</v>
      </c>
      <c r="F49" s="181"/>
      <c r="G49" s="181"/>
      <c r="H49" s="181">
        <f>'実質公債費比率（分子）の構造'!M$45</f>
        <v>1200</v>
      </c>
      <c r="I49" s="181"/>
      <c r="J49" s="181"/>
      <c r="K49" s="181">
        <f>'実質公債費比率（分子）の構造'!N$45</f>
        <v>1173</v>
      </c>
      <c r="L49" s="181"/>
      <c r="M49" s="181"/>
      <c r="N49" s="181">
        <f>'実質公債費比率（分子）の構造'!O$45</f>
        <v>1188</v>
      </c>
      <c r="O49" s="181"/>
      <c r="P49" s="181"/>
    </row>
    <row r="50" spans="1:16" x14ac:dyDescent="0.15">
      <c r="A50" s="181" t="s">
        <v>71</v>
      </c>
      <c r="B50" s="181" t="e">
        <f>NA()</f>
        <v>#N/A</v>
      </c>
      <c r="C50" s="181">
        <f>IF(ISNUMBER('実質公債費比率（分子）の構造'!K$53),'実質公債費比率（分子）の構造'!K$53,NA())</f>
        <v>797</v>
      </c>
      <c r="D50" s="181" t="e">
        <f>NA()</f>
        <v>#N/A</v>
      </c>
      <c r="E50" s="181" t="e">
        <f>NA()</f>
        <v>#N/A</v>
      </c>
      <c r="F50" s="181">
        <f>IF(ISNUMBER('実質公債費比率（分子）の構造'!L$53),'実質公債費比率（分子）の構造'!L$53,NA())</f>
        <v>646</v>
      </c>
      <c r="G50" s="181" t="e">
        <f>NA()</f>
        <v>#N/A</v>
      </c>
      <c r="H50" s="181" t="e">
        <f>NA()</f>
        <v>#N/A</v>
      </c>
      <c r="I50" s="181">
        <f>IF(ISNUMBER('実質公債費比率（分子）の構造'!M$53),'実質公債費比率（分子）の構造'!M$53,NA())</f>
        <v>659</v>
      </c>
      <c r="J50" s="181" t="e">
        <f>NA()</f>
        <v>#N/A</v>
      </c>
      <c r="K50" s="181" t="e">
        <f>NA()</f>
        <v>#N/A</v>
      </c>
      <c r="L50" s="181">
        <f>IF(ISNUMBER('実質公債費比率（分子）の構造'!N$53),'実質公債費比率（分子）の構造'!N$53,NA())</f>
        <v>599</v>
      </c>
      <c r="M50" s="181" t="e">
        <f>NA()</f>
        <v>#N/A</v>
      </c>
      <c r="N50" s="181" t="e">
        <f>NA()</f>
        <v>#N/A</v>
      </c>
      <c r="O50" s="181">
        <f>IF(ISNUMBER('実質公債費比率（分子）の構造'!O$53),'実質公債費比率（分子）の構造'!O$53,NA())</f>
        <v>577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10801</v>
      </c>
      <c r="E56" s="180"/>
      <c r="F56" s="180"/>
      <c r="G56" s="180">
        <f>'将来負担比率（分子）の構造'!J$52</f>
        <v>10737</v>
      </c>
      <c r="H56" s="180"/>
      <c r="I56" s="180"/>
      <c r="J56" s="180">
        <f>'将来負担比率（分子）の構造'!K$52</f>
        <v>10588</v>
      </c>
      <c r="K56" s="180"/>
      <c r="L56" s="180"/>
      <c r="M56" s="180">
        <f>'将来負担比率（分子）の構造'!L$52</f>
        <v>10403</v>
      </c>
      <c r="N56" s="180"/>
      <c r="O56" s="180"/>
      <c r="P56" s="180">
        <f>'将来負担比率（分子）の構造'!M$52</f>
        <v>10350</v>
      </c>
    </row>
    <row r="57" spans="1:16" x14ac:dyDescent="0.15">
      <c r="A57" s="180" t="s">
        <v>42</v>
      </c>
      <c r="B57" s="180"/>
      <c r="C57" s="180"/>
      <c r="D57" s="180">
        <f>'将来負担比率（分子）の構造'!I$51</f>
        <v>1654</v>
      </c>
      <c r="E57" s="180"/>
      <c r="F57" s="180"/>
      <c r="G57" s="180">
        <f>'将来負担比率（分子）の構造'!J$51</f>
        <v>1583</v>
      </c>
      <c r="H57" s="180"/>
      <c r="I57" s="180"/>
      <c r="J57" s="180">
        <f>'将来負担比率（分子）の構造'!K$51</f>
        <v>1548</v>
      </c>
      <c r="K57" s="180"/>
      <c r="L57" s="180"/>
      <c r="M57" s="180">
        <f>'将来負担比率（分子）の構造'!L$51</f>
        <v>1652</v>
      </c>
      <c r="N57" s="180"/>
      <c r="O57" s="180"/>
      <c r="P57" s="180">
        <f>'将来負担比率（分子）の構造'!M$51</f>
        <v>1718</v>
      </c>
    </row>
    <row r="58" spans="1:16" x14ac:dyDescent="0.15">
      <c r="A58" s="180" t="s">
        <v>41</v>
      </c>
      <c r="B58" s="180"/>
      <c r="C58" s="180"/>
      <c r="D58" s="180">
        <f>'将来負担比率（分子）の構造'!I$50</f>
        <v>2696</v>
      </c>
      <c r="E58" s="180"/>
      <c r="F58" s="180"/>
      <c r="G58" s="180">
        <f>'将来負担比率（分子）の構造'!J$50</f>
        <v>2709</v>
      </c>
      <c r="H58" s="180"/>
      <c r="I58" s="180"/>
      <c r="J58" s="180">
        <f>'将来負担比率（分子）の構造'!K$50</f>
        <v>2900</v>
      </c>
      <c r="K58" s="180"/>
      <c r="L58" s="180"/>
      <c r="M58" s="180">
        <f>'将来負担比率（分子）の構造'!L$50</f>
        <v>3096</v>
      </c>
      <c r="N58" s="180"/>
      <c r="O58" s="180"/>
      <c r="P58" s="180">
        <f>'将来負担比率（分子）の構造'!M$50</f>
        <v>2817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2403</v>
      </c>
      <c r="C62" s="180"/>
      <c r="D62" s="180"/>
      <c r="E62" s="180">
        <f>'将来負担比率（分子）の構造'!J$45</f>
        <v>2284</v>
      </c>
      <c r="F62" s="180"/>
      <c r="G62" s="180"/>
      <c r="H62" s="180">
        <f>'将来負担比率（分子）の構造'!K$45</f>
        <v>2234</v>
      </c>
      <c r="I62" s="180"/>
      <c r="J62" s="180"/>
      <c r="K62" s="180">
        <f>'将来負担比率（分子）の構造'!L$45</f>
        <v>2232</v>
      </c>
      <c r="L62" s="180"/>
      <c r="M62" s="180"/>
      <c r="N62" s="180">
        <f>'将来負担比率（分子）の構造'!M$45</f>
        <v>2113</v>
      </c>
      <c r="O62" s="180"/>
      <c r="P62" s="180"/>
    </row>
    <row r="63" spans="1:16" x14ac:dyDescent="0.15">
      <c r="A63" s="180" t="s">
        <v>34</v>
      </c>
      <c r="B63" s="180">
        <f>'将来負担比率（分子）の構造'!I$44</f>
        <v>318</v>
      </c>
      <c r="C63" s="180"/>
      <c r="D63" s="180"/>
      <c r="E63" s="180">
        <f>'将来負担比率（分子）の構造'!J$44</f>
        <v>279</v>
      </c>
      <c r="F63" s="180"/>
      <c r="G63" s="180"/>
      <c r="H63" s="180">
        <f>'将来負担比率（分子）の構造'!K$44</f>
        <v>260</v>
      </c>
      <c r="I63" s="180"/>
      <c r="J63" s="180"/>
      <c r="K63" s="180">
        <f>'将来負担比率（分子）の構造'!L$44</f>
        <v>256</v>
      </c>
      <c r="L63" s="180"/>
      <c r="M63" s="180"/>
      <c r="N63" s="180">
        <f>'将来負担比率（分子）の構造'!M$44</f>
        <v>332</v>
      </c>
      <c r="O63" s="180"/>
      <c r="P63" s="180"/>
    </row>
    <row r="64" spans="1:16" x14ac:dyDescent="0.15">
      <c r="A64" s="180" t="s">
        <v>33</v>
      </c>
      <c r="B64" s="180">
        <f>'将来負担比率（分子）の構造'!I$43</f>
        <v>4519</v>
      </c>
      <c r="C64" s="180"/>
      <c r="D64" s="180"/>
      <c r="E64" s="180">
        <f>'将来負担比率（分子）の構造'!J$43</f>
        <v>4224</v>
      </c>
      <c r="F64" s="180"/>
      <c r="G64" s="180"/>
      <c r="H64" s="180">
        <f>'将来負担比率（分子）の構造'!K$43</f>
        <v>3837</v>
      </c>
      <c r="I64" s="180"/>
      <c r="J64" s="180"/>
      <c r="K64" s="180">
        <f>'将来負担比率（分子）の構造'!L$43</f>
        <v>3626</v>
      </c>
      <c r="L64" s="180"/>
      <c r="M64" s="180"/>
      <c r="N64" s="180">
        <f>'将来負担比率（分子）の構造'!M$43</f>
        <v>3497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57</v>
      </c>
      <c r="L65" s="180"/>
      <c r="M65" s="180"/>
      <c r="N65" s="180">
        <f>'将来負担比率（分子）の構造'!M$42</f>
        <v>38</v>
      </c>
      <c r="O65" s="180"/>
      <c r="P65" s="180"/>
    </row>
    <row r="66" spans="1:16" x14ac:dyDescent="0.15">
      <c r="A66" s="180" t="s">
        <v>31</v>
      </c>
      <c r="B66" s="180">
        <f>'将来負担比率（分子）の構造'!I$41</f>
        <v>12262</v>
      </c>
      <c r="C66" s="180"/>
      <c r="D66" s="180"/>
      <c r="E66" s="180">
        <f>'将来負担比率（分子）の構造'!J$41</f>
        <v>12336</v>
      </c>
      <c r="F66" s="180"/>
      <c r="G66" s="180"/>
      <c r="H66" s="180">
        <f>'将来負担比率（分子）の構造'!K$41</f>
        <v>12198</v>
      </c>
      <c r="I66" s="180"/>
      <c r="J66" s="180"/>
      <c r="K66" s="180">
        <f>'将来負担比率（分子）の構造'!L$41</f>
        <v>12062</v>
      </c>
      <c r="L66" s="180"/>
      <c r="M66" s="180"/>
      <c r="N66" s="180">
        <f>'将来負担比率（分子）の構造'!M$41</f>
        <v>11775</v>
      </c>
      <c r="O66" s="180"/>
      <c r="P66" s="180"/>
    </row>
    <row r="67" spans="1:16" x14ac:dyDescent="0.15">
      <c r="A67" s="180" t="s">
        <v>75</v>
      </c>
      <c r="B67" s="180" t="e">
        <f>NA()</f>
        <v>#N/A</v>
      </c>
      <c r="C67" s="180">
        <f>IF(ISNUMBER('将来負担比率（分子）の構造'!I$53), IF('将来負担比率（分子）の構造'!I$53 &lt; 0, 0, '将来負担比率（分子）の構造'!I$53), NA())</f>
        <v>4351</v>
      </c>
      <c r="D67" s="180" t="e">
        <f>NA()</f>
        <v>#N/A</v>
      </c>
      <c r="E67" s="180" t="e">
        <f>NA()</f>
        <v>#N/A</v>
      </c>
      <c r="F67" s="180">
        <f>IF(ISNUMBER('将来負担比率（分子）の構造'!J$53), IF('将来負担比率（分子）の構造'!J$53 &lt; 0, 0, '将来負担比率（分子）の構造'!J$53), NA())</f>
        <v>4093</v>
      </c>
      <c r="G67" s="180" t="e">
        <f>NA()</f>
        <v>#N/A</v>
      </c>
      <c r="H67" s="180" t="e">
        <f>NA()</f>
        <v>#N/A</v>
      </c>
      <c r="I67" s="180">
        <f>IF(ISNUMBER('将来負担比率（分子）の構造'!K$53), IF('将来負担比率（分子）の構造'!K$53 &lt; 0, 0, '将来負担比率（分子）の構造'!K$53), NA())</f>
        <v>3493</v>
      </c>
      <c r="J67" s="180" t="e">
        <f>NA()</f>
        <v>#N/A</v>
      </c>
      <c r="K67" s="180" t="e">
        <f>NA()</f>
        <v>#N/A</v>
      </c>
      <c r="L67" s="180">
        <f>IF(ISNUMBER('将来負担比率（分子）の構造'!L$53), IF('将来負担比率（分子）の構造'!L$53 &lt; 0, 0, '将来負担比率（分子）の構造'!L$53), NA())</f>
        <v>3081</v>
      </c>
      <c r="M67" s="180" t="e">
        <f>NA()</f>
        <v>#N/A</v>
      </c>
      <c r="N67" s="180" t="e">
        <f>NA()</f>
        <v>#N/A</v>
      </c>
      <c r="O67" s="180">
        <f>IF(ISNUMBER('将来負担比率（分子）の構造'!M$53), IF('将来負担比率（分子）の構造'!M$53 &lt; 0, 0, '将来負担比率（分子）の構造'!M$53), NA())</f>
        <v>2870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1146</v>
      </c>
      <c r="C72" s="184">
        <f>基金残高に係る経年分析!G55</f>
        <v>1148</v>
      </c>
      <c r="D72" s="184">
        <f>基金残高に係る経年分析!H55</f>
        <v>699</v>
      </c>
    </row>
    <row r="73" spans="1:16" x14ac:dyDescent="0.15">
      <c r="A73" s="183" t="s">
        <v>78</v>
      </c>
      <c r="B73" s="184">
        <f>基金残高に係る経年分析!F56</f>
        <v>259</v>
      </c>
      <c r="C73" s="184">
        <f>基金残高に係る経年分析!G56</f>
        <v>259</v>
      </c>
      <c r="D73" s="184">
        <f>基金残高に係る経年分析!H56</f>
        <v>167</v>
      </c>
    </row>
    <row r="74" spans="1:16" x14ac:dyDescent="0.15">
      <c r="A74" s="183" t="s">
        <v>79</v>
      </c>
      <c r="B74" s="184">
        <f>基金残高に係る経年分析!F57</f>
        <v>899</v>
      </c>
      <c r="C74" s="184">
        <f>基金残高に係る経年分析!G57</f>
        <v>973</v>
      </c>
      <c r="D74" s="184">
        <f>基金残高に係る経年分析!H57</f>
        <v>1133</v>
      </c>
    </row>
  </sheetData>
  <sheetProtection algorithmName="SHA-512" hashValue="qCVbaYU5MGeMV0hdLCmbSeTqX+AtdP7Y/SkgENxLVTFNYct69thMYNQcCiqH7LZF6GksJpHtjI/f0yySDcQ+vg==" saltValue="+vDG3MOGnOvcpxtPjkNo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L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217</v>
      </c>
      <c r="DI1" s="618"/>
      <c r="DJ1" s="618"/>
      <c r="DK1" s="618"/>
      <c r="DL1" s="618"/>
      <c r="DM1" s="618"/>
      <c r="DN1" s="619"/>
      <c r="DO1" s="225"/>
      <c r="DP1" s="617" t="s">
        <v>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223</v>
      </c>
      <c r="S4" s="621"/>
      <c r="T4" s="621"/>
      <c r="U4" s="621"/>
      <c r="V4" s="621"/>
      <c r="W4" s="621"/>
      <c r="X4" s="621"/>
      <c r="Y4" s="622"/>
      <c r="Z4" s="620" t="s">
        <v>224</v>
      </c>
      <c r="AA4" s="621"/>
      <c r="AB4" s="621"/>
      <c r="AC4" s="622"/>
      <c r="AD4" s="620" t="s">
        <v>225</v>
      </c>
      <c r="AE4" s="621"/>
      <c r="AF4" s="621"/>
      <c r="AG4" s="621"/>
      <c r="AH4" s="621"/>
      <c r="AI4" s="621"/>
      <c r="AJ4" s="621"/>
      <c r="AK4" s="622"/>
      <c r="AL4" s="620" t="s">
        <v>224</v>
      </c>
      <c r="AM4" s="621"/>
      <c r="AN4" s="621"/>
      <c r="AO4" s="622"/>
      <c r="AP4" s="626" t="s">
        <v>226</v>
      </c>
      <c r="AQ4" s="626"/>
      <c r="AR4" s="626"/>
      <c r="AS4" s="626"/>
      <c r="AT4" s="626"/>
      <c r="AU4" s="626"/>
      <c r="AV4" s="626"/>
      <c r="AW4" s="626"/>
      <c r="AX4" s="626"/>
      <c r="AY4" s="626"/>
      <c r="AZ4" s="626"/>
      <c r="BA4" s="626"/>
      <c r="BB4" s="626"/>
      <c r="BC4" s="626"/>
      <c r="BD4" s="626"/>
      <c r="BE4" s="626"/>
      <c r="BF4" s="626"/>
      <c r="BG4" s="626" t="s">
        <v>227</v>
      </c>
      <c r="BH4" s="626"/>
      <c r="BI4" s="626"/>
      <c r="BJ4" s="626"/>
      <c r="BK4" s="626"/>
      <c r="BL4" s="626"/>
      <c r="BM4" s="626"/>
      <c r="BN4" s="626"/>
      <c r="BO4" s="626" t="s">
        <v>224</v>
      </c>
      <c r="BP4" s="626"/>
      <c r="BQ4" s="626"/>
      <c r="BR4" s="626"/>
      <c r="BS4" s="626" t="s">
        <v>228</v>
      </c>
      <c r="BT4" s="626"/>
      <c r="BU4" s="626"/>
      <c r="BV4" s="626"/>
      <c r="BW4" s="626"/>
      <c r="BX4" s="626"/>
      <c r="BY4" s="626"/>
      <c r="BZ4" s="626"/>
      <c r="CA4" s="626"/>
      <c r="CB4" s="626"/>
      <c r="CD4" s="623" t="s">
        <v>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230</v>
      </c>
      <c r="C5" s="628"/>
      <c r="D5" s="628"/>
      <c r="E5" s="628"/>
      <c r="F5" s="628"/>
      <c r="G5" s="628"/>
      <c r="H5" s="628"/>
      <c r="I5" s="628"/>
      <c r="J5" s="628"/>
      <c r="K5" s="628"/>
      <c r="L5" s="628"/>
      <c r="M5" s="628"/>
      <c r="N5" s="628"/>
      <c r="O5" s="628"/>
      <c r="P5" s="628"/>
      <c r="Q5" s="629"/>
      <c r="R5" s="630">
        <v>4545797</v>
      </c>
      <c r="S5" s="631"/>
      <c r="T5" s="631"/>
      <c r="U5" s="631"/>
      <c r="V5" s="631"/>
      <c r="W5" s="631"/>
      <c r="X5" s="631"/>
      <c r="Y5" s="632"/>
      <c r="Z5" s="633">
        <v>29.6</v>
      </c>
      <c r="AA5" s="633"/>
      <c r="AB5" s="633"/>
      <c r="AC5" s="633"/>
      <c r="AD5" s="634">
        <v>4383745</v>
      </c>
      <c r="AE5" s="634"/>
      <c r="AF5" s="634"/>
      <c r="AG5" s="634"/>
      <c r="AH5" s="634"/>
      <c r="AI5" s="634"/>
      <c r="AJ5" s="634"/>
      <c r="AK5" s="634"/>
      <c r="AL5" s="635">
        <v>60.9</v>
      </c>
      <c r="AM5" s="636"/>
      <c r="AN5" s="636"/>
      <c r="AO5" s="637"/>
      <c r="AP5" s="627" t="s">
        <v>231</v>
      </c>
      <c r="AQ5" s="628"/>
      <c r="AR5" s="628"/>
      <c r="AS5" s="628"/>
      <c r="AT5" s="628"/>
      <c r="AU5" s="628"/>
      <c r="AV5" s="628"/>
      <c r="AW5" s="628"/>
      <c r="AX5" s="628"/>
      <c r="AY5" s="628"/>
      <c r="AZ5" s="628"/>
      <c r="BA5" s="628"/>
      <c r="BB5" s="628"/>
      <c r="BC5" s="628"/>
      <c r="BD5" s="628"/>
      <c r="BE5" s="628"/>
      <c r="BF5" s="629"/>
      <c r="BG5" s="641">
        <v>4382315</v>
      </c>
      <c r="BH5" s="642"/>
      <c r="BI5" s="642"/>
      <c r="BJ5" s="642"/>
      <c r="BK5" s="642"/>
      <c r="BL5" s="642"/>
      <c r="BM5" s="642"/>
      <c r="BN5" s="643"/>
      <c r="BO5" s="644">
        <v>96.4</v>
      </c>
      <c r="BP5" s="644"/>
      <c r="BQ5" s="644"/>
      <c r="BR5" s="644"/>
      <c r="BS5" s="645">
        <v>61642</v>
      </c>
      <c r="BT5" s="645"/>
      <c r="BU5" s="645"/>
      <c r="BV5" s="645"/>
      <c r="BW5" s="645"/>
      <c r="BX5" s="645"/>
      <c r="BY5" s="645"/>
      <c r="BZ5" s="645"/>
      <c r="CA5" s="645"/>
      <c r="CB5" s="649"/>
      <c r="CD5" s="623" t="s">
        <v>226</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224</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x14ac:dyDescent="0.15">
      <c r="B6" s="638" t="s">
        <v>235</v>
      </c>
      <c r="C6" s="639"/>
      <c r="D6" s="639"/>
      <c r="E6" s="639"/>
      <c r="F6" s="639"/>
      <c r="G6" s="639"/>
      <c r="H6" s="639"/>
      <c r="I6" s="639"/>
      <c r="J6" s="639"/>
      <c r="K6" s="639"/>
      <c r="L6" s="639"/>
      <c r="M6" s="639"/>
      <c r="N6" s="639"/>
      <c r="O6" s="639"/>
      <c r="P6" s="639"/>
      <c r="Q6" s="640"/>
      <c r="R6" s="641">
        <v>138806</v>
      </c>
      <c r="S6" s="642"/>
      <c r="T6" s="642"/>
      <c r="U6" s="642"/>
      <c r="V6" s="642"/>
      <c r="W6" s="642"/>
      <c r="X6" s="642"/>
      <c r="Y6" s="643"/>
      <c r="Z6" s="644">
        <v>0.9</v>
      </c>
      <c r="AA6" s="644"/>
      <c r="AB6" s="644"/>
      <c r="AC6" s="644"/>
      <c r="AD6" s="645">
        <v>138806</v>
      </c>
      <c r="AE6" s="645"/>
      <c r="AF6" s="645"/>
      <c r="AG6" s="645"/>
      <c r="AH6" s="645"/>
      <c r="AI6" s="645"/>
      <c r="AJ6" s="645"/>
      <c r="AK6" s="645"/>
      <c r="AL6" s="646">
        <v>1.9</v>
      </c>
      <c r="AM6" s="647"/>
      <c r="AN6" s="647"/>
      <c r="AO6" s="648"/>
      <c r="AP6" s="638" t="s">
        <v>236</v>
      </c>
      <c r="AQ6" s="639"/>
      <c r="AR6" s="639"/>
      <c r="AS6" s="639"/>
      <c r="AT6" s="639"/>
      <c r="AU6" s="639"/>
      <c r="AV6" s="639"/>
      <c r="AW6" s="639"/>
      <c r="AX6" s="639"/>
      <c r="AY6" s="639"/>
      <c r="AZ6" s="639"/>
      <c r="BA6" s="639"/>
      <c r="BB6" s="639"/>
      <c r="BC6" s="639"/>
      <c r="BD6" s="639"/>
      <c r="BE6" s="639"/>
      <c r="BF6" s="640"/>
      <c r="BG6" s="641">
        <v>4382315</v>
      </c>
      <c r="BH6" s="642"/>
      <c r="BI6" s="642"/>
      <c r="BJ6" s="642"/>
      <c r="BK6" s="642"/>
      <c r="BL6" s="642"/>
      <c r="BM6" s="642"/>
      <c r="BN6" s="643"/>
      <c r="BO6" s="644">
        <v>96.4</v>
      </c>
      <c r="BP6" s="644"/>
      <c r="BQ6" s="644"/>
      <c r="BR6" s="644"/>
      <c r="BS6" s="645">
        <v>61642</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159170</v>
      </c>
      <c r="CS6" s="642"/>
      <c r="CT6" s="642"/>
      <c r="CU6" s="642"/>
      <c r="CV6" s="642"/>
      <c r="CW6" s="642"/>
      <c r="CX6" s="642"/>
      <c r="CY6" s="643"/>
      <c r="CZ6" s="635">
        <v>1.1000000000000001</v>
      </c>
      <c r="DA6" s="636"/>
      <c r="DB6" s="636"/>
      <c r="DC6" s="655"/>
      <c r="DD6" s="650">
        <v>237</v>
      </c>
      <c r="DE6" s="642"/>
      <c r="DF6" s="642"/>
      <c r="DG6" s="642"/>
      <c r="DH6" s="642"/>
      <c r="DI6" s="642"/>
      <c r="DJ6" s="642"/>
      <c r="DK6" s="642"/>
      <c r="DL6" s="642"/>
      <c r="DM6" s="642"/>
      <c r="DN6" s="642"/>
      <c r="DO6" s="642"/>
      <c r="DP6" s="643"/>
      <c r="DQ6" s="650">
        <v>159118</v>
      </c>
      <c r="DR6" s="642"/>
      <c r="DS6" s="642"/>
      <c r="DT6" s="642"/>
      <c r="DU6" s="642"/>
      <c r="DV6" s="642"/>
      <c r="DW6" s="642"/>
      <c r="DX6" s="642"/>
      <c r="DY6" s="642"/>
      <c r="DZ6" s="642"/>
      <c r="EA6" s="642"/>
      <c r="EB6" s="642"/>
      <c r="EC6" s="651"/>
    </row>
    <row r="7" spans="2:143" ht="11.25" customHeight="1" x14ac:dyDescent="0.15">
      <c r="B7" s="638" t="s">
        <v>238</v>
      </c>
      <c r="C7" s="639"/>
      <c r="D7" s="639"/>
      <c r="E7" s="639"/>
      <c r="F7" s="639"/>
      <c r="G7" s="639"/>
      <c r="H7" s="639"/>
      <c r="I7" s="639"/>
      <c r="J7" s="639"/>
      <c r="K7" s="639"/>
      <c r="L7" s="639"/>
      <c r="M7" s="639"/>
      <c r="N7" s="639"/>
      <c r="O7" s="639"/>
      <c r="P7" s="639"/>
      <c r="Q7" s="640"/>
      <c r="R7" s="641">
        <v>6371</v>
      </c>
      <c r="S7" s="642"/>
      <c r="T7" s="642"/>
      <c r="U7" s="642"/>
      <c r="V7" s="642"/>
      <c r="W7" s="642"/>
      <c r="X7" s="642"/>
      <c r="Y7" s="643"/>
      <c r="Z7" s="644">
        <v>0</v>
      </c>
      <c r="AA7" s="644"/>
      <c r="AB7" s="644"/>
      <c r="AC7" s="644"/>
      <c r="AD7" s="645">
        <v>6371</v>
      </c>
      <c r="AE7" s="645"/>
      <c r="AF7" s="645"/>
      <c r="AG7" s="645"/>
      <c r="AH7" s="645"/>
      <c r="AI7" s="645"/>
      <c r="AJ7" s="645"/>
      <c r="AK7" s="645"/>
      <c r="AL7" s="646">
        <v>0.1</v>
      </c>
      <c r="AM7" s="647"/>
      <c r="AN7" s="647"/>
      <c r="AO7" s="648"/>
      <c r="AP7" s="638" t="s">
        <v>239</v>
      </c>
      <c r="AQ7" s="639"/>
      <c r="AR7" s="639"/>
      <c r="AS7" s="639"/>
      <c r="AT7" s="639"/>
      <c r="AU7" s="639"/>
      <c r="AV7" s="639"/>
      <c r="AW7" s="639"/>
      <c r="AX7" s="639"/>
      <c r="AY7" s="639"/>
      <c r="AZ7" s="639"/>
      <c r="BA7" s="639"/>
      <c r="BB7" s="639"/>
      <c r="BC7" s="639"/>
      <c r="BD7" s="639"/>
      <c r="BE7" s="639"/>
      <c r="BF7" s="640"/>
      <c r="BG7" s="641">
        <v>1910196</v>
      </c>
      <c r="BH7" s="642"/>
      <c r="BI7" s="642"/>
      <c r="BJ7" s="642"/>
      <c r="BK7" s="642"/>
      <c r="BL7" s="642"/>
      <c r="BM7" s="642"/>
      <c r="BN7" s="643"/>
      <c r="BO7" s="644">
        <v>42</v>
      </c>
      <c r="BP7" s="644"/>
      <c r="BQ7" s="644"/>
      <c r="BR7" s="644"/>
      <c r="BS7" s="645">
        <v>61642</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1814063</v>
      </c>
      <c r="CS7" s="642"/>
      <c r="CT7" s="642"/>
      <c r="CU7" s="642"/>
      <c r="CV7" s="642"/>
      <c r="CW7" s="642"/>
      <c r="CX7" s="642"/>
      <c r="CY7" s="643"/>
      <c r="CZ7" s="644">
        <v>12.5</v>
      </c>
      <c r="DA7" s="644"/>
      <c r="DB7" s="644"/>
      <c r="DC7" s="644"/>
      <c r="DD7" s="650">
        <v>46936</v>
      </c>
      <c r="DE7" s="642"/>
      <c r="DF7" s="642"/>
      <c r="DG7" s="642"/>
      <c r="DH7" s="642"/>
      <c r="DI7" s="642"/>
      <c r="DJ7" s="642"/>
      <c r="DK7" s="642"/>
      <c r="DL7" s="642"/>
      <c r="DM7" s="642"/>
      <c r="DN7" s="642"/>
      <c r="DO7" s="642"/>
      <c r="DP7" s="643"/>
      <c r="DQ7" s="650">
        <v>1421325</v>
      </c>
      <c r="DR7" s="642"/>
      <c r="DS7" s="642"/>
      <c r="DT7" s="642"/>
      <c r="DU7" s="642"/>
      <c r="DV7" s="642"/>
      <c r="DW7" s="642"/>
      <c r="DX7" s="642"/>
      <c r="DY7" s="642"/>
      <c r="DZ7" s="642"/>
      <c r="EA7" s="642"/>
      <c r="EB7" s="642"/>
      <c r="EC7" s="651"/>
    </row>
    <row r="8" spans="2:143" ht="11.25" customHeight="1" x14ac:dyDescent="0.15">
      <c r="B8" s="638" t="s">
        <v>241</v>
      </c>
      <c r="C8" s="639"/>
      <c r="D8" s="639"/>
      <c r="E8" s="639"/>
      <c r="F8" s="639"/>
      <c r="G8" s="639"/>
      <c r="H8" s="639"/>
      <c r="I8" s="639"/>
      <c r="J8" s="639"/>
      <c r="K8" s="639"/>
      <c r="L8" s="639"/>
      <c r="M8" s="639"/>
      <c r="N8" s="639"/>
      <c r="O8" s="639"/>
      <c r="P8" s="639"/>
      <c r="Q8" s="640"/>
      <c r="R8" s="641">
        <v>13529</v>
      </c>
      <c r="S8" s="642"/>
      <c r="T8" s="642"/>
      <c r="U8" s="642"/>
      <c r="V8" s="642"/>
      <c r="W8" s="642"/>
      <c r="X8" s="642"/>
      <c r="Y8" s="643"/>
      <c r="Z8" s="644">
        <v>0.1</v>
      </c>
      <c r="AA8" s="644"/>
      <c r="AB8" s="644"/>
      <c r="AC8" s="644"/>
      <c r="AD8" s="645">
        <v>13529</v>
      </c>
      <c r="AE8" s="645"/>
      <c r="AF8" s="645"/>
      <c r="AG8" s="645"/>
      <c r="AH8" s="645"/>
      <c r="AI8" s="645"/>
      <c r="AJ8" s="645"/>
      <c r="AK8" s="645"/>
      <c r="AL8" s="646">
        <v>0.2</v>
      </c>
      <c r="AM8" s="647"/>
      <c r="AN8" s="647"/>
      <c r="AO8" s="648"/>
      <c r="AP8" s="638" t="s">
        <v>242</v>
      </c>
      <c r="AQ8" s="639"/>
      <c r="AR8" s="639"/>
      <c r="AS8" s="639"/>
      <c r="AT8" s="639"/>
      <c r="AU8" s="639"/>
      <c r="AV8" s="639"/>
      <c r="AW8" s="639"/>
      <c r="AX8" s="639"/>
      <c r="AY8" s="639"/>
      <c r="AZ8" s="639"/>
      <c r="BA8" s="639"/>
      <c r="BB8" s="639"/>
      <c r="BC8" s="639"/>
      <c r="BD8" s="639"/>
      <c r="BE8" s="639"/>
      <c r="BF8" s="640"/>
      <c r="BG8" s="641">
        <v>59413</v>
      </c>
      <c r="BH8" s="642"/>
      <c r="BI8" s="642"/>
      <c r="BJ8" s="642"/>
      <c r="BK8" s="642"/>
      <c r="BL8" s="642"/>
      <c r="BM8" s="642"/>
      <c r="BN8" s="643"/>
      <c r="BO8" s="644">
        <v>1.3</v>
      </c>
      <c r="BP8" s="644"/>
      <c r="BQ8" s="644"/>
      <c r="BR8" s="644"/>
      <c r="BS8" s="650" t="s">
        <v>243</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4876370</v>
      </c>
      <c r="CS8" s="642"/>
      <c r="CT8" s="642"/>
      <c r="CU8" s="642"/>
      <c r="CV8" s="642"/>
      <c r="CW8" s="642"/>
      <c r="CX8" s="642"/>
      <c r="CY8" s="643"/>
      <c r="CZ8" s="644">
        <v>33.6</v>
      </c>
      <c r="DA8" s="644"/>
      <c r="DB8" s="644"/>
      <c r="DC8" s="644"/>
      <c r="DD8" s="650">
        <v>267859</v>
      </c>
      <c r="DE8" s="642"/>
      <c r="DF8" s="642"/>
      <c r="DG8" s="642"/>
      <c r="DH8" s="642"/>
      <c r="DI8" s="642"/>
      <c r="DJ8" s="642"/>
      <c r="DK8" s="642"/>
      <c r="DL8" s="642"/>
      <c r="DM8" s="642"/>
      <c r="DN8" s="642"/>
      <c r="DO8" s="642"/>
      <c r="DP8" s="643"/>
      <c r="DQ8" s="650">
        <v>2333768</v>
      </c>
      <c r="DR8" s="642"/>
      <c r="DS8" s="642"/>
      <c r="DT8" s="642"/>
      <c r="DU8" s="642"/>
      <c r="DV8" s="642"/>
      <c r="DW8" s="642"/>
      <c r="DX8" s="642"/>
      <c r="DY8" s="642"/>
      <c r="DZ8" s="642"/>
      <c r="EA8" s="642"/>
      <c r="EB8" s="642"/>
      <c r="EC8" s="651"/>
    </row>
    <row r="9" spans="2:143" ht="11.25" customHeight="1" x14ac:dyDescent="0.15">
      <c r="B9" s="638" t="s">
        <v>245</v>
      </c>
      <c r="C9" s="639"/>
      <c r="D9" s="639"/>
      <c r="E9" s="639"/>
      <c r="F9" s="639"/>
      <c r="G9" s="639"/>
      <c r="H9" s="639"/>
      <c r="I9" s="639"/>
      <c r="J9" s="639"/>
      <c r="K9" s="639"/>
      <c r="L9" s="639"/>
      <c r="M9" s="639"/>
      <c r="N9" s="639"/>
      <c r="O9" s="639"/>
      <c r="P9" s="639"/>
      <c r="Q9" s="640"/>
      <c r="R9" s="641">
        <v>12158</v>
      </c>
      <c r="S9" s="642"/>
      <c r="T9" s="642"/>
      <c r="U9" s="642"/>
      <c r="V9" s="642"/>
      <c r="W9" s="642"/>
      <c r="X9" s="642"/>
      <c r="Y9" s="643"/>
      <c r="Z9" s="644">
        <v>0.1</v>
      </c>
      <c r="AA9" s="644"/>
      <c r="AB9" s="644"/>
      <c r="AC9" s="644"/>
      <c r="AD9" s="645">
        <v>12158</v>
      </c>
      <c r="AE9" s="645"/>
      <c r="AF9" s="645"/>
      <c r="AG9" s="645"/>
      <c r="AH9" s="645"/>
      <c r="AI9" s="645"/>
      <c r="AJ9" s="645"/>
      <c r="AK9" s="645"/>
      <c r="AL9" s="646">
        <v>0.2</v>
      </c>
      <c r="AM9" s="647"/>
      <c r="AN9" s="647"/>
      <c r="AO9" s="648"/>
      <c r="AP9" s="638" t="s">
        <v>246</v>
      </c>
      <c r="AQ9" s="639"/>
      <c r="AR9" s="639"/>
      <c r="AS9" s="639"/>
      <c r="AT9" s="639"/>
      <c r="AU9" s="639"/>
      <c r="AV9" s="639"/>
      <c r="AW9" s="639"/>
      <c r="AX9" s="639"/>
      <c r="AY9" s="639"/>
      <c r="AZ9" s="639"/>
      <c r="BA9" s="639"/>
      <c r="BB9" s="639"/>
      <c r="BC9" s="639"/>
      <c r="BD9" s="639"/>
      <c r="BE9" s="639"/>
      <c r="BF9" s="640"/>
      <c r="BG9" s="641">
        <v>1520361</v>
      </c>
      <c r="BH9" s="642"/>
      <c r="BI9" s="642"/>
      <c r="BJ9" s="642"/>
      <c r="BK9" s="642"/>
      <c r="BL9" s="642"/>
      <c r="BM9" s="642"/>
      <c r="BN9" s="643"/>
      <c r="BO9" s="644">
        <v>33.4</v>
      </c>
      <c r="BP9" s="644"/>
      <c r="BQ9" s="644"/>
      <c r="BR9" s="644"/>
      <c r="BS9" s="650" t="s">
        <v>247</v>
      </c>
      <c r="BT9" s="642"/>
      <c r="BU9" s="642"/>
      <c r="BV9" s="642"/>
      <c r="BW9" s="642"/>
      <c r="BX9" s="642"/>
      <c r="BY9" s="642"/>
      <c r="BZ9" s="642"/>
      <c r="CA9" s="642"/>
      <c r="CB9" s="651"/>
      <c r="CD9" s="656" t="s">
        <v>248</v>
      </c>
      <c r="CE9" s="657"/>
      <c r="CF9" s="657"/>
      <c r="CG9" s="657"/>
      <c r="CH9" s="657"/>
      <c r="CI9" s="657"/>
      <c r="CJ9" s="657"/>
      <c r="CK9" s="657"/>
      <c r="CL9" s="657"/>
      <c r="CM9" s="657"/>
      <c r="CN9" s="657"/>
      <c r="CO9" s="657"/>
      <c r="CP9" s="657"/>
      <c r="CQ9" s="658"/>
      <c r="CR9" s="641">
        <v>1942139</v>
      </c>
      <c r="CS9" s="642"/>
      <c r="CT9" s="642"/>
      <c r="CU9" s="642"/>
      <c r="CV9" s="642"/>
      <c r="CW9" s="642"/>
      <c r="CX9" s="642"/>
      <c r="CY9" s="643"/>
      <c r="CZ9" s="644">
        <v>13.4</v>
      </c>
      <c r="DA9" s="644"/>
      <c r="DB9" s="644"/>
      <c r="DC9" s="644"/>
      <c r="DD9" s="650">
        <v>19769</v>
      </c>
      <c r="DE9" s="642"/>
      <c r="DF9" s="642"/>
      <c r="DG9" s="642"/>
      <c r="DH9" s="642"/>
      <c r="DI9" s="642"/>
      <c r="DJ9" s="642"/>
      <c r="DK9" s="642"/>
      <c r="DL9" s="642"/>
      <c r="DM9" s="642"/>
      <c r="DN9" s="642"/>
      <c r="DO9" s="642"/>
      <c r="DP9" s="643"/>
      <c r="DQ9" s="650">
        <v>1832275</v>
      </c>
      <c r="DR9" s="642"/>
      <c r="DS9" s="642"/>
      <c r="DT9" s="642"/>
      <c r="DU9" s="642"/>
      <c r="DV9" s="642"/>
      <c r="DW9" s="642"/>
      <c r="DX9" s="642"/>
      <c r="DY9" s="642"/>
      <c r="DZ9" s="642"/>
      <c r="EA9" s="642"/>
      <c r="EB9" s="642"/>
      <c r="EC9" s="651"/>
    </row>
    <row r="10" spans="2:143" ht="11.25" customHeight="1" x14ac:dyDescent="0.15">
      <c r="B10" s="638" t="s">
        <v>249</v>
      </c>
      <c r="C10" s="639"/>
      <c r="D10" s="639"/>
      <c r="E10" s="639"/>
      <c r="F10" s="639"/>
      <c r="G10" s="639"/>
      <c r="H10" s="639"/>
      <c r="I10" s="639"/>
      <c r="J10" s="639"/>
      <c r="K10" s="639"/>
      <c r="L10" s="639"/>
      <c r="M10" s="639"/>
      <c r="N10" s="639"/>
      <c r="O10" s="639"/>
      <c r="P10" s="639"/>
      <c r="Q10" s="640"/>
      <c r="R10" s="641" t="s">
        <v>243</v>
      </c>
      <c r="S10" s="642"/>
      <c r="T10" s="642"/>
      <c r="U10" s="642"/>
      <c r="V10" s="642"/>
      <c r="W10" s="642"/>
      <c r="X10" s="642"/>
      <c r="Y10" s="643"/>
      <c r="Z10" s="644" t="s">
        <v>243</v>
      </c>
      <c r="AA10" s="644"/>
      <c r="AB10" s="644"/>
      <c r="AC10" s="644"/>
      <c r="AD10" s="645" t="s">
        <v>243</v>
      </c>
      <c r="AE10" s="645"/>
      <c r="AF10" s="645"/>
      <c r="AG10" s="645"/>
      <c r="AH10" s="645"/>
      <c r="AI10" s="645"/>
      <c r="AJ10" s="645"/>
      <c r="AK10" s="645"/>
      <c r="AL10" s="646" t="s">
        <v>247</v>
      </c>
      <c r="AM10" s="647"/>
      <c r="AN10" s="647"/>
      <c r="AO10" s="648"/>
      <c r="AP10" s="638" t="s">
        <v>250</v>
      </c>
      <c r="AQ10" s="639"/>
      <c r="AR10" s="639"/>
      <c r="AS10" s="639"/>
      <c r="AT10" s="639"/>
      <c r="AU10" s="639"/>
      <c r="AV10" s="639"/>
      <c r="AW10" s="639"/>
      <c r="AX10" s="639"/>
      <c r="AY10" s="639"/>
      <c r="AZ10" s="639"/>
      <c r="BA10" s="639"/>
      <c r="BB10" s="639"/>
      <c r="BC10" s="639"/>
      <c r="BD10" s="639"/>
      <c r="BE10" s="639"/>
      <c r="BF10" s="640"/>
      <c r="BG10" s="641">
        <v>113434</v>
      </c>
      <c r="BH10" s="642"/>
      <c r="BI10" s="642"/>
      <c r="BJ10" s="642"/>
      <c r="BK10" s="642"/>
      <c r="BL10" s="642"/>
      <c r="BM10" s="642"/>
      <c r="BN10" s="643"/>
      <c r="BO10" s="644">
        <v>2.5</v>
      </c>
      <c r="BP10" s="644"/>
      <c r="BQ10" s="644"/>
      <c r="BR10" s="644"/>
      <c r="BS10" s="650">
        <v>18780</v>
      </c>
      <c r="BT10" s="642"/>
      <c r="BU10" s="642"/>
      <c r="BV10" s="642"/>
      <c r="BW10" s="642"/>
      <c r="BX10" s="642"/>
      <c r="BY10" s="642"/>
      <c r="BZ10" s="642"/>
      <c r="CA10" s="642"/>
      <c r="CB10" s="651"/>
      <c r="CD10" s="656" t="s">
        <v>251</v>
      </c>
      <c r="CE10" s="657"/>
      <c r="CF10" s="657"/>
      <c r="CG10" s="657"/>
      <c r="CH10" s="657"/>
      <c r="CI10" s="657"/>
      <c r="CJ10" s="657"/>
      <c r="CK10" s="657"/>
      <c r="CL10" s="657"/>
      <c r="CM10" s="657"/>
      <c r="CN10" s="657"/>
      <c r="CO10" s="657"/>
      <c r="CP10" s="657"/>
      <c r="CQ10" s="658"/>
      <c r="CR10" s="641">
        <v>16007</v>
      </c>
      <c r="CS10" s="642"/>
      <c r="CT10" s="642"/>
      <c r="CU10" s="642"/>
      <c r="CV10" s="642"/>
      <c r="CW10" s="642"/>
      <c r="CX10" s="642"/>
      <c r="CY10" s="643"/>
      <c r="CZ10" s="644">
        <v>0.1</v>
      </c>
      <c r="DA10" s="644"/>
      <c r="DB10" s="644"/>
      <c r="DC10" s="644"/>
      <c r="DD10" s="650" t="s">
        <v>247</v>
      </c>
      <c r="DE10" s="642"/>
      <c r="DF10" s="642"/>
      <c r="DG10" s="642"/>
      <c r="DH10" s="642"/>
      <c r="DI10" s="642"/>
      <c r="DJ10" s="642"/>
      <c r="DK10" s="642"/>
      <c r="DL10" s="642"/>
      <c r="DM10" s="642"/>
      <c r="DN10" s="642"/>
      <c r="DO10" s="642"/>
      <c r="DP10" s="643"/>
      <c r="DQ10" s="650">
        <v>12836</v>
      </c>
      <c r="DR10" s="642"/>
      <c r="DS10" s="642"/>
      <c r="DT10" s="642"/>
      <c r="DU10" s="642"/>
      <c r="DV10" s="642"/>
      <c r="DW10" s="642"/>
      <c r="DX10" s="642"/>
      <c r="DY10" s="642"/>
      <c r="DZ10" s="642"/>
      <c r="EA10" s="642"/>
      <c r="EB10" s="642"/>
      <c r="EC10" s="651"/>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247</v>
      </c>
      <c r="S11" s="642"/>
      <c r="T11" s="642"/>
      <c r="U11" s="642"/>
      <c r="V11" s="642"/>
      <c r="W11" s="642"/>
      <c r="X11" s="642"/>
      <c r="Y11" s="643"/>
      <c r="Z11" s="644" t="s">
        <v>247</v>
      </c>
      <c r="AA11" s="644"/>
      <c r="AB11" s="644"/>
      <c r="AC11" s="644"/>
      <c r="AD11" s="645" t="s">
        <v>247</v>
      </c>
      <c r="AE11" s="645"/>
      <c r="AF11" s="645"/>
      <c r="AG11" s="645"/>
      <c r="AH11" s="645"/>
      <c r="AI11" s="645"/>
      <c r="AJ11" s="645"/>
      <c r="AK11" s="645"/>
      <c r="AL11" s="646" t="s">
        <v>243</v>
      </c>
      <c r="AM11" s="647"/>
      <c r="AN11" s="647"/>
      <c r="AO11" s="648"/>
      <c r="AP11" s="638" t="s">
        <v>253</v>
      </c>
      <c r="AQ11" s="639"/>
      <c r="AR11" s="639"/>
      <c r="AS11" s="639"/>
      <c r="AT11" s="639"/>
      <c r="AU11" s="639"/>
      <c r="AV11" s="639"/>
      <c r="AW11" s="639"/>
      <c r="AX11" s="639"/>
      <c r="AY11" s="639"/>
      <c r="AZ11" s="639"/>
      <c r="BA11" s="639"/>
      <c r="BB11" s="639"/>
      <c r="BC11" s="639"/>
      <c r="BD11" s="639"/>
      <c r="BE11" s="639"/>
      <c r="BF11" s="640"/>
      <c r="BG11" s="641">
        <v>216988</v>
      </c>
      <c r="BH11" s="642"/>
      <c r="BI11" s="642"/>
      <c r="BJ11" s="642"/>
      <c r="BK11" s="642"/>
      <c r="BL11" s="642"/>
      <c r="BM11" s="642"/>
      <c r="BN11" s="643"/>
      <c r="BO11" s="644">
        <v>4.8</v>
      </c>
      <c r="BP11" s="644"/>
      <c r="BQ11" s="644"/>
      <c r="BR11" s="644"/>
      <c r="BS11" s="650">
        <v>42862</v>
      </c>
      <c r="BT11" s="642"/>
      <c r="BU11" s="642"/>
      <c r="BV11" s="642"/>
      <c r="BW11" s="642"/>
      <c r="BX11" s="642"/>
      <c r="BY11" s="642"/>
      <c r="BZ11" s="642"/>
      <c r="CA11" s="642"/>
      <c r="CB11" s="651"/>
      <c r="CD11" s="656" t="s">
        <v>254</v>
      </c>
      <c r="CE11" s="657"/>
      <c r="CF11" s="657"/>
      <c r="CG11" s="657"/>
      <c r="CH11" s="657"/>
      <c r="CI11" s="657"/>
      <c r="CJ11" s="657"/>
      <c r="CK11" s="657"/>
      <c r="CL11" s="657"/>
      <c r="CM11" s="657"/>
      <c r="CN11" s="657"/>
      <c r="CO11" s="657"/>
      <c r="CP11" s="657"/>
      <c r="CQ11" s="658"/>
      <c r="CR11" s="641">
        <v>554399</v>
      </c>
      <c r="CS11" s="642"/>
      <c r="CT11" s="642"/>
      <c r="CU11" s="642"/>
      <c r="CV11" s="642"/>
      <c r="CW11" s="642"/>
      <c r="CX11" s="642"/>
      <c r="CY11" s="643"/>
      <c r="CZ11" s="644">
        <v>3.8</v>
      </c>
      <c r="DA11" s="644"/>
      <c r="DB11" s="644"/>
      <c r="DC11" s="644"/>
      <c r="DD11" s="650">
        <v>115324</v>
      </c>
      <c r="DE11" s="642"/>
      <c r="DF11" s="642"/>
      <c r="DG11" s="642"/>
      <c r="DH11" s="642"/>
      <c r="DI11" s="642"/>
      <c r="DJ11" s="642"/>
      <c r="DK11" s="642"/>
      <c r="DL11" s="642"/>
      <c r="DM11" s="642"/>
      <c r="DN11" s="642"/>
      <c r="DO11" s="642"/>
      <c r="DP11" s="643"/>
      <c r="DQ11" s="650">
        <v>358446</v>
      </c>
      <c r="DR11" s="642"/>
      <c r="DS11" s="642"/>
      <c r="DT11" s="642"/>
      <c r="DU11" s="642"/>
      <c r="DV11" s="642"/>
      <c r="DW11" s="642"/>
      <c r="DX11" s="642"/>
      <c r="DY11" s="642"/>
      <c r="DZ11" s="642"/>
      <c r="EA11" s="642"/>
      <c r="EB11" s="642"/>
      <c r="EC11" s="651"/>
    </row>
    <row r="12" spans="2:143" ht="11.25" customHeight="1" x14ac:dyDescent="0.15">
      <c r="B12" s="638" t="s">
        <v>255</v>
      </c>
      <c r="C12" s="639"/>
      <c r="D12" s="639"/>
      <c r="E12" s="639"/>
      <c r="F12" s="639"/>
      <c r="G12" s="639"/>
      <c r="H12" s="639"/>
      <c r="I12" s="639"/>
      <c r="J12" s="639"/>
      <c r="K12" s="639"/>
      <c r="L12" s="639"/>
      <c r="M12" s="639"/>
      <c r="N12" s="639"/>
      <c r="O12" s="639"/>
      <c r="P12" s="639"/>
      <c r="Q12" s="640"/>
      <c r="R12" s="641">
        <v>641530</v>
      </c>
      <c r="S12" s="642"/>
      <c r="T12" s="642"/>
      <c r="U12" s="642"/>
      <c r="V12" s="642"/>
      <c r="W12" s="642"/>
      <c r="X12" s="642"/>
      <c r="Y12" s="643"/>
      <c r="Z12" s="644">
        <v>4.2</v>
      </c>
      <c r="AA12" s="644"/>
      <c r="AB12" s="644"/>
      <c r="AC12" s="644"/>
      <c r="AD12" s="645">
        <v>641530</v>
      </c>
      <c r="AE12" s="645"/>
      <c r="AF12" s="645"/>
      <c r="AG12" s="645"/>
      <c r="AH12" s="645"/>
      <c r="AI12" s="645"/>
      <c r="AJ12" s="645"/>
      <c r="AK12" s="645"/>
      <c r="AL12" s="646">
        <v>8.9</v>
      </c>
      <c r="AM12" s="647"/>
      <c r="AN12" s="647"/>
      <c r="AO12" s="648"/>
      <c r="AP12" s="638" t="s">
        <v>256</v>
      </c>
      <c r="AQ12" s="639"/>
      <c r="AR12" s="639"/>
      <c r="AS12" s="639"/>
      <c r="AT12" s="639"/>
      <c r="AU12" s="639"/>
      <c r="AV12" s="639"/>
      <c r="AW12" s="639"/>
      <c r="AX12" s="639"/>
      <c r="AY12" s="639"/>
      <c r="AZ12" s="639"/>
      <c r="BA12" s="639"/>
      <c r="BB12" s="639"/>
      <c r="BC12" s="639"/>
      <c r="BD12" s="639"/>
      <c r="BE12" s="639"/>
      <c r="BF12" s="640"/>
      <c r="BG12" s="641">
        <v>2153272</v>
      </c>
      <c r="BH12" s="642"/>
      <c r="BI12" s="642"/>
      <c r="BJ12" s="642"/>
      <c r="BK12" s="642"/>
      <c r="BL12" s="642"/>
      <c r="BM12" s="642"/>
      <c r="BN12" s="643"/>
      <c r="BO12" s="644">
        <v>47.4</v>
      </c>
      <c r="BP12" s="644"/>
      <c r="BQ12" s="644"/>
      <c r="BR12" s="644"/>
      <c r="BS12" s="650" t="s">
        <v>247</v>
      </c>
      <c r="BT12" s="642"/>
      <c r="BU12" s="642"/>
      <c r="BV12" s="642"/>
      <c r="BW12" s="642"/>
      <c r="BX12" s="642"/>
      <c r="BY12" s="642"/>
      <c r="BZ12" s="642"/>
      <c r="CA12" s="642"/>
      <c r="CB12" s="651"/>
      <c r="CD12" s="656" t="s">
        <v>257</v>
      </c>
      <c r="CE12" s="657"/>
      <c r="CF12" s="657"/>
      <c r="CG12" s="657"/>
      <c r="CH12" s="657"/>
      <c r="CI12" s="657"/>
      <c r="CJ12" s="657"/>
      <c r="CK12" s="657"/>
      <c r="CL12" s="657"/>
      <c r="CM12" s="657"/>
      <c r="CN12" s="657"/>
      <c r="CO12" s="657"/>
      <c r="CP12" s="657"/>
      <c r="CQ12" s="658"/>
      <c r="CR12" s="641">
        <v>389937</v>
      </c>
      <c r="CS12" s="642"/>
      <c r="CT12" s="642"/>
      <c r="CU12" s="642"/>
      <c r="CV12" s="642"/>
      <c r="CW12" s="642"/>
      <c r="CX12" s="642"/>
      <c r="CY12" s="643"/>
      <c r="CZ12" s="644">
        <v>2.7</v>
      </c>
      <c r="DA12" s="644"/>
      <c r="DB12" s="644"/>
      <c r="DC12" s="644"/>
      <c r="DD12" s="650">
        <v>317</v>
      </c>
      <c r="DE12" s="642"/>
      <c r="DF12" s="642"/>
      <c r="DG12" s="642"/>
      <c r="DH12" s="642"/>
      <c r="DI12" s="642"/>
      <c r="DJ12" s="642"/>
      <c r="DK12" s="642"/>
      <c r="DL12" s="642"/>
      <c r="DM12" s="642"/>
      <c r="DN12" s="642"/>
      <c r="DO12" s="642"/>
      <c r="DP12" s="643"/>
      <c r="DQ12" s="650">
        <v>143834</v>
      </c>
      <c r="DR12" s="642"/>
      <c r="DS12" s="642"/>
      <c r="DT12" s="642"/>
      <c r="DU12" s="642"/>
      <c r="DV12" s="642"/>
      <c r="DW12" s="642"/>
      <c r="DX12" s="642"/>
      <c r="DY12" s="642"/>
      <c r="DZ12" s="642"/>
      <c r="EA12" s="642"/>
      <c r="EB12" s="642"/>
      <c r="EC12" s="651"/>
    </row>
    <row r="13" spans="2:143" ht="11.25" customHeight="1" x14ac:dyDescent="0.15">
      <c r="B13" s="638" t="s">
        <v>258</v>
      </c>
      <c r="C13" s="639"/>
      <c r="D13" s="639"/>
      <c r="E13" s="639"/>
      <c r="F13" s="639"/>
      <c r="G13" s="639"/>
      <c r="H13" s="639"/>
      <c r="I13" s="639"/>
      <c r="J13" s="639"/>
      <c r="K13" s="639"/>
      <c r="L13" s="639"/>
      <c r="M13" s="639"/>
      <c r="N13" s="639"/>
      <c r="O13" s="639"/>
      <c r="P13" s="639"/>
      <c r="Q13" s="640"/>
      <c r="R13" s="641">
        <v>30814</v>
      </c>
      <c r="S13" s="642"/>
      <c r="T13" s="642"/>
      <c r="U13" s="642"/>
      <c r="V13" s="642"/>
      <c r="W13" s="642"/>
      <c r="X13" s="642"/>
      <c r="Y13" s="643"/>
      <c r="Z13" s="644">
        <v>0.2</v>
      </c>
      <c r="AA13" s="644"/>
      <c r="AB13" s="644"/>
      <c r="AC13" s="644"/>
      <c r="AD13" s="645">
        <v>30814</v>
      </c>
      <c r="AE13" s="645"/>
      <c r="AF13" s="645"/>
      <c r="AG13" s="645"/>
      <c r="AH13" s="645"/>
      <c r="AI13" s="645"/>
      <c r="AJ13" s="645"/>
      <c r="AK13" s="645"/>
      <c r="AL13" s="646">
        <v>0.4</v>
      </c>
      <c r="AM13" s="647"/>
      <c r="AN13" s="647"/>
      <c r="AO13" s="648"/>
      <c r="AP13" s="638" t="s">
        <v>259</v>
      </c>
      <c r="AQ13" s="639"/>
      <c r="AR13" s="639"/>
      <c r="AS13" s="639"/>
      <c r="AT13" s="639"/>
      <c r="AU13" s="639"/>
      <c r="AV13" s="639"/>
      <c r="AW13" s="639"/>
      <c r="AX13" s="639"/>
      <c r="AY13" s="639"/>
      <c r="AZ13" s="639"/>
      <c r="BA13" s="639"/>
      <c r="BB13" s="639"/>
      <c r="BC13" s="639"/>
      <c r="BD13" s="639"/>
      <c r="BE13" s="639"/>
      <c r="BF13" s="640"/>
      <c r="BG13" s="641">
        <v>2140486</v>
      </c>
      <c r="BH13" s="642"/>
      <c r="BI13" s="642"/>
      <c r="BJ13" s="642"/>
      <c r="BK13" s="642"/>
      <c r="BL13" s="642"/>
      <c r="BM13" s="642"/>
      <c r="BN13" s="643"/>
      <c r="BO13" s="644">
        <v>47.1</v>
      </c>
      <c r="BP13" s="644"/>
      <c r="BQ13" s="644"/>
      <c r="BR13" s="644"/>
      <c r="BS13" s="650" t="s">
        <v>247</v>
      </c>
      <c r="BT13" s="642"/>
      <c r="BU13" s="642"/>
      <c r="BV13" s="642"/>
      <c r="BW13" s="642"/>
      <c r="BX13" s="642"/>
      <c r="BY13" s="642"/>
      <c r="BZ13" s="642"/>
      <c r="CA13" s="642"/>
      <c r="CB13" s="651"/>
      <c r="CD13" s="656" t="s">
        <v>260</v>
      </c>
      <c r="CE13" s="657"/>
      <c r="CF13" s="657"/>
      <c r="CG13" s="657"/>
      <c r="CH13" s="657"/>
      <c r="CI13" s="657"/>
      <c r="CJ13" s="657"/>
      <c r="CK13" s="657"/>
      <c r="CL13" s="657"/>
      <c r="CM13" s="657"/>
      <c r="CN13" s="657"/>
      <c r="CO13" s="657"/>
      <c r="CP13" s="657"/>
      <c r="CQ13" s="658"/>
      <c r="CR13" s="641">
        <v>1506622</v>
      </c>
      <c r="CS13" s="642"/>
      <c r="CT13" s="642"/>
      <c r="CU13" s="642"/>
      <c r="CV13" s="642"/>
      <c r="CW13" s="642"/>
      <c r="CX13" s="642"/>
      <c r="CY13" s="643"/>
      <c r="CZ13" s="644">
        <v>10.4</v>
      </c>
      <c r="DA13" s="644"/>
      <c r="DB13" s="644"/>
      <c r="DC13" s="644"/>
      <c r="DD13" s="650">
        <v>842858</v>
      </c>
      <c r="DE13" s="642"/>
      <c r="DF13" s="642"/>
      <c r="DG13" s="642"/>
      <c r="DH13" s="642"/>
      <c r="DI13" s="642"/>
      <c r="DJ13" s="642"/>
      <c r="DK13" s="642"/>
      <c r="DL13" s="642"/>
      <c r="DM13" s="642"/>
      <c r="DN13" s="642"/>
      <c r="DO13" s="642"/>
      <c r="DP13" s="643"/>
      <c r="DQ13" s="650">
        <v>723876</v>
      </c>
      <c r="DR13" s="642"/>
      <c r="DS13" s="642"/>
      <c r="DT13" s="642"/>
      <c r="DU13" s="642"/>
      <c r="DV13" s="642"/>
      <c r="DW13" s="642"/>
      <c r="DX13" s="642"/>
      <c r="DY13" s="642"/>
      <c r="DZ13" s="642"/>
      <c r="EA13" s="642"/>
      <c r="EB13" s="642"/>
      <c r="EC13" s="651"/>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247</v>
      </c>
      <c r="S14" s="642"/>
      <c r="T14" s="642"/>
      <c r="U14" s="642"/>
      <c r="V14" s="642"/>
      <c r="W14" s="642"/>
      <c r="X14" s="642"/>
      <c r="Y14" s="643"/>
      <c r="Z14" s="644" t="s">
        <v>247</v>
      </c>
      <c r="AA14" s="644"/>
      <c r="AB14" s="644"/>
      <c r="AC14" s="644"/>
      <c r="AD14" s="645" t="s">
        <v>243</v>
      </c>
      <c r="AE14" s="645"/>
      <c r="AF14" s="645"/>
      <c r="AG14" s="645"/>
      <c r="AH14" s="645"/>
      <c r="AI14" s="645"/>
      <c r="AJ14" s="645"/>
      <c r="AK14" s="645"/>
      <c r="AL14" s="646" t="s">
        <v>247</v>
      </c>
      <c r="AM14" s="647"/>
      <c r="AN14" s="647"/>
      <c r="AO14" s="648"/>
      <c r="AP14" s="638" t="s">
        <v>262</v>
      </c>
      <c r="AQ14" s="639"/>
      <c r="AR14" s="639"/>
      <c r="AS14" s="639"/>
      <c r="AT14" s="639"/>
      <c r="AU14" s="639"/>
      <c r="AV14" s="639"/>
      <c r="AW14" s="639"/>
      <c r="AX14" s="639"/>
      <c r="AY14" s="639"/>
      <c r="AZ14" s="639"/>
      <c r="BA14" s="639"/>
      <c r="BB14" s="639"/>
      <c r="BC14" s="639"/>
      <c r="BD14" s="639"/>
      <c r="BE14" s="639"/>
      <c r="BF14" s="640"/>
      <c r="BG14" s="641">
        <v>92837</v>
      </c>
      <c r="BH14" s="642"/>
      <c r="BI14" s="642"/>
      <c r="BJ14" s="642"/>
      <c r="BK14" s="642"/>
      <c r="BL14" s="642"/>
      <c r="BM14" s="642"/>
      <c r="BN14" s="643"/>
      <c r="BO14" s="644">
        <v>2</v>
      </c>
      <c r="BP14" s="644"/>
      <c r="BQ14" s="644"/>
      <c r="BR14" s="644"/>
      <c r="BS14" s="650" t="s">
        <v>247</v>
      </c>
      <c r="BT14" s="642"/>
      <c r="BU14" s="642"/>
      <c r="BV14" s="642"/>
      <c r="BW14" s="642"/>
      <c r="BX14" s="642"/>
      <c r="BY14" s="642"/>
      <c r="BZ14" s="642"/>
      <c r="CA14" s="642"/>
      <c r="CB14" s="651"/>
      <c r="CD14" s="656" t="s">
        <v>263</v>
      </c>
      <c r="CE14" s="657"/>
      <c r="CF14" s="657"/>
      <c r="CG14" s="657"/>
      <c r="CH14" s="657"/>
      <c r="CI14" s="657"/>
      <c r="CJ14" s="657"/>
      <c r="CK14" s="657"/>
      <c r="CL14" s="657"/>
      <c r="CM14" s="657"/>
      <c r="CN14" s="657"/>
      <c r="CO14" s="657"/>
      <c r="CP14" s="657"/>
      <c r="CQ14" s="658"/>
      <c r="CR14" s="641">
        <v>546446</v>
      </c>
      <c r="CS14" s="642"/>
      <c r="CT14" s="642"/>
      <c r="CU14" s="642"/>
      <c r="CV14" s="642"/>
      <c r="CW14" s="642"/>
      <c r="CX14" s="642"/>
      <c r="CY14" s="643"/>
      <c r="CZ14" s="644">
        <v>3.8</v>
      </c>
      <c r="DA14" s="644"/>
      <c r="DB14" s="644"/>
      <c r="DC14" s="644"/>
      <c r="DD14" s="650">
        <v>49489</v>
      </c>
      <c r="DE14" s="642"/>
      <c r="DF14" s="642"/>
      <c r="DG14" s="642"/>
      <c r="DH14" s="642"/>
      <c r="DI14" s="642"/>
      <c r="DJ14" s="642"/>
      <c r="DK14" s="642"/>
      <c r="DL14" s="642"/>
      <c r="DM14" s="642"/>
      <c r="DN14" s="642"/>
      <c r="DO14" s="642"/>
      <c r="DP14" s="643"/>
      <c r="DQ14" s="650">
        <v>505541</v>
      </c>
      <c r="DR14" s="642"/>
      <c r="DS14" s="642"/>
      <c r="DT14" s="642"/>
      <c r="DU14" s="642"/>
      <c r="DV14" s="642"/>
      <c r="DW14" s="642"/>
      <c r="DX14" s="642"/>
      <c r="DY14" s="642"/>
      <c r="DZ14" s="642"/>
      <c r="EA14" s="642"/>
      <c r="EB14" s="642"/>
      <c r="EC14" s="651"/>
    </row>
    <row r="15" spans="2:143" ht="11.25" customHeight="1" x14ac:dyDescent="0.15">
      <c r="B15" s="638" t="s">
        <v>264</v>
      </c>
      <c r="C15" s="639"/>
      <c r="D15" s="639"/>
      <c r="E15" s="639"/>
      <c r="F15" s="639"/>
      <c r="G15" s="639"/>
      <c r="H15" s="639"/>
      <c r="I15" s="639"/>
      <c r="J15" s="639"/>
      <c r="K15" s="639"/>
      <c r="L15" s="639"/>
      <c r="M15" s="639"/>
      <c r="N15" s="639"/>
      <c r="O15" s="639"/>
      <c r="P15" s="639"/>
      <c r="Q15" s="640"/>
      <c r="R15" s="641">
        <v>49867</v>
      </c>
      <c r="S15" s="642"/>
      <c r="T15" s="642"/>
      <c r="U15" s="642"/>
      <c r="V15" s="642"/>
      <c r="W15" s="642"/>
      <c r="X15" s="642"/>
      <c r="Y15" s="643"/>
      <c r="Z15" s="644">
        <v>0.3</v>
      </c>
      <c r="AA15" s="644"/>
      <c r="AB15" s="644"/>
      <c r="AC15" s="644"/>
      <c r="AD15" s="645">
        <v>49867</v>
      </c>
      <c r="AE15" s="645"/>
      <c r="AF15" s="645"/>
      <c r="AG15" s="645"/>
      <c r="AH15" s="645"/>
      <c r="AI15" s="645"/>
      <c r="AJ15" s="645"/>
      <c r="AK15" s="645"/>
      <c r="AL15" s="646">
        <v>0.7</v>
      </c>
      <c r="AM15" s="647"/>
      <c r="AN15" s="647"/>
      <c r="AO15" s="648"/>
      <c r="AP15" s="638" t="s">
        <v>265</v>
      </c>
      <c r="AQ15" s="639"/>
      <c r="AR15" s="639"/>
      <c r="AS15" s="639"/>
      <c r="AT15" s="639"/>
      <c r="AU15" s="639"/>
      <c r="AV15" s="639"/>
      <c r="AW15" s="639"/>
      <c r="AX15" s="639"/>
      <c r="AY15" s="639"/>
      <c r="AZ15" s="639"/>
      <c r="BA15" s="639"/>
      <c r="BB15" s="639"/>
      <c r="BC15" s="639"/>
      <c r="BD15" s="639"/>
      <c r="BE15" s="639"/>
      <c r="BF15" s="640"/>
      <c r="BG15" s="641">
        <v>226010</v>
      </c>
      <c r="BH15" s="642"/>
      <c r="BI15" s="642"/>
      <c r="BJ15" s="642"/>
      <c r="BK15" s="642"/>
      <c r="BL15" s="642"/>
      <c r="BM15" s="642"/>
      <c r="BN15" s="643"/>
      <c r="BO15" s="644">
        <v>5</v>
      </c>
      <c r="BP15" s="644"/>
      <c r="BQ15" s="644"/>
      <c r="BR15" s="644"/>
      <c r="BS15" s="650" t="s">
        <v>243</v>
      </c>
      <c r="BT15" s="642"/>
      <c r="BU15" s="642"/>
      <c r="BV15" s="642"/>
      <c r="BW15" s="642"/>
      <c r="BX15" s="642"/>
      <c r="BY15" s="642"/>
      <c r="BZ15" s="642"/>
      <c r="CA15" s="642"/>
      <c r="CB15" s="651"/>
      <c r="CD15" s="656" t="s">
        <v>266</v>
      </c>
      <c r="CE15" s="657"/>
      <c r="CF15" s="657"/>
      <c r="CG15" s="657"/>
      <c r="CH15" s="657"/>
      <c r="CI15" s="657"/>
      <c r="CJ15" s="657"/>
      <c r="CK15" s="657"/>
      <c r="CL15" s="657"/>
      <c r="CM15" s="657"/>
      <c r="CN15" s="657"/>
      <c r="CO15" s="657"/>
      <c r="CP15" s="657"/>
      <c r="CQ15" s="658"/>
      <c r="CR15" s="641">
        <v>1420308</v>
      </c>
      <c r="CS15" s="642"/>
      <c r="CT15" s="642"/>
      <c r="CU15" s="642"/>
      <c r="CV15" s="642"/>
      <c r="CW15" s="642"/>
      <c r="CX15" s="642"/>
      <c r="CY15" s="643"/>
      <c r="CZ15" s="644">
        <v>9.8000000000000007</v>
      </c>
      <c r="DA15" s="644"/>
      <c r="DB15" s="644"/>
      <c r="DC15" s="644"/>
      <c r="DD15" s="650">
        <v>204138</v>
      </c>
      <c r="DE15" s="642"/>
      <c r="DF15" s="642"/>
      <c r="DG15" s="642"/>
      <c r="DH15" s="642"/>
      <c r="DI15" s="642"/>
      <c r="DJ15" s="642"/>
      <c r="DK15" s="642"/>
      <c r="DL15" s="642"/>
      <c r="DM15" s="642"/>
      <c r="DN15" s="642"/>
      <c r="DO15" s="642"/>
      <c r="DP15" s="643"/>
      <c r="DQ15" s="650">
        <v>1150909</v>
      </c>
      <c r="DR15" s="642"/>
      <c r="DS15" s="642"/>
      <c r="DT15" s="642"/>
      <c r="DU15" s="642"/>
      <c r="DV15" s="642"/>
      <c r="DW15" s="642"/>
      <c r="DX15" s="642"/>
      <c r="DY15" s="642"/>
      <c r="DZ15" s="642"/>
      <c r="EA15" s="642"/>
      <c r="EB15" s="642"/>
      <c r="EC15" s="651"/>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243</v>
      </c>
      <c r="S16" s="642"/>
      <c r="T16" s="642"/>
      <c r="U16" s="642"/>
      <c r="V16" s="642"/>
      <c r="W16" s="642"/>
      <c r="X16" s="642"/>
      <c r="Y16" s="643"/>
      <c r="Z16" s="644" t="s">
        <v>243</v>
      </c>
      <c r="AA16" s="644"/>
      <c r="AB16" s="644"/>
      <c r="AC16" s="644"/>
      <c r="AD16" s="645" t="s">
        <v>243</v>
      </c>
      <c r="AE16" s="645"/>
      <c r="AF16" s="645"/>
      <c r="AG16" s="645"/>
      <c r="AH16" s="645"/>
      <c r="AI16" s="645"/>
      <c r="AJ16" s="645"/>
      <c r="AK16" s="645"/>
      <c r="AL16" s="646" t="s">
        <v>247</v>
      </c>
      <c r="AM16" s="647"/>
      <c r="AN16" s="647"/>
      <c r="AO16" s="648"/>
      <c r="AP16" s="638" t="s">
        <v>268</v>
      </c>
      <c r="AQ16" s="639"/>
      <c r="AR16" s="639"/>
      <c r="AS16" s="639"/>
      <c r="AT16" s="639"/>
      <c r="AU16" s="639"/>
      <c r="AV16" s="639"/>
      <c r="AW16" s="639"/>
      <c r="AX16" s="639"/>
      <c r="AY16" s="639"/>
      <c r="AZ16" s="639"/>
      <c r="BA16" s="639"/>
      <c r="BB16" s="639"/>
      <c r="BC16" s="639"/>
      <c r="BD16" s="639"/>
      <c r="BE16" s="639"/>
      <c r="BF16" s="640"/>
      <c r="BG16" s="641" t="s">
        <v>247</v>
      </c>
      <c r="BH16" s="642"/>
      <c r="BI16" s="642"/>
      <c r="BJ16" s="642"/>
      <c r="BK16" s="642"/>
      <c r="BL16" s="642"/>
      <c r="BM16" s="642"/>
      <c r="BN16" s="643"/>
      <c r="BO16" s="644" t="s">
        <v>243</v>
      </c>
      <c r="BP16" s="644"/>
      <c r="BQ16" s="644"/>
      <c r="BR16" s="644"/>
      <c r="BS16" s="650" t="s">
        <v>243</v>
      </c>
      <c r="BT16" s="642"/>
      <c r="BU16" s="642"/>
      <c r="BV16" s="642"/>
      <c r="BW16" s="642"/>
      <c r="BX16" s="642"/>
      <c r="BY16" s="642"/>
      <c r="BZ16" s="642"/>
      <c r="CA16" s="642"/>
      <c r="CB16" s="651"/>
      <c r="CD16" s="656" t="s">
        <v>269</v>
      </c>
      <c r="CE16" s="657"/>
      <c r="CF16" s="657"/>
      <c r="CG16" s="657"/>
      <c r="CH16" s="657"/>
      <c r="CI16" s="657"/>
      <c r="CJ16" s="657"/>
      <c r="CK16" s="657"/>
      <c r="CL16" s="657"/>
      <c r="CM16" s="657"/>
      <c r="CN16" s="657"/>
      <c r="CO16" s="657"/>
      <c r="CP16" s="657"/>
      <c r="CQ16" s="658"/>
      <c r="CR16" s="641" t="s">
        <v>247</v>
      </c>
      <c r="CS16" s="642"/>
      <c r="CT16" s="642"/>
      <c r="CU16" s="642"/>
      <c r="CV16" s="642"/>
      <c r="CW16" s="642"/>
      <c r="CX16" s="642"/>
      <c r="CY16" s="643"/>
      <c r="CZ16" s="644" t="s">
        <v>247</v>
      </c>
      <c r="DA16" s="644"/>
      <c r="DB16" s="644"/>
      <c r="DC16" s="644"/>
      <c r="DD16" s="650" t="s">
        <v>243</v>
      </c>
      <c r="DE16" s="642"/>
      <c r="DF16" s="642"/>
      <c r="DG16" s="642"/>
      <c r="DH16" s="642"/>
      <c r="DI16" s="642"/>
      <c r="DJ16" s="642"/>
      <c r="DK16" s="642"/>
      <c r="DL16" s="642"/>
      <c r="DM16" s="642"/>
      <c r="DN16" s="642"/>
      <c r="DO16" s="642"/>
      <c r="DP16" s="643"/>
      <c r="DQ16" s="650" t="s">
        <v>247</v>
      </c>
      <c r="DR16" s="642"/>
      <c r="DS16" s="642"/>
      <c r="DT16" s="642"/>
      <c r="DU16" s="642"/>
      <c r="DV16" s="642"/>
      <c r="DW16" s="642"/>
      <c r="DX16" s="642"/>
      <c r="DY16" s="642"/>
      <c r="DZ16" s="642"/>
      <c r="EA16" s="642"/>
      <c r="EB16" s="642"/>
      <c r="EC16" s="651"/>
    </row>
    <row r="17" spans="2:133" ht="11.25" customHeight="1" x14ac:dyDescent="0.15">
      <c r="B17" s="638" t="s">
        <v>270</v>
      </c>
      <c r="C17" s="639"/>
      <c r="D17" s="639"/>
      <c r="E17" s="639"/>
      <c r="F17" s="639"/>
      <c r="G17" s="639"/>
      <c r="H17" s="639"/>
      <c r="I17" s="639"/>
      <c r="J17" s="639"/>
      <c r="K17" s="639"/>
      <c r="L17" s="639"/>
      <c r="M17" s="639"/>
      <c r="N17" s="639"/>
      <c r="O17" s="639"/>
      <c r="P17" s="639"/>
      <c r="Q17" s="640"/>
      <c r="R17" s="641">
        <v>23496</v>
      </c>
      <c r="S17" s="642"/>
      <c r="T17" s="642"/>
      <c r="U17" s="642"/>
      <c r="V17" s="642"/>
      <c r="W17" s="642"/>
      <c r="X17" s="642"/>
      <c r="Y17" s="643"/>
      <c r="Z17" s="644">
        <v>0.2</v>
      </c>
      <c r="AA17" s="644"/>
      <c r="AB17" s="644"/>
      <c r="AC17" s="644"/>
      <c r="AD17" s="645">
        <v>23496</v>
      </c>
      <c r="AE17" s="645"/>
      <c r="AF17" s="645"/>
      <c r="AG17" s="645"/>
      <c r="AH17" s="645"/>
      <c r="AI17" s="645"/>
      <c r="AJ17" s="645"/>
      <c r="AK17" s="645"/>
      <c r="AL17" s="646">
        <v>0.3</v>
      </c>
      <c r="AM17" s="647"/>
      <c r="AN17" s="647"/>
      <c r="AO17" s="648"/>
      <c r="AP17" s="638" t="s">
        <v>271</v>
      </c>
      <c r="AQ17" s="639"/>
      <c r="AR17" s="639"/>
      <c r="AS17" s="639"/>
      <c r="AT17" s="639"/>
      <c r="AU17" s="639"/>
      <c r="AV17" s="639"/>
      <c r="AW17" s="639"/>
      <c r="AX17" s="639"/>
      <c r="AY17" s="639"/>
      <c r="AZ17" s="639"/>
      <c r="BA17" s="639"/>
      <c r="BB17" s="639"/>
      <c r="BC17" s="639"/>
      <c r="BD17" s="639"/>
      <c r="BE17" s="639"/>
      <c r="BF17" s="640"/>
      <c r="BG17" s="641" t="s">
        <v>243</v>
      </c>
      <c r="BH17" s="642"/>
      <c r="BI17" s="642"/>
      <c r="BJ17" s="642"/>
      <c r="BK17" s="642"/>
      <c r="BL17" s="642"/>
      <c r="BM17" s="642"/>
      <c r="BN17" s="643"/>
      <c r="BO17" s="644" t="s">
        <v>247</v>
      </c>
      <c r="BP17" s="644"/>
      <c r="BQ17" s="644"/>
      <c r="BR17" s="644"/>
      <c r="BS17" s="650" t="s">
        <v>243</v>
      </c>
      <c r="BT17" s="642"/>
      <c r="BU17" s="642"/>
      <c r="BV17" s="642"/>
      <c r="BW17" s="642"/>
      <c r="BX17" s="642"/>
      <c r="BY17" s="642"/>
      <c r="BZ17" s="642"/>
      <c r="CA17" s="642"/>
      <c r="CB17" s="651"/>
      <c r="CD17" s="656" t="s">
        <v>272</v>
      </c>
      <c r="CE17" s="657"/>
      <c r="CF17" s="657"/>
      <c r="CG17" s="657"/>
      <c r="CH17" s="657"/>
      <c r="CI17" s="657"/>
      <c r="CJ17" s="657"/>
      <c r="CK17" s="657"/>
      <c r="CL17" s="657"/>
      <c r="CM17" s="657"/>
      <c r="CN17" s="657"/>
      <c r="CO17" s="657"/>
      <c r="CP17" s="657"/>
      <c r="CQ17" s="658"/>
      <c r="CR17" s="641">
        <v>1281350</v>
      </c>
      <c r="CS17" s="642"/>
      <c r="CT17" s="642"/>
      <c r="CU17" s="642"/>
      <c r="CV17" s="642"/>
      <c r="CW17" s="642"/>
      <c r="CX17" s="642"/>
      <c r="CY17" s="643"/>
      <c r="CZ17" s="644">
        <v>8.8000000000000007</v>
      </c>
      <c r="DA17" s="644"/>
      <c r="DB17" s="644"/>
      <c r="DC17" s="644"/>
      <c r="DD17" s="650" t="s">
        <v>243</v>
      </c>
      <c r="DE17" s="642"/>
      <c r="DF17" s="642"/>
      <c r="DG17" s="642"/>
      <c r="DH17" s="642"/>
      <c r="DI17" s="642"/>
      <c r="DJ17" s="642"/>
      <c r="DK17" s="642"/>
      <c r="DL17" s="642"/>
      <c r="DM17" s="642"/>
      <c r="DN17" s="642"/>
      <c r="DO17" s="642"/>
      <c r="DP17" s="643"/>
      <c r="DQ17" s="650">
        <v>1220535</v>
      </c>
      <c r="DR17" s="642"/>
      <c r="DS17" s="642"/>
      <c r="DT17" s="642"/>
      <c r="DU17" s="642"/>
      <c r="DV17" s="642"/>
      <c r="DW17" s="642"/>
      <c r="DX17" s="642"/>
      <c r="DY17" s="642"/>
      <c r="DZ17" s="642"/>
      <c r="EA17" s="642"/>
      <c r="EB17" s="642"/>
      <c r="EC17" s="651"/>
    </row>
    <row r="18" spans="2:133" ht="11.25" customHeight="1" x14ac:dyDescent="0.15">
      <c r="B18" s="638" t="s">
        <v>273</v>
      </c>
      <c r="C18" s="639"/>
      <c r="D18" s="639"/>
      <c r="E18" s="639"/>
      <c r="F18" s="639"/>
      <c r="G18" s="639"/>
      <c r="H18" s="639"/>
      <c r="I18" s="639"/>
      <c r="J18" s="639"/>
      <c r="K18" s="639"/>
      <c r="L18" s="639"/>
      <c r="M18" s="639"/>
      <c r="N18" s="639"/>
      <c r="O18" s="639"/>
      <c r="P18" s="639"/>
      <c r="Q18" s="640"/>
      <c r="R18" s="641">
        <v>3359604</v>
      </c>
      <c r="S18" s="642"/>
      <c r="T18" s="642"/>
      <c r="U18" s="642"/>
      <c r="V18" s="642"/>
      <c r="W18" s="642"/>
      <c r="X18" s="642"/>
      <c r="Y18" s="643"/>
      <c r="Z18" s="644">
        <v>21.9</v>
      </c>
      <c r="AA18" s="644"/>
      <c r="AB18" s="644"/>
      <c r="AC18" s="644"/>
      <c r="AD18" s="645">
        <v>1878700</v>
      </c>
      <c r="AE18" s="645"/>
      <c r="AF18" s="645"/>
      <c r="AG18" s="645"/>
      <c r="AH18" s="645"/>
      <c r="AI18" s="645"/>
      <c r="AJ18" s="645"/>
      <c r="AK18" s="645"/>
      <c r="AL18" s="646">
        <v>26.1</v>
      </c>
      <c r="AM18" s="647"/>
      <c r="AN18" s="647"/>
      <c r="AO18" s="648"/>
      <c r="AP18" s="638" t="s">
        <v>274</v>
      </c>
      <c r="AQ18" s="639"/>
      <c r="AR18" s="639"/>
      <c r="AS18" s="639"/>
      <c r="AT18" s="639"/>
      <c r="AU18" s="639"/>
      <c r="AV18" s="639"/>
      <c r="AW18" s="639"/>
      <c r="AX18" s="639"/>
      <c r="AY18" s="639"/>
      <c r="AZ18" s="639"/>
      <c r="BA18" s="639"/>
      <c r="BB18" s="639"/>
      <c r="BC18" s="639"/>
      <c r="BD18" s="639"/>
      <c r="BE18" s="639"/>
      <c r="BF18" s="640"/>
      <c r="BG18" s="641" t="s">
        <v>243</v>
      </c>
      <c r="BH18" s="642"/>
      <c r="BI18" s="642"/>
      <c r="BJ18" s="642"/>
      <c r="BK18" s="642"/>
      <c r="BL18" s="642"/>
      <c r="BM18" s="642"/>
      <c r="BN18" s="643"/>
      <c r="BO18" s="644" t="s">
        <v>247</v>
      </c>
      <c r="BP18" s="644"/>
      <c r="BQ18" s="644"/>
      <c r="BR18" s="644"/>
      <c r="BS18" s="650" t="s">
        <v>247</v>
      </c>
      <c r="BT18" s="642"/>
      <c r="BU18" s="642"/>
      <c r="BV18" s="642"/>
      <c r="BW18" s="642"/>
      <c r="BX18" s="642"/>
      <c r="BY18" s="642"/>
      <c r="BZ18" s="642"/>
      <c r="CA18" s="642"/>
      <c r="CB18" s="651"/>
      <c r="CD18" s="656" t="s">
        <v>275</v>
      </c>
      <c r="CE18" s="657"/>
      <c r="CF18" s="657"/>
      <c r="CG18" s="657"/>
      <c r="CH18" s="657"/>
      <c r="CI18" s="657"/>
      <c r="CJ18" s="657"/>
      <c r="CK18" s="657"/>
      <c r="CL18" s="657"/>
      <c r="CM18" s="657"/>
      <c r="CN18" s="657"/>
      <c r="CO18" s="657"/>
      <c r="CP18" s="657"/>
      <c r="CQ18" s="658"/>
      <c r="CR18" s="641" t="s">
        <v>247</v>
      </c>
      <c r="CS18" s="642"/>
      <c r="CT18" s="642"/>
      <c r="CU18" s="642"/>
      <c r="CV18" s="642"/>
      <c r="CW18" s="642"/>
      <c r="CX18" s="642"/>
      <c r="CY18" s="643"/>
      <c r="CZ18" s="644" t="s">
        <v>243</v>
      </c>
      <c r="DA18" s="644"/>
      <c r="DB18" s="644"/>
      <c r="DC18" s="644"/>
      <c r="DD18" s="650" t="s">
        <v>247</v>
      </c>
      <c r="DE18" s="642"/>
      <c r="DF18" s="642"/>
      <c r="DG18" s="642"/>
      <c r="DH18" s="642"/>
      <c r="DI18" s="642"/>
      <c r="DJ18" s="642"/>
      <c r="DK18" s="642"/>
      <c r="DL18" s="642"/>
      <c r="DM18" s="642"/>
      <c r="DN18" s="642"/>
      <c r="DO18" s="642"/>
      <c r="DP18" s="643"/>
      <c r="DQ18" s="650" t="s">
        <v>243</v>
      </c>
      <c r="DR18" s="642"/>
      <c r="DS18" s="642"/>
      <c r="DT18" s="642"/>
      <c r="DU18" s="642"/>
      <c r="DV18" s="642"/>
      <c r="DW18" s="642"/>
      <c r="DX18" s="642"/>
      <c r="DY18" s="642"/>
      <c r="DZ18" s="642"/>
      <c r="EA18" s="642"/>
      <c r="EB18" s="642"/>
      <c r="EC18" s="651"/>
    </row>
    <row r="19" spans="2:133" ht="11.25" customHeight="1" x14ac:dyDescent="0.15">
      <c r="B19" s="638" t="s">
        <v>276</v>
      </c>
      <c r="C19" s="639"/>
      <c r="D19" s="639"/>
      <c r="E19" s="639"/>
      <c r="F19" s="639"/>
      <c r="G19" s="639"/>
      <c r="H19" s="639"/>
      <c r="I19" s="639"/>
      <c r="J19" s="639"/>
      <c r="K19" s="639"/>
      <c r="L19" s="639"/>
      <c r="M19" s="639"/>
      <c r="N19" s="639"/>
      <c r="O19" s="639"/>
      <c r="P19" s="639"/>
      <c r="Q19" s="640"/>
      <c r="R19" s="641">
        <v>1878700</v>
      </c>
      <c r="S19" s="642"/>
      <c r="T19" s="642"/>
      <c r="U19" s="642"/>
      <c r="V19" s="642"/>
      <c r="W19" s="642"/>
      <c r="X19" s="642"/>
      <c r="Y19" s="643"/>
      <c r="Z19" s="644">
        <v>12.2</v>
      </c>
      <c r="AA19" s="644"/>
      <c r="AB19" s="644"/>
      <c r="AC19" s="644"/>
      <c r="AD19" s="645">
        <v>1878700</v>
      </c>
      <c r="AE19" s="645"/>
      <c r="AF19" s="645"/>
      <c r="AG19" s="645"/>
      <c r="AH19" s="645"/>
      <c r="AI19" s="645"/>
      <c r="AJ19" s="645"/>
      <c r="AK19" s="645"/>
      <c r="AL19" s="646">
        <v>26.1</v>
      </c>
      <c r="AM19" s="647"/>
      <c r="AN19" s="647"/>
      <c r="AO19" s="648"/>
      <c r="AP19" s="638" t="s">
        <v>277</v>
      </c>
      <c r="AQ19" s="639"/>
      <c r="AR19" s="639"/>
      <c r="AS19" s="639"/>
      <c r="AT19" s="639"/>
      <c r="AU19" s="639"/>
      <c r="AV19" s="639"/>
      <c r="AW19" s="639"/>
      <c r="AX19" s="639"/>
      <c r="AY19" s="639"/>
      <c r="AZ19" s="639"/>
      <c r="BA19" s="639"/>
      <c r="BB19" s="639"/>
      <c r="BC19" s="639"/>
      <c r="BD19" s="639"/>
      <c r="BE19" s="639"/>
      <c r="BF19" s="640"/>
      <c r="BG19" s="641">
        <v>163482</v>
      </c>
      <c r="BH19" s="642"/>
      <c r="BI19" s="642"/>
      <c r="BJ19" s="642"/>
      <c r="BK19" s="642"/>
      <c r="BL19" s="642"/>
      <c r="BM19" s="642"/>
      <c r="BN19" s="643"/>
      <c r="BO19" s="644">
        <v>3.6</v>
      </c>
      <c r="BP19" s="644"/>
      <c r="BQ19" s="644"/>
      <c r="BR19" s="644"/>
      <c r="BS19" s="650" t="s">
        <v>247</v>
      </c>
      <c r="BT19" s="642"/>
      <c r="BU19" s="642"/>
      <c r="BV19" s="642"/>
      <c r="BW19" s="642"/>
      <c r="BX19" s="642"/>
      <c r="BY19" s="642"/>
      <c r="BZ19" s="642"/>
      <c r="CA19" s="642"/>
      <c r="CB19" s="651"/>
      <c r="CD19" s="656" t="s">
        <v>278</v>
      </c>
      <c r="CE19" s="657"/>
      <c r="CF19" s="657"/>
      <c r="CG19" s="657"/>
      <c r="CH19" s="657"/>
      <c r="CI19" s="657"/>
      <c r="CJ19" s="657"/>
      <c r="CK19" s="657"/>
      <c r="CL19" s="657"/>
      <c r="CM19" s="657"/>
      <c r="CN19" s="657"/>
      <c r="CO19" s="657"/>
      <c r="CP19" s="657"/>
      <c r="CQ19" s="658"/>
      <c r="CR19" s="641" t="s">
        <v>247</v>
      </c>
      <c r="CS19" s="642"/>
      <c r="CT19" s="642"/>
      <c r="CU19" s="642"/>
      <c r="CV19" s="642"/>
      <c r="CW19" s="642"/>
      <c r="CX19" s="642"/>
      <c r="CY19" s="643"/>
      <c r="CZ19" s="644" t="s">
        <v>243</v>
      </c>
      <c r="DA19" s="644"/>
      <c r="DB19" s="644"/>
      <c r="DC19" s="644"/>
      <c r="DD19" s="650" t="s">
        <v>243</v>
      </c>
      <c r="DE19" s="642"/>
      <c r="DF19" s="642"/>
      <c r="DG19" s="642"/>
      <c r="DH19" s="642"/>
      <c r="DI19" s="642"/>
      <c r="DJ19" s="642"/>
      <c r="DK19" s="642"/>
      <c r="DL19" s="642"/>
      <c r="DM19" s="642"/>
      <c r="DN19" s="642"/>
      <c r="DO19" s="642"/>
      <c r="DP19" s="643"/>
      <c r="DQ19" s="650" t="s">
        <v>247</v>
      </c>
      <c r="DR19" s="642"/>
      <c r="DS19" s="642"/>
      <c r="DT19" s="642"/>
      <c r="DU19" s="642"/>
      <c r="DV19" s="642"/>
      <c r="DW19" s="642"/>
      <c r="DX19" s="642"/>
      <c r="DY19" s="642"/>
      <c r="DZ19" s="642"/>
      <c r="EA19" s="642"/>
      <c r="EB19" s="642"/>
      <c r="EC19" s="651"/>
    </row>
    <row r="20" spans="2:133" ht="11.25" customHeight="1" x14ac:dyDescent="0.15">
      <c r="B20" s="638" t="s">
        <v>279</v>
      </c>
      <c r="C20" s="639"/>
      <c r="D20" s="639"/>
      <c r="E20" s="639"/>
      <c r="F20" s="639"/>
      <c r="G20" s="639"/>
      <c r="H20" s="639"/>
      <c r="I20" s="639"/>
      <c r="J20" s="639"/>
      <c r="K20" s="639"/>
      <c r="L20" s="639"/>
      <c r="M20" s="639"/>
      <c r="N20" s="639"/>
      <c r="O20" s="639"/>
      <c r="P20" s="639"/>
      <c r="Q20" s="640"/>
      <c r="R20" s="641">
        <v>350812</v>
      </c>
      <c r="S20" s="642"/>
      <c r="T20" s="642"/>
      <c r="U20" s="642"/>
      <c r="V20" s="642"/>
      <c r="W20" s="642"/>
      <c r="X20" s="642"/>
      <c r="Y20" s="643"/>
      <c r="Z20" s="644">
        <v>2.2999999999999998</v>
      </c>
      <c r="AA20" s="644"/>
      <c r="AB20" s="644"/>
      <c r="AC20" s="644"/>
      <c r="AD20" s="645" t="s">
        <v>247</v>
      </c>
      <c r="AE20" s="645"/>
      <c r="AF20" s="645"/>
      <c r="AG20" s="645"/>
      <c r="AH20" s="645"/>
      <c r="AI20" s="645"/>
      <c r="AJ20" s="645"/>
      <c r="AK20" s="645"/>
      <c r="AL20" s="646" t="s">
        <v>243</v>
      </c>
      <c r="AM20" s="647"/>
      <c r="AN20" s="647"/>
      <c r="AO20" s="648"/>
      <c r="AP20" s="638" t="s">
        <v>280</v>
      </c>
      <c r="AQ20" s="639"/>
      <c r="AR20" s="639"/>
      <c r="AS20" s="639"/>
      <c r="AT20" s="639"/>
      <c r="AU20" s="639"/>
      <c r="AV20" s="639"/>
      <c r="AW20" s="639"/>
      <c r="AX20" s="639"/>
      <c r="AY20" s="639"/>
      <c r="AZ20" s="639"/>
      <c r="BA20" s="639"/>
      <c r="BB20" s="639"/>
      <c r="BC20" s="639"/>
      <c r="BD20" s="639"/>
      <c r="BE20" s="639"/>
      <c r="BF20" s="640"/>
      <c r="BG20" s="641">
        <v>163482</v>
      </c>
      <c r="BH20" s="642"/>
      <c r="BI20" s="642"/>
      <c r="BJ20" s="642"/>
      <c r="BK20" s="642"/>
      <c r="BL20" s="642"/>
      <c r="BM20" s="642"/>
      <c r="BN20" s="643"/>
      <c r="BO20" s="644">
        <v>3.6</v>
      </c>
      <c r="BP20" s="644"/>
      <c r="BQ20" s="644"/>
      <c r="BR20" s="644"/>
      <c r="BS20" s="650" t="s">
        <v>243</v>
      </c>
      <c r="BT20" s="642"/>
      <c r="BU20" s="642"/>
      <c r="BV20" s="642"/>
      <c r="BW20" s="642"/>
      <c r="BX20" s="642"/>
      <c r="BY20" s="642"/>
      <c r="BZ20" s="642"/>
      <c r="CA20" s="642"/>
      <c r="CB20" s="651"/>
      <c r="CD20" s="656" t="s">
        <v>281</v>
      </c>
      <c r="CE20" s="657"/>
      <c r="CF20" s="657"/>
      <c r="CG20" s="657"/>
      <c r="CH20" s="657"/>
      <c r="CI20" s="657"/>
      <c r="CJ20" s="657"/>
      <c r="CK20" s="657"/>
      <c r="CL20" s="657"/>
      <c r="CM20" s="657"/>
      <c r="CN20" s="657"/>
      <c r="CO20" s="657"/>
      <c r="CP20" s="657"/>
      <c r="CQ20" s="658"/>
      <c r="CR20" s="641">
        <v>14506811</v>
      </c>
      <c r="CS20" s="642"/>
      <c r="CT20" s="642"/>
      <c r="CU20" s="642"/>
      <c r="CV20" s="642"/>
      <c r="CW20" s="642"/>
      <c r="CX20" s="642"/>
      <c r="CY20" s="643"/>
      <c r="CZ20" s="644">
        <v>100</v>
      </c>
      <c r="DA20" s="644"/>
      <c r="DB20" s="644"/>
      <c r="DC20" s="644"/>
      <c r="DD20" s="650">
        <v>1546927</v>
      </c>
      <c r="DE20" s="642"/>
      <c r="DF20" s="642"/>
      <c r="DG20" s="642"/>
      <c r="DH20" s="642"/>
      <c r="DI20" s="642"/>
      <c r="DJ20" s="642"/>
      <c r="DK20" s="642"/>
      <c r="DL20" s="642"/>
      <c r="DM20" s="642"/>
      <c r="DN20" s="642"/>
      <c r="DO20" s="642"/>
      <c r="DP20" s="643"/>
      <c r="DQ20" s="650">
        <v>9862463</v>
      </c>
      <c r="DR20" s="642"/>
      <c r="DS20" s="642"/>
      <c r="DT20" s="642"/>
      <c r="DU20" s="642"/>
      <c r="DV20" s="642"/>
      <c r="DW20" s="642"/>
      <c r="DX20" s="642"/>
      <c r="DY20" s="642"/>
      <c r="DZ20" s="642"/>
      <c r="EA20" s="642"/>
      <c r="EB20" s="642"/>
      <c r="EC20" s="651"/>
    </row>
    <row r="21" spans="2:133" ht="11.25" customHeight="1" x14ac:dyDescent="0.15">
      <c r="B21" s="638" t="s">
        <v>282</v>
      </c>
      <c r="C21" s="639"/>
      <c r="D21" s="639"/>
      <c r="E21" s="639"/>
      <c r="F21" s="639"/>
      <c r="G21" s="639"/>
      <c r="H21" s="639"/>
      <c r="I21" s="639"/>
      <c r="J21" s="639"/>
      <c r="K21" s="639"/>
      <c r="L21" s="639"/>
      <c r="M21" s="639"/>
      <c r="N21" s="639"/>
      <c r="O21" s="639"/>
      <c r="P21" s="639"/>
      <c r="Q21" s="640"/>
      <c r="R21" s="641">
        <v>1130092</v>
      </c>
      <c r="S21" s="642"/>
      <c r="T21" s="642"/>
      <c r="U21" s="642"/>
      <c r="V21" s="642"/>
      <c r="W21" s="642"/>
      <c r="X21" s="642"/>
      <c r="Y21" s="643"/>
      <c r="Z21" s="644">
        <v>7.4</v>
      </c>
      <c r="AA21" s="644"/>
      <c r="AB21" s="644"/>
      <c r="AC21" s="644"/>
      <c r="AD21" s="645" t="s">
        <v>247</v>
      </c>
      <c r="AE21" s="645"/>
      <c r="AF21" s="645"/>
      <c r="AG21" s="645"/>
      <c r="AH21" s="645"/>
      <c r="AI21" s="645"/>
      <c r="AJ21" s="645"/>
      <c r="AK21" s="645"/>
      <c r="AL21" s="646" t="s">
        <v>243</v>
      </c>
      <c r="AM21" s="647"/>
      <c r="AN21" s="647"/>
      <c r="AO21" s="648"/>
      <c r="AP21" s="659" t="s">
        <v>283</v>
      </c>
      <c r="AQ21" s="660"/>
      <c r="AR21" s="660"/>
      <c r="AS21" s="660"/>
      <c r="AT21" s="660"/>
      <c r="AU21" s="660"/>
      <c r="AV21" s="660"/>
      <c r="AW21" s="660"/>
      <c r="AX21" s="660"/>
      <c r="AY21" s="660"/>
      <c r="AZ21" s="660"/>
      <c r="BA21" s="660"/>
      <c r="BB21" s="660"/>
      <c r="BC21" s="660"/>
      <c r="BD21" s="660"/>
      <c r="BE21" s="660"/>
      <c r="BF21" s="661"/>
      <c r="BG21" s="641">
        <v>1430</v>
      </c>
      <c r="BH21" s="642"/>
      <c r="BI21" s="642"/>
      <c r="BJ21" s="642"/>
      <c r="BK21" s="642"/>
      <c r="BL21" s="642"/>
      <c r="BM21" s="642"/>
      <c r="BN21" s="643"/>
      <c r="BO21" s="644">
        <v>0</v>
      </c>
      <c r="BP21" s="644"/>
      <c r="BQ21" s="644"/>
      <c r="BR21" s="644"/>
      <c r="BS21" s="650" t="s">
        <v>243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284</v>
      </c>
      <c r="C22" s="639"/>
      <c r="D22" s="639"/>
      <c r="E22" s="639"/>
      <c r="F22" s="639"/>
      <c r="G22" s="639"/>
      <c r="H22" s="639"/>
      <c r="I22" s="639"/>
      <c r="J22" s="639"/>
      <c r="K22" s="639"/>
      <c r="L22" s="639"/>
      <c r="M22" s="639"/>
      <c r="N22" s="639"/>
      <c r="O22" s="639"/>
      <c r="P22" s="639"/>
      <c r="Q22" s="640"/>
      <c r="R22" s="641">
        <v>8821972</v>
      </c>
      <c r="S22" s="642"/>
      <c r="T22" s="642"/>
      <c r="U22" s="642"/>
      <c r="V22" s="642"/>
      <c r="W22" s="642"/>
      <c r="X22" s="642"/>
      <c r="Y22" s="643"/>
      <c r="Z22" s="644">
        <v>57.4</v>
      </c>
      <c r="AA22" s="644"/>
      <c r="AB22" s="644"/>
      <c r="AC22" s="644"/>
      <c r="AD22" s="645">
        <v>7179016</v>
      </c>
      <c r="AE22" s="645"/>
      <c r="AF22" s="645"/>
      <c r="AG22" s="645"/>
      <c r="AH22" s="645"/>
      <c r="AI22" s="645"/>
      <c r="AJ22" s="645"/>
      <c r="AK22" s="645"/>
      <c r="AL22" s="646">
        <v>99.7</v>
      </c>
      <c r="AM22" s="647"/>
      <c r="AN22" s="647"/>
      <c r="AO22" s="648"/>
      <c r="AP22" s="659" t="s">
        <v>285</v>
      </c>
      <c r="AQ22" s="660"/>
      <c r="AR22" s="660"/>
      <c r="AS22" s="660"/>
      <c r="AT22" s="660"/>
      <c r="AU22" s="660"/>
      <c r="AV22" s="660"/>
      <c r="AW22" s="660"/>
      <c r="AX22" s="660"/>
      <c r="AY22" s="660"/>
      <c r="AZ22" s="660"/>
      <c r="BA22" s="660"/>
      <c r="BB22" s="660"/>
      <c r="BC22" s="660"/>
      <c r="BD22" s="660"/>
      <c r="BE22" s="660"/>
      <c r="BF22" s="661"/>
      <c r="BG22" s="641" t="s">
        <v>243</v>
      </c>
      <c r="BH22" s="642"/>
      <c r="BI22" s="642"/>
      <c r="BJ22" s="642"/>
      <c r="BK22" s="642"/>
      <c r="BL22" s="642"/>
      <c r="BM22" s="642"/>
      <c r="BN22" s="643"/>
      <c r="BO22" s="644" t="s">
        <v>247</v>
      </c>
      <c r="BP22" s="644"/>
      <c r="BQ22" s="644"/>
      <c r="BR22" s="644"/>
      <c r="BS22" s="650" t="s">
        <v>247</v>
      </c>
      <c r="BT22" s="642"/>
      <c r="BU22" s="642"/>
      <c r="BV22" s="642"/>
      <c r="BW22" s="642"/>
      <c r="BX22" s="642"/>
      <c r="BY22" s="642"/>
      <c r="BZ22" s="642"/>
      <c r="CA22" s="642"/>
      <c r="CB22" s="651"/>
      <c r="CD22" s="623" t="s">
        <v>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287</v>
      </c>
      <c r="C23" s="639"/>
      <c r="D23" s="639"/>
      <c r="E23" s="639"/>
      <c r="F23" s="639"/>
      <c r="G23" s="639"/>
      <c r="H23" s="639"/>
      <c r="I23" s="639"/>
      <c r="J23" s="639"/>
      <c r="K23" s="639"/>
      <c r="L23" s="639"/>
      <c r="M23" s="639"/>
      <c r="N23" s="639"/>
      <c r="O23" s="639"/>
      <c r="P23" s="639"/>
      <c r="Q23" s="640"/>
      <c r="R23" s="641">
        <v>4252</v>
      </c>
      <c r="S23" s="642"/>
      <c r="T23" s="642"/>
      <c r="U23" s="642"/>
      <c r="V23" s="642"/>
      <c r="W23" s="642"/>
      <c r="X23" s="642"/>
      <c r="Y23" s="643"/>
      <c r="Z23" s="644">
        <v>0</v>
      </c>
      <c r="AA23" s="644"/>
      <c r="AB23" s="644"/>
      <c r="AC23" s="644"/>
      <c r="AD23" s="645">
        <v>4252</v>
      </c>
      <c r="AE23" s="645"/>
      <c r="AF23" s="645"/>
      <c r="AG23" s="645"/>
      <c r="AH23" s="645"/>
      <c r="AI23" s="645"/>
      <c r="AJ23" s="645"/>
      <c r="AK23" s="645"/>
      <c r="AL23" s="646">
        <v>0.1</v>
      </c>
      <c r="AM23" s="647"/>
      <c r="AN23" s="647"/>
      <c r="AO23" s="648"/>
      <c r="AP23" s="659" t="s">
        <v>288</v>
      </c>
      <c r="AQ23" s="660"/>
      <c r="AR23" s="660"/>
      <c r="AS23" s="660"/>
      <c r="AT23" s="660"/>
      <c r="AU23" s="660"/>
      <c r="AV23" s="660"/>
      <c r="AW23" s="660"/>
      <c r="AX23" s="660"/>
      <c r="AY23" s="660"/>
      <c r="AZ23" s="660"/>
      <c r="BA23" s="660"/>
      <c r="BB23" s="660"/>
      <c r="BC23" s="660"/>
      <c r="BD23" s="660"/>
      <c r="BE23" s="660"/>
      <c r="BF23" s="661"/>
      <c r="BG23" s="641">
        <v>162052</v>
      </c>
      <c r="BH23" s="642"/>
      <c r="BI23" s="642"/>
      <c r="BJ23" s="642"/>
      <c r="BK23" s="642"/>
      <c r="BL23" s="642"/>
      <c r="BM23" s="642"/>
      <c r="BN23" s="643"/>
      <c r="BO23" s="644">
        <v>3.6</v>
      </c>
      <c r="BP23" s="644"/>
      <c r="BQ23" s="644"/>
      <c r="BR23" s="644"/>
      <c r="BS23" s="650" t="s">
        <v>243</v>
      </c>
      <c r="BT23" s="642"/>
      <c r="BU23" s="642"/>
      <c r="BV23" s="642"/>
      <c r="BW23" s="642"/>
      <c r="BX23" s="642"/>
      <c r="BY23" s="642"/>
      <c r="BZ23" s="642"/>
      <c r="CA23" s="642"/>
      <c r="CB23" s="651"/>
      <c r="CD23" s="623" t="s">
        <v>226</v>
      </c>
      <c r="CE23" s="624"/>
      <c r="CF23" s="624"/>
      <c r="CG23" s="624"/>
      <c r="CH23" s="624"/>
      <c r="CI23" s="624"/>
      <c r="CJ23" s="624"/>
      <c r="CK23" s="624"/>
      <c r="CL23" s="624"/>
      <c r="CM23" s="624"/>
      <c r="CN23" s="624"/>
      <c r="CO23" s="624"/>
      <c r="CP23" s="624"/>
      <c r="CQ23" s="625"/>
      <c r="CR23" s="623" t="s">
        <v>289</v>
      </c>
      <c r="CS23" s="624"/>
      <c r="CT23" s="624"/>
      <c r="CU23" s="624"/>
      <c r="CV23" s="624"/>
      <c r="CW23" s="624"/>
      <c r="CX23" s="624"/>
      <c r="CY23" s="625"/>
      <c r="CZ23" s="623" t="s">
        <v>290</v>
      </c>
      <c r="DA23" s="624"/>
      <c r="DB23" s="624"/>
      <c r="DC23" s="625"/>
      <c r="DD23" s="623" t="s">
        <v>291</v>
      </c>
      <c r="DE23" s="624"/>
      <c r="DF23" s="624"/>
      <c r="DG23" s="624"/>
      <c r="DH23" s="624"/>
      <c r="DI23" s="624"/>
      <c r="DJ23" s="624"/>
      <c r="DK23" s="625"/>
      <c r="DL23" s="671" t="s">
        <v>292</v>
      </c>
      <c r="DM23" s="672"/>
      <c r="DN23" s="672"/>
      <c r="DO23" s="672"/>
      <c r="DP23" s="672"/>
      <c r="DQ23" s="672"/>
      <c r="DR23" s="672"/>
      <c r="DS23" s="672"/>
      <c r="DT23" s="672"/>
      <c r="DU23" s="672"/>
      <c r="DV23" s="673"/>
      <c r="DW23" s="623" t="s">
        <v>293</v>
      </c>
      <c r="DX23" s="624"/>
      <c r="DY23" s="624"/>
      <c r="DZ23" s="624"/>
      <c r="EA23" s="624"/>
      <c r="EB23" s="624"/>
      <c r="EC23" s="625"/>
    </row>
    <row r="24" spans="2:133" ht="11.25" customHeight="1" x14ac:dyDescent="0.15">
      <c r="B24" s="638" t="s">
        <v>294</v>
      </c>
      <c r="C24" s="639"/>
      <c r="D24" s="639"/>
      <c r="E24" s="639"/>
      <c r="F24" s="639"/>
      <c r="G24" s="639"/>
      <c r="H24" s="639"/>
      <c r="I24" s="639"/>
      <c r="J24" s="639"/>
      <c r="K24" s="639"/>
      <c r="L24" s="639"/>
      <c r="M24" s="639"/>
      <c r="N24" s="639"/>
      <c r="O24" s="639"/>
      <c r="P24" s="639"/>
      <c r="Q24" s="640"/>
      <c r="R24" s="641">
        <v>121588</v>
      </c>
      <c r="S24" s="642"/>
      <c r="T24" s="642"/>
      <c r="U24" s="642"/>
      <c r="V24" s="642"/>
      <c r="W24" s="642"/>
      <c r="X24" s="642"/>
      <c r="Y24" s="643"/>
      <c r="Z24" s="644">
        <v>0.8</v>
      </c>
      <c r="AA24" s="644"/>
      <c r="AB24" s="644"/>
      <c r="AC24" s="644"/>
      <c r="AD24" s="645" t="s">
        <v>247</v>
      </c>
      <c r="AE24" s="645"/>
      <c r="AF24" s="645"/>
      <c r="AG24" s="645"/>
      <c r="AH24" s="645"/>
      <c r="AI24" s="645"/>
      <c r="AJ24" s="645"/>
      <c r="AK24" s="645"/>
      <c r="AL24" s="646" t="s">
        <v>247</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243</v>
      </c>
      <c r="BH24" s="642"/>
      <c r="BI24" s="642"/>
      <c r="BJ24" s="642"/>
      <c r="BK24" s="642"/>
      <c r="BL24" s="642"/>
      <c r="BM24" s="642"/>
      <c r="BN24" s="643"/>
      <c r="BO24" s="644" t="s">
        <v>247</v>
      </c>
      <c r="BP24" s="644"/>
      <c r="BQ24" s="644"/>
      <c r="BR24" s="644"/>
      <c r="BS24" s="650" t="s">
        <v>243</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6085670</v>
      </c>
      <c r="CS24" s="631"/>
      <c r="CT24" s="631"/>
      <c r="CU24" s="631"/>
      <c r="CV24" s="631"/>
      <c r="CW24" s="631"/>
      <c r="CX24" s="631"/>
      <c r="CY24" s="632"/>
      <c r="CZ24" s="635">
        <v>42</v>
      </c>
      <c r="DA24" s="636"/>
      <c r="DB24" s="636"/>
      <c r="DC24" s="655"/>
      <c r="DD24" s="676">
        <v>3828682</v>
      </c>
      <c r="DE24" s="631"/>
      <c r="DF24" s="631"/>
      <c r="DG24" s="631"/>
      <c r="DH24" s="631"/>
      <c r="DI24" s="631"/>
      <c r="DJ24" s="631"/>
      <c r="DK24" s="632"/>
      <c r="DL24" s="676">
        <v>3712637</v>
      </c>
      <c r="DM24" s="631"/>
      <c r="DN24" s="631"/>
      <c r="DO24" s="631"/>
      <c r="DP24" s="631"/>
      <c r="DQ24" s="631"/>
      <c r="DR24" s="631"/>
      <c r="DS24" s="631"/>
      <c r="DT24" s="631"/>
      <c r="DU24" s="631"/>
      <c r="DV24" s="632"/>
      <c r="DW24" s="635">
        <v>47.9</v>
      </c>
      <c r="DX24" s="636"/>
      <c r="DY24" s="636"/>
      <c r="DZ24" s="636"/>
      <c r="EA24" s="636"/>
      <c r="EB24" s="636"/>
      <c r="EC24" s="637"/>
    </row>
    <row r="25" spans="2:133" ht="11.25" customHeight="1" x14ac:dyDescent="0.15">
      <c r="B25" s="638" t="s">
        <v>297</v>
      </c>
      <c r="C25" s="639"/>
      <c r="D25" s="639"/>
      <c r="E25" s="639"/>
      <c r="F25" s="639"/>
      <c r="G25" s="639"/>
      <c r="H25" s="639"/>
      <c r="I25" s="639"/>
      <c r="J25" s="639"/>
      <c r="K25" s="639"/>
      <c r="L25" s="639"/>
      <c r="M25" s="639"/>
      <c r="N25" s="639"/>
      <c r="O25" s="639"/>
      <c r="P25" s="639"/>
      <c r="Q25" s="640"/>
      <c r="R25" s="641">
        <v>162681</v>
      </c>
      <c r="S25" s="642"/>
      <c r="T25" s="642"/>
      <c r="U25" s="642"/>
      <c r="V25" s="642"/>
      <c r="W25" s="642"/>
      <c r="X25" s="642"/>
      <c r="Y25" s="643"/>
      <c r="Z25" s="644">
        <v>1.1000000000000001</v>
      </c>
      <c r="AA25" s="644"/>
      <c r="AB25" s="644"/>
      <c r="AC25" s="644"/>
      <c r="AD25" s="645">
        <v>6210</v>
      </c>
      <c r="AE25" s="645"/>
      <c r="AF25" s="645"/>
      <c r="AG25" s="645"/>
      <c r="AH25" s="645"/>
      <c r="AI25" s="645"/>
      <c r="AJ25" s="645"/>
      <c r="AK25" s="645"/>
      <c r="AL25" s="646">
        <v>0.1</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243</v>
      </c>
      <c r="BH25" s="642"/>
      <c r="BI25" s="642"/>
      <c r="BJ25" s="642"/>
      <c r="BK25" s="642"/>
      <c r="BL25" s="642"/>
      <c r="BM25" s="642"/>
      <c r="BN25" s="643"/>
      <c r="BO25" s="644" t="s">
        <v>247</v>
      </c>
      <c r="BP25" s="644"/>
      <c r="BQ25" s="644"/>
      <c r="BR25" s="644"/>
      <c r="BS25" s="650" t="s">
        <v>247</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1982852</v>
      </c>
      <c r="CS25" s="677"/>
      <c r="CT25" s="677"/>
      <c r="CU25" s="677"/>
      <c r="CV25" s="677"/>
      <c r="CW25" s="677"/>
      <c r="CX25" s="677"/>
      <c r="CY25" s="678"/>
      <c r="CZ25" s="646">
        <v>13.7</v>
      </c>
      <c r="DA25" s="674"/>
      <c r="DB25" s="674"/>
      <c r="DC25" s="679"/>
      <c r="DD25" s="650">
        <v>1841312</v>
      </c>
      <c r="DE25" s="677"/>
      <c r="DF25" s="677"/>
      <c r="DG25" s="677"/>
      <c r="DH25" s="677"/>
      <c r="DI25" s="677"/>
      <c r="DJ25" s="677"/>
      <c r="DK25" s="678"/>
      <c r="DL25" s="650">
        <v>1818475</v>
      </c>
      <c r="DM25" s="677"/>
      <c r="DN25" s="677"/>
      <c r="DO25" s="677"/>
      <c r="DP25" s="677"/>
      <c r="DQ25" s="677"/>
      <c r="DR25" s="677"/>
      <c r="DS25" s="677"/>
      <c r="DT25" s="677"/>
      <c r="DU25" s="677"/>
      <c r="DV25" s="678"/>
      <c r="DW25" s="646">
        <v>23.4</v>
      </c>
      <c r="DX25" s="674"/>
      <c r="DY25" s="674"/>
      <c r="DZ25" s="674"/>
      <c r="EA25" s="674"/>
      <c r="EB25" s="674"/>
      <c r="EC25" s="675"/>
    </row>
    <row r="26" spans="2:133" ht="11.25" customHeight="1" x14ac:dyDescent="0.15">
      <c r="B26" s="638" t="s">
        <v>300</v>
      </c>
      <c r="C26" s="639"/>
      <c r="D26" s="639"/>
      <c r="E26" s="639"/>
      <c r="F26" s="639"/>
      <c r="G26" s="639"/>
      <c r="H26" s="639"/>
      <c r="I26" s="639"/>
      <c r="J26" s="639"/>
      <c r="K26" s="639"/>
      <c r="L26" s="639"/>
      <c r="M26" s="639"/>
      <c r="N26" s="639"/>
      <c r="O26" s="639"/>
      <c r="P26" s="639"/>
      <c r="Q26" s="640"/>
      <c r="R26" s="641">
        <v>81565</v>
      </c>
      <c r="S26" s="642"/>
      <c r="T26" s="642"/>
      <c r="U26" s="642"/>
      <c r="V26" s="642"/>
      <c r="W26" s="642"/>
      <c r="X26" s="642"/>
      <c r="Y26" s="643"/>
      <c r="Z26" s="644">
        <v>0.5</v>
      </c>
      <c r="AA26" s="644"/>
      <c r="AB26" s="644"/>
      <c r="AC26" s="644"/>
      <c r="AD26" s="645" t="s">
        <v>243</v>
      </c>
      <c r="AE26" s="645"/>
      <c r="AF26" s="645"/>
      <c r="AG26" s="645"/>
      <c r="AH26" s="645"/>
      <c r="AI26" s="645"/>
      <c r="AJ26" s="645"/>
      <c r="AK26" s="645"/>
      <c r="AL26" s="646" t="s">
        <v>247</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243</v>
      </c>
      <c r="BH26" s="642"/>
      <c r="BI26" s="642"/>
      <c r="BJ26" s="642"/>
      <c r="BK26" s="642"/>
      <c r="BL26" s="642"/>
      <c r="BM26" s="642"/>
      <c r="BN26" s="643"/>
      <c r="BO26" s="644" t="s">
        <v>243</v>
      </c>
      <c r="BP26" s="644"/>
      <c r="BQ26" s="644"/>
      <c r="BR26" s="644"/>
      <c r="BS26" s="650" t="s">
        <v>247</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1258897</v>
      </c>
      <c r="CS26" s="642"/>
      <c r="CT26" s="642"/>
      <c r="CU26" s="642"/>
      <c r="CV26" s="642"/>
      <c r="CW26" s="642"/>
      <c r="CX26" s="642"/>
      <c r="CY26" s="643"/>
      <c r="CZ26" s="646">
        <v>8.6999999999999993</v>
      </c>
      <c r="DA26" s="674"/>
      <c r="DB26" s="674"/>
      <c r="DC26" s="679"/>
      <c r="DD26" s="650">
        <v>1149872</v>
      </c>
      <c r="DE26" s="642"/>
      <c r="DF26" s="642"/>
      <c r="DG26" s="642"/>
      <c r="DH26" s="642"/>
      <c r="DI26" s="642"/>
      <c r="DJ26" s="642"/>
      <c r="DK26" s="643"/>
      <c r="DL26" s="650" t="s">
        <v>247</v>
      </c>
      <c r="DM26" s="642"/>
      <c r="DN26" s="642"/>
      <c r="DO26" s="642"/>
      <c r="DP26" s="642"/>
      <c r="DQ26" s="642"/>
      <c r="DR26" s="642"/>
      <c r="DS26" s="642"/>
      <c r="DT26" s="642"/>
      <c r="DU26" s="642"/>
      <c r="DV26" s="643"/>
      <c r="DW26" s="646" t="s">
        <v>243</v>
      </c>
      <c r="DX26" s="674"/>
      <c r="DY26" s="674"/>
      <c r="DZ26" s="674"/>
      <c r="EA26" s="674"/>
      <c r="EB26" s="674"/>
      <c r="EC26" s="675"/>
    </row>
    <row r="27" spans="2:133" ht="11.25" customHeight="1" x14ac:dyDescent="0.15">
      <c r="B27" s="638" t="s">
        <v>303</v>
      </c>
      <c r="C27" s="639"/>
      <c r="D27" s="639"/>
      <c r="E27" s="639"/>
      <c r="F27" s="639"/>
      <c r="G27" s="639"/>
      <c r="H27" s="639"/>
      <c r="I27" s="639"/>
      <c r="J27" s="639"/>
      <c r="K27" s="639"/>
      <c r="L27" s="639"/>
      <c r="M27" s="639"/>
      <c r="N27" s="639"/>
      <c r="O27" s="639"/>
      <c r="P27" s="639"/>
      <c r="Q27" s="640"/>
      <c r="R27" s="641">
        <v>1825962</v>
      </c>
      <c r="S27" s="642"/>
      <c r="T27" s="642"/>
      <c r="U27" s="642"/>
      <c r="V27" s="642"/>
      <c r="W27" s="642"/>
      <c r="X27" s="642"/>
      <c r="Y27" s="643"/>
      <c r="Z27" s="644">
        <v>11.9</v>
      </c>
      <c r="AA27" s="644"/>
      <c r="AB27" s="644"/>
      <c r="AC27" s="644"/>
      <c r="AD27" s="645" t="s">
        <v>243</v>
      </c>
      <c r="AE27" s="645"/>
      <c r="AF27" s="645"/>
      <c r="AG27" s="645"/>
      <c r="AH27" s="645"/>
      <c r="AI27" s="645"/>
      <c r="AJ27" s="645"/>
      <c r="AK27" s="645"/>
      <c r="AL27" s="646" t="s">
        <v>243</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4545797</v>
      </c>
      <c r="BH27" s="642"/>
      <c r="BI27" s="642"/>
      <c r="BJ27" s="642"/>
      <c r="BK27" s="642"/>
      <c r="BL27" s="642"/>
      <c r="BM27" s="642"/>
      <c r="BN27" s="643"/>
      <c r="BO27" s="644">
        <v>100</v>
      </c>
      <c r="BP27" s="644"/>
      <c r="BQ27" s="644"/>
      <c r="BR27" s="644"/>
      <c r="BS27" s="650">
        <v>61642</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2821468</v>
      </c>
      <c r="CS27" s="677"/>
      <c r="CT27" s="677"/>
      <c r="CU27" s="677"/>
      <c r="CV27" s="677"/>
      <c r="CW27" s="677"/>
      <c r="CX27" s="677"/>
      <c r="CY27" s="678"/>
      <c r="CZ27" s="646">
        <v>19.399999999999999</v>
      </c>
      <c r="DA27" s="674"/>
      <c r="DB27" s="674"/>
      <c r="DC27" s="679"/>
      <c r="DD27" s="650">
        <v>766835</v>
      </c>
      <c r="DE27" s="677"/>
      <c r="DF27" s="677"/>
      <c r="DG27" s="677"/>
      <c r="DH27" s="677"/>
      <c r="DI27" s="677"/>
      <c r="DJ27" s="677"/>
      <c r="DK27" s="678"/>
      <c r="DL27" s="650">
        <v>766480</v>
      </c>
      <c r="DM27" s="677"/>
      <c r="DN27" s="677"/>
      <c r="DO27" s="677"/>
      <c r="DP27" s="677"/>
      <c r="DQ27" s="677"/>
      <c r="DR27" s="677"/>
      <c r="DS27" s="677"/>
      <c r="DT27" s="677"/>
      <c r="DU27" s="677"/>
      <c r="DV27" s="678"/>
      <c r="DW27" s="646">
        <v>9.9</v>
      </c>
      <c r="DX27" s="674"/>
      <c r="DY27" s="674"/>
      <c r="DZ27" s="674"/>
      <c r="EA27" s="674"/>
      <c r="EB27" s="674"/>
      <c r="EC27" s="675"/>
    </row>
    <row r="28" spans="2:133" ht="11.25" customHeight="1" x14ac:dyDescent="0.15">
      <c r="B28" s="683" t="s">
        <v>306</v>
      </c>
      <c r="C28" s="684"/>
      <c r="D28" s="684"/>
      <c r="E28" s="684"/>
      <c r="F28" s="684"/>
      <c r="G28" s="684"/>
      <c r="H28" s="684"/>
      <c r="I28" s="684"/>
      <c r="J28" s="684"/>
      <c r="K28" s="684"/>
      <c r="L28" s="684"/>
      <c r="M28" s="684"/>
      <c r="N28" s="684"/>
      <c r="O28" s="684"/>
      <c r="P28" s="684"/>
      <c r="Q28" s="685"/>
      <c r="R28" s="641" t="s">
        <v>243</v>
      </c>
      <c r="S28" s="642"/>
      <c r="T28" s="642"/>
      <c r="U28" s="642"/>
      <c r="V28" s="642"/>
      <c r="W28" s="642"/>
      <c r="X28" s="642"/>
      <c r="Y28" s="643"/>
      <c r="Z28" s="644" t="s">
        <v>247</v>
      </c>
      <c r="AA28" s="644"/>
      <c r="AB28" s="644"/>
      <c r="AC28" s="644"/>
      <c r="AD28" s="645" t="s">
        <v>247</v>
      </c>
      <c r="AE28" s="645"/>
      <c r="AF28" s="645"/>
      <c r="AG28" s="645"/>
      <c r="AH28" s="645"/>
      <c r="AI28" s="645"/>
      <c r="AJ28" s="645"/>
      <c r="AK28" s="645"/>
      <c r="AL28" s="646" t="s">
        <v>243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1281350</v>
      </c>
      <c r="CS28" s="642"/>
      <c r="CT28" s="642"/>
      <c r="CU28" s="642"/>
      <c r="CV28" s="642"/>
      <c r="CW28" s="642"/>
      <c r="CX28" s="642"/>
      <c r="CY28" s="643"/>
      <c r="CZ28" s="646">
        <v>8.8000000000000007</v>
      </c>
      <c r="DA28" s="674"/>
      <c r="DB28" s="674"/>
      <c r="DC28" s="679"/>
      <c r="DD28" s="650">
        <v>1220535</v>
      </c>
      <c r="DE28" s="642"/>
      <c r="DF28" s="642"/>
      <c r="DG28" s="642"/>
      <c r="DH28" s="642"/>
      <c r="DI28" s="642"/>
      <c r="DJ28" s="642"/>
      <c r="DK28" s="643"/>
      <c r="DL28" s="650">
        <v>1127682</v>
      </c>
      <c r="DM28" s="642"/>
      <c r="DN28" s="642"/>
      <c r="DO28" s="642"/>
      <c r="DP28" s="642"/>
      <c r="DQ28" s="642"/>
      <c r="DR28" s="642"/>
      <c r="DS28" s="642"/>
      <c r="DT28" s="642"/>
      <c r="DU28" s="642"/>
      <c r="DV28" s="643"/>
      <c r="DW28" s="646">
        <v>14.5</v>
      </c>
      <c r="DX28" s="674"/>
      <c r="DY28" s="674"/>
      <c r="DZ28" s="674"/>
      <c r="EA28" s="674"/>
      <c r="EB28" s="674"/>
      <c r="EC28" s="675"/>
    </row>
    <row r="29" spans="2:133" ht="11.25" customHeight="1" x14ac:dyDescent="0.15">
      <c r="B29" s="638" t="s">
        <v>308</v>
      </c>
      <c r="C29" s="639"/>
      <c r="D29" s="639"/>
      <c r="E29" s="639"/>
      <c r="F29" s="639"/>
      <c r="G29" s="639"/>
      <c r="H29" s="639"/>
      <c r="I29" s="639"/>
      <c r="J29" s="639"/>
      <c r="K29" s="639"/>
      <c r="L29" s="639"/>
      <c r="M29" s="639"/>
      <c r="N29" s="639"/>
      <c r="O29" s="639"/>
      <c r="P29" s="639"/>
      <c r="Q29" s="640"/>
      <c r="R29" s="641">
        <v>1058172</v>
      </c>
      <c r="S29" s="642"/>
      <c r="T29" s="642"/>
      <c r="U29" s="642"/>
      <c r="V29" s="642"/>
      <c r="W29" s="642"/>
      <c r="X29" s="642"/>
      <c r="Y29" s="643"/>
      <c r="Z29" s="644">
        <v>6.9</v>
      </c>
      <c r="AA29" s="644"/>
      <c r="AB29" s="644"/>
      <c r="AC29" s="644"/>
      <c r="AD29" s="645" t="s">
        <v>247</v>
      </c>
      <c r="AE29" s="645"/>
      <c r="AF29" s="645"/>
      <c r="AG29" s="645"/>
      <c r="AH29" s="645"/>
      <c r="AI29" s="645"/>
      <c r="AJ29" s="645"/>
      <c r="AK29" s="645"/>
      <c r="AL29" s="646" t="s">
        <v>243</v>
      </c>
      <c r="AM29" s="647"/>
      <c r="AN29" s="647"/>
      <c r="AO29" s="648"/>
      <c r="AP29" s="620" t="s">
        <v>226</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312</v>
      </c>
      <c r="CG29" s="657"/>
      <c r="CH29" s="657"/>
      <c r="CI29" s="657"/>
      <c r="CJ29" s="657"/>
      <c r="CK29" s="657"/>
      <c r="CL29" s="657"/>
      <c r="CM29" s="657"/>
      <c r="CN29" s="657"/>
      <c r="CO29" s="657"/>
      <c r="CP29" s="657"/>
      <c r="CQ29" s="658"/>
      <c r="CR29" s="641">
        <v>1281350</v>
      </c>
      <c r="CS29" s="677"/>
      <c r="CT29" s="677"/>
      <c r="CU29" s="677"/>
      <c r="CV29" s="677"/>
      <c r="CW29" s="677"/>
      <c r="CX29" s="677"/>
      <c r="CY29" s="678"/>
      <c r="CZ29" s="646">
        <v>8.8000000000000007</v>
      </c>
      <c r="DA29" s="674"/>
      <c r="DB29" s="674"/>
      <c r="DC29" s="679"/>
      <c r="DD29" s="650">
        <v>1220535</v>
      </c>
      <c r="DE29" s="677"/>
      <c r="DF29" s="677"/>
      <c r="DG29" s="677"/>
      <c r="DH29" s="677"/>
      <c r="DI29" s="677"/>
      <c r="DJ29" s="677"/>
      <c r="DK29" s="678"/>
      <c r="DL29" s="650">
        <v>1127682</v>
      </c>
      <c r="DM29" s="677"/>
      <c r="DN29" s="677"/>
      <c r="DO29" s="677"/>
      <c r="DP29" s="677"/>
      <c r="DQ29" s="677"/>
      <c r="DR29" s="677"/>
      <c r="DS29" s="677"/>
      <c r="DT29" s="677"/>
      <c r="DU29" s="677"/>
      <c r="DV29" s="678"/>
      <c r="DW29" s="646">
        <v>14.5</v>
      </c>
      <c r="DX29" s="674"/>
      <c r="DY29" s="674"/>
      <c r="DZ29" s="674"/>
      <c r="EA29" s="674"/>
      <c r="EB29" s="674"/>
      <c r="EC29" s="675"/>
    </row>
    <row r="30" spans="2:133" ht="11.25" customHeight="1" x14ac:dyDescent="0.15">
      <c r="B30" s="638" t="s">
        <v>313</v>
      </c>
      <c r="C30" s="639"/>
      <c r="D30" s="639"/>
      <c r="E30" s="639"/>
      <c r="F30" s="639"/>
      <c r="G30" s="639"/>
      <c r="H30" s="639"/>
      <c r="I30" s="639"/>
      <c r="J30" s="639"/>
      <c r="K30" s="639"/>
      <c r="L30" s="639"/>
      <c r="M30" s="639"/>
      <c r="N30" s="639"/>
      <c r="O30" s="639"/>
      <c r="P30" s="639"/>
      <c r="Q30" s="640"/>
      <c r="R30" s="641">
        <v>116184</v>
      </c>
      <c r="S30" s="642"/>
      <c r="T30" s="642"/>
      <c r="U30" s="642"/>
      <c r="V30" s="642"/>
      <c r="W30" s="642"/>
      <c r="X30" s="642"/>
      <c r="Y30" s="643"/>
      <c r="Z30" s="644">
        <v>0.8</v>
      </c>
      <c r="AA30" s="644"/>
      <c r="AB30" s="644"/>
      <c r="AC30" s="644"/>
      <c r="AD30" s="645">
        <v>6336</v>
      </c>
      <c r="AE30" s="645"/>
      <c r="AF30" s="645"/>
      <c r="AG30" s="645"/>
      <c r="AH30" s="645"/>
      <c r="AI30" s="645"/>
      <c r="AJ30" s="645"/>
      <c r="AK30" s="645"/>
      <c r="AL30" s="646">
        <v>0.1</v>
      </c>
      <c r="AM30" s="647"/>
      <c r="AN30" s="647"/>
      <c r="AO30" s="648"/>
      <c r="AP30" s="689" t="s">
        <v>314</v>
      </c>
      <c r="AQ30" s="690"/>
      <c r="AR30" s="690"/>
      <c r="AS30" s="690"/>
      <c r="AT30" s="695" t="s">
        <v>315</v>
      </c>
      <c r="AU30" s="230"/>
      <c r="AV30" s="230"/>
      <c r="AW30" s="230"/>
      <c r="AX30" s="627" t="s">
        <v>190</v>
      </c>
      <c r="AY30" s="628"/>
      <c r="AZ30" s="628"/>
      <c r="BA30" s="628"/>
      <c r="BB30" s="628"/>
      <c r="BC30" s="628"/>
      <c r="BD30" s="628"/>
      <c r="BE30" s="628"/>
      <c r="BF30" s="629"/>
      <c r="BG30" s="701">
        <v>98.7</v>
      </c>
      <c r="BH30" s="702"/>
      <c r="BI30" s="702"/>
      <c r="BJ30" s="702"/>
      <c r="BK30" s="702"/>
      <c r="BL30" s="702"/>
      <c r="BM30" s="636">
        <v>94.6</v>
      </c>
      <c r="BN30" s="702"/>
      <c r="BO30" s="702"/>
      <c r="BP30" s="702"/>
      <c r="BQ30" s="703"/>
      <c r="BR30" s="701">
        <v>98.7</v>
      </c>
      <c r="BS30" s="702"/>
      <c r="BT30" s="702"/>
      <c r="BU30" s="702"/>
      <c r="BV30" s="702"/>
      <c r="BW30" s="702"/>
      <c r="BX30" s="636">
        <v>94.2</v>
      </c>
      <c r="BY30" s="702"/>
      <c r="BZ30" s="702"/>
      <c r="CA30" s="702"/>
      <c r="CB30" s="703"/>
      <c r="CD30" s="706"/>
      <c r="CE30" s="707"/>
      <c r="CF30" s="656" t="s">
        <v>316</v>
      </c>
      <c r="CG30" s="657"/>
      <c r="CH30" s="657"/>
      <c r="CI30" s="657"/>
      <c r="CJ30" s="657"/>
      <c r="CK30" s="657"/>
      <c r="CL30" s="657"/>
      <c r="CM30" s="657"/>
      <c r="CN30" s="657"/>
      <c r="CO30" s="657"/>
      <c r="CP30" s="657"/>
      <c r="CQ30" s="658"/>
      <c r="CR30" s="641">
        <v>1195021</v>
      </c>
      <c r="CS30" s="642"/>
      <c r="CT30" s="642"/>
      <c r="CU30" s="642"/>
      <c r="CV30" s="642"/>
      <c r="CW30" s="642"/>
      <c r="CX30" s="642"/>
      <c r="CY30" s="643"/>
      <c r="CZ30" s="646">
        <v>8.1999999999999993</v>
      </c>
      <c r="DA30" s="674"/>
      <c r="DB30" s="674"/>
      <c r="DC30" s="679"/>
      <c r="DD30" s="650">
        <v>1141488</v>
      </c>
      <c r="DE30" s="642"/>
      <c r="DF30" s="642"/>
      <c r="DG30" s="642"/>
      <c r="DH30" s="642"/>
      <c r="DI30" s="642"/>
      <c r="DJ30" s="642"/>
      <c r="DK30" s="643"/>
      <c r="DL30" s="650">
        <v>1048635</v>
      </c>
      <c r="DM30" s="642"/>
      <c r="DN30" s="642"/>
      <c r="DO30" s="642"/>
      <c r="DP30" s="642"/>
      <c r="DQ30" s="642"/>
      <c r="DR30" s="642"/>
      <c r="DS30" s="642"/>
      <c r="DT30" s="642"/>
      <c r="DU30" s="642"/>
      <c r="DV30" s="643"/>
      <c r="DW30" s="646">
        <v>13.5</v>
      </c>
      <c r="DX30" s="674"/>
      <c r="DY30" s="674"/>
      <c r="DZ30" s="674"/>
      <c r="EA30" s="674"/>
      <c r="EB30" s="674"/>
      <c r="EC30" s="675"/>
    </row>
    <row r="31" spans="2:133" ht="11.25" customHeight="1" x14ac:dyDescent="0.15">
      <c r="B31" s="638" t="s">
        <v>317</v>
      </c>
      <c r="C31" s="639"/>
      <c r="D31" s="639"/>
      <c r="E31" s="639"/>
      <c r="F31" s="639"/>
      <c r="G31" s="639"/>
      <c r="H31" s="639"/>
      <c r="I31" s="639"/>
      <c r="J31" s="639"/>
      <c r="K31" s="639"/>
      <c r="L31" s="639"/>
      <c r="M31" s="639"/>
      <c r="N31" s="639"/>
      <c r="O31" s="639"/>
      <c r="P31" s="639"/>
      <c r="Q31" s="640"/>
      <c r="R31" s="641">
        <v>386590</v>
      </c>
      <c r="S31" s="642"/>
      <c r="T31" s="642"/>
      <c r="U31" s="642"/>
      <c r="V31" s="642"/>
      <c r="W31" s="642"/>
      <c r="X31" s="642"/>
      <c r="Y31" s="643"/>
      <c r="Z31" s="644">
        <v>2.5</v>
      </c>
      <c r="AA31" s="644"/>
      <c r="AB31" s="644"/>
      <c r="AC31" s="644"/>
      <c r="AD31" s="645" t="s">
        <v>247</v>
      </c>
      <c r="AE31" s="645"/>
      <c r="AF31" s="645"/>
      <c r="AG31" s="645"/>
      <c r="AH31" s="645"/>
      <c r="AI31" s="645"/>
      <c r="AJ31" s="645"/>
      <c r="AK31" s="645"/>
      <c r="AL31" s="646" t="s">
        <v>243</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98.7</v>
      </c>
      <c r="BH31" s="677"/>
      <c r="BI31" s="677"/>
      <c r="BJ31" s="677"/>
      <c r="BK31" s="677"/>
      <c r="BL31" s="677"/>
      <c r="BM31" s="647">
        <v>96.2</v>
      </c>
      <c r="BN31" s="699"/>
      <c r="BO31" s="699"/>
      <c r="BP31" s="699"/>
      <c r="BQ31" s="700"/>
      <c r="BR31" s="698">
        <v>98.7</v>
      </c>
      <c r="BS31" s="677"/>
      <c r="BT31" s="677"/>
      <c r="BU31" s="677"/>
      <c r="BV31" s="677"/>
      <c r="BW31" s="677"/>
      <c r="BX31" s="647">
        <v>95.3</v>
      </c>
      <c r="BY31" s="699"/>
      <c r="BZ31" s="699"/>
      <c r="CA31" s="699"/>
      <c r="CB31" s="700"/>
      <c r="CD31" s="706"/>
      <c r="CE31" s="707"/>
      <c r="CF31" s="656" t="s">
        <v>320</v>
      </c>
      <c r="CG31" s="657"/>
      <c r="CH31" s="657"/>
      <c r="CI31" s="657"/>
      <c r="CJ31" s="657"/>
      <c r="CK31" s="657"/>
      <c r="CL31" s="657"/>
      <c r="CM31" s="657"/>
      <c r="CN31" s="657"/>
      <c r="CO31" s="657"/>
      <c r="CP31" s="657"/>
      <c r="CQ31" s="658"/>
      <c r="CR31" s="641">
        <v>86329</v>
      </c>
      <c r="CS31" s="677"/>
      <c r="CT31" s="677"/>
      <c r="CU31" s="677"/>
      <c r="CV31" s="677"/>
      <c r="CW31" s="677"/>
      <c r="CX31" s="677"/>
      <c r="CY31" s="678"/>
      <c r="CZ31" s="646">
        <v>0.6</v>
      </c>
      <c r="DA31" s="674"/>
      <c r="DB31" s="674"/>
      <c r="DC31" s="679"/>
      <c r="DD31" s="650">
        <v>79047</v>
      </c>
      <c r="DE31" s="677"/>
      <c r="DF31" s="677"/>
      <c r="DG31" s="677"/>
      <c r="DH31" s="677"/>
      <c r="DI31" s="677"/>
      <c r="DJ31" s="677"/>
      <c r="DK31" s="678"/>
      <c r="DL31" s="650">
        <v>79047</v>
      </c>
      <c r="DM31" s="677"/>
      <c r="DN31" s="677"/>
      <c r="DO31" s="677"/>
      <c r="DP31" s="677"/>
      <c r="DQ31" s="677"/>
      <c r="DR31" s="677"/>
      <c r="DS31" s="677"/>
      <c r="DT31" s="677"/>
      <c r="DU31" s="677"/>
      <c r="DV31" s="678"/>
      <c r="DW31" s="646">
        <v>1</v>
      </c>
      <c r="DX31" s="674"/>
      <c r="DY31" s="674"/>
      <c r="DZ31" s="674"/>
      <c r="EA31" s="674"/>
      <c r="EB31" s="674"/>
      <c r="EC31" s="675"/>
    </row>
    <row r="32" spans="2:133" ht="11.25" customHeight="1" x14ac:dyDescent="0.15">
      <c r="B32" s="638" t="s">
        <v>321</v>
      </c>
      <c r="C32" s="639"/>
      <c r="D32" s="639"/>
      <c r="E32" s="639"/>
      <c r="F32" s="639"/>
      <c r="G32" s="639"/>
      <c r="H32" s="639"/>
      <c r="I32" s="639"/>
      <c r="J32" s="639"/>
      <c r="K32" s="639"/>
      <c r="L32" s="639"/>
      <c r="M32" s="639"/>
      <c r="N32" s="639"/>
      <c r="O32" s="639"/>
      <c r="P32" s="639"/>
      <c r="Q32" s="640"/>
      <c r="R32" s="641">
        <v>858852</v>
      </c>
      <c r="S32" s="642"/>
      <c r="T32" s="642"/>
      <c r="U32" s="642"/>
      <c r="V32" s="642"/>
      <c r="W32" s="642"/>
      <c r="X32" s="642"/>
      <c r="Y32" s="643"/>
      <c r="Z32" s="644">
        <v>5.6</v>
      </c>
      <c r="AA32" s="644"/>
      <c r="AB32" s="644"/>
      <c r="AC32" s="644"/>
      <c r="AD32" s="645" t="s">
        <v>247</v>
      </c>
      <c r="AE32" s="645"/>
      <c r="AF32" s="645"/>
      <c r="AG32" s="645"/>
      <c r="AH32" s="645"/>
      <c r="AI32" s="645"/>
      <c r="AJ32" s="645"/>
      <c r="AK32" s="645"/>
      <c r="AL32" s="646" t="s">
        <v>247</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98.7</v>
      </c>
      <c r="BH32" s="711"/>
      <c r="BI32" s="711"/>
      <c r="BJ32" s="711"/>
      <c r="BK32" s="711"/>
      <c r="BL32" s="711"/>
      <c r="BM32" s="712">
        <v>93.1</v>
      </c>
      <c r="BN32" s="711"/>
      <c r="BO32" s="711"/>
      <c r="BP32" s="711"/>
      <c r="BQ32" s="713"/>
      <c r="BR32" s="710">
        <v>98.7</v>
      </c>
      <c r="BS32" s="711"/>
      <c r="BT32" s="711"/>
      <c r="BU32" s="711"/>
      <c r="BV32" s="711"/>
      <c r="BW32" s="711"/>
      <c r="BX32" s="712">
        <v>93</v>
      </c>
      <c r="BY32" s="711"/>
      <c r="BZ32" s="711"/>
      <c r="CA32" s="711"/>
      <c r="CB32" s="713"/>
      <c r="CD32" s="708"/>
      <c r="CE32" s="709"/>
      <c r="CF32" s="656" t="s">
        <v>323</v>
      </c>
      <c r="CG32" s="657"/>
      <c r="CH32" s="657"/>
      <c r="CI32" s="657"/>
      <c r="CJ32" s="657"/>
      <c r="CK32" s="657"/>
      <c r="CL32" s="657"/>
      <c r="CM32" s="657"/>
      <c r="CN32" s="657"/>
      <c r="CO32" s="657"/>
      <c r="CP32" s="657"/>
      <c r="CQ32" s="658"/>
      <c r="CR32" s="641" t="s">
        <v>247</v>
      </c>
      <c r="CS32" s="642"/>
      <c r="CT32" s="642"/>
      <c r="CU32" s="642"/>
      <c r="CV32" s="642"/>
      <c r="CW32" s="642"/>
      <c r="CX32" s="642"/>
      <c r="CY32" s="643"/>
      <c r="CZ32" s="646" t="s">
        <v>247</v>
      </c>
      <c r="DA32" s="674"/>
      <c r="DB32" s="674"/>
      <c r="DC32" s="679"/>
      <c r="DD32" s="650" t="s">
        <v>247</v>
      </c>
      <c r="DE32" s="642"/>
      <c r="DF32" s="642"/>
      <c r="DG32" s="642"/>
      <c r="DH32" s="642"/>
      <c r="DI32" s="642"/>
      <c r="DJ32" s="642"/>
      <c r="DK32" s="643"/>
      <c r="DL32" s="650" t="s">
        <v>247</v>
      </c>
      <c r="DM32" s="642"/>
      <c r="DN32" s="642"/>
      <c r="DO32" s="642"/>
      <c r="DP32" s="642"/>
      <c r="DQ32" s="642"/>
      <c r="DR32" s="642"/>
      <c r="DS32" s="642"/>
      <c r="DT32" s="642"/>
      <c r="DU32" s="642"/>
      <c r="DV32" s="643"/>
      <c r="DW32" s="646" t="s">
        <v>247</v>
      </c>
      <c r="DX32" s="674"/>
      <c r="DY32" s="674"/>
      <c r="DZ32" s="674"/>
      <c r="EA32" s="674"/>
      <c r="EB32" s="674"/>
      <c r="EC32" s="675"/>
    </row>
    <row r="33" spans="2:133" ht="11.25" customHeight="1" x14ac:dyDescent="0.15">
      <c r="B33" s="638" t="s">
        <v>324</v>
      </c>
      <c r="C33" s="639"/>
      <c r="D33" s="639"/>
      <c r="E33" s="639"/>
      <c r="F33" s="639"/>
      <c r="G33" s="639"/>
      <c r="H33" s="639"/>
      <c r="I33" s="639"/>
      <c r="J33" s="639"/>
      <c r="K33" s="639"/>
      <c r="L33" s="639"/>
      <c r="M33" s="639"/>
      <c r="N33" s="639"/>
      <c r="O33" s="639"/>
      <c r="P33" s="639"/>
      <c r="Q33" s="640"/>
      <c r="R33" s="641">
        <v>474920</v>
      </c>
      <c r="S33" s="642"/>
      <c r="T33" s="642"/>
      <c r="U33" s="642"/>
      <c r="V33" s="642"/>
      <c r="W33" s="642"/>
      <c r="X33" s="642"/>
      <c r="Y33" s="643"/>
      <c r="Z33" s="644">
        <v>3.1</v>
      </c>
      <c r="AA33" s="644"/>
      <c r="AB33" s="644"/>
      <c r="AC33" s="644"/>
      <c r="AD33" s="645" t="s">
        <v>247</v>
      </c>
      <c r="AE33" s="645"/>
      <c r="AF33" s="645"/>
      <c r="AG33" s="645"/>
      <c r="AH33" s="645"/>
      <c r="AI33" s="645"/>
      <c r="AJ33" s="645"/>
      <c r="AK33" s="645"/>
      <c r="AL33" s="646" t="s">
        <v>247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6874214</v>
      </c>
      <c r="CS33" s="677"/>
      <c r="CT33" s="677"/>
      <c r="CU33" s="677"/>
      <c r="CV33" s="677"/>
      <c r="CW33" s="677"/>
      <c r="CX33" s="677"/>
      <c r="CY33" s="678"/>
      <c r="CZ33" s="646">
        <v>47.4</v>
      </c>
      <c r="DA33" s="674"/>
      <c r="DB33" s="674"/>
      <c r="DC33" s="679"/>
      <c r="DD33" s="650">
        <v>5727744</v>
      </c>
      <c r="DE33" s="677"/>
      <c r="DF33" s="677"/>
      <c r="DG33" s="677"/>
      <c r="DH33" s="677"/>
      <c r="DI33" s="677"/>
      <c r="DJ33" s="677"/>
      <c r="DK33" s="678"/>
      <c r="DL33" s="650">
        <v>3450139</v>
      </c>
      <c r="DM33" s="677"/>
      <c r="DN33" s="677"/>
      <c r="DO33" s="677"/>
      <c r="DP33" s="677"/>
      <c r="DQ33" s="677"/>
      <c r="DR33" s="677"/>
      <c r="DS33" s="677"/>
      <c r="DT33" s="677"/>
      <c r="DU33" s="677"/>
      <c r="DV33" s="678"/>
      <c r="DW33" s="646">
        <v>44.5</v>
      </c>
      <c r="DX33" s="674"/>
      <c r="DY33" s="674"/>
      <c r="DZ33" s="674"/>
      <c r="EA33" s="674"/>
      <c r="EB33" s="674"/>
      <c r="EC33" s="675"/>
    </row>
    <row r="34" spans="2:133" ht="11.25" customHeight="1" x14ac:dyDescent="0.15">
      <c r="B34" s="638" t="s">
        <v>326</v>
      </c>
      <c r="C34" s="639"/>
      <c r="D34" s="639"/>
      <c r="E34" s="639"/>
      <c r="F34" s="639"/>
      <c r="G34" s="639"/>
      <c r="H34" s="639"/>
      <c r="I34" s="639"/>
      <c r="J34" s="639"/>
      <c r="K34" s="639"/>
      <c r="L34" s="639"/>
      <c r="M34" s="639"/>
      <c r="N34" s="639"/>
      <c r="O34" s="639"/>
      <c r="P34" s="639"/>
      <c r="Q34" s="640"/>
      <c r="R34" s="641">
        <v>545735</v>
      </c>
      <c r="S34" s="642"/>
      <c r="T34" s="642"/>
      <c r="U34" s="642"/>
      <c r="V34" s="642"/>
      <c r="W34" s="642"/>
      <c r="X34" s="642"/>
      <c r="Y34" s="643"/>
      <c r="Z34" s="644">
        <v>3.6</v>
      </c>
      <c r="AA34" s="644"/>
      <c r="AB34" s="644"/>
      <c r="AC34" s="644"/>
      <c r="AD34" s="645">
        <v>5210</v>
      </c>
      <c r="AE34" s="645"/>
      <c r="AF34" s="645"/>
      <c r="AG34" s="645"/>
      <c r="AH34" s="645"/>
      <c r="AI34" s="645"/>
      <c r="AJ34" s="645"/>
      <c r="AK34" s="645"/>
      <c r="AL34" s="646">
        <v>0.1</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1623234</v>
      </c>
      <c r="CS34" s="642"/>
      <c r="CT34" s="642"/>
      <c r="CU34" s="642"/>
      <c r="CV34" s="642"/>
      <c r="CW34" s="642"/>
      <c r="CX34" s="642"/>
      <c r="CY34" s="643"/>
      <c r="CZ34" s="646">
        <v>11.2</v>
      </c>
      <c r="DA34" s="674"/>
      <c r="DB34" s="674"/>
      <c r="DC34" s="679"/>
      <c r="DD34" s="650">
        <v>1386359</v>
      </c>
      <c r="DE34" s="642"/>
      <c r="DF34" s="642"/>
      <c r="DG34" s="642"/>
      <c r="DH34" s="642"/>
      <c r="DI34" s="642"/>
      <c r="DJ34" s="642"/>
      <c r="DK34" s="643"/>
      <c r="DL34" s="650">
        <v>1225700</v>
      </c>
      <c r="DM34" s="642"/>
      <c r="DN34" s="642"/>
      <c r="DO34" s="642"/>
      <c r="DP34" s="642"/>
      <c r="DQ34" s="642"/>
      <c r="DR34" s="642"/>
      <c r="DS34" s="642"/>
      <c r="DT34" s="642"/>
      <c r="DU34" s="642"/>
      <c r="DV34" s="643"/>
      <c r="DW34" s="646">
        <v>15.8</v>
      </c>
      <c r="DX34" s="674"/>
      <c r="DY34" s="674"/>
      <c r="DZ34" s="674"/>
      <c r="EA34" s="674"/>
      <c r="EB34" s="674"/>
      <c r="EC34" s="675"/>
    </row>
    <row r="35" spans="2:133" ht="11.25" customHeight="1" x14ac:dyDescent="0.15">
      <c r="B35" s="638" t="s">
        <v>330</v>
      </c>
      <c r="C35" s="639"/>
      <c r="D35" s="639"/>
      <c r="E35" s="639"/>
      <c r="F35" s="639"/>
      <c r="G35" s="639"/>
      <c r="H35" s="639"/>
      <c r="I35" s="639"/>
      <c r="J35" s="639"/>
      <c r="K35" s="639"/>
      <c r="L35" s="639"/>
      <c r="M35" s="639"/>
      <c r="N35" s="639"/>
      <c r="O35" s="639"/>
      <c r="P35" s="639"/>
      <c r="Q35" s="640"/>
      <c r="R35" s="641">
        <v>908400</v>
      </c>
      <c r="S35" s="642"/>
      <c r="T35" s="642"/>
      <c r="U35" s="642"/>
      <c r="V35" s="642"/>
      <c r="W35" s="642"/>
      <c r="X35" s="642"/>
      <c r="Y35" s="643"/>
      <c r="Z35" s="644">
        <v>5.9</v>
      </c>
      <c r="AA35" s="644"/>
      <c r="AB35" s="644"/>
      <c r="AC35" s="644"/>
      <c r="AD35" s="645" t="s">
        <v>243</v>
      </c>
      <c r="AE35" s="645"/>
      <c r="AF35" s="645"/>
      <c r="AG35" s="645"/>
      <c r="AH35" s="645"/>
      <c r="AI35" s="645"/>
      <c r="AJ35" s="645"/>
      <c r="AK35" s="645"/>
      <c r="AL35" s="646" t="s">
        <v>243</v>
      </c>
      <c r="AM35" s="647"/>
      <c r="AN35" s="647"/>
      <c r="AO35" s="648"/>
      <c r="AP35" s="234"/>
      <c r="AQ35" s="714" t="s">
        <v>331</v>
      </c>
      <c r="AR35" s="715"/>
      <c r="AS35" s="715"/>
      <c r="AT35" s="715"/>
      <c r="AU35" s="715"/>
      <c r="AV35" s="715"/>
      <c r="AW35" s="715"/>
      <c r="AX35" s="715"/>
      <c r="AY35" s="716"/>
      <c r="AZ35" s="630">
        <v>1594350</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84910</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46279</v>
      </c>
      <c r="CS35" s="677"/>
      <c r="CT35" s="677"/>
      <c r="CU35" s="677"/>
      <c r="CV35" s="677"/>
      <c r="CW35" s="677"/>
      <c r="CX35" s="677"/>
      <c r="CY35" s="678"/>
      <c r="CZ35" s="646">
        <v>0.3</v>
      </c>
      <c r="DA35" s="674"/>
      <c r="DB35" s="674"/>
      <c r="DC35" s="679"/>
      <c r="DD35" s="650">
        <v>45074</v>
      </c>
      <c r="DE35" s="677"/>
      <c r="DF35" s="677"/>
      <c r="DG35" s="677"/>
      <c r="DH35" s="677"/>
      <c r="DI35" s="677"/>
      <c r="DJ35" s="677"/>
      <c r="DK35" s="678"/>
      <c r="DL35" s="650">
        <v>45074</v>
      </c>
      <c r="DM35" s="677"/>
      <c r="DN35" s="677"/>
      <c r="DO35" s="677"/>
      <c r="DP35" s="677"/>
      <c r="DQ35" s="677"/>
      <c r="DR35" s="677"/>
      <c r="DS35" s="677"/>
      <c r="DT35" s="677"/>
      <c r="DU35" s="677"/>
      <c r="DV35" s="678"/>
      <c r="DW35" s="646">
        <v>0.6</v>
      </c>
      <c r="DX35" s="674"/>
      <c r="DY35" s="674"/>
      <c r="DZ35" s="674"/>
      <c r="EA35" s="674"/>
      <c r="EB35" s="674"/>
      <c r="EC35" s="675"/>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247</v>
      </c>
      <c r="S36" s="642"/>
      <c r="T36" s="642"/>
      <c r="U36" s="642"/>
      <c r="V36" s="642"/>
      <c r="W36" s="642"/>
      <c r="X36" s="642"/>
      <c r="Y36" s="643"/>
      <c r="Z36" s="644" t="s">
        <v>247</v>
      </c>
      <c r="AA36" s="644"/>
      <c r="AB36" s="644"/>
      <c r="AC36" s="644"/>
      <c r="AD36" s="645" t="s">
        <v>247</v>
      </c>
      <c r="AE36" s="645"/>
      <c r="AF36" s="645"/>
      <c r="AG36" s="645"/>
      <c r="AH36" s="645"/>
      <c r="AI36" s="645"/>
      <c r="AJ36" s="645"/>
      <c r="AK36" s="645"/>
      <c r="AL36" s="646" t="s">
        <v>247</v>
      </c>
      <c r="AM36" s="647"/>
      <c r="AN36" s="647"/>
      <c r="AO36" s="648"/>
      <c r="AQ36" s="718" t="s">
        <v>335</v>
      </c>
      <c r="AR36" s="719"/>
      <c r="AS36" s="719"/>
      <c r="AT36" s="719"/>
      <c r="AU36" s="719"/>
      <c r="AV36" s="719"/>
      <c r="AW36" s="719"/>
      <c r="AX36" s="719"/>
      <c r="AY36" s="720"/>
      <c r="AZ36" s="641">
        <v>433884</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74837</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2892821</v>
      </c>
      <c r="CS36" s="642"/>
      <c r="CT36" s="642"/>
      <c r="CU36" s="642"/>
      <c r="CV36" s="642"/>
      <c r="CW36" s="642"/>
      <c r="CX36" s="642"/>
      <c r="CY36" s="643"/>
      <c r="CZ36" s="646">
        <v>19.899999999999999</v>
      </c>
      <c r="DA36" s="674"/>
      <c r="DB36" s="674"/>
      <c r="DC36" s="679"/>
      <c r="DD36" s="650">
        <v>2727273</v>
      </c>
      <c r="DE36" s="642"/>
      <c r="DF36" s="642"/>
      <c r="DG36" s="642"/>
      <c r="DH36" s="642"/>
      <c r="DI36" s="642"/>
      <c r="DJ36" s="642"/>
      <c r="DK36" s="643"/>
      <c r="DL36" s="650">
        <v>860406</v>
      </c>
      <c r="DM36" s="642"/>
      <c r="DN36" s="642"/>
      <c r="DO36" s="642"/>
      <c r="DP36" s="642"/>
      <c r="DQ36" s="642"/>
      <c r="DR36" s="642"/>
      <c r="DS36" s="642"/>
      <c r="DT36" s="642"/>
      <c r="DU36" s="642"/>
      <c r="DV36" s="643"/>
      <c r="DW36" s="646">
        <v>11.1</v>
      </c>
      <c r="DX36" s="674"/>
      <c r="DY36" s="674"/>
      <c r="DZ36" s="674"/>
      <c r="EA36" s="674"/>
      <c r="EB36" s="674"/>
      <c r="EC36" s="675"/>
    </row>
    <row r="37" spans="2:133" ht="11.25" customHeight="1" x14ac:dyDescent="0.15">
      <c r="B37" s="638" t="s">
        <v>338</v>
      </c>
      <c r="C37" s="639"/>
      <c r="D37" s="639"/>
      <c r="E37" s="639"/>
      <c r="F37" s="639"/>
      <c r="G37" s="639"/>
      <c r="H37" s="639"/>
      <c r="I37" s="639"/>
      <c r="J37" s="639"/>
      <c r="K37" s="639"/>
      <c r="L37" s="639"/>
      <c r="M37" s="639"/>
      <c r="N37" s="639"/>
      <c r="O37" s="639"/>
      <c r="P37" s="639"/>
      <c r="Q37" s="640"/>
      <c r="R37" s="641">
        <v>556000</v>
      </c>
      <c r="S37" s="642"/>
      <c r="T37" s="642"/>
      <c r="U37" s="642"/>
      <c r="V37" s="642"/>
      <c r="W37" s="642"/>
      <c r="X37" s="642"/>
      <c r="Y37" s="643"/>
      <c r="Z37" s="644">
        <v>3.6</v>
      </c>
      <c r="AA37" s="644"/>
      <c r="AB37" s="644"/>
      <c r="AC37" s="644"/>
      <c r="AD37" s="645" t="s">
        <v>247</v>
      </c>
      <c r="AE37" s="645"/>
      <c r="AF37" s="645"/>
      <c r="AG37" s="645"/>
      <c r="AH37" s="645"/>
      <c r="AI37" s="645"/>
      <c r="AJ37" s="645"/>
      <c r="AK37" s="645"/>
      <c r="AL37" s="646" t="s">
        <v>243</v>
      </c>
      <c r="AM37" s="647"/>
      <c r="AN37" s="647"/>
      <c r="AO37" s="648"/>
      <c r="AQ37" s="718" t="s">
        <v>339</v>
      </c>
      <c r="AR37" s="719"/>
      <c r="AS37" s="719"/>
      <c r="AT37" s="719"/>
      <c r="AU37" s="719"/>
      <c r="AV37" s="719"/>
      <c r="AW37" s="719"/>
      <c r="AX37" s="719"/>
      <c r="AY37" s="720"/>
      <c r="AZ37" s="641">
        <v>15730</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4922</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2001079</v>
      </c>
      <c r="CS37" s="677"/>
      <c r="CT37" s="677"/>
      <c r="CU37" s="677"/>
      <c r="CV37" s="677"/>
      <c r="CW37" s="677"/>
      <c r="CX37" s="677"/>
      <c r="CY37" s="678"/>
      <c r="CZ37" s="646">
        <v>13.8</v>
      </c>
      <c r="DA37" s="674"/>
      <c r="DB37" s="674"/>
      <c r="DC37" s="679"/>
      <c r="DD37" s="650">
        <v>2001079</v>
      </c>
      <c r="DE37" s="677"/>
      <c r="DF37" s="677"/>
      <c r="DG37" s="677"/>
      <c r="DH37" s="677"/>
      <c r="DI37" s="677"/>
      <c r="DJ37" s="677"/>
      <c r="DK37" s="678"/>
      <c r="DL37" s="650">
        <v>404600</v>
      </c>
      <c r="DM37" s="677"/>
      <c r="DN37" s="677"/>
      <c r="DO37" s="677"/>
      <c r="DP37" s="677"/>
      <c r="DQ37" s="677"/>
      <c r="DR37" s="677"/>
      <c r="DS37" s="677"/>
      <c r="DT37" s="677"/>
      <c r="DU37" s="677"/>
      <c r="DV37" s="678"/>
      <c r="DW37" s="646">
        <v>5.2</v>
      </c>
      <c r="DX37" s="674"/>
      <c r="DY37" s="674"/>
      <c r="DZ37" s="674"/>
      <c r="EA37" s="674"/>
      <c r="EB37" s="674"/>
      <c r="EC37" s="675"/>
    </row>
    <row r="38" spans="2:133" ht="11.25" customHeight="1" x14ac:dyDescent="0.15">
      <c r="B38" s="686" t="s">
        <v>342</v>
      </c>
      <c r="C38" s="687"/>
      <c r="D38" s="687"/>
      <c r="E38" s="687"/>
      <c r="F38" s="687"/>
      <c r="G38" s="687"/>
      <c r="H38" s="687"/>
      <c r="I38" s="687"/>
      <c r="J38" s="687"/>
      <c r="K38" s="687"/>
      <c r="L38" s="687"/>
      <c r="M38" s="687"/>
      <c r="N38" s="687"/>
      <c r="O38" s="687"/>
      <c r="P38" s="687"/>
      <c r="Q38" s="688"/>
      <c r="R38" s="721">
        <v>15366873</v>
      </c>
      <c r="S38" s="722"/>
      <c r="T38" s="722"/>
      <c r="U38" s="722"/>
      <c r="V38" s="722"/>
      <c r="W38" s="722"/>
      <c r="X38" s="722"/>
      <c r="Y38" s="723"/>
      <c r="Z38" s="724">
        <v>100</v>
      </c>
      <c r="AA38" s="724"/>
      <c r="AB38" s="724"/>
      <c r="AC38" s="724"/>
      <c r="AD38" s="725">
        <v>7201024</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t="s">
        <v>247</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8127</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1578620</v>
      </c>
      <c r="CS38" s="642"/>
      <c r="CT38" s="642"/>
      <c r="CU38" s="642"/>
      <c r="CV38" s="642"/>
      <c r="CW38" s="642"/>
      <c r="CX38" s="642"/>
      <c r="CY38" s="643"/>
      <c r="CZ38" s="646">
        <v>10.9</v>
      </c>
      <c r="DA38" s="674"/>
      <c r="DB38" s="674"/>
      <c r="DC38" s="679"/>
      <c r="DD38" s="650">
        <v>1370555</v>
      </c>
      <c r="DE38" s="642"/>
      <c r="DF38" s="642"/>
      <c r="DG38" s="642"/>
      <c r="DH38" s="642"/>
      <c r="DI38" s="642"/>
      <c r="DJ38" s="642"/>
      <c r="DK38" s="643"/>
      <c r="DL38" s="650">
        <v>1285959</v>
      </c>
      <c r="DM38" s="642"/>
      <c r="DN38" s="642"/>
      <c r="DO38" s="642"/>
      <c r="DP38" s="642"/>
      <c r="DQ38" s="642"/>
      <c r="DR38" s="642"/>
      <c r="DS38" s="642"/>
      <c r="DT38" s="642"/>
      <c r="DU38" s="642"/>
      <c r="DV38" s="643"/>
      <c r="DW38" s="646">
        <v>16.600000000000001</v>
      </c>
      <c r="DX38" s="674"/>
      <c r="DY38" s="674"/>
      <c r="DZ38" s="674"/>
      <c r="EA38" s="674"/>
      <c r="EB38" s="674"/>
      <c r="EC38" s="675"/>
    </row>
    <row r="39" spans="2:133" ht="11.25" customHeight="1" x14ac:dyDescent="0.15">
      <c r="AQ39" s="718" t="s">
        <v>346</v>
      </c>
      <c r="AR39" s="719"/>
      <c r="AS39" s="719"/>
      <c r="AT39" s="719"/>
      <c r="AU39" s="719"/>
      <c r="AV39" s="719"/>
      <c r="AW39" s="719"/>
      <c r="AX39" s="719"/>
      <c r="AY39" s="720"/>
      <c r="AZ39" s="641" t="s">
        <v>247</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93</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445662</v>
      </c>
      <c r="CS39" s="677"/>
      <c r="CT39" s="677"/>
      <c r="CU39" s="677"/>
      <c r="CV39" s="677"/>
      <c r="CW39" s="677"/>
      <c r="CX39" s="677"/>
      <c r="CY39" s="678"/>
      <c r="CZ39" s="646">
        <v>3.1</v>
      </c>
      <c r="DA39" s="674"/>
      <c r="DB39" s="674"/>
      <c r="DC39" s="679"/>
      <c r="DD39" s="650">
        <v>165483</v>
      </c>
      <c r="DE39" s="677"/>
      <c r="DF39" s="677"/>
      <c r="DG39" s="677"/>
      <c r="DH39" s="677"/>
      <c r="DI39" s="677"/>
      <c r="DJ39" s="677"/>
      <c r="DK39" s="678"/>
      <c r="DL39" s="650" t="s">
        <v>243</v>
      </c>
      <c r="DM39" s="677"/>
      <c r="DN39" s="677"/>
      <c r="DO39" s="677"/>
      <c r="DP39" s="677"/>
      <c r="DQ39" s="677"/>
      <c r="DR39" s="677"/>
      <c r="DS39" s="677"/>
      <c r="DT39" s="677"/>
      <c r="DU39" s="677"/>
      <c r="DV39" s="678"/>
      <c r="DW39" s="646" t="s">
        <v>243</v>
      </c>
      <c r="DX39" s="674"/>
      <c r="DY39" s="674"/>
      <c r="DZ39" s="674"/>
      <c r="EA39" s="674"/>
      <c r="EB39" s="674"/>
      <c r="EC39" s="675"/>
    </row>
    <row r="40" spans="2:133" ht="11.25" customHeight="1" x14ac:dyDescent="0.15">
      <c r="AQ40" s="718" t="s">
        <v>350</v>
      </c>
      <c r="AR40" s="719"/>
      <c r="AS40" s="719"/>
      <c r="AT40" s="719"/>
      <c r="AU40" s="719"/>
      <c r="AV40" s="719"/>
      <c r="AW40" s="719"/>
      <c r="AX40" s="719"/>
      <c r="AY40" s="720"/>
      <c r="AZ40" s="641">
        <v>278452</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247</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287598</v>
      </c>
      <c r="CS40" s="642"/>
      <c r="CT40" s="642"/>
      <c r="CU40" s="642"/>
      <c r="CV40" s="642"/>
      <c r="CW40" s="642"/>
      <c r="CX40" s="642"/>
      <c r="CY40" s="643"/>
      <c r="CZ40" s="646">
        <v>2</v>
      </c>
      <c r="DA40" s="674"/>
      <c r="DB40" s="674"/>
      <c r="DC40" s="679"/>
      <c r="DD40" s="650">
        <v>33000</v>
      </c>
      <c r="DE40" s="642"/>
      <c r="DF40" s="642"/>
      <c r="DG40" s="642"/>
      <c r="DH40" s="642"/>
      <c r="DI40" s="642"/>
      <c r="DJ40" s="642"/>
      <c r="DK40" s="643"/>
      <c r="DL40" s="650">
        <v>33000</v>
      </c>
      <c r="DM40" s="642"/>
      <c r="DN40" s="642"/>
      <c r="DO40" s="642"/>
      <c r="DP40" s="642"/>
      <c r="DQ40" s="642"/>
      <c r="DR40" s="642"/>
      <c r="DS40" s="642"/>
      <c r="DT40" s="642"/>
      <c r="DU40" s="642"/>
      <c r="DV40" s="643"/>
      <c r="DW40" s="646">
        <v>0.4</v>
      </c>
      <c r="DX40" s="674"/>
      <c r="DY40" s="674"/>
      <c r="DZ40" s="674"/>
      <c r="EA40" s="674"/>
      <c r="EB40" s="674"/>
      <c r="EC40" s="675"/>
    </row>
    <row r="41" spans="2:133" ht="11.25" customHeight="1" x14ac:dyDescent="0.15">
      <c r="AQ41" s="728" t="s">
        <v>353</v>
      </c>
      <c r="AR41" s="729"/>
      <c r="AS41" s="729"/>
      <c r="AT41" s="729"/>
      <c r="AU41" s="729"/>
      <c r="AV41" s="729"/>
      <c r="AW41" s="729"/>
      <c r="AX41" s="729"/>
      <c r="AY41" s="730"/>
      <c r="AZ41" s="721">
        <v>866284</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313</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243</v>
      </c>
      <c r="CS41" s="677"/>
      <c r="CT41" s="677"/>
      <c r="CU41" s="677"/>
      <c r="CV41" s="677"/>
      <c r="CW41" s="677"/>
      <c r="CX41" s="677"/>
      <c r="CY41" s="678"/>
      <c r="CZ41" s="646" t="s">
        <v>247</v>
      </c>
      <c r="DA41" s="674"/>
      <c r="DB41" s="674"/>
      <c r="DC41" s="679"/>
      <c r="DD41" s="650" t="s">
        <v>247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1546927</v>
      </c>
      <c r="CS42" s="642"/>
      <c r="CT42" s="642"/>
      <c r="CU42" s="642"/>
      <c r="CV42" s="642"/>
      <c r="CW42" s="642"/>
      <c r="CX42" s="642"/>
      <c r="CY42" s="643"/>
      <c r="CZ42" s="646">
        <v>10.7</v>
      </c>
      <c r="DA42" s="647"/>
      <c r="DB42" s="647"/>
      <c r="DC42" s="742"/>
      <c r="DD42" s="650">
        <v>306037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115091</v>
      </c>
      <c r="CS43" s="677"/>
      <c r="CT43" s="677"/>
      <c r="CU43" s="677"/>
      <c r="CV43" s="677"/>
      <c r="CW43" s="677"/>
      <c r="CX43" s="677"/>
      <c r="CY43" s="678"/>
      <c r="CZ43" s="646">
        <v>0.8</v>
      </c>
      <c r="DA43" s="674"/>
      <c r="DB43" s="674"/>
      <c r="DC43" s="679"/>
      <c r="DD43" s="650">
        <v>115091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360</v>
      </c>
      <c r="CD44" s="753" t="s">
        <v>311</v>
      </c>
      <c r="CE44" s="754"/>
      <c r="CF44" s="638" t="s">
        <v>361</v>
      </c>
      <c r="CG44" s="639"/>
      <c r="CH44" s="639"/>
      <c r="CI44" s="639"/>
      <c r="CJ44" s="639"/>
      <c r="CK44" s="639"/>
      <c r="CL44" s="639"/>
      <c r="CM44" s="639"/>
      <c r="CN44" s="639"/>
      <c r="CO44" s="639"/>
      <c r="CP44" s="639"/>
      <c r="CQ44" s="640"/>
      <c r="CR44" s="641">
        <v>1546927</v>
      </c>
      <c r="CS44" s="642"/>
      <c r="CT44" s="642"/>
      <c r="CU44" s="642"/>
      <c r="CV44" s="642"/>
      <c r="CW44" s="642"/>
      <c r="CX44" s="642"/>
      <c r="CY44" s="643"/>
      <c r="CZ44" s="646">
        <v>10.7</v>
      </c>
      <c r="DA44" s="647"/>
      <c r="DB44" s="647"/>
      <c r="DC44" s="742"/>
      <c r="DD44" s="650">
        <v>306037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362</v>
      </c>
      <c r="CG45" s="639"/>
      <c r="CH45" s="639"/>
      <c r="CI45" s="639"/>
      <c r="CJ45" s="639"/>
      <c r="CK45" s="639"/>
      <c r="CL45" s="639"/>
      <c r="CM45" s="639"/>
      <c r="CN45" s="639"/>
      <c r="CO45" s="639"/>
      <c r="CP45" s="639"/>
      <c r="CQ45" s="640"/>
      <c r="CR45" s="641">
        <v>633386</v>
      </c>
      <c r="CS45" s="677"/>
      <c r="CT45" s="677"/>
      <c r="CU45" s="677"/>
      <c r="CV45" s="677"/>
      <c r="CW45" s="677"/>
      <c r="CX45" s="677"/>
      <c r="CY45" s="678"/>
      <c r="CZ45" s="646">
        <v>4.4000000000000004</v>
      </c>
      <c r="DA45" s="674"/>
      <c r="DB45" s="674"/>
      <c r="DC45" s="679"/>
      <c r="DD45" s="650">
        <v>19861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363</v>
      </c>
      <c r="CG46" s="639"/>
      <c r="CH46" s="639"/>
      <c r="CI46" s="639"/>
      <c r="CJ46" s="639"/>
      <c r="CK46" s="639"/>
      <c r="CL46" s="639"/>
      <c r="CM46" s="639"/>
      <c r="CN46" s="639"/>
      <c r="CO46" s="639"/>
      <c r="CP46" s="639"/>
      <c r="CQ46" s="640"/>
      <c r="CR46" s="641">
        <v>895003</v>
      </c>
      <c r="CS46" s="642"/>
      <c r="CT46" s="642"/>
      <c r="CU46" s="642"/>
      <c r="CV46" s="642"/>
      <c r="CW46" s="642"/>
      <c r="CX46" s="642"/>
      <c r="CY46" s="643"/>
      <c r="CZ46" s="646">
        <v>6.2</v>
      </c>
      <c r="DA46" s="647"/>
      <c r="DB46" s="647"/>
      <c r="DC46" s="742"/>
      <c r="DD46" s="650">
        <v>280938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364</v>
      </c>
      <c r="CG47" s="639"/>
      <c r="CH47" s="639"/>
      <c r="CI47" s="639"/>
      <c r="CJ47" s="639"/>
      <c r="CK47" s="639"/>
      <c r="CL47" s="639"/>
      <c r="CM47" s="639"/>
      <c r="CN47" s="639"/>
      <c r="CO47" s="639"/>
      <c r="CP47" s="639"/>
      <c r="CQ47" s="640"/>
      <c r="CR47" s="641" t="s">
        <v>247</v>
      </c>
      <c r="CS47" s="677"/>
      <c r="CT47" s="677"/>
      <c r="CU47" s="677"/>
      <c r="CV47" s="677"/>
      <c r="CW47" s="677"/>
      <c r="CX47" s="677"/>
      <c r="CY47" s="678"/>
      <c r="CZ47" s="646" t="s">
        <v>243</v>
      </c>
      <c r="DA47" s="674"/>
      <c r="DB47" s="674"/>
      <c r="DC47" s="679"/>
      <c r="DD47" s="650" t="s">
        <v>247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365</v>
      </c>
      <c r="CG48" s="639"/>
      <c r="CH48" s="639"/>
      <c r="CI48" s="639"/>
      <c r="CJ48" s="639"/>
      <c r="CK48" s="639"/>
      <c r="CL48" s="639"/>
      <c r="CM48" s="639"/>
      <c r="CN48" s="639"/>
      <c r="CO48" s="639"/>
      <c r="CP48" s="639"/>
      <c r="CQ48" s="640"/>
      <c r="CR48" s="641" t="s">
        <v>247</v>
      </c>
      <c r="CS48" s="642"/>
      <c r="CT48" s="642"/>
      <c r="CU48" s="642"/>
      <c r="CV48" s="642"/>
      <c r="CW48" s="642"/>
      <c r="CX48" s="642"/>
      <c r="CY48" s="643"/>
      <c r="CZ48" s="646" t="s">
        <v>247</v>
      </c>
      <c r="DA48" s="647"/>
      <c r="DB48" s="647"/>
      <c r="DC48" s="742"/>
      <c r="DD48" s="650" t="s">
        <v>247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366</v>
      </c>
      <c r="CE49" s="687"/>
      <c r="CF49" s="687"/>
      <c r="CG49" s="687"/>
      <c r="CH49" s="687"/>
      <c r="CI49" s="687"/>
      <c r="CJ49" s="687"/>
      <c r="CK49" s="687"/>
      <c r="CL49" s="687"/>
      <c r="CM49" s="687"/>
      <c r="CN49" s="687"/>
      <c r="CO49" s="687"/>
      <c r="CP49" s="687"/>
      <c r="CQ49" s="688"/>
      <c r="CR49" s="721">
        <v>14506811</v>
      </c>
      <c r="CS49" s="711"/>
      <c r="CT49" s="711"/>
      <c r="CU49" s="711"/>
      <c r="CV49" s="711"/>
      <c r="CW49" s="711"/>
      <c r="CX49" s="711"/>
      <c r="CY49" s="743"/>
      <c r="CZ49" s="726">
        <v>100</v>
      </c>
      <c r="DA49" s="744"/>
      <c r="DB49" s="744"/>
      <c r="DC49" s="745"/>
      <c r="DD49" s="746">
        <v>9862463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uiJls/+cv2iMXY+UIrsegzWpZYsYS+h3uPlIwN2useYq1D8sl1mkTHSu8vD7Z6yZA9CytNhsIvtw/c8WbN1CeA==" saltValue="3cMmoNVyDyxh9IJmKjI4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O1" zoomScale="70" zoomScaleNormal="25" zoomScaleSheetLayoutView="70" workbookViewId="0">
      <selection activeCell="DQ9" sqref="DQ9:DU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389</v>
      </c>
      <c r="C7" s="774"/>
      <c r="D7" s="774"/>
      <c r="E7" s="774"/>
      <c r="F7" s="774"/>
      <c r="G7" s="774"/>
      <c r="H7" s="774"/>
      <c r="I7" s="774"/>
      <c r="J7" s="774"/>
      <c r="K7" s="774"/>
      <c r="L7" s="774"/>
      <c r="M7" s="774"/>
      <c r="N7" s="774"/>
      <c r="O7" s="774"/>
      <c r="P7" s="775"/>
      <c r="Q7" s="776">
        <v>15352</v>
      </c>
      <c r="R7" s="777"/>
      <c r="S7" s="777"/>
      <c r="T7" s="777"/>
      <c r="U7" s="777"/>
      <c r="V7" s="777">
        <v>14493</v>
      </c>
      <c r="W7" s="777"/>
      <c r="X7" s="777"/>
      <c r="Y7" s="777"/>
      <c r="Z7" s="777"/>
      <c r="AA7" s="777">
        <f>+Q7-V7</f>
        <v>859</v>
      </c>
      <c r="AB7" s="777"/>
      <c r="AC7" s="777"/>
      <c r="AD7" s="777"/>
      <c r="AE7" s="778"/>
      <c r="AF7" s="779">
        <v>829</v>
      </c>
      <c r="AG7" s="780"/>
      <c r="AH7" s="780"/>
      <c r="AI7" s="780"/>
      <c r="AJ7" s="781"/>
      <c r="AK7" s="816">
        <v>859</v>
      </c>
      <c r="AL7" s="817"/>
      <c r="AM7" s="817"/>
      <c r="AN7" s="817"/>
      <c r="AO7" s="817"/>
      <c r="AP7" s="817">
        <v>11775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-1</v>
      </c>
      <c r="CI7" s="814"/>
      <c r="CJ7" s="814"/>
      <c r="CK7" s="814"/>
      <c r="CL7" s="815"/>
      <c r="CM7" s="813">
        <v>32</v>
      </c>
      <c r="CN7" s="814"/>
      <c r="CO7" s="814"/>
      <c r="CP7" s="814"/>
      <c r="CQ7" s="815"/>
      <c r="CR7" s="813">
        <v>20</v>
      </c>
      <c r="CS7" s="814"/>
      <c r="CT7" s="814"/>
      <c r="CU7" s="814"/>
      <c r="CV7" s="815"/>
      <c r="CW7" s="813">
        <v>13</v>
      </c>
      <c r="CX7" s="814"/>
      <c r="CY7" s="814"/>
      <c r="CZ7" s="814"/>
      <c r="DA7" s="815"/>
      <c r="DB7" s="813" t="s">
        <v>596</v>
      </c>
      <c r="DC7" s="814"/>
      <c r="DD7" s="814"/>
      <c r="DE7" s="814"/>
      <c r="DF7" s="815"/>
      <c r="DG7" s="813" t="s">
        <v>598</v>
      </c>
      <c r="DH7" s="814"/>
      <c r="DI7" s="814"/>
      <c r="DJ7" s="814"/>
      <c r="DK7" s="815"/>
      <c r="DL7" s="813" t="s">
        <v>599</v>
      </c>
      <c r="DM7" s="814"/>
      <c r="DN7" s="814"/>
      <c r="DO7" s="814"/>
      <c r="DP7" s="815"/>
      <c r="DQ7" s="813" t="s">
        <v>600</v>
      </c>
      <c r="DR7" s="814"/>
      <c r="DS7" s="814"/>
      <c r="DT7" s="814"/>
      <c r="DU7" s="815"/>
      <c r="DV7" s="794"/>
      <c r="DW7" s="795"/>
      <c r="DX7" s="795"/>
      <c r="DY7" s="795"/>
      <c r="DZ7" s="796"/>
      <c r="EA7" s="254"/>
    </row>
    <row r="8" spans="1:131" s="255" customFormat="1" ht="26.25" customHeight="1" x14ac:dyDescent="0.15">
      <c r="A8" s="261">
        <v>2</v>
      </c>
      <c r="B8" s="797" t="s">
        <v>390</v>
      </c>
      <c r="C8" s="798"/>
      <c r="D8" s="798"/>
      <c r="E8" s="798"/>
      <c r="F8" s="798"/>
      <c r="G8" s="798"/>
      <c r="H8" s="798"/>
      <c r="I8" s="798"/>
      <c r="J8" s="798"/>
      <c r="K8" s="798"/>
      <c r="L8" s="798"/>
      <c r="M8" s="798"/>
      <c r="N8" s="798"/>
      <c r="O8" s="798"/>
      <c r="P8" s="799"/>
      <c r="Q8" s="800">
        <v>18</v>
      </c>
      <c r="R8" s="801"/>
      <c r="S8" s="801"/>
      <c r="T8" s="801"/>
      <c r="U8" s="801"/>
      <c r="V8" s="801">
        <v>16</v>
      </c>
      <c r="W8" s="801"/>
      <c r="X8" s="801"/>
      <c r="Y8" s="801"/>
      <c r="Z8" s="801"/>
      <c r="AA8" s="801">
        <f>+Q8-V8</f>
        <v>2</v>
      </c>
      <c r="AB8" s="801"/>
      <c r="AC8" s="801"/>
      <c r="AD8" s="801"/>
      <c r="AE8" s="802"/>
      <c r="AF8" s="803">
        <v>2</v>
      </c>
      <c r="AG8" s="804"/>
      <c r="AH8" s="804"/>
      <c r="AI8" s="804"/>
      <c r="AJ8" s="805"/>
      <c r="AK8" s="806">
        <v>2</v>
      </c>
      <c r="AL8" s="807"/>
      <c r="AM8" s="807"/>
      <c r="AN8" s="807"/>
      <c r="AO8" s="807"/>
      <c r="AP8" s="807" t="s">
        <v>576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-6</v>
      </c>
      <c r="CI8" s="824"/>
      <c r="CJ8" s="824"/>
      <c r="CK8" s="824"/>
      <c r="CL8" s="825"/>
      <c r="CM8" s="823">
        <v>34</v>
      </c>
      <c r="CN8" s="824"/>
      <c r="CO8" s="824"/>
      <c r="CP8" s="824"/>
      <c r="CQ8" s="825"/>
      <c r="CR8" s="823">
        <v>33</v>
      </c>
      <c r="CS8" s="824"/>
      <c r="CT8" s="824"/>
      <c r="CU8" s="824"/>
      <c r="CV8" s="825"/>
      <c r="CW8" s="823" t="s">
        <v>597</v>
      </c>
      <c r="CX8" s="824"/>
      <c r="CY8" s="824"/>
      <c r="CZ8" s="824"/>
      <c r="DA8" s="825"/>
      <c r="DB8" s="823" t="s">
        <v>596</v>
      </c>
      <c r="DC8" s="824"/>
      <c r="DD8" s="824"/>
      <c r="DE8" s="824"/>
      <c r="DF8" s="825"/>
      <c r="DG8" s="823" t="s">
        <v>597</v>
      </c>
      <c r="DH8" s="824"/>
      <c r="DI8" s="824"/>
      <c r="DJ8" s="824"/>
      <c r="DK8" s="825"/>
      <c r="DL8" s="823" t="s">
        <v>596</v>
      </c>
      <c r="DM8" s="824"/>
      <c r="DN8" s="824"/>
      <c r="DO8" s="824"/>
      <c r="DP8" s="825"/>
      <c r="DQ8" s="823" t="s">
        <v>596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2" t="s">
        <v>393</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830</v>
      </c>
      <c r="AG23" s="836"/>
      <c r="AH23" s="836"/>
      <c r="AI23" s="836"/>
      <c r="AJ23" s="839"/>
      <c r="AK23" s="840"/>
      <c r="AL23" s="841"/>
      <c r="AM23" s="841"/>
      <c r="AN23" s="841"/>
      <c r="AO23" s="841"/>
      <c r="AP23" s="836"/>
      <c r="AQ23" s="836"/>
      <c r="AR23" s="836"/>
      <c r="AS23" s="836"/>
      <c r="AT23" s="836"/>
      <c r="AU23" s="842"/>
      <c r="AV23" s="842"/>
      <c r="AW23" s="842"/>
      <c r="AX23" s="842"/>
      <c r="AY23" s="843"/>
      <c r="AZ23" s="851" t="s">
        <v>394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372</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54" t="s">
        <v>400</v>
      </c>
      <c r="AG26" s="855"/>
      <c r="AH26" s="855"/>
      <c r="AI26" s="855"/>
      <c r="AJ26" s="856"/>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405</v>
      </c>
      <c r="C28" s="774"/>
      <c r="D28" s="774"/>
      <c r="E28" s="774"/>
      <c r="F28" s="774"/>
      <c r="G28" s="774"/>
      <c r="H28" s="774"/>
      <c r="I28" s="774"/>
      <c r="J28" s="774"/>
      <c r="K28" s="774"/>
      <c r="L28" s="774"/>
      <c r="M28" s="774"/>
      <c r="N28" s="774"/>
      <c r="O28" s="774"/>
      <c r="P28" s="775"/>
      <c r="Q28" s="864">
        <v>3098</v>
      </c>
      <c r="R28" s="865"/>
      <c r="S28" s="865"/>
      <c r="T28" s="865"/>
      <c r="U28" s="865"/>
      <c r="V28" s="865">
        <v>3002</v>
      </c>
      <c r="W28" s="865"/>
      <c r="X28" s="865"/>
      <c r="Y28" s="865"/>
      <c r="Z28" s="865"/>
      <c r="AA28" s="865">
        <f>+Q28-V28</f>
        <v>96</v>
      </c>
      <c r="AB28" s="865"/>
      <c r="AC28" s="865"/>
      <c r="AD28" s="865"/>
      <c r="AE28" s="866"/>
      <c r="AF28" s="867">
        <v>96</v>
      </c>
      <c r="AG28" s="865"/>
      <c r="AH28" s="865"/>
      <c r="AI28" s="865"/>
      <c r="AJ28" s="868"/>
      <c r="AK28" s="869">
        <v>458</v>
      </c>
      <c r="AL28" s="860"/>
      <c r="AM28" s="860"/>
      <c r="AN28" s="860"/>
      <c r="AO28" s="860"/>
      <c r="AP28" s="860" t="s">
        <v>576</v>
      </c>
      <c r="AQ28" s="860"/>
      <c r="AR28" s="860"/>
      <c r="AS28" s="860"/>
      <c r="AT28" s="860"/>
      <c r="AU28" s="860" t="s">
        <v>576</v>
      </c>
      <c r="AV28" s="860"/>
      <c r="AW28" s="860"/>
      <c r="AX28" s="860"/>
      <c r="AY28" s="860"/>
      <c r="AZ28" s="861" t="s">
        <v>577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406</v>
      </c>
      <c r="C29" s="798"/>
      <c r="D29" s="798"/>
      <c r="E29" s="798"/>
      <c r="F29" s="798"/>
      <c r="G29" s="798"/>
      <c r="H29" s="798"/>
      <c r="I29" s="798"/>
      <c r="J29" s="798"/>
      <c r="K29" s="798"/>
      <c r="L29" s="798"/>
      <c r="M29" s="798"/>
      <c r="N29" s="798"/>
      <c r="O29" s="798"/>
      <c r="P29" s="799"/>
      <c r="Q29" s="800">
        <v>3850</v>
      </c>
      <c r="R29" s="801"/>
      <c r="S29" s="801"/>
      <c r="T29" s="801"/>
      <c r="U29" s="801"/>
      <c r="V29" s="801">
        <v>3765</v>
      </c>
      <c r="W29" s="801"/>
      <c r="X29" s="801"/>
      <c r="Y29" s="801"/>
      <c r="Z29" s="801"/>
      <c r="AA29" s="801">
        <f t="shared" ref="AA29:AA33" si="0">+Q29-V29</f>
        <v>85</v>
      </c>
      <c r="AB29" s="801"/>
      <c r="AC29" s="801"/>
      <c r="AD29" s="801"/>
      <c r="AE29" s="802"/>
      <c r="AF29" s="803">
        <v>85</v>
      </c>
      <c r="AG29" s="804"/>
      <c r="AH29" s="804"/>
      <c r="AI29" s="804"/>
      <c r="AJ29" s="805"/>
      <c r="AK29" s="872">
        <v>278</v>
      </c>
      <c r="AL29" s="873"/>
      <c r="AM29" s="873"/>
      <c r="AN29" s="873"/>
      <c r="AO29" s="873"/>
      <c r="AP29" s="873" t="s">
        <v>576</v>
      </c>
      <c r="AQ29" s="873"/>
      <c r="AR29" s="873"/>
      <c r="AS29" s="873"/>
      <c r="AT29" s="873"/>
      <c r="AU29" s="873" t="s">
        <v>576</v>
      </c>
      <c r="AV29" s="873"/>
      <c r="AW29" s="873"/>
      <c r="AX29" s="873"/>
      <c r="AY29" s="873"/>
      <c r="AZ29" s="874" t="s">
        <v>578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407</v>
      </c>
      <c r="C30" s="798"/>
      <c r="D30" s="798"/>
      <c r="E30" s="798"/>
      <c r="F30" s="798"/>
      <c r="G30" s="798"/>
      <c r="H30" s="798"/>
      <c r="I30" s="798"/>
      <c r="J30" s="798"/>
      <c r="K30" s="798"/>
      <c r="L30" s="798"/>
      <c r="M30" s="798"/>
      <c r="N30" s="798"/>
      <c r="O30" s="798"/>
      <c r="P30" s="799"/>
      <c r="Q30" s="800">
        <v>390</v>
      </c>
      <c r="R30" s="801"/>
      <c r="S30" s="801"/>
      <c r="T30" s="801"/>
      <c r="U30" s="801"/>
      <c r="V30" s="801">
        <v>379</v>
      </c>
      <c r="W30" s="801"/>
      <c r="X30" s="801"/>
      <c r="Y30" s="801"/>
      <c r="Z30" s="801"/>
      <c r="AA30" s="801">
        <f t="shared" si="0"/>
        <v>11</v>
      </c>
      <c r="AB30" s="801"/>
      <c r="AC30" s="801"/>
      <c r="AD30" s="801"/>
      <c r="AE30" s="802"/>
      <c r="AF30" s="803">
        <v>11</v>
      </c>
      <c r="AG30" s="804"/>
      <c r="AH30" s="804"/>
      <c r="AI30" s="804"/>
      <c r="AJ30" s="805"/>
      <c r="AK30" s="872">
        <v>89</v>
      </c>
      <c r="AL30" s="873"/>
      <c r="AM30" s="873"/>
      <c r="AN30" s="873"/>
      <c r="AO30" s="873"/>
      <c r="AP30" s="873" t="s">
        <v>576</v>
      </c>
      <c r="AQ30" s="873"/>
      <c r="AR30" s="873"/>
      <c r="AS30" s="873"/>
      <c r="AT30" s="873"/>
      <c r="AU30" s="873" t="s">
        <v>576</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408</v>
      </c>
      <c r="C31" s="798"/>
      <c r="D31" s="798"/>
      <c r="E31" s="798"/>
      <c r="F31" s="798"/>
      <c r="G31" s="798"/>
      <c r="H31" s="798"/>
      <c r="I31" s="798"/>
      <c r="J31" s="798"/>
      <c r="K31" s="798"/>
      <c r="L31" s="798"/>
      <c r="M31" s="798"/>
      <c r="N31" s="798"/>
      <c r="O31" s="798"/>
      <c r="P31" s="799"/>
      <c r="Q31" s="800">
        <v>731</v>
      </c>
      <c r="R31" s="801"/>
      <c r="S31" s="801"/>
      <c r="T31" s="801"/>
      <c r="U31" s="801"/>
      <c r="V31" s="801">
        <v>629</v>
      </c>
      <c r="W31" s="801"/>
      <c r="X31" s="801"/>
      <c r="Y31" s="801"/>
      <c r="Z31" s="801"/>
      <c r="AA31" s="801">
        <f t="shared" si="0"/>
        <v>102</v>
      </c>
      <c r="AB31" s="801"/>
      <c r="AC31" s="801"/>
      <c r="AD31" s="801"/>
      <c r="AE31" s="802"/>
      <c r="AF31" s="803">
        <v>458</v>
      </c>
      <c r="AG31" s="804"/>
      <c r="AH31" s="804"/>
      <c r="AI31" s="804"/>
      <c r="AJ31" s="805"/>
      <c r="AK31" s="872">
        <v>16</v>
      </c>
      <c r="AL31" s="873"/>
      <c r="AM31" s="873"/>
      <c r="AN31" s="873"/>
      <c r="AO31" s="873"/>
      <c r="AP31" s="873">
        <v>1855</v>
      </c>
      <c r="AQ31" s="873"/>
      <c r="AR31" s="873"/>
      <c r="AS31" s="873"/>
      <c r="AT31" s="873"/>
      <c r="AU31" s="873">
        <v>50</v>
      </c>
      <c r="AV31" s="873"/>
      <c r="AW31" s="873"/>
      <c r="AX31" s="873"/>
      <c r="AY31" s="873"/>
      <c r="AZ31" s="874" t="s">
        <v>576</v>
      </c>
      <c r="BA31" s="874"/>
      <c r="BB31" s="874"/>
      <c r="BC31" s="874"/>
      <c r="BD31" s="874"/>
      <c r="BE31" s="870" t="s">
        <v>409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410</v>
      </c>
      <c r="C32" s="798"/>
      <c r="D32" s="798"/>
      <c r="E32" s="798"/>
      <c r="F32" s="798"/>
      <c r="G32" s="798"/>
      <c r="H32" s="798"/>
      <c r="I32" s="798"/>
      <c r="J32" s="798"/>
      <c r="K32" s="798"/>
      <c r="L32" s="798"/>
      <c r="M32" s="798"/>
      <c r="N32" s="798"/>
      <c r="O32" s="798"/>
      <c r="P32" s="799"/>
      <c r="Q32" s="800">
        <v>880</v>
      </c>
      <c r="R32" s="801"/>
      <c r="S32" s="801"/>
      <c r="T32" s="801"/>
      <c r="U32" s="801"/>
      <c r="V32" s="801">
        <v>855</v>
      </c>
      <c r="W32" s="801"/>
      <c r="X32" s="801"/>
      <c r="Y32" s="801"/>
      <c r="Z32" s="801"/>
      <c r="AA32" s="801">
        <f t="shared" si="0"/>
        <v>25</v>
      </c>
      <c r="AB32" s="801"/>
      <c r="AC32" s="801"/>
      <c r="AD32" s="801"/>
      <c r="AE32" s="802"/>
      <c r="AF32" s="803">
        <v>25</v>
      </c>
      <c r="AG32" s="804"/>
      <c r="AH32" s="804"/>
      <c r="AI32" s="804"/>
      <c r="AJ32" s="805"/>
      <c r="AK32" s="872">
        <v>401</v>
      </c>
      <c r="AL32" s="873"/>
      <c r="AM32" s="873"/>
      <c r="AN32" s="873"/>
      <c r="AO32" s="873"/>
      <c r="AP32" s="873">
        <v>3196</v>
      </c>
      <c r="AQ32" s="873"/>
      <c r="AR32" s="873"/>
      <c r="AS32" s="873"/>
      <c r="AT32" s="873"/>
      <c r="AU32" s="873">
        <v>3157</v>
      </c>
      <c r="AV32" s="873"/>
      <c r="AW32" s="873"/>
      <c r="AX32" s="873"/>
      <c r="AY32" s="873"/>
      <c r="AZ32" s="874" t="s">
        <v>576</v>
      </c>
      <c r="BA32" s="874"/>
      <c r="BB32" s="874"/>
      <c r="BC32" s="874"/>
      <c r="BD32" s="874"/>
      <c r="BE32" s="870" t="s">
        <v>411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412</v>
      </c>
      <c r="C33" s="798"/>
      <c r="D33" s="798"/>
      <c r="E33" s="798"/>
      <c r="F33" s="798"/>
      <c r="G33" s="798"/>
      <c r="H33" s="798"/>
      <c r="I33" s="798"/>
      <c r="J33" s="798"/>
      <c r="K33" s="798"/>
      <c r="L33" s="798"/>
      <c r="M33" s="798"/>
      <c r="N33" s="798"/>
      <c r="O33" s="798"/>
      <c r="P33" s="799"/>
      <c r="Q33" s="800">
        <v>59</v>
      </c>
      <c r="R33" s="801"/>
      <c r="S33" s="801"/>
      <c r="T33" s="801"/>
      <c r="U33" s="801"/>
      <c r="V33" s="801">
        <v>53</v>
      </c>
      <c r="W33" s="801"/>
      <c r="X33" s="801"/>
      <c r="Y33" s="801"/>
      <c r="Z33" s="801"/>
      <c r="AA33" s="801">
        <f t="shared" si="0"/>
        <v>6</v>
      </c>
      <c r="AB33" s="801"/>
      <c r="AC33" s="801"/>
      <c r="AD33" s="801"/>
      <c r="AE33" s="802"/>
      <c r="AF33" s="803">
        <v>6</v>
      </c>
      <c r="AG33" s="804"/>
      <c r="AH33" s="804"/>
      <c r="AI33" s="804"/>
      <c r="AJ33" s="805"/>
      <c r="AK33" s="872">
        <v>33</v>
      </c>
      <c r="AL33" s="873"/>
      <c r="AM33" s="873"/>
      <c r="AN33" s="873"/>
      <c r="AO33" s="873"/>
      <c r="AP33" s="873">
        <v>295</v>
      </c>
      <c r="AQ33" s="873"/>
      <c r="AR33" s="873"/>
      <c r="AS33" s="873"/>
      <c r="AT33" s="873"/>
      <c r="AU33" s="873">
        <v>289</v>
      </c>
      <c r="AV33" s="873"/>
      <c r="AW33" s="873"/>
      <c r="AX33" s="873"/>
      <c r="AY33" s="873"/>
      <c r="AZ33" s="874" t="s">
        <v>576</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2" t="s">
        <v>414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680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247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418</v>
      </c>
      <c r="W66" s="760"/>
      <c r="X66" s="760"/>
      <c r="Y66" s="760"/>
      <c r="Z66" s="761"/>
      <c r="AA66" s="759" t="s">
        <v>399</v>
      </c>
      <c r="AB66" s="760"/>
      <c r="AC66" s="760"/>
      <c r="AD66" s="760"/>
      <c r="AE66" s="761"/>
      <c r="AF66" s="894" t="s">
        <v>400</v>
      </c>
      <c r="AG66" s="855"/>
      <c r="AH66" s="855"/>
      <c r="AI66" s="855"/>
      <c r="AJ66" s="895"/>
      <c r="AK66" s="759" t="s">
        <v>419</v>
      </c>
      <c r="AL66" s="783"/>
      <c r="AM66" s="783"/>
      <c r="AN66" s="783"/>
      <c r="AO66" s="784"/>
      <c r="AP66" s="759" t="s">
        <v>420</v>
      </c>
      <c r="AQ66" s="760"/>
      <c r="AR66" s="760"/>
      <c r="AS66" s="760"/>
      <c r="AT66" s="761"/>
      <c r="AU66" s="759" t="s">
        <v>421</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c r="D68" s="912"/>
      <c r="E68" s="912"/>
      <c r="F68" s="912"/>
      <c r="G68" s="912"/>
      <c r="H68" s="912"/>
      <c r="I68" s="912"/>
      <c r="J68" s="912"/>
      <c r="K68" s="912"/>
      <c r="L68" s="912"/>
      <c r="M68" s="912"/>
      <c r="N68" s="912"/>
      <c r="O68" s="912"/>
      <c r="P68" s="913"/>
      <c r="Q68" s="914">
        <v>11376</v>
      </c>
      <c r="R68" s="908"/>
      <c r="S68" s="908"/>
      <c r="T68" s="908"/>
      <c r="U68" s="908"/>
      <c r="V68" s="908">
        <v>11258</v>
      </c>
      <c r="W68" s="908"/>
      <c r="X68" s="908"/>
      <c r="Y68" s="908"/>
      <c r="Z68" s="908"/>
      <c r="AA68" s="908">
        <f>+Q68-V68</f>
        <v>118</v>
      </c>
      <c r="AB68" s="908"/>
      <c r="AC68" s="908"/>
      <c r="AD68" s="908"/>
      <c r="AE68" s="908"/>
      <c r="AF68" s="908">
        <v>115</v>
      </c>
      <c r="AG68" s="908"/>
      <c r="AH68" s="908"/>
      <c r="AI68" s="908"/>
      <c r="AJ68" s="908"/>
      <c r="AK68" s="908">
        <v>572</v>
      </c>
      <c r="AL68" s="908"/>
      <c r="AM68" s="908"/>
      <c r="AN68" s="908"/>
      <c r="AO68" s="908"/>
      <c r="AP68" s="908">
        <v>1138</v>
      </c>
      <c r="AQ68" s="908"/>
      <c r="AR68" s="908"/>
      <c r="AS68" s="908"/>
      <c r="AT68" s="908"/>
      <c r="AU68" s="908">
        <v>332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c r="D69" s="916"/>
      <c r="E69" s="916"/>
      <c r="F69" s="916"/>
      <c r="G69" s="916"/>
      <c r="H69" s="916"/>
      <c r="I69" s="916"/>
      <c r="J69" s="916"/>
      <c r="K69" s="916"/>
      <c r="L69" s="916"/>
      <c r="M69" s="916"/>
      <c r="N69" s="916"/>
      <c r="O69" s="916"/>
      <c r="P69" s="917"/>
      <c r="Q69" s="918">
        <v>3</v>
      </c>
      <c r="R69" s="873"/>
      <c r="S69" s="873"/>
      <c r="T69" s="873"/>
      <c r="U69" s="873"/>
      <c r="V69" s="873">
        <v>3</v>
      </c>
      <c r="W69" s="873"/>
      <c r="X69" s="873"/>
      <c r="Y69" s="873"/>
      <c r="Z69" s="873"/>
      <c r="AA69" s="873">
        <f t="shared" ref="AA69:AA73" si="1">+Q69-V69</f>
        <v>0</v>
      </c>
      <c r="AB69" s="873"/>
      <c r="AC69" s="873"/>
      <c r="AD69" s="873"/>
      <c r="AE69" s="873"/>
      <c r="AF69" s="873">
        <v>0</v>
      </c>
      <c r="AG69" s="873"/>
      <c r="AH69" s="873"/>
      <c r="AI69" s="873"/>
      <c r="AJ69" s="873"/>
      <c r="AK69" s="873" t="s">
        <v>576</v>
      </c>
      <c r="AL69" s="873"/>
      <c r="AM69" s="873"/>
      <c r="AN69" s="873"/>
      <c r="AO69" s="873"/>
      <c r="AP69" s="873" t="s">
        <v>585</v>
      </c>
      <c r="AQ69" s="873"/>
      <c r="AR69" s="873"/>
      <c r="AS69" s="873"/>
      <c r="AT69" s="873"/>
      <c r="AU69" s="873" t="s">
        <v>586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c r="D70" s="916"/>
      <c r="E70" s="916"/>
      <c r="F70" s="916"/>
      <c r="G70" s="916"/>
      <c r="H70" s="916"/>
      <c r="I70" s="916"/>
      <c r="J70" s="916"/>
      <c r="K70" s="916"/>
      <c r="L70" s="916"/>
      <c r="M70" s="916"/>
      <c r="N70" s="916"/>
      <c r="O70" s="916"/>
      <c r="P70" s="917"/>
      <c r="Q70" s="918">
        <v>9509</v>
      </c>
      <c r="R70" s="873"/>
      <c r="S70" s="873"/>
      <c r="T70" s="873"/>
      <c r="U70" s="873"/>
      <c r="V70" s="873">
        <v>9403</v>
      </c>
      <c r="W70" s="873"/>
      <c r="X70" s="873"/>
      <c r="Y70" s="873"/>
      <c r="Z70" s="873"/>
      <c r="AA70" s="873">
        <f t="shared" si="1"/>
        <v>106</v>
      </c>
      <c r="AB70" s="873"/>
      <c r="AC70" s="873"/>
      <c r="AD70" s="873"/>
      <c r="AE70" s="873"/>
      <c r="AF70" s="873">
        <v>106</v>
      </c>
      <c r="AG70" s="873"/>
      <c r="AH70" s="873"/>
      <c r="AI70" s="873"/>
      <c r="AJ70" s="873"/>
      <c r="AK70" s="873">
        <v>30</v>
      </c>
      <c r="AL70" s="873"/>
      <c r="AM70" s="873"/>
      <c r="AN70" s="873"/>
      <c r="AO70" s="873"/>
      <c r="AP70" s="873" t="s">
        <v>512</v>
      </c>
      <c r="AQ70" s="873"/>
      <c r="AR70" s="873"/>
      <c r="AS70" s="873"/>
      <c r="AT70" s="873"/>
      <c r="AU70" s="873" t="s">
        <v>512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c r="D71" s="916"/>
      <c r="E71" s="916"/>
      <c r="F71" s="916"/>
      <c r="G71" s="916"/>
      <c r="H71" s="916"/>
      <c r="I71" s="916"/>
      <c r="J71" s="916"/>
      <c r="K71" s="916"/>
      <c r="L71" s="916"/>
      <c r="M71" s="916"/>
      <c r="N71" s="916"/>
      <c r="O71" s="916"/>
      <c r="P71" s="917"/>
      <c r="Q71" s="918">
        <v>61</v>
      </c>
      <c r="R71" s="873"/>
      <c r="S71" s="873"/>
      <c r="T71" s="873"/>
      <c r="U71" s="873"/>
      <c r="V71" s="873">
        <v>54</v>
      </c>
      <c r="W71" s="873"/>
      <c r="X71" s="873"/>
      <c r="Y71" s="873"/>
      <c r="Z71" s="873"/>
      <c r="AA71" s="873">
        <f t="shared" si="1"/>
        <v>7</v>
      </c>
      <c r="AB71" s="873"/>
      <c r="AC71" s="873"/>
      <c r="AD71" s="873"/>
      <c r="AE71" s="873"/>
      <c r="AF71" s="873">
        <v>7</v>
      </c>
      <c r="AG71" s="873"/>
      <c r="AH71" s="873"/>
      <c r="AI71" s="873"/>
      <c r="AJ71" s="873"/>
      <c r="AK71" s="873">
        <v>44</v>
      </c>
      <c r="AL71" s="873"/>
      <c r="AM71" s="873"/>
      <c r="AN71" s="873"/>
      <c r="AO71" s="873"/>
      <c r="AP71" s="873" t="s">
        <v>512</v>
      </c>
      <c r="AQ71" s="873"/>
      <c r="AR71" s="873"/>
      <c r="AS71" s="873"/>
      <c r="AT71" s="873"/>
      <c r="AU71" s="873" t="s">
        <v>512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583</v>
      </c>
      <c r="C72" s="916"/>
      <c r="D72" s="916"/>
      <c r="E72" s="916"/>
      <c r="F72" s="916"/>
      <c r="G72" s="916"/>
      <c r="H72" s="916"/>
      <c r="I72" s="916"/>
      <c r="J72" s="916"/>
      <c r="K72" s="916"/>
      <c r="L72" s="916"/>
      <c r="M72" s="916"/>
      <c r="N72" s="916"/>
      <c r="O72" s="916"/>
      <c r="P72" s="917"/>
      <c r="Q72" s="918">
        <v>332</v>
      </c>
      <c r="R72" s="873"/>
      <c r="S72" s="873"/>
      <c r="T72" s="873"/>
      <c r="U72" s="873"/>
      <c r="V72" s="873">
        <v>330</v>
      </c>
      <c r="W72" s="873"/>
      <c r="X72" s="873"/>
      <c r="Y72" s="873"/>
      <c r="Z72" s="873"/>
      <c r="AA72" s="873">
        <f t="shared" si="1"/>
        <v>2</v>
      </c>
      <c r="AB72" s="873"/>
      <c r="AC72" s="873"/>
      <c r="AD72" s="873"/>
      <c r="AE72" s="873"/>
      <c r="AF72" s="873">
        <v>2</v>
      </c>
      <c r="AG72" s="873"/>
      <c r="AH72" s="873"/>
      <c r="AI72" s="873"/>
      <c r="AJ72" s="873"/>
      <c r="AK72" s="873">
        <v>211</v>
      </c>
      <c r="AL72" s="873"/>
      <c r="AM72" s="873"/>
      <c r="AN72" s="873"/>
      <c r="AO72" s="873"/>
      <c r="AP72" s="873" t="s">
        <v>512</v>
      </c>
      <c r="AQ72" s="873"/>
      <c r="AR72" s="873"/>
      <c r="AS72" s="873"/>
      <c r="AT72" s="873"/>
      <c r="AU72" s="873" t="s">
        <v>512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v>215354</v>
      </c>
      <c r="R73" s="873"/>
      <c r="S73" s="873"/>
      <c r="T73" s="873"/>
      <c r="U73" s="873"/>
      <c r="V73" s="873">
        <v>206038</v>
      </c>
      <c r="W73" s="873"/>
      <c r="X73" s="873"/>
      <c r="Y73" s="873"/>
      <c r="Z73" s="873"/>
      <c r="AA73" s="873">
        <f t="shared" si="1"/>
        <v>9316</v>
      </c>
      <c r="AB73" s="873"/>
      <c r="AC73" s="873"/>
      <c r="AD73" s="873"/>
      <c r="AE73" s="873"/>
      <c r="AF73" s="873">
        <v>9316</v>
      </c>
      <c r="AG73" s="873"/>
      <c r="AH73" s="873"/>
      <c r="AI73" s="873"/>
      <c r="AJ73" s="873"/>
      <c r="AK73" s="873">
        <v>100</v>
      </c>
      <c r="AL73" s="873"/>
      <c r="AM73" s="873"/>
      <c r="AN73" s="873"/>
      <c r="AO73" s="873"/>
      <c r="AP73" s="873" t="s">
        <v>512</v>
      </c>
      <c r="AQ73" s="873"/>
      <c r="AR73" s="873"/>
      <c r="AS73" s="873"/>
      <c r="AT73" s="873"/>
      <c r="AU73" s="873" t="s">
        <v>512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392</v>
      </c>
      <c r="B88" s="832" t="s">
        <v>422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431</v>
      </c>
      <c r="AB109" s="937"/>
      <c r="AC109" s="937"/>
      <c r="AD109" s="937"/>
      <c r="AE109" s="938"/>
      <c r="AF109" s="936" t="s">
        <v>310</v>
      </c>
      <c r="AG109" s="937"/>
      <c r="AH109" s="937"/>
      <c r="AI109" s="937"/>
      <c r="AJ109" s="938"/>
      <c r="AK109" s="936" t="s">
        <v>309</v>
      </c>
      <c r="AL109" s="937"/>
      <c r="AM109" s="937"/>
      <c r="AN109" s="937"/>
      <c r="AO109" s="938"/>
      <c r="AP109" s="936" t="s">
        <v>432</v>
      </c>
      <c r="AQ109" s="937"/>
      <c r="AR109" s="937"/>
      <c r="AS109" s="937"/>
      <c r="AT109" s="939"/>
      <c r="AU109" s="956" t="s">
        <v>430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431</v>
      </c>
      <c r="BR109" s="937"/>
      <c r="BS109" s="937"/>
      <c r="BT109" s="937"/>
      <c r="BU109" s="938"/>
      <c r="BV109" s="936" t="s">
        <v>310</v>
      </c>
      <c r="BW109" s="937"/>
      <c r="BX109" s="937"/>
      <c r="BY109" s="937"/>
      <c r="BZ109" s="938"/>
      <c r="CA109" s="936" t="s">
        <v>309</v>
      </c>
      <c r="CB109" s="937"/>
      <c r="CC109" s="937"/>
      <c r="CD109" s="937"/>
      <c r="CE109" s="938"/>
      <c r="CF109" s="957" t="s">
        <v>432</v>
      </c>
      <c r="CG109" s="957"/>
      <c r="CH109" s="957"/>
      <c r="CI109" s="957"/>
      <c r="CJ109" s="957"/>
      <c r="CK109" s="936" t="s">
        <v>433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431</v>
      </c>
      <c r="DH109" s="937"/>
      <c r="DI109" s="937"/>
      <c r="DJ109" s="937"/>
      <c r="DK109" s="938"/>
      <c r="DL109" s="936" t="s">
        <v>310</v>
      </c>
      <c r="DM109" s="937"/>
      <c r="DN109" s="937"/>
      <c r="DO109" s="937"/>
      <c r="DP109" s="938"/>
      <c r="DQ109" s="936" t="s">
        <v>309</v>
      </c>
      <c r="DR109" s="937"/>
      <c r="DS109" s="937"/>
      <c r="DT109" s="937"/>
      <c r="DU109" s="938"/>
      <c r="DV109" s="936" t="s">
        <v>432</v>
      </c>
      <c r="DW109" s="937"/>
      <c r="DX109" s="937"/>
      <c r="DY109" s="937"/>
      <c r="DZ109" s="939"/>
    </row>
    <row r="110" spans="1:131" s="246" customFormat="1" ht="26.25" customHeight="1" x14ac:dyDescent="0.15">
      <c r="A110" s="940" t="s">
        <v>434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1199717</v>
      </c>
      <c r="AB110" s="944"/>
      <c r="AC110" s="944"/>
      <c r="AD110" s="944"/>
      <c r="AE110" s="945"/>
      <c r="AF110" s="946">
        <v>1172706</v>
      </c>
      <c r="AG110" s="944"/>
      <c r="AH110" s="944"/>
      <c r="AI110" s="944"/>
      <c r="AJ110" s="945"/>
      <c r="AK110" s="946">
        <v>1188497</v>
      </c>
      <c r="AL110" s="944"/>
      <c r="AM110" s="944"/>
      <c r="AN110" s="944"/>
      <c r="AO110" s="945"/>
      <c r="AP110" s="947">
        <v>17.899999999999999</v>
      </c>
      <c r="AQ110" s="948"/>
      <c r="AR110" s="948"/>
      <c r="AS110" s="948"/>
      <c r="AT110" s="949"/>
      <c r="AU110" s="950" t="s">
        <v>73</v>
      </c>
      <c r="AV110" s="951"/>
      <c r="AW110" s="951"/>
      <c r="AX110" s="951"/>
      <c r="AY110" s="951"/>
      <c r="AZ110" s="992" t="s">
        <v>435</v>
      </c>
      <c r="BA110" s="941"/>
      <c r="BB110" s="941"/>
      <c r="BC110" s="941"/>
      <c r="BD110" s="941"/>
      <c r="BE110" s="941"/>
      <c r="BF110" s="941"/>
      <c r="BG110" s="941"/>
      <c r="BH110" s="941"/>
      <c r="BI110" s="941"/>
      <c r="BJ110" s="941"/>
      <c r="BK110" s="941"/>
      <c r="BL110" s="941"/>
      <c r="BM110" s="941"/>
      <c r="BN110" s="941"/>
      <c r="BO110" s="941"/>
      <c r="BP110" s="942"/>
      <c r="BQ110" s="978">
        <v>12197864</v>
      </c>
      <c r="BR110" s="979"/>
      <c r="BS110" s="979"/>
      <c r="BT110" s="979"/>
      <c r="BU110" s="979"/>
      <c r="BV110" s="979">
        <v>12061637</v>
      </c>
      <c r="BW110" s="979"/>
      <c r="BX110" s="979"/>
      <c r="BY110" s="979"/>
      <c r="BZ110" s="979"/>
      <c r="CA110" s="979">
        <v>11775016</v>
      </c>
      <c r="CB110" s="979"/>
      <c r="CC110" s="979"/>
      <c r="CD110" s="979"/>
      <c r="CE110" s="979"/>
      <c r="CF110" s="993">
        <v>176.9</v>
      </c>
      <c r="CG110" s="994"/>
      <c r="CH110" s="994"/>
      <c r="CI110" s="994"/>
      <c r="CJ110" s="994"/>
      <c r="CK110" s="995" t="s">
        <v>436</v>
      </c>
      <c r="CL110" s="996"/>
      <c r="CM110" s="975" t="s">
        <v>437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247</v>
      </c>
      <c r="DH110" s="979"/>
      <c r="DI110" s="979"/>
      <c r="DJ110" s="979"/>
      <c r="DK110" s="979"/>
      <c r="DL110" s="979" t="s">
        <v>247</v>
      </c>
      <c r="DM110" s="979"/>
      <c r="DN110" s="979"/>
      <c r="DO110" s="979"/>
      <c r="DP110" s="979"/>
      <c r="DQ110" s="979" t="s">
        <v>438</v>
      </c>
      <c r="DR110" s="979"/>
      <c r="DS110" s="979"/>
      <c r="DT110" s="979"/>
      <c r="DU110" s="979"/>
      <c r="DV110" s="980" t="s">
        <v>247</v>
      </c>
      <c r="DW110" s="980"/>
      <c r="DX110" s="980"/>
      <c r="DY110" s="980"/>
      <c r="DZ110" s="981"/>
    </row>
    <row r="111" spans="1:131" s="246" customFormat="1" ht="26.25" customHeight="1" x14ac:dyDescent="0.15">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394</v>
      </c>
      <c r="AB111" s="986"/>
      <c r="AC111" s="986"/>
      <c r="AD111" s="986"/>
      <c r="AE111" s="987"/>
      <c r="AF111" s="988" t="s">
        <v>247</v>
      </c>
      <c r="AG111" s="986"/>
      <c r="AH111" s="986"/>
      <c r="AI111" s="986"/>
      <c r="AJ111" s="987"/>
      <c r="AK111" s="988" t="s">
        <v>394</v>
      </c>
      <c r="AL111" s="986"/>
      <c r="AM111" s="986"/>
      <c r="AN111" s="986"/>
      <c r="AO111" s="987"/>
      <c r="AP111" s="989" t="s">
        <v>438</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t="s">
        <v>438</v>
      </c>
      <c r="BR111" s="972"/>
      <c r="BS111" s="972"/>
      <c r="BT111" s="972"/>
      <c r="BU111" s="972"/>
      <c r="BV111" s="972">
        <v>57000</v>
      </c>
      <c r="BW111" s="972"/>
      <c r="BX111" s="972"/>
      <c r="BY111" s="972"/>
      <c r="BZ111" s="972"/>
      <c r="CA111" s="972">
        <v>38000</v>
      </c>
      <c r="CB111" s="972"/>
      <c r="CC111" s="972"/>
      <c r="CD111" s="972"/>
      <c r="CE111" s="972"/>
      <c r="CF111" s="966">
        <v>0.6</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247</v>
      </c>
      <c r="DH111" s="972"/>
      <c r="DI111" s="972"/>
      <c r="DJ111" s="972"/>
      <c r="DK111" s="972"/>
      <c r="DL111" s="972" t="s">
        <v>394</v>
      </c>
      <c r="DM111" s="972"/>
      <c r="DN111" s="972"/>
      <c r="DO111" s="972"/>
      <c r="DP111" s="972"/>
      <c r="DQ111" s="972" t="s">
        <v>438</v>
      </c>
      <c r="DR111" s="972"/>
      <c r="DS111" s="972"/>
      <c r="DT111" s="972"/>
      <c r="DU111" s="972"/>
      <c r="DV111" s="973" t="s">
        <v>247</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394</v>
      </c>
      <c r="AB112" s="1011"/>
      <c r="AC112" s="1011"/>
      <c r="AD112" s="1011"/>
      <c r="AE112" s="1012"/>
      <c r="AF112" s="1013" t="s">
        <v>438</v>
      </c>
      <c r="AG112" s="1011"/>
      <c r="AH112" s="1011"/>
      <c r="AI112" s="1011"/>
      <c r="AJ112" s="1012"/>
      <c r="AK112" s="1013" t="s">
        <v>247</v>
      </c>
      <c r="AL112" s="1011"/>
      <c r="AM112" s="1011"/>
      <c r="AN112" s="1011"/>
      <c r="AO112" s="1012"/>
      <c r="AP112" s="1014" t="s">
        <v>247</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3836791</v>
      </c>
      <c r="BR112" s="972"/>
      <c r="BS112" s="972"/>
      <c r="BT112" s="972"/>
      <c r="BU112" s="972"/>
      <c r="BV112" s="972">
        <v>3626116</v>
      </c>
      <c r="BW112" s="972"/>
      <c r="BX112" s="972"/>
      <c r="BY112" s="972"/>
      <c r="BZ112" s="972"/>
      <c r="CA112" s="972">
        <v>3496508</v>
      </c>
      <c r="CB112" s="972"/>
      <c r="CC112" s="972"/>
      <c r="CD112" s="972"/>
      <c r="CE112" s="972"/>
      <c r="CF112" s="966">
        <v>52.5</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247</v>
      </c>
      <c r="DH112" s="972"/>
      <c r="DI112" s="972"/>
      <c r="DJ112" s="972"/>
      <c r="DK112" s="972"/>
      <c r="DL112" s="972" t="s">
        <v>247</v>
      </c>
      <c r="DM112" s="972"/>
      <c r="DN112" s="972"/>
      <c r="DO112" s="972"/>
      <c r="DP112" s="972"/>
      <c r="DQ112" s="972" t="s">
        <v>247</v>
      </c>
      <c r="DR112" s="972"/>
      <c r="DS112" s="972"/>
      <c r="DT112" s="972"/>
      <c r="DU112" s="972"/>
      <c r="DV112" s="973" t="s">
        <v>438</v>
      </c>
      <c r="DW112" s="973"/>
      <c r="DX112" s="973"/>
      <c r="DY112" s="973"/>
      <c r="DZ112" s="974"/>
    </row>
    <row r="113" spans="1:130" s="246" customFormat="1" ht="26.25" customHeight="1" x14ac:dyDescent="0.15">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421417</v>
      </c>
      <c r="AB113" s="986"/>
      <c r="AC113" s="986"/>
      <c r="AD113" s="986"/>
      <c r="AE113" s="987"/>
      <c r="AF113" s="988">
        <v>397278</v>
      </c>
      <c r="AG113" s="986"/>
      <c r="AH113" s="986"/>
      <c r="AI113" s="986"/>
      <c r="AJ113" s="987"/>
      <c r="AK113" s="988">
        <v>373308</v>
      </c>
      <c r="AL113" s="986"/>
      <c r="AM113" s="986"/>
      <c r="AN113" s="986"/>
      <c r="AO113" s="987"/>
      <c r="AP113" s="989">
        <v>5.6</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259585</v>
      </c>
      <c r="BR113" s="972"/>
      <c r="BS113" s="972"/>
      <c r="BT113" s="972"/>
      <c r="BU113" s="972"/>
      <c r="BV113" s="972">
        <v>255891</v>
      </c>
      <c r="BW113" s="972"/>
      <c r="BX113" s="972"/>
      <c r="BY113" s="972"/>
      <c r="BZ113" s="972"/>
      <c r="CA113" s="972">
        <v>332114</v>
      </c>
      <c r="CB113" s="972"/>
      <c r="CC113" s="972"/>
      <c r="CD113" s="972"/>
      <c r="CE113" s="972"/>
      <c r="CF113" s="966">
        <v>5</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394</v>
      </c>
      <c r="DH113" s="1011"/>
      <c r="DI113" s="1011"/>
      <c r="DJ113" s="1011"/>
      <c r="DK113" s="1012"/>
      <c r="DL113" s="1013" t="s">
        <v>438</v>
      </c>
      <c r="DM113" s="1011"/>
      <c r="DN113" s="1011"/>
      <c r="DO113" s="1011"/>
      <c r="DP113" s="1012"/>
      <c r="DQ113" s="1013" t="s">
        <v>247</v>
      </c>
      <c r="DR113" s="1011"/>
      <c r="DS113" s="1011"/>
      <c r="DT113" s="1011"/>
      <c r="DU113" s="1012"/>
      <c r="DV113" s="1014" t="s">
        <v>247</v>
      </c>
      <c r="DW113" s="1015"/>
      <c r="DX113" s="1015"/>
      <c r="DY113" s="1015"/>
      <c r="DZ113" s="1016"/>
    </row>
    <row r="114" spans="1:130" s="246" customFormat="1" ht="26.25" customHeight="1" x14ac:dyDescent="0.15">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37926</v>
      </c>
      <c r="AB114" s="1011"/>
      <c r="AC114" s="1011"/>
      <c r="AD114" s="1011"/>
      <c r="AE114" s="1012"/>
      <c r="AF114" s="1013">
        <v>31264</v>
      </c>
      <c r="AG114" s="1011"/>
      <c r="AH114" s="1011"/>
      <c r="AI114" s="1011"/>
      <c r="AJ114" s="1012"/>
      <c r="AK114" s="1013">
        <v>34985</v>
      </c>
      <c r="AL114" s="1011"/>
      <c r="AM114" s="1011"/>
      <c r="AN114" s="1011"/>
      <c r="AO114" s="1012"/>
      <c r="AP114" s="1014">
        <v>0.5</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v>2233800</v>
      </c>
      <c r="BR114" s="972"/>
      <c r="BS114" s="972"/>
      <c r="BT114" s="972"/>
      <c r="BU114" s="972"/>
      <c r="BV114" s="972">
        <v>2231921</v>
      </c>
      <c r="BW114" s="972"/>
      <c r="BX114" s="972"/>
      <c r="BY114" s="972"/>
      <c r="BZ114" s="972"/>
      <c r="CA114" s="972">
        <v>2113464</v>
      </c>
      <c r="CB114" s="972"/>
      <c r="CC114" s="972"/>
      <c r="CD114" s="972"/>
      <c r="CE114" s="972"/>
      <c r="CF114" s="966">
        <v>31.7</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247</v>
      </c>
      <c r="DM114" s="1011"/>
      <c r="DN114" s="1011"/>
      <c r="DO114" s="1011"/>
      <c r="DP114" s="1012"/>
      <c r="DQ114" s="1013" t="s">
        <v>247</v>
      </c>
      <c r="DR114" s="1011"/>
      <c r="DS114" s="1011"/>
      <c r="DT114" s="1011"/>
      <c r="DU114" s="1012"/>
      <c r="DV114" s="1014" t="s">
        <v>394</v>
      </c>
      <c r="DW114" s="1015"/>
      <c r="DX114" s="1015"/>
      <c r="DY114" s="1015"/>
      <c r="DZ114" s="1016"/>
    </row>
    <row r="115" spans="1:130" s="246" customFormat="1" ht="26.25" customHeight="1" x14ac:dyDescent="0.15">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162709</v>
      </c>
      <c r="AB115" s="986"/>
      <c r="AC115" s="986"/>
      <c r="AD115" s="986"/>
      <c r="AE115" s="987"/>
      <c r="AF115" s="988">
        <v>154684</v>
      </c>
      <c r="AG115" s="986"/>
      <c r="AH115" s="986"/>
      <c r="AI115" s="986"/>
      <c r="AJ115" s="987"/>
      <c r="AK115" s="988">
        <v>97156</v>
      </c>
      <c r="AL115" s="986"/>
      <c r="AM115" s="986"/>
      <c r="AN115" s="986"/>
      <c r="AO115" s="987"/>
      <c r="AP115" s="989">
        <v>1.5</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t="s">
        <v>394</v>
      </c>
      <c r="BR115" s="972"/>
      <c r="BS115" s="972"/>
      <c r="BT115" s="972"/>
      <c r="BU115" s="972"/>
      <c r="BV115" s="972" t="s">
        <v>394</v>
      </c>
      <c r="BW115" s="972"/>
      <c r="BX115" s="972"/>
      <c r="BY115" s="972"/>
      <c r="BZ115" s="972"/>
      <c r="CA115" s="972" t="s">
        <v>394</v>
      </c>
      <c r="CB115" s="972"/>
      <c r="CC115" s="972"/>
      <c r="CD115" s="972"/>
      <c r="CE115" s="972"/>
      <c r="CF115" s="966" t="s">
        <v>247</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247</v>
      </c>
      <c r="DH115" s="1011"/>
      <c r="DI115" s="1011"/>
      <c r="DJ115" s="1011"/>
      <c r="DK115" s="1012"/>
      <c r="DL115" s="1013" t="s">
        <v>247</v>
      </c>
      <c r="DM115" s="1011"/>
      <c r="DN115" s="1011"/>
      <c r="DO115" s="1011"/>
      <c r="DP115" s="1012"/>
      <c r="DQ115" s="1013" t="s">
        <v>394</v>
      </c>
      <c r="DR115" s="1011"/>
      <c r="DS115" s="1011"/>
      <c r="DT115" s="1011"/>
      <c r="DU115" s="1012"/>
      <c r="DV115" s="1014" t="s">
        <v>247</v>
      </c>
      <c r="DW115" s="1015"/>
      <c r="DX115" s="1015"/>
      <c r="DY115" s="1015"/>
      <c r="DZ115" s="1016"/>
    </row>
    <row r="116" spans="1:130" s="246" customFormat="1" ht="26.25" customHeight="1" x14ac:dyDescent="0.15">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438</v>
      </c>
      <c r="AB116" s="1011"/>
      <c r="AC116" s="1011"/>
      <c r="AD116" s="1011"/>
      <c r="AE116" s="1012"/>
      <c r="AF116" s="1013" t="s">
        <v>438</v>
      </c>
      <c r="AG116" s="1011"/>
      <c r="AH116" s="1011"/>
      <c r="AI116" s="1011"/>
      <c r="AJ116" s="1012"/>
      <c r="AK116" s="1013" t="s">
        <v>247</v>
      </c>
      <c r="AL116" s="1011"/>
      <c r="AM116" s="1011"/>
      <c r="AN116" s="1011"/>
      <c r="AO116" s="1012"/>
      <c r="AP116" s="1014" t="s">
        <v>438</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247</v>
      </c>
      <c r="BR116" s="972"/>
      <c r="BS116" s="972"/>
      <c r="BT116" s="972"/>
      <c r="BU116" s="972"/>
      <c r="BV116" s="972" t="s">
        <v>247</v>
      </c>
      <c r="BW116" s="972"/>
      <c r="BX116" s="972"/>
      <c r="BY116" s="972"/>
      <c r="BZ116" s="972"/>
      <c r="CA116" s="972" t="s">
        <v>247</v>
      </c>
      <c r="CB116" s="972"/>
      <c r="CC116" s="972"/>
      <c r="CD116" s="972"/>
      <c r="CE116" s="972"/>
      <c r="CF116" s="966" t="s">
        <v>247</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247</v>
      </c>
      <c r="DH116" s="1011"/>
      <c r="DI116" s="1011"/>
      <c r="DJ116" s="1011"/>
      <c r="DK116" s="1012"/>
      <c r="DL116" s="1013" t="s">
        <v>438</v>
      </c>
      <c r="DM116" s="1011"/>
      <c r="DN116" s="1011"/>
      <c r="DO116" s="1011"/>
      <c r="DP116" s="1012"/>
      <c r="DQ116" s="1013" t="s">
        <v>247</v>
      </c>
      <c r="DR116" s="1011"/>
      <c r="DS116" s="1011"/>
      <c r="DT116" s="1011"/>
      <c r="DU116" s="1012"/>
      <c r="DV116" s="1014" t="s">
        <v>394</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1821769</v>
      </c>
      <c r="AB117" s="1029"/>
      <c r="AC117" s="1029"/>
      <c r="AD117" s="1029"/>
      <c r="AE117" s="1030"/>
      <c r="AF117" s="1031">
        <v>1755932</v>
      </c>
      <c r="AG117" s="1029"/>
      <c r="AH117" s="1029"/>
      <c r="AI117" s="1029"/>
      <c r="AJ117" s="1030"/>
      <c r="AK117" s="1031">
        <v>1693946</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247</v>
      </c>
      <c r="BW117" s="972"/>
      <c r="BX117" s="972"/>
      <c r="BY117" s="972"/>
      <c r="BZ117" s="972"/>
      <c r="CA117" s="972" t="s">
        <v>247</v>
      </c>
      <c r="CB117" s="972"/>
      <c r="CC117" s="972"/>
      <c r="CD117" s="972"/>
      <c r="CE117" s="972"/>
      <c r="CF117" s="966" t="s">
        <v>438</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394</v>
      </c>
      <c r="DH117" s="1011"/>
      <c r="DI117" s="1011"/>
      <c r="DJ117" s="1011"/>
      <c r="DK117" s="1012"/>
      <c r="DL117" s="1013" t="s">
        <v>394</v>
      </c>
      <c r="DM117" s="1011"/>
      <c r="DN117" s="1011"/>
      <c r="DO117" s="1011"/>
      <c r="DP117" s="1012"/>
      <c r="DQ117" s="1013" t="s">
        <v>438</v>
      </c>
      <c r="DR117" s="1011"/>
      <c r="DS117" s="1011"/>
      <c r="DT117" s="1011"/>
      <c r="DU117" s="1012"/>
      <c r="DV117" s="1014" t="s">
        <v>247</v>
      </c>
      <c r="DW117" s="1015"/>
      <c r="DX117" s="1015"/>
      <c r="DY117" s="1015"/>
      <c r="DZ117" s="1016"/>
    </row>
    <row r="118" spans="1:130" s="246" customFormat="1" ht="26.25" customHeight="1" x14ac:dyDescent="0.15">
      <c r="A118" s="956" t="s">
        <v>433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431</v>
      </c>
      <c r="AB118" s="937"/>
      <c r="AC118" s="937"/>
      <c r="AD118" s="937"/>
      <c r="AE118" s="938"/>
      <c r="AF118" s="936" t="s">
        <v>310</v>
      </c>
      <c r="AG118" s="937"/>
      <c r="AH118" s="937"/>
      <c r="AI118" s="937"/>
      <c r="AJ118" s="938"/>
      <c r="AK118" s="936" t="s">
        <v>309</v>
      </c>
      <c r="AL118" s="937"/>
      <c r="AM118" s="937"/>
      <c r="AN118" s="937"/>
      <c r="AO118" s="938"/>
      <c r="AP118" s="1023" t="s">
        <v>432</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438</v>
      </c>
      <c r="BR118" s="1050"/>
      <c r="BS118" s="1050"/>
      <c r="BT118" s="1050"/>
      <c r="BU118" s="1050"/>
      <c r="BV118" s="1050" t="s">
        <v>438</v>
      </c>
      <c r="BW118" s="1050"/>
      <c r="BX118" s="1050"/>
      <c r="BY118" s="1050"/>
      <c r="BZ118" s="1050"/>
      <c r="CA118" s="1050" t="s">
        <v>247</v>
      </c>
      <c r="CB118" s="1050"/>
      <c r="CC118" s="1050"/>
      <c r="CD118" s="1050"/>
      <c r="CE118" s="1050"/>
      <c r="CF118" s="966" t="s">
        <v>438</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438</v>
      </c>
      <c r="DH118" s="1011"/>
      <c r="DI118" s="1011"/>
      <c r="DJ118" s="1011"/>
      <c r="DK118" s="1012"/>
      <c r="DL118" s="1013" t="s">
        <v>438</v>
      </c>
      <c r="DM118" s="1011"/>
      <c r="DN118" s="1011"/>
      <c r="DO118" s="1011"/>
      <c r="DP118" s="1012"/>
      <c r="DQ118" s="1013" t="s">
        <v>438</v>
      </c>
      <c r="DR118" s="1011"/>
      <c r="DS118" s="1011"/>
      <c r="DT118" s="1011"/>
      <c r="DU118" s="1012"/>
      <c r="DV118" s="1014" t="s">
        <v>438</v>
      </c>
      <c r="DW118" s="1015"/>
      <c r="DX118" s="1015"/>
      <c r="DY118" s="1015"/>
      <c r="DZ118" s="1016"/>
    </row>
    <row r="119" spans="1:130" s="246" customFormat="1" ht="26.25" customHeight="1" x14ac:dyDescent="0.15">
      <c r="A119" s="1110" t="s">
        <v>436</v>
      </c>
      <c r="B119" s="996"/>
      <c r="C119" s="975" t="s">
        <v>437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438</v>
      </c>
      <c r="AG119" s="944"/>
      <c r="AH119" s="944"/>
      <c r="AI119" s="944"/>
      <c r="AJ119" s="945"/>
      <c r="AK119" s="946" t="s">
        <v>438</v>
      </c>
      <c r="AL119" s="944"/>
      <c r="AM119" s="944"/>
      <c r="AN119" s="944"/>
      <c r="AO119" s="945"/>
      <c r="AP119" s="947" t="s">
        <v>394</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463</v>
      </c>
      <c r="BP119" s="1058"/>
      <c r="BQ119" s="1049">
        <v>18528040</v>
      </c>
      <c r="BR119" s="1050"/>
      <c r="BS119" s="1050"/>
      <c r="BT119" s="1050"/>
      <c r="BU119" s="1050"/>
      <c r="BV119" s="1050">
        <v>18232565</v>
      </c>
      <c r="BW119" s="1050"/>
      <c r="BX119" s="1050"/>
      <c r="BY119" s="1050"/>
      <c r="BZ119" s="1050"/>
      <c r="CA119" s="1050">
        <v>17755102</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247</v>
      </c>
      <c r="DH119" s="1036"/>
      <c r="DI119" s="1036"/>
      <c r="DJ119" s="1036"/>
      <c r="DK119" s="1037"/>
      <c r="DL119" s="1035">
        <v>57000</v>
      </c>
      <c r="DM119" s="1036"/>
      <c r="DN119" s="1036"/>
      <c r="DO119" s="1036"/>
      <c r="DP119" s="1037"/>
      <c r="DQ119" s="1035">
        <v>38000</v>
      </c>
      <c r="DR119" s="1036"/>
      <c r="DS119" s="1036"/>
      <c r="DT119" s="1036"/>
      <c r="DU119" s="1037"/>
      <c r="DV119" s="1038">
        <v>0.6</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438</v>
      </c>
      <c r="AB120" s="1011"/>
      <c r="AC120" s="1011"/>
      <c r="AD120" s="1011"/>
      <c r="AE120" s="1012"/>
      <c r="AF120" s="1013" t="s">
        <v>438</v>
      </c>
      <c r="AG120" s="1011"/>
      <c r="AH120" s="1011"/>
      <c r="AI120" s="1011"/>
      <c r="AJ120" s="1012"/>
      <c r="AK120" s="1013" t="s">
        <v>438</v>
      </c>
      <c r="AL120" s="1011"/>
      <c r="AM120" s="1011"/>
      <c r="AN120" s="1011"/>
      <c r="AO120" s="1012"/>
      <c r="AP120" s="1014" t="s">
        <v>438</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2899699</v>
      </c>
      <c r="BR120" s="979"/>
      <c r="BS120" s="979"/>
      <c r="BT120" s="979"/>
      <c r="BU120" s="979"/>
      <c r="BV120" s="979">
        <v>3096297</v>
      </c>
      <c r="BW120" s="979"/>
      <c r="BX120" s="979"/>
      <c r="BY120" s="979"/>
      <c r="BZ120" s="979"/>
      <c r="CA120" s="979">
        <v>2816938</v>
      </c>
      <c r="CB120" s="979"/>
      <c r="CC120" s="979"/>
      <c r="CD120" s="979"/>
      <c r="CE120" s="979"/>
      <c r="CF120" s="993">
        <v>42.3</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3367526</v>
      </c>
      <c r="DH120" s="979"/>
      <c r="DI120" s="979"/>
      <c r="DJ120" s="979"/>
      <c r="DK120" s="979"/>
      <c r="DL120" s="979">
        <v>3258455</v>
      </c>
      <c r="DM120" s="979"/>
      <c r="DN120" s="979"/>
      <c r="DO120" s="979"/>
      <c r="DP120" s="979"/>
      <c r="DQ120" s="979">
        <v>3157342</v>
      </c>
      <c r="DR120" s="979"/>
      <c r="DS120" s="979"/>
      <c r="DT120" s="979"/>
      <c r="DU120" s="979"/>
      <c r="DV120" s="980">
        <v>47.4</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438</v>
      </c>
      <c r="AB121" s="1011"/>
      <c r="AC121" s="1011"/>
      <c r="AD121" s="1011"/>
      <c r="AE121" s="1012"/>
      <c r="AF121" s="1013" t="s">
        <v>438</v>
      </c>
      <c r="AG121" s="1011"/>
      <c r="AH121" s="1011"/>
      <c r="AI121" s="1011"/>
      <c r="AJ121" s="1012"/>
      <c r="AK121" s="1013" t="s">
        <v>247</v>
      </c>
      <c r="AL121" s="1011"/>
      <c r="AM121" s="1011"/>
      <c r="AN121" s="1011"/>
      <c r="AO121" s="1012"/>
      <c r="AP121" s="1014" t="s">
        <v>438</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1548082</v>
      </c>
      <c r="BR121" s="972"/>
      <c r="BS121" s="972"/>
      <c r="BT121" s="972"/>
      <c r="BU121" s="972"/>
      <c r="BV121" s="972">
        <v>1651953</v>
      </c>
      <c r="BW121" s="972"/>
      <c r="BX121" s="972"/>
      <c r="BY121" s="972"/>
      <c r="BZ121" s="972"/>
      <c r="CA121" s="972">
        <v>1717701</v>
      </c>
      <c r="CB121" s="972"/>
      <c r="CC121" s="972"/>
      <c r="CD121" s="972"/>
      <c r="CE121" s="972"/>
      <c r="CF121" s="966">
        <v>25.8</v>
      </c>
      <c r="CG121" s="967"/>
      <c r="CH121" s="967"/>
      <c r="CI121" s="967"/>
      <c r="CJ121" s="967"/>
      <c r="CK121" s="1062"/>
      <c r="CL121" s="1063"/>
      <c r="CM121" s="1063"/>
      <c r="CN121" s="1063"/>
      <c r="CO121" s="1064"/>
      <c r="CP121" s="1072" t="s">
        <v>412</v>
      </c>
      <c r="CQ121" s="1073"/>
      <c r="CR121" s="1073"/>
      <c r="CS121" s="1073"/>
      <c r="CT121" s="1073"/>
      <c r="CU121" s="1073"/>
      <c r="CV121" s="1073"/>
      <c r="CW121" s="1073"/>
      <c r="CX121" s="1073"/>
      <c r="CY121" s="1073"/>
      <c r="CZ121" s="1073"/>
      <c r="DA121" s="1073"/>
      <c r="DB121" s="1073"/>
      <c r="DC121" s="1073"/>
      <c r="DD121" s="1073"/>
      <c r="DE121" s="1073"/>
      <c r="DF121" s="1074"/>
      <c r="DG121" s="971">
        <v>333073</v>
      </c>
      <c r="DH121" s="972"/>
      <c r="DI121" s="972"/>
      <c r="DJ121" s="972"/>
      <c r="DK121" s="972"/>
      <c r="DL121" s="972">
        <v>320104</v>
      </c>
      <c r="DM121" s="972"/>
      <c r="DN121" s="972"/>
      <c r="DO121" s="972"/>
      <c r="DP121" s="972"/>
      <c r="DQ121" s="972">
        <v>289074</v>
      </c>
      <c r="DR121" s="972"/>
      <c r="DS121" s="972"/>
      <c r="DT121" s="972"/>
      <c r="DU121" s="972"/>
      <c r="DV121" s="973">
        <v>4.3</v>
      </c>
      <c r="DW121" s="973"/>
      <c r="DX121" s="973"/>
      <c r="DY121" s="973"/>
      <c r="DZ121" s="974"/>
    </row>
    <row r="122" spans="1:130" s="246" customFormat="1" ht="26.25" customHeight="1" x14ac:dyDescent="0.15">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247</v>
      </c>
      <c r="AB122" s="1011"/>
      <c r="AC122" s="1011"/>
      <c r="AD122" s="1011"/>
      <c r="AE122" s="1012"/>
      <c r="AF122" s="1013" t="s">
        <v>438</v>
      </c>
      <c r="AG122" s="1011"/>
      <c r="AH122" s="1011"/>
      <c r="AI122" s="1011"/>
      <c r="AJ122" s="1012"/>
      <c r="AK122" s="1013" t="s">
        <v>438</v>
      </c>
      <c r="AL122" s="1011"/>
      <c r="AM122" s="1011"/>
      <c r="AN122" s="1011"/>
      <c r="AO122" s="1012"/>
      <c r="AP122" s="1014" t="s">
        <v>394</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10587545</v>
      </c>
      <c r="BR122" s="1050"/>
      <c r="BS122" s="1050"/>
      <c r="BT122" s="1050"/>
      <c r="BU122" s="1050"/>
      <c r="BV122" s="1050">
        <v>10403175</v>
      </c>
      <c r="BW122" s="1050"/>
      <c r="BX122" s="1050"/>
      <c r="BY122" s="1050"/>
      <c r="BZ122" s="1050"/>
      <c r="CA122" s="1050">
        <v>10350253</v>
      </c>
      <c r="CB122" s="1050"/>
      <c r="CC122" s="1050"/>
      <c r="CD122" s="1050"/>
      <c r="CE122" s="1050"/>
      <c r="CF122" s="1070">
        <v>155.5</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62348</v>
      </c>
      <c r="DH122" s="972"/>
      <c r="DI122" s="972"/>
      <c r="DJ122" s="972"/>
      <c r="DK122" s="972"/>
      <c r="DL122" s="972">
        <v>47557</v>
      </c>
      <c r="DM122" s="972"/>
      <c r="DN122" s="972"/>
      <c r="DO122" s="972"/>
      <c r="DP122" s="972"/>
      <c r="DQ122" s="972">
        <v>50092</v>
      </c>
      <c r="DR122" s="972"/>
      <c r="DS122" s="972"/>
      <c r="DT122" s="972"/>
      <c r="DU122" s="972"/>
      <c r="DV122" s="973">
        <v>0.8</v>
      </c>
      <c r="DW122" s="973"/>
      <c r="DX122" s="973"/>
      <c r="DY122" s="973"/>
      <c r="DZ122" s="974"/>
    </row>
    <row r="123" spans="1:130" s="246" customFormat="1" ht="26.25" customHeight="1" x14ac:dyDescent="0.15">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247</v>
      </c>
      <c r="AB123" s="1011"/>
      <c r="AC123" s="1011"/>
      <c r="AD123" s="1011"/>
      <c r="AE123" s="1012"/>
      <c r="AF123" s="1013" t="s">
        <v>438</v>
      </c>
      <c r="AG123" s="1011"/>
      <c r="AH123" s="1011"/>
      <c r="AI123" s="1011"/>
      <c r="AJ123" s="1012"/>
      <c r="AK123" s="1013" t="s">
        <v>247</v>
      </c>
      <c r="AL123" s="1011"/>
      <c r="AM123" s="1011"/>
      <c r="AN123" s="1011"/>
      <c r="AO123" s="1012"/>
      <c r="AP123" s="1014" t="s">
        <v>438</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473</v>
      </c>
      <c r="BP123" s="1058"/>
      <c r="BQ123" s="1117">
        <v>15035326</v>
      </c>
      <c r="BR123" s="1118"/>
      <c r="BS123" s="1118"/>
      <c r="BT123" s="1118"/>
      <c r="BU123" s="1118"/>
      <c r="BV123" s="1118">
        <v>15151425</v>
      </c>
      <c r="BW123" s="1118"/>
      <c r="BX123" s="1118"/>
      <c r="BY123" s="1118"/>
      <c r="BZ123" s="1118"/>
      <c r="CA123" s="1118">
        <v>14884892</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394</v>
      </c>
      <c r="AB124" s="1011"/>
      <c r="AC124" s="1011"/>
      <c r="AD124" s="1011"/>
      <c r="AE124" s="1012"/>
      <c r="AF124" s="1013" t="s">
        <v>247</v>
      </c>
      <c r="AG124" s="1011"/>
      <c r="AH124" s="1011"/>
      <c r="AI124" s="1011"/>
      <c r="AJ124" s="1012"/>
      <c r="AK124" s="1013" t="s">
        <v>247</v>
      </c>
      <c r="AL124" s="1011"/>
      <c r="AM124" s="1011"/>
      <c r="AN124" s="1011"/>
      <c r="AO124" s="1012"/>
      <c r="AP124" s="1014" t="s">
        <v>247</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52.1</v>
      </c>
      <c r="BR124" s="1080"/>
      <c r="BS124" s="1080"/>
      <c r="BT124" s="1080"/>
      <c r="BU124" s="1080"/>
      <c r="BV124" s="1080">
        <v>46.3</v>
      </c>
      <c r="BW124" s="1080"/>
      <c r="BX124" s="1080"/>
      <c r="BY124" s="1080"/>
      <c r="BZ124" s="1080"/>
      <c r="CA124" s="1080">
        <v>43.1</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v>73844</v>
      </c>
      <c r="DH124" s="1036"/>
      <c r="DI124" s="1036"/>
      <c r="DJ124" s="1036"/>
      <c r="DK124" s="1037"/>
      <c r="DL124" s="1035" t="s">
        <v>247</v>
      </c>
      <c r="DM124" s="1036"/>
      <c r="DN124" s="1036"/>
      <c r="DO124" s="1036"/>
      <c r="DP124" s="1037"/>
      <c r="DQ124" s="1035" t="s">
        <v>247</v>
      </c>
      <c r="DR124" s="1036"/>
      <c r="DS124" s="1036"/>
      <c r="DT124" s="1036"/>
      <c r="DU124" s="1037"/>
      <c r="DV124" s="1038" t="s">
        <v>247</v>
      </c>
      <c r="DW124" s="1039"/>
      <c r="DX124" s="1039"/>
      <c r="DY124" s="1039"/>
      <c r="DZ124" s="1040"/>
    </row>
    <row r="125" spans="1:130" s="246" customFormat="1" ht="26.25" customHeight="1" x14ac:dyDescent="0.15">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247</v>
      </c>
      <c r="AB125" s="1011"/>
      <c r="AC125" s="1011"/>
      <c r="AD125" s="1011"/>
      <c r="AE125" s="1012"/>
      <c r="AF125" s="1013" t="s">
        <v>394</v>
      </c>
      <c r="AG125" s="1011"/>
      <c r="AH125" s="1011"/>
      <c r="AI125" s="1011"/>
      <c r="AJ125" s="1012"/>
      <c r="AK125" s="1013" t="s">
        <v>394</v>
      </c>
      <c r="AL125" s="1011"/>
      <c r="AM125" s="1011"/>
      <c r="AN125" s="1011"/>
      <c r="AO125" s="1012"/>
      <c r="AP125" s="1014" t="s">
        <v>247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438</v>
      </c>
      <c r="DH125" s="979"/>
      <c r="DI125" s="979"/>
      <c r="DJ125" s="979"/>
      <c r="DK125" s="979"/>
      <c r="DL125" s="979" t="s">
        <v>247</v>
      </c>
      <c r="DM125" s="979"/>
      <c r="DN125" s="979"/>
      <c r="DO125" s="979"/>
      <c r="DP125" s="979"/>
      <c r="DQ125" s="979" t="s">
        <v>247</v>
      </c>
      <c r="DR125" s="979"/>
      <c r="DS125" s="979"/>
      <c r="DT125" s="979"/>
      <c r="DU125" s="979"/>
      <c r="DV125" s="980" t="s">
        <v>438</v>
      </c>
      <c r="DW125" s="980"/>
      <c r="DX125" s="980"/>
      <c r="DY125" s="980"/>
      <c r="DZ125" s="981"/>
    </row>
    <row r="126" spans="1:130" s="246" customFormat="1" ht="26.25" customHeight="1" thickBot="1" x14ac:dyDescent="0.2">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162410</v>
      </c>
      <c r="AB126" s="1011"/>
      <c r="AC126" s="1011"/>
      <c r="AD126" s="1011"/>
      <c r="AE126" s="1012"/>
      <c r="AF126" s="1013">
        <v>154448</v>
      </c>
      <c r="AG126" s="1011"/>
      <c r="AH126" s="1011"/>
      <c r="AI126" s="1011"/>
      <c r="AJ126" s="1012"/>
      <c r="AK126" s="1013">
        <v>97017</v>
      </c>
      <c r="AL126" s="1011"/>
      <c r="AM126" s="1011"/>
      <c r="AN126" s="1011"/>
      <c r="AO126" s="1012"/>
      <c r="AP126" s="1014">
        <v>1.5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438</v>
      </c>
      <c r="DH126" s="972"/>
      <c r="DI126" s="972"/>
      <c r="DJ126" s="972"/>
      <c r="DK126" s="972"/>
      <c r="DL126" s="972" t="s">
        <v>438</v>
      </c>
      <c r="DM126" s="972"/>
      <c r="DN126" s="972"/>
      <c r="DO126" s="972"/>
      <c r="DP126" s="972"/>
      <c r="DQ126" s="972" t="s">
        <v>438</v>
      </c>
      <c r="DR126" s="972"/>
      <c r="DS126" s="972"/>
      <c r="DT126" s="972"/>
      <c r="DU126" s="972"/>
      <c r="DV126" s="973" t="s">
        <v>438</v>
      </c>
      <c r="DW126" s="973"/>
      <c r="DX126" s="973"/>
      <c r="DY126" s="973"/>
      <c r="DZ126" s="974"/>
    </row>
    <row r="127" spans="1:130" s="246" customFormat="1" ht="26.25" customHeight="1" x14ac:dyDescent="0.15">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299</v>
      </c>
      <c r="AB127" s="1011"/>
      <c r="AC127" s="1011"/>
      <c r="AD127" s="1011"/>
      <c r="AE127" s="1012"/>
      <c r="AF127" s="1013">
        <v>236</v>
      </c>
      <c r="AG127" s="1011"/>
      <c r="AH127" s="1011"/>
      <c r="AI127" s="1011"/>
      <c r="AJ127" s="1012"/>
      <c r="AK127" s="1013">
        <v>139</v>
      </c>
      <c r="AL127" s="1011"/>
      <c r="AM127" s="1011"/>
      <c r="AN127" s="1011"/>
      <c r="AO127" s="1012"/>
      <c r="AP127" s="1014">
        <v>0</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438</v>
      </c>
      <c r="DH127" s="972"/>
      <c r="DI127" s="972"/>
      <c r="DJ127" s="972"/>
      <c r="DK127" s="972"/>
      <c r="DL127" s="972" t="s">
        <v>438</v>
      </c>
      <c r="DM127" s="972"/>
      <c r="DN127" s="972"/>
      <c r="DO127" s="972"/>
      <c r="DP127" s="972"/>
      <c r="DQ127" s="972" t="s">
        <v>247</v>
      </c>
      <c r="DR127" s="972"/>
      <c r="DS127" s="972"/>
      <c r="DT127" s="972"/>
      <c r="DU127" s="972"/>
      <c r="DV127" s="973" t="s">
        <v>247</v>
      </c>
      <c r="DW127" s="973"/>
      <c r="DX127" s="973"/>
      <c r="DY127" s="973"/>
      <c r="DZ127" s="974"/>
    </row>
    <row r="128" spans="1:130" s="246" customFormat="1" ht="26.25" customHeight="1" thickBot="1" x14ac:dyDescent="0.2">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v>216816</v>
      </c>
      <c r="AB128" s="1100"/>
      <c r="AC128" s="1100"/>
      <c r="AD128" s="1100"/>
      <c r="AE128" s="1101"/>
      <c r="AF128" s="1102">
        <v>212302</v>
      </c>
      <c r="AG128" s="1100"/>
      <c r="AH128" s="1100"/>
      <c r="AI128" s="1100"/>
      <c r="AJ128" s="1101"/>
      <c r="AK128" s="1102">
        <v>202463</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394</v>
      </c>
      <c r="BG128" s="1107"/>
      <c r="BH128" s="1107"/>
      <c r="BI128" s="1107"/>
      <c r="BJ128" s="1107"/>
      <c r="BK128" s="1107"/>
      <c r="BL128" s="1108"/>
      <c r="BM128" s="1106">
        <v>13.87</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t="s">
        <v>394</v>
      </c>
      <c r="DH128" s="1092"/>
      <c r="DI128" s="1092"/>
      <c r="DJ128" s="1092"/>
      <c r="DK128" s="1092"/>
      <c r="DL128" s="1092" t="s">
        <v>247</v>
      </c>
      <c r="DM128" s="1092"/>
      <c r="DN128" s="1092"/>
      <c r="DO128" s="1092"/>
      <c r="DP128" s="1092"/>
      <c r="DQ128" s="1092" t="s">
        <v>247</v>
      </c>
      <c r="DR128" s="1092"/>
      <c r="DS128" s="1092"/>
      <c r="DT128" s="1092"/>
      <c r="DU128" s="1092"/>
      <c r="DV128" s="1093" t="s">
        <v>247</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7646715</v>
      </c>
      <c r="AB129" s="1011"/>
      <c r="AC129" s="1011"/>
      <c r="AD129" s="1011"/>
      <c r="AE129" s="1012"/>
      <c r="AF129" s="1013">
        <v>7595462</v>
      </c>
      <c r="AG129" s="1011"/>
      <c r="AH129" s="1011"/>
      <c r="AI129" s="1011"/>
      <c r="AJ129" s="1012"/>
      <c r="AK129" s="1013">
        <v>7570903</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247</v>
      </c>
      <c r="BG129" s="1121"/>
      <c r="BH129" s="1121"/>
      <c r="BI129" s="1121"/>
      <c r="BJ129" s="1121"/>
      <c r="BK129" s="1121"/>
      <c r="BL129" s="1122"/>
      <c r="BM129" s="1120">
        <v>18.87</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492</v>
      </c>
      <c r="X130" s="1126"/>
      <c r="Y130" s="1126"/>
      <c r="Z130" s="1127"/>
      <c r="AA130" s="1010">
        <v>946083</v>
      </c>
      <c r="AB130" s="1011"/>
      <c r="AC130" s="1011"/>
      <c r="AD130" s="1011"/>
      <c r="AE130" s="1012"/>
      <c r="AF130" s="1013">
        <v>945496</v>
      </c>
      <c r="AG130" s="1011"/>
      <c r="AH130" s="1011"/>
      <c r="AI130" s="1011"/>
      <c r="AJ130" s="1012"/>
      <c r="AK130" s="1013">
        <v>913764</v>
      </c>
      <c r="AL130" s="1011"/>
      <c r="AM130" s="1011"/>
      <c r="AN130" s="1011"/>
      <c r="AO130" s="1012"/>
      <c r="AP130" s="1128"/>
      <c r="AQ130" s="1129"/>
      <c r="AR130" s="1129"/>
      <c r="AS130" s="1129"/>
      <c r="AT130" s="1130"/>
      <c r="AU130" s="284"/>
      <c r="AV130" s="284"/>
      <c r="AW130" s="284"/>
      <c r="AX130" s="1119" t="s">
        <v>493</v>
      </c>
      <c r="AY130" s="1002"/>
      <c r="AZ130" s="1002"/>
      <c r="BA130" s="1002"/>
      <c r="BB130" s="1002"/>
      <c r="BC130" s="1002"/>
      <c r="BD130" s="1002"/>
      <c r="BE130" s="1003"/>
      <c r="BF130" s="1156">
        <v>9.1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494</v>
      </c>
      <c r="X131" s="1164"/>
      <c r="Y131" s="1164"/>
      <c r="Z131" s="1165"/>
      <c r="AA131" s="1057">
        <v>6700632</v>
      </c>
      <c r="AB131" s="1036"/>
      <c r="AC131" s="1036"/>
      <c r="AD131" s="1036"/>
      <c r="AE131" s="1037"/>
      <c r="AF131" s="1035">
        <v>6649966</v>
      </c>
      <c r="AG131" s="1036"/>
      <c r="AH131" s="1036"/>
      <c r="AI131" s="1036"/>
      <c r="AJ131" s="1037"/>
      <c r="AK131" s="1035">
        <v>6657139</v>
      </c>
      <c r="AL131" s="1036"/>
      <c r="AM131" s="1036"/>
      <c r="AN131" s="1036"/>
      <c r="AO131" s="1037"/>
      <c r="AP131" s="1166"/>
      <c r="AQ131" s="1167"/>
      <c r="AR131" s="1167"/>
      <c r="AS131" s="1167"/>
      <c r="AT131" s="1168"/>
      <c r="AU131" s="284"/>
      <c r="AV131" s="284"/>
      <c r="AW131" s="284"/>
      <c r="AX131" s="1138" t="s">
        <v>495</v>
      </c>
      <c r="AY131" s="1089"/>
      <c r="AZ131" s="1089"/>
      <c r="BA131" s="1089"/>
      <c r="BB131" s="1089"/>
      <c r="BC131" s="1089"/>
      <c r="BD131" s="1089"/>
      <c r="BE131" s="1090"/>
      <c r="BF131" s="1139">
        <v>43.1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497</v>
      </c>
      <c r="W132" s="1149"/>
      <c r="X132" s="1149"/>
      <c r="Y132" s="1149"/>
      <c r="Z132" s="1150"/>
      <c r="AA132" s="1151">
        <v>9.8329530710000004</v>
      </c>
      <c r="AB132" s="1152"/>
      <c r="AC132" s="1152"/>
      <c r="AD132" s="1152"/>
      <c r="AE132" s="1153"/>
      <c r="AF132" s="1154">
        <v>8.9945422280000003</v>
      </c>
      <c r="AG132" s="1152"/>
      <c r="AH132" s="1152"/>
      <c r="AI132" s="1152"/>
      <c r="AJ132" s="1153"/>
      <c r="AK132" s="1154">
        <v>8.6781874319999996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498</v>
      </c>
      <c r="W133" s="1132"/>
      <c r="X133" s="1132"/>
      <c r="Y133" s="1132"/>
      <c r="Z133" s="1133"/>
      <c r="AA133" s="1134">
        <v>10.4</v>
      </c>
      <c r="AB133" s="1135"/>
      <c r="AC133" s="1135"/>
      <c r="AD133" s="1135"/>
      <c r="AE133" s="1136"/>
      <c r="AF133" s="1134">
        <v>9.4</v>
      </c>
      <c r="AG133" s="1135"/>
      <c r="AH133" s="1135"/>
      <c r="AI133" s="1135"/>
      <c r="AJ133" s="1136"/>
      <c r="AK133" s="1134">
        <v>9.1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rt5GFHeKWicxHh9e4veXsjEmPo6X9LlxILdeN0LMF+EEoCcmF0PxM2xnZVc3Q4l0/JnwwSKXTnHHgq0KOq0nQ==" saltValue="GIXWwaC4wq9JiFlhkwu9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CQ52" sqref="CQ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nsAh08Sy4tKMh0bfeJcSlY6CNpZWeG+XkzZPId0dtlHK5VFx5z8WdXUUvBWtEcaOUZP8YnPLG3qXaEk23wKXg==" saltValue="HiHtBqDxdz/JL4Plu1AD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gEx8jX/ZDS4UpkwAxf8XV5+ABQtxugrM7X0xmYNsgalWRDzrrVlm6fbeu+WkNBS7W2N17bRnafOyilF34NmHg==" saltValue="rHipVOpZLgjLVD/gEgzs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507</v>
      </c>
      <c r="AL9" s="1175"/>
      <c r="AM9" s="1175"/>
      <c r="AN9" s="1176"/>
      <c r="AO9" s="312">
        <v>1982852</v>
      </c>
      <c r="AP9" s="312">
        <v>60951</v>
      </c>
      <c r="AQ9" s="313">
        <v>69548</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508</v>
      </c>
      <c r="AL10" s="1175"/>
      <c r="AM10" s="1175"/>
      <c r="AN10" s="1176"/>
      <c r="AO10" s="315">
        <v>108353</v>
      </c>
      <c r="AP10" s="315">
        <v>3331</v>
      </c>
      <c r="AQ10" s="316">
        <v>8149</v>
      </c>
      <c r="AR10" s="317">
        <v>-59.1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509</v>
      </c>
      <c r="AL11" s="1175"/>
      <c r="AM11" s="1175"/>
      <c r="AN11" s="1176"/>
      <c r="AO11" s="315">
        <v>353875</v>
      </c>
      <c r="AP11" s="315">
        <v>10878</v>
      </c>
      <c r="AQ11" s="316">
        <v>8204</v>
      </c>
      <c r="AR11" s="317">
        <v>32.6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510</v>
      </c>
      <c r="AL12" s="1175"/>
      <c r="AM12" s="1175"/>
      <c r="AN12" s="1176"/>
      <c r="AO12" s="315">
        <v>7544</v>
      </c>
      <c r="AP12" s="315">
        <v>232</v>
      </c>
      <c r="AQ12" s="316">
        <v>1139</v>
      </c>
      <c r="AR12" s="317">
        <v>-79.599999999999994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511</v>
      </c>
      <c r="AL13" s="1175"/>
      <c r="AM13" s="1175"/>
      <c r="AN13" s="1176"/>
      <c r="AO13" s="315" t="s">
        <v>512</v>
      </c>
      <c r="AP13" s="315" t="s">
        <v>512</v>
      </c>
      <c r="AQ13" s="316">
        <v>20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513</v>
      </c>
      <c r="AL14" s="1175"/>
      <c r="AM14" s="1175"/>
      <c r="AN14" s="1176"/>
      <c r="AO14" s="315">
        <v>90475</v>
      </c>
      <c r="AP14" s="315">
        <v>2781</v>
      </c>
      <c r="AQ14" s="316">
        <v>3114</v>
      </c>
      <c r="AR14" s="317">
        <v>-10.7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514</v>
      </c>
      <c r="AL15" s="1175"/>
      <c r="AM15" s="1175"/>
      <c r="AN15" s="1176"/>
      <c r="AO15" s="315">
        <v>115091</v>
      </c>
      <c r="AP15" s="315">
        <v>3538</v>
      </c>
      <c r="AQ15" s="316">
        <v>1605</v>
      </c>
      <c r="AR15" s="317">
        <v>120.4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515</v>
      </c>
      <c r="AL16" s="1178"/>
      <c r="AM16" s="1178"/>
      <c r="AN16" s="1179"/>
      <c r="AO16" s="315">
        <v>-176878</v>
      </c>
      <c r="AP16" s="315">
        <v>-5437</v>
      </c>
      <c r="AQ16" s="316">
        <v>-6253</v>
      </c>
      <c r="AR16" s="317">
        <v>-13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2481312</v>
      </c>
      <c r="AP17" s="315">
        <v>76273</v>
      </c>
      <c r="AQ17" s="316">
        <v>85527</v>
      </c>
      <c r="AR17" s="317">
        <v>-10.8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520</v>
      </c>
      <c r="AL21" s="1170"/>
      <c r="AM21" s="1170"/>
      <c r="AN21" s="1171"/>
      <c r="AO21" s="327">
        <v>7.1</v>
      </c>
      <c r="AP21" s="328">
        <v>8.08</v>
      </c>
      <c r="AQ21" s="329">
        <v>-0.98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521</v>
      </c>
      <c r="AL22" s="1170"/>
      <c r="AM22" s="1170"/>
      <c r="AN22" s="1171"/>
      <c r="AO22" s="332">
        <v>99.4</v>
      </c>
      <c r="AP22" s="333">
        <v>97.7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525</v>
      </c>
      <c r="AL32" s="1186"/>
      <c r="AM32" s="1186"/>
      <c r="AN32" s="1187"/>
      <c r="AO32" s="342">
        <v>1188497</v>
      </c>
      <c r="AP32" s="342">
        <v>36533</v>
      </c>
      <c r="AQ32" s="343">
        <v>49196</v>
      </c>
      <c r="AR32" s="344">
        <v>-25.7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526</v>
      </c>
      <c r="AL33" s="1186"/>
      <c r="AM33" s="1186"/>
      <c r="AN33" s="1187"/>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527</v>
      </c>
      <c r="AL34" s="1186"/>
      <c r="AM34" s="1186"/>
      <c r="AN34" s="1187"/>
      <c r="AO34" s="342" t="s">
        <v>512</v>
      </c>
      <c r="AP34" s="342" t="s">
        <v>512</v>
      </c>
      <c r="AQ34" s="343">
        <v>53</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528</v>
      </c>
      <c r="AL35" s="1186"/>
      <c r="AM35" s="1186"/>
      <c r="AN35" s="1187"/>
      <c r="AO35" s="342">
        <v>373308</v>
      </c>
      <c r="AP35" s="342">
        <v>11475</v>
      </c>
      <c r="AQ35" s="343">
        <v>20035</v>
      </c>
      <c r="AR35" s="344">
        <v>-42.7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529</v>
      </c>
      <c r="AL36" s="1186"/>
      <c r="AM36" s="1186"/>
      <c r="AN36" s="1187"/>
      <c r="AO36" s="342">
        <v>34985</v>
      </c>
      <c r="AP36" s="342">
        <v>1075</v>
      </c>
      <c r="AQ36" s="343">
        <v>2549</v>
      </c>
      <c r="AR36" s="344">
        <v>-57.8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530</v>
      </c>
      <c r="AL37" s="1186"/>
      <c r="AM37" s="1186"/>
      <c r="AN37" s="1187"/>
      <c r="AO37" s="342">
        <v>97156</v>
      </c>
      <c r="AP37" s="342">
        <v>2986</v>
      </c>
      <c r="AQ37" s="343">
        <v>540</v>
      </c>
      <c r="AR37" s="344">
        <v>453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531</v>
      </c>
      <c r="AL38" s="1189"/>
      <c r="AM38" s="1189"/>
      <c r="AN38" s="1190"/>
      <c r="AO38" s="345" t="s">
        <v>512</v>
      </c>
      <c r="AP38" s="345" t="s">
        <v>512</v>
      </c>
      <c r="AQ38" s="346">
        <v>3</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532</v>
      </c>
      <c r="AL39" s="1189"/>
      <c r="AM39" s="1189"/>
      <c r="AN39" s="1190"/>
      <c r="AO39" s="342">
        <v>-202463</v>
      </c>
      <c r="AP39" s="342">
        <v>-6224</v>
      </c>
      <c r="AQ39" s="343">
        <v>-4452</v>
      </c>
      <c r="AR39" s="344">
        <v>39.799999999999997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533</v>
      </c>
      <c r="AL40" s="1186"/>
      <c r="AM40" s="1186"/>
      <c r="AN40" s="1187"/>
      <c r="AO40" s="342">
        <v>-913764</v>
      </c>
      <c r="AP40" s="342">
        <v>-28088</v>
      </c>
      <c r="AQ40" s="343">
        <v>-46845</v>
      </c>
      <c r="AR40" s="344">
        <v>-40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304</v>
      </c>
      <c r="AL41" s="1192"/>
      <c r="AM41" s="1192"/>
      <c r="AN41" s="1193"/>
      <c r="AO41" s="342">
        <v>577719</v>
      </c>
      <c r="AP41" s="342">
        <v>17758</v>
      </c>
      <c r="AQ41" s="343">
        <v>21079</v>
      </c>
      <c r="AR41" s="344">
        <v>-15.8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502</v>
      </c>
      <c r="AN49" s="1182" t="s">
        <v>537</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2416279</v>
      </c>
      <c r="AN51" s="364">
        <v>70830</v>
      </c>
      <c r="AO51" s="365">
        <v>6.7</v>
      </c>
      <c r="AP51" s="366">
        <v>83623</v>
      </c>
      <c r="AQ51" s="367">
        <v>-0.9</v>
      </c>
      <c r="AR51" s="368">
        <v>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588620</v>
      </c>
      <c r="AN52" s="372">
        <v>17254</v>
      </c>
      <c r="AO52" s="373">
        <v>-40.700000000000003</v>
      </c>
      <c r="AP52" s="374">
        <v>48787</v>
      </c>
      <c r="AQ52" s="375">
        <v>10</v>
      </c>
      <c r="AR52" s="376">
        <v>-50.7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1590416</v>
      </c>
      <c r="AN53" s="364">
        <v>46925</v>
      </c>
      <c r="AO53" s="365">
        <v>-33.700000000000003</v>
      </c>
      <c r="AP53" s="366">
        <v>87974</v>
      </c>
      <c r="AQ53" s="367">
        <v>5.2</v>
      </c>
      <c r="AR53" s="368">
        <v>-38.9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819300</v>
      </c>
      <c r="AN54" s="372">
        <v>24173</v>
      </c>
      <c r="AO54" s="373">
        <v>40.1</v>
      </c>
      <c r="AP54" s="374">
        <v>48183</v>
      </c>
      <c r="AQ54" s="375">
        <v>-1.2</v>
      </c>
      <c r="AR54" s="376">
        <v>41.3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1232442</v>
      </c>
      <c r="AN55" s="364">
        <v>36866</v>
      </c>
      <c r="AO55" s="365">
        <v>-21.4</v>
      </c>
      <c r="AP55" s="366">
        <v>65876</v>
      </c>
      <c r="AQ55" s="367">
        <v>-25.1</v>
      </c>
      <c r="AR55" s="368">
        <v>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922249</v>
      </c>
      <c r="AN56" s="372">
        <v>27587</v>
      </c>
      <c r="AO56" s="373">
        <v>14.1</v>
      </c>
      <c r="AP56" s="374">
        <v>36484</v>
      </c>
      <c r="AQ56" s="375">
        <v>-24.3</v>
      </c>
      <c r="AR56" s="376">
        <v>38.4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1634122</v>
      </c>
      <c r="AN57" s="364">
        <v>49372</v>
      </c>
      <c r="AO57" s="365">
        <v>33.9</v>
      </c>
      <c r="AP57" s="366">
        <v>68468</v>
      </c>
      <c r="AQ57" s="367">
        <v>3.9</v>
      </c>
      <c r="AR57" s="368">
        <v>30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811601</v>
      </c>
      <c r="AN58" s="372">
        <v>24521</v>
      </c>
      <c r="AO58" s="373">
        <v>-11.1</v>
      </c>
      <c r="AP58" s="374">
        <v>34140</v>
      </c>
      <c r="AQ58" s="375">
        <v>-6.4</v>
      </c>
      <c r="AR58" s="376">
        <v>-4.7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1546927</v>
      </c>
      <c r="AN59" s="364">
        <v>47551</v>
      </c>
      <c r="AO59" s="365">
        <v>-3.7</v>
      </c>
      <c r="AP59" s="366">
        <v>69729</v>
      </c>
      <c r="AQ59" s="367">
        <v>1.8</v>
      </c>
      <c r="AR59" s="368">
        <v>-5.5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895003</v>
      </c>
      <c r="AN60" s="372">
        <v>27511</v>
      </c>
      <c r="AO60" s="373">
        <v>12.2</v>
      </c>
      <c r="AP60" s="374">
        <v>38908</v>
      </c>
      <c r="AQ60" s="375">
        <v>14</v>
      </c>
      <c r="AR60" s="376">
        <v>-1.8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1684037</v>
      </c>
      <c r="AN61" s="379">
        <v>50309</v>
      </c>
      <c r="AO61" s="380">
        <v>-3.6</v>
      </c>
      <c r="AP61" s="381">
        <v>75134</v>
      </c>
      <c r="AQ61" s="382">
        <v>-3</v>
      </c>
      <c r="AR61" s="368">
        <v>-0.6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807355</v>
      </c>
      <c r="AN62" s="372">
        <v>24209</v>
      </c>
      <c r="AO62" s="373">
        <v>2.9</v>
      </c>
      <c r="AP62" s="374">
        <v>41300</v>
      </c>
      <c r="AQ62" s="375">
        <v>-1.6</v>
      </c>
      <c r="AR62" s="376">
        <v>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aQvs8ZNQoeEKZP+FWe8iwJ+Whd9tvhAMFBhpReUMQB0p/RuP2W5B9XG2Ja85hNSYB2E3jTR2EHGvmCEjGD4Dg==" saltValue="FpIJny8tAkRx0nrFgNXn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2" zoomScale="70" zoomScaleNormal="70" zoomScaleSheetLayoutView="55" workbookViewId="0">
      <selection activeCell="BK103" sqref="BK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4Bx5hYZ361q9xgu6ViVWu9v1l7cf9vRq9rzpX2tkvq8bjNFzfFYmovtVuTuz+Z3WVNCOAA8ue606jQw/PEJA==" saltValue="NWrmUtHVFN4UY9bSl+Vh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70" zoomScaleNormal="70" zoomScaleSheetLayoutView="55" workbookViewId="0">
      <selection activeCell="CU102" sqref="CU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iQV2r8L1jO4n/ovSYY5qYz1YkG5+BXaAmVxT1c3VRyQozRwm8O8gbnFrSBLXsG49DDX2uJ64c7GpLaZS9JwPQ==" saltValue="QzgR2DbGO5S3UQHapbSy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18.260000000000002</v>
      </c>
      <c r="G47" s="12">
        <v>18.12</v>
      </c>
      <c r="H47" s="12">
        <v>14.99</v>
      </c>
      <c r="I47" s="12">
        <v>15.12</v>
      </c>
      <c r="J47" s="13">
        <v>9.23</v>
      </c>
    </row>
    <row r="48" spans="2:10" ht="57.75" customHeight="1" x14ac:dyDescent="0.15">
      <c r="B48" s="14"/>
      <c r="C48" s="1196" t="s">
        <v>4</v>
      </c>
      <c r="D48" s="1196"/>
      <c r="E48" s="1197"/>
      <c r="F48" s="15">
        <v>6.92</v>
      </c>
      <c r="G48" s="16">
        <v>8.8000000000000007</v>
      </c>
      <c r="H48" s="16">
        <v>10.94</v>
      </c>
      <c r="I48" s="16">
        <v>6.04</v>
      </c>
      <c r="J48" s="17">
        <v>10.97</v>
      </c>
    </row>
    <row r="49" spans="2:10" ht="57.75" customHeight="1" thickBot="1" x14ac:dyDescent="0.2">
      <c r="B49" s="18"/>
      <c r="C49" s="1198" t="s">
        <v>5</v>
      </c>
      <c r="D49" s="1198"/>
      <c r="E49" s="1199"/>
      <c r="F49" s="19" t="s">
        <v>558</v>
      </c>
      <c r="G49" s="20">
        <v>2.04</v>
      </c>
      <c r="H49" s="20" t="s">
        <v>559</v>
      </c>
      <c r="I49" s="20" t="s">
        <v>560</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04gjzd15EhwvqkrmlxpBYZrkG+ujTKvQiIIiZcjTkii+kse737RPngb06WWSfo4TDsDU+DXdiUIFQ/pWj71mQ==" saltValue="wolHfHO0WH9OOr73Ypd7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小林　佑馬</cp:lastModifiedBy>
  <cp:lastPrinted>2020-02-27T06:33:59Z</cp:lastPrinted>
  <dcterms:created xsi:type="dcterms:W3CDTF">2020-02-10T02:52:54Z</dcterms:created>
  <dcterms:modified xsi:type="dcterms:W3CDTF">2020-09-24T01:11:22Z</dcterms:modified>
  <cp:category/>
</cp:coreProperties>
</file>