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kura\share\R2\総合政策部\財政課\財政係用\財政係\020818【9月24日〆】 【作業依頼】平成30年度財政状況資料集の作成について（2回目）\依頼通知等\提出用\"/>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<sst xmlns="http://schemas.openxmlformats.org/spreadsheetml/2006/main" count="1102" uniqueCount="607">
  <si>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</si>
  <si>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</si>
  <si>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</si>
  <si>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</si>
  <si>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</si>
  <si>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</si>
  <si>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</si>
  <si>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</si>
  <si>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</si>
  <si>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</si>
  <si>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</si>
  <si>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</si>
  <si>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</si>
  <si>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</si>
  <si>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</si>
  <si>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</si>
  <si>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</si>
  <si>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</si>
  <si>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</si>
  <si>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</si>
  <si>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</si>
  <si>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</si>
  <si>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</si>
  <si>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</si>
  <si>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</si>
  <si>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</si>
  <si>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</si>
  <si>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</si>
  <si>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</si>
  <si>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</si>
  <si>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</si>
  <si>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</si>
  <si>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</si>
  <si>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</si>
  <si>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</si>
  <si>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</si>
  <si>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</si>
  <si>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</si>
  <si>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</si>
  <si>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</si>
  <si>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</si>
  <si>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</si>
  <si>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</si>
  <si>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</si>
  <si>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</si>
  <si>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</si>
  <si>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</si>
  <si>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</si>
  <si>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</si>
  <si>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</si>
  <si>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</si>
  <si>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</si>
  <si>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</si>
  <si>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</si>
  <si>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</si>
  <si>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</si>
  <si>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</si>
  <si>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</si>
  <si>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</si>
  <si>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</si>
  <si>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</si>
  <si>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</si>
  <si>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</si>
  <si>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</si>
  <si>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</si>
  <si>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</si>
  <si>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</si>
  <si>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</si>
  <si>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</si>
  <si>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</si>
  <si>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</si>
  <si>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</si>
  <si>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</si>
  <si>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</si>
  <si>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</si>
  <si>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</si>
  <si>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</si>
  <si>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</si>
  <si>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</si>
  <si>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</si>
  <si>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</si>
  <si>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</si>
  <si>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</si>
  <si>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</si>
  <si>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</si>
  <si>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</si>
  <si>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</si>
  <si>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</si>
  <si>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</si>
  <si>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</si>
  <si>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</si>
  <si>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</si>
  <si>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</si>
  <si>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</si>
  <si>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</si>
  <si>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</si>
  <si>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さくら市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</si>
  <si>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</si>
  <si>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</si>
  <si>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</si>
  <si>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</si>
  <si>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</si>
  <si>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</si>
  <si>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</si>
  <si>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</si>
  <si>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</si>
  <si>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</si>
  <si>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</si>
  <si>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</si>
  <si>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</si>
  <si>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</si>
  <si>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</si>
  <si>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</si>
  <si>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</si>
  <si>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</si>
  <si>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</si>
  <si>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</si>
  <si>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</si>
  <si>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</si>
  <si>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</si>
  <si>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</si>
  <si>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</si>
  <si>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</si>
  <si>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</si>
  <si>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</si>
  <si>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</si>
  <si>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</si>
  <si>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</si>
  <si>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</si>
  <si>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</si>
  <si>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</si>
  <si>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</si>
  <si>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</si>
  <si>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</si>
  <si>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</si>
  <si>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</si>
  <si>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</si>
  <si>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</si>
  <si>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</si>
  <si>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</si>
  <si>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</si>
  <si>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</si>
  <si>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</si>
  <si>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</si>
  <si>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</si>
  <si>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</si>
  <si>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</si>
  <si>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</si>
  <si>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</si>
  <si>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</si>
  <si>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</si>
  <si>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</si>
  <si>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</si>
  <si>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</si>
  <si>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</si>
  <si>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</si>
  <si>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</si>
  <si>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</si>
  <si>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</si>
  <si>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</si>
  <si>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</si>
  <si>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</si>
  <si>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</si>
  <si>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</si>
  <si>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</si>
  <si>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</si>
  <si>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</si>
  <si>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</si>
  <si>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</si>
  <si>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</si>
  <si>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</si>
  <si>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</si>
  <si>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</si>
  <si>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</si>
  <si>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</si>
  <si>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</si>
  <si>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</si>
  <si>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</si>
  <si>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</si>
  <si>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</si>
  <si>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</si>
  <si>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</si>
  <si>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</si>
  <si>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</si>
  <si>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</si>
  <si>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</si>
  <si>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</si>
  <si>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</si>
  <si>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</si>
  <si>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</si>
  <si>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</si>
  <si>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</si>
  <si>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</si>
  <si>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</si>
  <si>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</si>
  <si>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</si>
  <si>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</si>
  <si>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</si>
  <si>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</si>
  <si>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</si>
  <si>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</si>
  <si>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</si>
  <si>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</si>
  <si>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</si>
  <si>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</si>
  <si>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</si>
  <si>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</si>
  <si>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</si>
  <si>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</si>
  <si>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</si>
  <si>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</si>
  <si>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</si>
  <si>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</si>
  <si>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</si>
  <si>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</si>
  <si>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栃木県さくら市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</si>
  <si>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</si>
  <si>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</si>
  <si>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</si>
  <si>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</si>
  <si>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</si>
  <si>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</si>
  <si>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</si>
  <si>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</si>
  <si>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</si>
  <si>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</si>
  <si>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</si>
  <si>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</si>
  <si>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</si>
  <si>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</si>
  <si>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</si>
  <si>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</si>
  <si>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</si>
  <si>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</si>
  <si>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</si>
  <si>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</si>
  <si>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</si>
  <si>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</si>
  <si>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</si>
  <si>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</si>
  <si>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</si>
  <si>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</si>
  <si>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</si>
  <si>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</si>
  <si>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</si>
  <si>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</si>
  <si>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</si>
  <si>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</si>
  <si>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</si>
  <si>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</si>
  <si>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</si>
  <si>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</si>
  <si>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</si>
  <si>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</si>
  <si>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</si>
  <si>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</si>
  <si>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</si>
  <si>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</si>
  <si>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</si>
  <si>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</si>
  <si>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</si>
  <si>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</si>
  <si>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</si>
  <si>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</si>
  <si>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</si>
  <si>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</si>
  <si>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</si>
  <si>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</si>
  <si>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</si>
  <si>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</si>
  <si>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</si>
  <si>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</si>
  <si>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</si>
  <si>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</si>
  <si>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</si>
  <si>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</si>
  <si>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</si>
  <si>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</si>
  <si>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</si>
  <si>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</si>
  <si>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</si>
  <si>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</si>
  <si>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</si>
  <si>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</si>
  <si>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</si>
  <si>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</si>
  <si>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</si>
  <si>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</si>
  <si>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</si>
  <si>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</si>
  <si>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</si>
  <si>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</si>
  <si>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</si>
  <si>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</si>
  <si>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</si>
  <si>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</si>
  <si>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</si>
  <si>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</si>
  <si>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</si>
  <si>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</si>
  <si>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</si>
  <si>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</si>
  <si>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</si>
  <si>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</si>
  <si>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</si>
  <si>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</si>
  <si>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</si>
  <si>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</si>
  <si>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</si>
  <si>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</si>
  <si>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</si>
  <si>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</si>
  <si>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</si>
  <si>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</si>
  <si>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</si>
  <si>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</si>
  <si>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</si>
  <si>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</si>
  <si>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</si>
  <si>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</si>
  <si>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</si>
  <si>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</si>
  <si>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</si>
  <si>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</si>
  <si>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</si>
  <si>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</si>
  <si>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</si>
  <si>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</si>
  <si>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</si>
  <si>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</si>
  <si>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</si>
  <si>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</si>
  <si>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</si>
  <si>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</si>
  <si>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</si>
  <si>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</si>
  <si>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</si>
  <si>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</si>
  <si>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</si>
  <si>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</si>
  <si>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</si>
  <si>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</si>
  <si>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</si>
  <si>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</si>
  <si>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</si>
  <si>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</si>
  <si>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</si>
  <si>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</si>
  <si>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</si>
  <si>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</si>
  <si>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</si>
  <si>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</si>
  <si>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</si>
  <si>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</si>
  <si>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</si>
  <si>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</si>
  <si>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</si>
  <si>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</si>
  <si>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</si>
  <si>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</si>
  <si>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</si>
  <si>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</si>
  <si>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</si>
  <si>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</si>
  <si>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</si>
  <si>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</si>
  <si>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栃木県さくら市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</si>
  <si>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</si>
  <si>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</si>
  <si>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</si>
  <si>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</si>
  <si>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</si>
  <si>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</si>
  <si>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</si>
  <si>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</si>
  <si>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</si>
  <si>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</si>
  <si>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</si>
  <si>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</si>
  <si>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</si>
  <si>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</si>
  <si>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</si>
  <si>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</si>
  <si>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</si>
  <si>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</si>
  <si>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</si>
  <si>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</si>
  <si>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氏家都市計画事業上阿久津台地土地区画整理事業特別会計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</si>
  <si>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</si>
  <si>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</si>
  <si>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</si>
  <si>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</si>
  <si>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</si>
  <si>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</si>
  <si>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</si>
  <si>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</si>
  <si>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</si>
  <si>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</si>
  <si>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</si>
  <si>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</si>
  <si>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</si>
  <si>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</si>
  <si>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</si>
  <si>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</si>
  <si>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</si>
  <si>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</si>
  <si>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</si>
  <si>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</si>
  <si>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</si>
  <si>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</si>
  <si>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</si>
  <si>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</si>
  <si>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</si>
  <si>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</si>
  <si>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</si>
  <si>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</si>
  <si>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</si>
  <si>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</si>
  <si>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</si>
  <si>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</si>
  <si>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</si>
  <si>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</si>
  <si>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</si>
  <si>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</si>
  <si>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</si>
  <si>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</si>
  <si>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</si>
  <si>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</si>
  <si>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</si>
  <si>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</si>
  <si>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</si>
  <si>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</si>
  <si>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</si>
  <si>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</si>
  <si>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</si>
  <si>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</si>
  <si>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</si>
  <si>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</si>
  <si>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</si>
  <si>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</si>
  <si>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</si>
  <si>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</si>
  <si>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</si>
  <si>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</si>
  <si>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</si>
  <si>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</si>
  <si>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</si>
  <si>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</si>
  <si>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</si>
  <si>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</si>
  <si>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</si>
  <si>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</si>
  <si>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</si>
  <si>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</si>
  <si>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</si>
  <si>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</si>
  <si>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</si>
  <si>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</si>
  <si>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</si>
  <si>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</si>
  <si>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</si>
  <si>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</si>
  <si>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</si>
  <si>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</si>
  <si>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</si>
  <si>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</si>
  <si>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</si>
  <si>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</si>
  <si>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</si>
  <si>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</si>
  <si>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</si>
  <si>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</si>
  <si>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</si>
  <si>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</si>
  <si>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</si>
  <si>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</si>
  <si>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</si>
  <si>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</si>
  <si>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</si>
  <si>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</si>
  <si>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</si>
  <si>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</si>
  <si>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</si>
  <si>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</si>
  <si>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</si>
  <si>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</si>
  <si>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</si>
  <si>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</si>
  <si>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</si>
  <si>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</si>
  <si>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</si>
  <si>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</si>
  <si>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</si>
  <si>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</si>
  <si>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</si>
  <si>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</si>
  <si>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</si>
  <si>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</si>
  <si>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</si>
  <si>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</si>
  <si>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</si>
  <si>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</si>
  <si>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</si>
  <si>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</si>
  <si>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</si>
  <si>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</si>
  <si>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</si>
  <si>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</si>
  <si>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</si>
  <si>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</si>
  <si>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</si>
  <si>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</si>
  <si>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</si>
  <si>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</si>
  <si>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</si>
  <si>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</si>
  <si>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</si>
  <si>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</si>
  <si>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</si>
  <si>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</si>
  <si>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</si>
  <si>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</si>
  <si>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</si>
  <si>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</si>
  <si>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</si>
  <si>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</si>
  <si>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</si>
  <si>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</si>
  <si>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</si>
  <si>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</si>
  <si>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</si>
  <si>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</si>
  <si>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</si>
  <si>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</si>
  <si>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</si>
  <si>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</si>
  <si>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</si>
  <si>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</si>
  <si>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</si>
  <si>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</si>
  <si>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</si>
  <si>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</si>
  <si>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</si>
  <si>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</si>
  <si>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</si>
  <si>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</si>
  <si>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</si>
  <si>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</si>
  <si>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</si>
  <si>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</si>
  <si>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</si>
  <si>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</si>
  <si>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</si>
  <si>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2.74</t>
  </si>
  <si>
    <t>水道事業会計</t>
  </si>
  <si>
    <t>一般会計</t>
  </si>
  <si>
    <t>国民健康保険特別会計</t>
  </si>
  <si>
    <t>介護保険特別会計</t>
  </si>
  <si>
    <t>氏家都市計画事業上阿久津台地土地区画整理事業特別会計</t>
  </si>
  <si>
    <t>公共下水道事業特別会計</t>
  </si>
  <si>
    <t>農業集落排水事業特別会計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</si>
  <si>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</si>
  <si>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</si>
  <si>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</si>
  <si>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</si>
  <si>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</si>
  <si>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</si>
  <si>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</si>
  <si>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</si>
  <si>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塩谷広域行政組合　一般会計</t>
    <rPh sb="0" eb="8">
      <t>シオヤ</t>
    </rPh>
    <rPh sb="9" eb="13">
      <t>イッパンカイケイ</t>
    </rPh>
    <phoneticPr fontId="2"/>
  </si>
  <si>
    <t>塩谷広域行政組合　塩谷地方ふるさと市町村圏基金特別会計</t>
    <rPh sb="0" eb="8">
      <t>シオヤ</t>
    </rPh>
    <rPh sb="9" eb="11">
      <t>シオヤ</t>
    </rPh>
    <rPh sb="11" eb="13">
      <t>チホウ</t>
    </rPh>
    <rPh sb="17" eb="20">
      <t>シチョウソン</t>
    </rPh>
    <rPh sb="20" eb="21">
      <t>ケン</t>
    </rPh>
    <rPh sb="21" eb="23">
      <t>キキン</t>
    </rPh>
    <rPh sb="23" eb="27">
      <t>トクベツカイケイ</t>
    </rPh>
    <phoneticPr fontId="2"/>
  </si>
  <si>
    <t>-</t>
    <phoneticPr fontId="2"/>
  </si>
  <si>
    <t>栃木県市町村総合事務組合　一般会計</t>
    <rPh sb="0" eb="3">
      <t>トチギケン</t>
    </rPh>
    <rPh sb="3" eb="6">
      <t>シチョウソン</t>
    </rPh>
    <rPh sb="6" eb="8">
      <t>ソウゴウ</t>
    </rPh>
    <rPh sb="8" eb="12">
      <t>ジムクミアイ</t>
    </rPh>
    <rPh sb="13" eb="17">
      <t>イッパン</t>
    </rPh>
    <phoneticPr fontId="2"/>
  </si>
  <si>
    <t>栃木県市町村総合事務組合　特別会計</t>
    <rPh sb="0" eb="3">
      <t>トチギケン</t>
    </rPh>
    <rPh sb="3" eb="6">
      <t>シチョウソン</t>
    </rPh>
    <rPh sb="6" eb="8">
      <t>ソウゴウ</t>
    </rPh>
    <rPh sb="8" eb="12">
      <t>ジムクミアイ</t>
    </rPh>
    <rPh sb="13" eb="15">
      <t>トクベツ</t>
    </rPh>
    <rPh sb="15" eb="17">
      <t>カイケイ</t>
    </rPh>
    <phoneticPr fontId="2"/>
  </si>
  <si>
    <t>栃木県後期高齢者医療広域連合　一般会計</t>
    <rPh sb="0" eb="3">
      <t>トチギケン</t>
    </rPh>
    <rPh sb="3" eb="8">
      <t>コウキコウレイシャ</t>
    </rPh>
    <rPh sb="8" eb="10">
      <t>イリョウ</t>
    </rPh>
    <rPh sb="10" eb="14">
      <t>コウイキレンゴウ</t>
    </rPh>
    <rPh sb="15" eb="19">
      <t>イッパンカイケイ</t>
    </rPh>
    <phoneticPr fontId="2"/>
  </si>
  <si>
    <t>栃木県後期高齢者医療広域連合　特別会計</t>
    <rPh sb="0" eb="3">
      <t>トチギケン</t>
    </rPh>
    <rPh sb="3" eb="8">
      <t>コウキコウレイシャ</t>
    </rPh>
    <rPh sb="8" eb="10">
      <t>イリョウ</t>
    </rPh>
    <rPh sb="10" eb="14">
      <t>コウイキレンゴウ</t>
    </rPh>
    <rPh sb="15" eb="17">
      <t>トクベツ</t>
    </rPh>
    <rPh sb="17" eb="19">
      <t>カイケイ</t>
    </rPh>
    <phoneticPr fontId="2"/>
  </si>
  <si>
    <t>さくら市観光施設管理協会</t>
    <rPh sb="3" eb="4">
      <t>シ</t>
    </rPh>
    <rPh sb="4" eb="8">
      <t>カンコウシセツ</t>
    </rPh>
    <rPh sb="8" eb="10">
      <t>カンリ</t>
    </rPh>
    <rPh sb="10" eb="12">
      <t>キョウカイ</t>
    </rPh>
    <phoneticPr fontId="2"/>
  </si>
  <si>
    <t>道の駅きつれがわ</t>
    <rPh sb="0" eb="1">
      <t>ミチ</t>
    </rPh>
    <rPh sb="2" eb="3">
      <t>エキ</t>
    </rPh>
    <phoneticPr fontId="2"/>
  </si>
  <si>
    <t>-</t>
    <phoneticPr fontId="2"/>
  </si>
  <si>
    <t>-</t>
    <phoneticPr fontId="2"/>
  </si>
  <si>
    <t>-</t>
    <phoneticPr fontId="2"/>
  </si>
  <si>
    <t>-</t>
    <phoneticPr fontId="2"/>
  </si>
  <si>
    <t>-</t>
    <phoneticPr fontId="2"/>
  </si>
  <si>
    <t>公共施設等整備基金</t>
    <rPh sb="0" eb="5">
      <t>コウキョウシセツトウ</t>
    </rPh>
    <rPh sb="5" eb="7">
      <t>セイビ</t>
    </rPh>
    <rPh sb="7" eb="9">
      <t>キキン</t>
    </rPh>
    <phoneticPr fontId="2"/>
  </si>
  <si>
    <t>学校整備基金</t>
    <rPh sb="0" eb="2">
      <t>ガッコウ</t>
    </rPh>
    <rPh sb="2" eb="4">
      <t>セイビ</t>
    </rPh>
    <rPh sb="4" eb="6">
      <t>キキン</t>
    </rPh>
    <phoneticPr fontId="2"/>
  </si>
  <si>
    <t>-</t>
    <phoneticPr fontId="2"/>
  </si>
  <si>
    <t>-</t>
    <phoneticPr fontId="2"/>
  </si>
  <si>
    <t>-</t>
    <phoneticPr fontId="2"/>
  </si>
  <si>
    <t>まちづくり基金</t>
    <rPh sb="5" eb="7">
      <t>キキン</t>
    </rPh>
    <phoneticPr fontId="2"/>
  </si>
  <si>
    <t>地域福祉基金</t>
    <rPh sb="0" eb="2">
      <t>チイキ</t>
    </rPh>
    <rPh sb="2" eb="4">
      <t>フクシ</t>
    </rPh>
    <rPh sb="4" eb="6">
      <t>キキン</t>
    </rPh>
    <phoneticPr fontId="2"/>
  </si>
  <si>
    <t>庁舎建設基金</t>
    <rPh sb="0" eb="2">
      <t>チョウシャ</t>
    </rPh>
    <rPh sb="2" eb="4">
      <t>ケンセツ</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</si>
  <si>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</si>
  <si>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</si>
  <si>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</si>
  <si>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</si>
  <si>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</si>
  <si>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</si>
  <si>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</si>
  <si>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</si>
  <si>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</si>
  <si>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</si>
  <si>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</si>
  <si>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</si>
  <si>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</si>
  <si>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</si>
  <si>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地方債の新規発行を抑制し、健全な基金の積立等を行ってきた結果、将来負担比率は類似団体内平均値を大幅に下回っている。有形固定資産減価償却率も若干の上昇はあるものの類似団体内平均値を下回っている。今後も公共施設等総合管理計画に基いて老朽化対策に積極的に取り組んでいく。</t>
    <rPh sb="0" eb="3">
      <t>チホウサイ</t>
    </rPh>
    <rPh sb="4" eb="6">
      <t>シンキ</t>
    </rPh>
    <rPh sb="6" eb="8">
      <t>ハッコウ</t>
    </rPh>
    <rPh sb="9" eb="11">
      <t>ヨクセイ</t>
    </rPh>
    <rPh sb="13" eb="15">
      <t>ケンゼン</t>
    </rPh>
    <rPh sb="16" eb="18">
      <t>キキン</t>
    </rPh>
    <rPh sb="19" eb="21">
      <t>ツミタ</t>
    </rPh>
    <rPh sb="21" eb="22">
      <t>トウ</t>
    </rPh>
    <rPh sb="23" eb="24">
      <t>オコナ</t>
    </rPh>
    <rPh sb="28" eb="30">
      <t>ケッカ</t>
    </rPh>
    <rPh sb="31" eb="33">
      <t>ショウライ</t>
    </rPh>
    <rPh sb="33" eb="35">
      <t>フタン</t>
    </rPh>
    <rPh sb="35" eb="37">
      <t>ヒリツ</t>
    </rPh>
    <rPh sb="38" eb="40">
      <t>ルイジ</t>
    </rPh>
    <rPh sb="40" eb="42">
      <t>ダンタイ</t>
    </rPh>
    <rPh sb="42" eb="43">
      <t>ナイ</t>
    </rPh>
    <rPh sb="43" eb="46">
      <t>ヘイキンチ</t>
    </rPh>
    <rPh sb="47" eb="49">
      <t>オオハバ</t>
    </rPh>
    <rPh sb="50" eb="52">
      <t>シタマワ</t>
    </rPh>
    <rPh sb="57" eb="59">
      <t>ユウケイ</t>
    </rPh>
    <rPh sb="59" eb="63">
      <t>コテイシサン</t>
    </rPh>
    <rPh sb="63" eb="67">
      <t>ゲンカショウキャク</t>
    </rPh>
    <rPh sb="67" eb="68">
      <t>リツ</t>
    </rPh>
    <rPh sb="69" eb="71">
      <t>ジャッカン</t>
    </rPh>
    <rPh sb="72" eb="74">
      <t>ジョウショウ</t>
    </rPh>
    <rPh sb="80" eb="82">
      <t>ルイジ</t>
    </rPh>
    <rPh sb="82" eb="85">
      <t>ダンタイナイ</t>
    </rPh>
    <rPh sb="85" eb="88">
      <t>ヘイキンチ</t>
    </rPh>
    <rPh sb="89" eb="91">
      <t>シタマワ</t>
    </rPh>
    <rPh sb="96" eb="98">
      <t>コンゴ</t>
    </rPh>
    <rPh sb="99" eb="101">
      <t>コウキョウ</t>
    </rPh>
    <rPh sb="101" eb="103">
      <t>シセツ</t>
    </rPh>
    <rPh sb="103" eb="104">
      <t>トウ</t>
    </rPh>
    <rPh sb="104" eb="106">
      <t>ソウゴウ</t>
    </rPh>
    <rPh sb="106" eb="110">
      <t>カンリケイカク</t>
    </rPh>
    <rPh sb="111" eb="112">
      <t>モトヅ</t>
    </rPh>
    <rPh sb="114" eb="117">
      <t>ロウキュウカ</t>
    </rPh>
    <rPh sb="117" eb="119">
      <t>タイサク</t>
    </rPh>
    <rPh sb="120" eb="123">
      <t>セッキョクテキ</t>
    </rPh>
    <rPh sb="124" eb="125">
      <t>ト</t>
    </rPh>
    <rPh sb="126" eb="127">
      <t>ク</t>
    </rPh>
    <phoneticPr fontId="5"/>
  </si>
  <si>
    <t>将来負担比率及び実質公債費比率ともに類似団体内平均値を大きく下回っている。今後も適正な地方債管理に取り組んでいく。</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3">
      <t>ナイ</t>
    </rPh>
    <rPh sb="23" eb="26">
      <t>ヘイキンチ</t>
    </rPh>
    <rPh sb="27" eb="28">
      <t>オオ</t>
    </rPh>
    <rPh sb="30" eb="32">
      <t>シタマワ</t>
    </rPh>
    <rPh sb="37" eb="39">
      <t>コンゴ</t>
    </rPh>
    <rPh sb="40" eb="42">
      <t>テキセイ</t>
    </rPh>
    <rPh sb="43" eb="46">
      <t>チホウサイ</t>
    </rPh>
    <rPh sb="46" eb="48">
      <t>カンリ</t>
    </rPh>
    <rPh sb="49" eb="50">
      <t>ト</t>
    </rPh>
    <rPh sb="51" eb="52">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</si>
</sst>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65876</c:v>
                </c:pt>
                <c:pt idx="3">
                  <c:v>68468</c:v>
                </c:pt>
                <c:pt idx="4">
                  <c:v>69729</c:v>
                </c:pt>
              </c:numCache>
            </c:numRef>
          </c:val>
          <c:smooth val="0"/>
          <c:extLst>
            <c:ext xmlns:c16="http://schemas.microsoft.com/office/drawing/2014/chart" uri="{C3380CC4-5D6E-409C-BE32-E72D297353CC}">
              <c16:uniqueId val="{00000000-C98E-4BFA-91A2-F1431F465E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71040</c:v>
                </c:pt>
                <c:pt idx="1">
                  <c:v>72077</c:v>
                </c:pt>
                <c:pt idx="2">
                  <c:v>82131</c:v>
                </c:pt>
                <c:pt idx="3">
                  <c:v>48174</c:v>
                </c:pt>
                <c:pt idx="4">
                  <c:v>30285</c:v>
                </c:pt>
              </c:numCache>
            </c:numRef>
          </c:val>
          <c:smooth val="0"/>
          <c:extLst>
            <c:ext xmlns:c16="http://schemas.microsoft.com/office/drawing/2014/chart" uri="{C3380CC4-5D6E-409C-BE32-E72D297353CC}">
              <c16:uniqueId val="{00000001-C98E-4BFA-91A2-F1431F465E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12.31</c:v>
                </c:pt>
                <c:pt idx="1">
                  <c:v>13.97</c:v>
                </c:pt>
                <c:pt idx="2">
                  <c:v>14.89</c:v>
                </c:pt>
                <c:pt idx="3">
                  <c:v>15</c:v>
                </c:pt>
                <c:pt idx="4">
                  <c:v>12.17</c:v>
                </c:pt>
              </c:numCache>
            </c:numRef>
          </c:val>
          <c:extLst>
            <c:ext xmlns:c16="http://schemas.microsoft.com/office/drawing/2014/chart" uri="{C3380CC4-5D6E-409C-BE32-E72D297353CC}">
              <c16:uniqueId val="{00000000-DA5D-45CA-B900-73232C6CD40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24.04</c:v>
                </c:pt>
                <c:pt idx="1">
                  <c:v>23.84</c:v>
                </c:pt>
                <c:pt idx="2">
                  <c:v>22.94</c:v>
                </c:pt>
                <c:pt idx="3">
                  <c:v>22.74</c:v>
                </c:pt>
                <c:pt idx="4">
                  <c:v>22.72</c:v>
                </c:pt>
              </c:numCache>
            </c:numRef>
          </c:val>
          <c:extLst>
            <c:ext xmlns:c16="http://schemas.microsoft.com/office/drawing/2014/chart" uri="{C3380CC4-5D6E-409C-BE32-E72D297353CC}">
              <c16:uniqueId val="{00000001-DA5D-45CA-B900-73232C6CD40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0.59</c:v>
                </c:pt>
                <c:pt idx="1">
                  <c:v>4.05</c:v>
                </c:pt>
                <c:pt idx="2">
                  <c:v>1.82</c:v>
                </c:pt>
                <c:pt idx="3">
                  <c:v>0.33</c:v>
                </c:pt>
                <c:pt idx="4">
                  <c:v>-2.74</c:v>
                </c:pt>
              </c:numCache>
            </c:numRef>
          </c:val>
          <c:smooth val="0"/>
          <c:extLst>
            <c:ext xmlns:c16="http://schemas.microsoft.com/office/drawing/2014/chart" uri="{C3380CC4-5D6E-409C-BE32-E72D297353CC}">
              <c16:uniqueId val="{00000002-DA5D-45CA-B900-73232C6CD40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E86-4798-9F3D-F910288853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E86-4798-9F3D-F9102888533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7.0000000000000007E-2</c:v>
                </c:pt>
                <c:pt idx="2">
                  <c:v>#N/A</c:v>
                </c:pt>
                <c:pt idx="3">
                  <c:v>0.04</c:v>
                </c:pt>
                <c:pt idx="4">
                  <c:v>#N/A</c:v>
                </c:pt>
                <c:pt idx="5">
                  <c:v>0.06</c:v>
                </c:pt>
                <c:pt idx="6">
                  <c:v>#N/A</c:v>
                </c:pt>
                <c:pt idx="7">
                  <c:v>0.03</c:v>
                </c:pt>
                <c:pt idx="8">
                  <c:v>#N/A</c:v>
                </c:pt>
                <c:pt idx="9">
                  <c:v>0.02</c:v>
                </c:pt>
              </c:numCache>
            </c:numRef>
          </c:val>
          <c:extLst>
            <c:ext xmlns:c16="http://schemas.microsoft.com/office/drawing/2014/chart" uri="{C3380CC4-5D6E-409C-BE32-E72D297353CC}">
              <c16:uniqueId val="{00000002-EE86-4798-9F3D-F91028885337}"/>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0.06</c:v>
                </c:pt>
                <c:pt idx="8">
                  <c:v>#N/A</c:v>
                </c:pt>
                <c:pt idx="9">
                  <c:v>0.06</c:v>
                </c:pt>
              </c:numCache>
            </c:numRef>
          </c:val>
          <c:extLst>
            <c:ext xmlns:c16="http://schemas.microsoft.com/office/drawing/2014/chart" uri="{C3380CC4-5D6E-409C-BE32-E72D297353CC}">
              <c16:uniqueId val="{00000003-EE86-4798-9F3D-F9102888533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1.05</c:v>
                </c:pt>
                <c:pt idx="2">
                  <c:v>#N/A</c:v>
                </c:pt>
                <c:pt idx="3">
                  <c:v>0.83</c:v>
                </c:pt>
                <c:pt idx="4">
                  <c:v>#N/A</c:v>
                </c:pt>
                <c:pt idx="5">
                  <c:v>1.07</c:v>
                </c:pt>
                <c:pt idx="6">
                  <c:v>#N/A</c:v>
                </c:pt>
                <c:pt idx="7">
                  <c:v>1.26</c:v>
                </c:pt>
                <c:pt idx="8">
                  <c:v>#N/A</c:v>
                </c:pt>
                <c:pt idx="9">
                  <c:v>0.2</c:v>
                </c:pt>
              </c:numCache>
            </c:numRef>
          </c:val>
          <c:extLst>
            <c:ext xmlns:c16="http://schemas.microsoft.com/office/drawing/2014/chart" uri="{C3380CC4-5D6E-409C-BE32-E72D297353CC}">
              <c16:uniqueId val="{00000004-EE86-4798-9F3D-F91028885337}"/>
            </c:ext>
          </c:extLst>
        </c:ser>
        <c:ser>
          <c:idx val="5"/>
          <c:order val="5"/>
          <c:tx>
            <c:strRef>
              <c:f>データシート!$A$32</c:f>
              <c:strCache>
                <c:ptCount val="1"/>
                <c:pt idx="0">
                  <c:v>氏家都市計画事業上阿久津台地土地区画整理事業特別会計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0.96</c:v>
                </c:pt>
                <c:pt idx="2">
                  <c:v>#N/A</c:v>
                </c:pt>
                <c:pt idx="3">
                  <c:v>0.72</c:v>
                </c:pt>
                <c:pt idx="4">
                  <c:v>#N/A</c:v>
                </c:pt>
                <c:pt idx="5">
                  <c:v>0.28999999999999998</c:v>
                </c:pt>
                <c:pt idx="6">
                  <c:v>#N/A</c:v>
                </c:pt>
                <c:pt idx="7">
                  <c:v>0.47</c:v>
                </c:pt>
                <c:pt idx="8">
                  <c:v>#N/A</c:v>
                </c:pt>
                <c:pt idx="9">
                  <c:v>0.49</c:v>
                </c:pt>
              </c:numCache>
            </c:numRef>
          </c:val>
          <c:extLst>
            <c:ext xmlns:c16="http://schemas.microsoft.com/office/drawing/2014/chart" uri="{C3380CC4-5D6E-409C-BE32-E72D297353CC}">
              <c16:uniqueId val="{00000005-EE86-4798-9F3D-F9102888533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1.29</c:v>
                </c:pt>
                <c:pt idx="2">
                  <c:v>#N/A</c:v>
                </c:pt>
                <c:pt idx="3">
                  <c:v>1.19</c:v>
                </c:pt>
                <c:pt idx="4">
                  <c:v>#N/A</c:v>
                </c:pt>
                <c:pt idx="5">
                  <c:v>1.02</c:v>
                </c:pt>
                <c:pt idx="6">
                  <c:v>#N/A</c:v>
                </c:pt>
                <c:pt idx="7">
                  <c:v>1.89</c:v>
                </c:pt>
                <c:pt idx="8">
                  <c:v>#N/A</c:v>
                </c:pt>
                <c:pt idx="9">
                  <c:v>0.84</c:v>
                </c:pt>
              </c:numCache>
            </c:numRef>
          </c:val>
          <c:extLst>
            <c:ext xmlns:c16="http://schemas.microsoft.com/office/drawing/2014/chart" uri="{C3380CC4-5D6E-409C-BE32-E72D297353CC}">
              <c16:uniqueId val="{00000006-EE86-4798-9F3D-F910288853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2.21</c:v>
                </c:pt>
                <c:pt idx="2">
                  <c:v>#N/A</c:v>
                </c:pt>
                <c:pt idx="3">
                  <c:v>2</c:v>
                </c:pt>
                <c:pt idx="4">
                  <c:v>#N/A</c:v>
                </c:pt>
                <c:pt idx="5">
                  <c:v>3.87</c:v>
                </c:pt>
                <c:pt idx="6">
                  <c:v>#N/A</c:v>
                </c:pt>
                <c:pt idx="7">
                  <c:v>4.49</c:v>
                </c:pt>
                <c:pt idx="8">
                  <c:v>#N/A</c:v>
                </c:pt>
                <c:pt idx="9">
                  <c:v>2.44</c:v>
                </c:pt>
              </c:numCache>
            </c:numRef>
          </c:val>
          <c:extLst>
            <c:ext xmlns:c16="http://schemas.microsoft.com/office/drawing/2014/chart" uri="{C3380CC4-5D6E-409C-BE32-E72D297353CC}">
              <c16:uniqueId val="{00000007-EE86-4798-9F3D-F910288853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11.34</c:v>
                </c:pt>
                <c:pt idx="2">
                  <c:v>#N/A</c:v>
                </c:pt>
                <c:pt idx="3">
                  <c:v>13.24</c:v>
                </c:pt>
                <c:pt idx="4">
                  <c:v>#N/A</c:v>
                </c:pt>
                <c:pt idx="5">
                  <c:v>13.85</c:v>
                </c:pt>
                <c:pt idx="6">
                  <c:v>#N/A</c:v>
                </c:pt>
                <c:pt idx="7">
                  <c:v>14.29</c:v>
                </c:pt>
                <c:pt idx="8">
                  <c:v>#N/A</c:v>
                </c:pt>
                <c:pt idx="9">
                  <c:v>11.48</c:v>
                </c:pt>
              </c:numCache>
            </c:numRef>
          </c:val>
          <c:extLst>
            <c:ext xmlns:c16="http://schemas.microsoft.com/office/drawing/2014/chart" uri="{C3380CC4-5D6E-409C-BE32-E72D297353CC}">
              <c16:uniqueId val="{00000008-EE86-4798-9F3D-F910288853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13.6</c:v>
                </c:pt>
                <c:pt idx="2">
                  <c:v>#N/A</c:v>
                </c:pt>
                <c:pt idx="3">
                  <c:v>17.13</c:v>
                </c:pt>
                <c:pt idx="4">
                  <c:v>#N/A</c:v>
                </c:pt>
                <c:pt idx="5">
                  <c:v>18.63</c:v>
                </c:pt>
                <c:pt idx="6">
                  <c:v>#N/A</c:v>
                </c:pt>
                <c:pt idx="7">
                  <c:v>18.41</c:v>
                </c:pt>
                <c:pt idx="8">
                  <c:v>#N/A</c:v>
                </c:pt>
                <c:pt idx="9">
                  <c:v>17.07</c:v>
                </c:pt>
              </c:numCache>
            </c:numRef>
          </c:val>
          <c:extLst>
            <c:ext xmlns:c16="http://schemas.microsoft.com/office/drawing/2014/chart" uri="{C3380CC4-5D6E-409C-BE32-E72D297353CC}">
              <c16:uniqueId val="{00000009-EE86-4798-9F3D-F910288853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1598</c:v>
                </c:pt>
                <c:pt idx="5">
                  <c:v>1634</c:v>
                </c:pt>
                <c:pt idx="8">
                  <c:v>1587</c:v>
                </c:pt>
                <c:pt idx="11">
                  <c:v>1682</c:v>
                </c:pt>
                <c:pt idx="14">
                  <c:v>1743</c:v>
                </c:pt>
              </c:numCache>
            </c:numRef>
          </c:val>
          <c:extLst>
            <c:ext xmlns:c16="http://schemas.microsoft.com/office/drawing/2014/chart" uri="{C3380CC4-5D6E-409C-BE32-E72D297353CC}">
              <c16:uniqueId val="{00000000-E539-4DAD-B972-AD7BE9DBFD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39-4DAD-B972-AD7BE9DBFD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14</c:v>
                </c:pt>
                <c:pt idx="3">
                  <c:v>12</c:v>
                </c:pt>
                <c:pt idx="6">
                  <c:v>10</c:v>
                </c:pt>
                <c:pt idx="9">
                  <c:v>4</c:v>
                </c:pt>
                <c:pt idx="12">
                  <c:v>2</c:v>
                </c:pt>
              </c:numCache>
            </c:numRef>
          </c:val>
          <c:extLst>
            <c:ext xmlns:c16="http://schemas.microsoft.com/office/drawing/2014/chart" uri="{C3380CC4-5D6E-409C-BE32-E72D297353CC}">
              <c16:uniqueId val="{00000002-E539-4DAD-B972-AD7BE9DBFD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50</c:v>
                </c:pt>
                <c:pt idx="3">
                  <c:v>55</c:v>
                </c:pt>
                <c:pt idx="6">
                  <c:v>49</c:v>
                </c:pt>
                <c:pt idx="9">
                  <c:v>41</c:v>
                </c:pt>
                <c:pt idx="12">
                  <c:v>47</c:v>
                </c:pt>
              </c:numCache>
            </c:numRef>
          </c:val>
          <c:extLst>
            <c:ext xmlns:c16="http://schemas.microsoft.com/office/drawing/2014/chart" uri="{C3380CC4-5D6E-409C-BE32-E72D297353CC}">
              <c16:uniqueId val="{00000003-E539-4DAD-B972-AD7BE9DBFD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448</c:v>
                </c:pt>
                <c:pt idx="3">
                  <c:v>484</c:v>
                </c:pt>
                <c:pt idx="6">
                  <c:v>468</c:v>
                </c:pt>
                <c:pt idx="9">
                  <c:v>438</c:v>
                </c:pt>
                <c:pt idx="12">
                  <c:v>420</c:v>
                </c:pt>
              </c:numCache>
            </c:numRef>
          </c:val>
          <c:extLst>
            <c:ext xmlns:c16="http://schemas.microsoft.com/office/drawing/2014/chart" uri="{C3380CC4-5D6E-409C-BE32-E72D297353CC}">
              <c16:uniqueId val="{00000004-E539-4DAD-B972-AD7BE9DBFD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39-4DAD-B972-AD7BE9DBFD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39-4DAD-B972-AD7BE9DBFD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1748</c:v>
                </c:pt>
                <c:pt idx="3">
                  <c:v>1753</c:v>
                </c:pt>
                <c:pt idx="6">
                  <c:v>1734</c:v>
                </c:pt>
                <c:pt idx="9">
                  <c:v>1838</c:v>
                </c:pt>
                <c:pt idx="12">
                  <c:v>1927</c:v>
                </c:pt>
              </c:numCache>
            </c:numRef>
          </c:val>
          <c:extLst>
            <c:ext xmlns:c16="http://schemas.microsoft.com/office/drawing/2014/chart" uri="{C3380CC4-5D6E-409C-BE32-E72D297353CC}">
              <c16:uniqueId val="{00000007-E539-4DAD-B972-AD7BE9DBFD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662</c:v>
                </c:pt>
                <c:pt idx="2">
                  <c:v>#N/A</c:v>
                </c:pt>
                <c:pt idx="3">
                  <c:v>#N/A</c:v>
                </c:pt>
                <c:pt idx="4">
                  <c:v>670</c:v>
                </c:pt>
                <c:pt idx="5">
                  <c:v>#N/A</c:v>
                </c:pt>
                <c:pt idx="6">
                  <c:v>#N/A</c:v>
                </c:pt>
                <c:pt idx="7">
                  <c:v>674</c:v>
                </c:pt>
                <c:pt idx="8">
                  <c:v>#N/A</c:v>
                </c:pt>
                <c:pt idx="9">
                  <c:v>#N/A</c:v>
                </c:pt>
                <c:pt idx="10">
                  <c:v>639</c:v>
                </c:pt>
                <c:pt idx="11">
                  <c:v>#N/A</c:v>
                </c:pt>
                <c:pt idx="12">
                  <c:v>#N/A</c:v>
                </c:pt>
                <c:pt idx="13">
                  <c:v>653</c:v>
                </c:pt>
                <c:pt idx="14">
                  <c:v>#N/A</c:v>
                </c:pt>
              </c:numCache>
            </c:numRef>
          </c:val>
          <c:smooth val="0"/>
          <c:extLst>
            <c:ext xmlns:c16="http://schemas.microsoft.com/office/drawing/2014/chart" uri="{C3380CC4-5D6E-409C-BE32-E72D297353CC}">
              <c16:uniqueId val="{00000008-E539-4DAD-B972-AD7BE9DBFD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17512</c:v>
                </c:pt>
                <c:pt idx="5">
                  <c:v>17923</c:v>
                </c:pt>
                <c:pt idx="8">
                  <c:v>18245</c:v>
                </c:pt>
                <c:pt idx="11">
                  <c:v>17938</c:v>
                </c:pt>
                <c:pt idx="14">
                  <c:v>17468</c:v>
                </c:pt>
              </c:numCache>
            </c:numRef>
          </c:val>
          <c:extLst>
            <c:ext xmlns:c16="http://schemas.microsoft.com/office/drawing/2014/chart" uri="{C3380CC4-5D6E-409C-BE32-E72D297353CC}">
              <c16:uniqueId val="{00000000-E5D1-4BB6-A764-67C59ACF6D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1895</c:v>
                </c:pt>
                <c:pt idx="5">
                  <c:v>2095</c:v>
                </c:pt>
                <c:pt idx="8">
                  <c:v>2045</c:v>
                </c:pt>
                <c:pt idx="11">
                  <c:v>1978</c:v>
                </c:pt>
                <c:pt idx="14">
                  <c:v>1839</c:v>
                </c:pt>
              </c:numCache>
            </c:numRef>
          </c:val>
          <c:extLst>
            <c:ext xmlns:c16="http://schemas.microsoft.com/office/drawing/2014/chart" uri="{C3380CC4-5D6E-409C-BE32-E72D297353CC}">
              <c16:uniqueId val="{00000001-E5D1-4BB6-A764-67C59ACF6D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6563</c:v>
                </c:pt>
                <c:pt idx="5">
                  <c:v>6433</c:v>
                </c:pt>
                <c:pt idx="8">
                  <c:v>6292</c:v>
                </c:pt>
                <c:pt idx="11">
                  <c:v>6644</c:v>
                </c:pt>
                <c:pt idx="14">
                  <c:v>7402</c:v>
                </c:pt>
              </c:numCache>
            </c:numRef>
          </c:val>
          <c:extLst>
            <c:ext xmlns:c16="http://schemas.microsoft.com/office/drawing/2014/chart" uri="{C3380CC4-5D6E-409C-BE32-E72D297353CC}">
              <c16:uniqueId val="{00000002-E5D1-4BB6-A764-67C59ACF6D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D1-4BB6-A764-67C59ACF6D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D1-4BB6-A764-67C59ACF6D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D1-4BB6-A764-67C59ACF6D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2438</c:v>
                </c:pt>
                <c:pt idx="3">
                  <c:v>2394</c:v>
                </c:pt>
                <c:pt idx="6">
                  <c:v>2302</c:v>
                </c:pt>
                <c:pt idx="9">
                  <c:v>2240</c:v>
                </c:pt>
                <c:pt idx="12">
                  <c:v>2071</c:v>
                </c:pt>
              </c:numCache>
            </c:numRef>
          </c:val>
          <c:extLst>
            <c:ext xmlns:c16="http://schemas.microsoft.com/office/drawing/2014/chart" uri="{C3380CC4-5D6E-409C-BE32-E72D297353CC}">
              <c16:uniqueId val="{00000006-E5D1-4BB6-A764-67C59ACF6D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360</c:v>
                </c:pt>
                <c:pt idx="3">
                  <c:v>322</c:v>
                </c:pt>
                <c:pt idx="6">
                  <c:v>299</c:v>
                </c:pt>
                <c:pt idx="9">
                  <c:v>295</c:v>
                </c:pt>
                <c:pt idx="12">
                  <c:v>410</c:v>
                </c:pt>
              </c:numCache>
            </c:numRef>
          </c:val>
          <c:extLst>
            <c:ext xmlns:c16="http://schemas.microsoft.com/office/drawing/2014/chart" uri="{C3380CC4-5D6E-409C-BE32-E72D297353CC}">
              <c16:uniqueId val="{00000007-E5D1-4BB6-A764-67C59ACF6D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6256</c:v>
                </c:pt>
                <c:pt idx="3">
                  <c:v>6236</c:v>
                </c:pt>
                <c:pt idx="6">
                  <c:v>6168</c:v>
                </c:pt>
                <c:pt idx="9">
                  <c:v>5815</c:v>
                </c:pt>
                <c:pt idx="12">
                  <c:v>5428</c:v>
                </c:pt>
              </c:numCache>
            </c:numRef>
          </c:val>
          <c:extLst>
            <c:ext xmlns:c16="http://schemas.microsoft.com/office/drawing/2014/chart" uri="{C3380CC4-5D6E-409C-BE32-E72D297353CC}">
              <c16:uniqueId val="{00000008-E5D1-4BB6-A764-67C59ACF6D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c:v>
                </c:pt>
                <c:pt idx="3">
                  <c:v>16</c:v>
                </c:pt>
                <c:pt idx="6">
                  <c:v>6</c:v>
                </c:pt>
                <c:pt idx="9">
                  <c:v>2</c:v>
                </c:pt>
                <c:pt idx="12">
                  <c:v>0</c:v>
                </c:pt>
              </c:numCache>
            </c:numRef>
          </c:val>
          <c:extLst>
            <c:ext xmlns:c16="http://schemas.microsoft.com/office/drawing/2014/chart" uri="{C3380CC4-5D6E-409C-BE32-E72D297353CC}">
              <c16:uniqueId val="{00000009-E5D1-4BB6-A764-67C59ACF6D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16872</c:v>
                </c:pt>
                <c:pt idx="3">
                  <c:v>17192</c:v>
                </c:pt>
                <c:pt idx="6">
                  <c:v>17738</c:v>
                </c:pt>
                <c:pt idx="9">
                  <c:v>17223</c:v>
                </c:pt>
                <c:pt idx="12">
                  <c:v>16439</c:v>
                </c:pt>
              </c:numCache>
            </c:numRef>
          </c:val>
          <c:extLst>
            <c:ext xmlns:c16="http://schemas.microsoft.com/office/drawing/2014/chart" uri="{C3380CC4-5D6E-409C-BE32-E72D297353CC}">
              <c16:uniqueId val="{0000000A-E5D1-4BB6-A764-67C59ACF6D5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D1-4BB6-A764-67C59ACF6D5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2402</c:v>
                </c:pt>
                <c:pt idx="1">
                  <c:v>2407</c:v>
                </c:pt>
                <c:pt idx="2">
                  <c:v>2412</c:v>
                </c:pt>
              </c:numCache>
            </c:numRef>
          </c:val>
          <c:extLst>
            <c:ext xmlns:c16="http://schemas.microsoft.com/office/drawing/2014/chart" uri="{C3380CC4-5D6E-409C-BE32-E72D297353CC}">
              <c16:uniqueId val="{00000000-DBC7-4BAE-88CB-DC86C93E05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1238</c:v>
                </c:pt>
                <c:pt idx="1">
                  <c:v>1241</c:v>
                </c:pt>
                <c:pt idx="2">
                  <c:v>1244</c:v>
                </c:pt>
              </c:numCache>
            </c:numRef>
          </c:val>
          <c:extLst>
            <c:ext xmlns:c16="http://schemas.microsoft.com/office/drawing/2014/chart" uri="{C3380CC4-5D6E-409C-BE32-E72D297353CC}">
              <c16:uniqueId val="{00000001-DBC7-4BAE-88CB-DC86C93E05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3498</c:v>
                </c:pt>
                <c:pt idx="1">
                  <c:v>3710</c:v>
                </c:pt>
                <c:pt idx="2">
                  <c:v>3953</c:v>
                </c:pt>
              </c:numCache>
            </c:numRef>
          </c:val>
          <c:extLst>
            <c:ext xmlns:c16="http://schemas.microsoft.com/office/drawing/2014/chart" uri="{C3380CC4-5D6E-409C-BE32-E72D297353CC}">
              <c16:uniqueId val="{00000002-DBC7-4BAE-88CB-DC86C93E05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{8DC4E12C-76C4-4E42-9EEB-6DA6BDB76AD9}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DE9-4776-B538-FCC631F908E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{20CE8697-803C-4848-9E77-2C9D67072853}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E9-4776-B538-FCC631F908E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{2E0E1BCE-FDB5-44ED-8DEB-6300D619E54A}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E9-4776-B538-FCC631F908E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{135C9B1B-CF19-4392-A384-EE96637A2669}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E9-4776-B538-FCC631F908E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{69DE1E24-7861-416C-B36B-EB5AB925B1FE}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E9-4776-B538-FCC631F908E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{AAAE0CF5-8254-4744-BAE7-56919E608D77}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DE9-4776-B538-FCC631F908E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{1C56F4D3-D1A5-4FCB-AF56-BF64172F202E}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DE9-4776-B538-FCC631F908E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{2A57D961-41CA-4188-B1B6-ACCF7C7D72BD}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DE9-4776-B538-FCC631F908E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{1F8C004C-035E-4377-86C0-5F13C86FAC64}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DE9-4776-B538-FCC631F908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49.3</c:v>
                </c:pt>
                <c:pt idx="16">
                  <c:v>51.2</c:v>
                </c:pt>
                <c:pt idx="24">
                  <c:v>54.2</c:v>
                </c:pt>
                <c:pt idx="32">
                  <c:v>55.8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DE9-4776-B538-FCC631F908E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{FAB64069-0000-4CBB-8D10-ADA26BA289D1}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DE9-4776-B538-FCC631F908E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{8BF1D525-C28C-4BF9-8926-6E4C479DD7FB}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E9-4776-B538-FCC631F908E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{F9AACEC2-476D-48B0-98CE-C6BB52F67C1A}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E9-4776-B538-FCC631F908E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{7234BFAB-2F53-43F8-B741-728F28157F70}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E9-4776-B538-FCC631F908E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{14C2C262-CCC2-49E4-BBE6-0E7B473920BD}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E9-4776-B538-FCC631F908E3}"/>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{052E8B4D-16FC-403F-84E1-CEAEABFBC072}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DE9-4776-B538-FCC631F908E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{C7C03DB7-C377-4345-9746-1E7CF03E825C}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DE9-4776-B538-FCC631F908E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{A49A1B4F-380A-4401-9992-75D703331104}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DE9-4776-B538-FCC631F908E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{C8403F21-FEF3-4C9D-84FD-60614E9E4B87}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DE9-4776-B538-FCC631F908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57.1</c:v>
                </c:pt>
                <c:pt idx="24">
                  <c:v>58.7</c:v>
                </c:pt>
                <c:pt idx="32">
                  <c:v>59.5</c:v>
                </c:pt>
              </c:numCache>
            </c:numRef>
          </c:xVal>
          <c:yVal>
            <c:numRef>
              <c:f>公会計指標分析・財政指標組合せ分析表!$BP$55:$DC$55</c:f>
              <c:numCache>
                <c:formatCode>#,##0.0;"▲ "#,##0.0</c:formatCode>
                <c:ptCount val="40"/>
                <c:pt idx="8">
                  <c:v>58.5</c:v>
                </c:pt>
                <c:pt idx="16">
                  <c:v>52.3</c:v>
                </c:pt>
                <c:pt idx="24">
                  <c:v>55.4</c:v>
                </c:pt>
                <c:pt idx="32">
                  <c:v>52.7</c:v>
                </c:pt>
              </c:numCache>
            </c:numRef>
          </c:yVal>
          <c:smooth val="0"/>
          <c:extLst>
            <c:ext xmlns:c16="http://schemas.microsoft.com/office/drawing/2014/chart" uri="{C3380CC4-5D6E-409C-BE32-E72D297353CC}">
              <c16:uniqueId val="{00000013-2DE9-4776-B538-FCC631F908E3}"/>
            </c:ext>
          </c:extLst>
        </c:ser>
        <c:dLbls>
          <c:showLegendKey val="0"/>
          <c:showVal val="1"/>
          <c:showCatName val="0"/>
          <c:showSerName val="0"/>
          <c:showPercent val="0"/>
          <c:showBubbleSize val="0"/>
        </c:dLbls>
        <c:axId val="46179840"/>
        <c:axId val="46181760"/>
      </c:scatterChart>
      <c:valAx>
        <c:axId val="46179840"/>
        <c:scaling>
          <c:orientation val="minMax"/>
          <c:max val="60.1"/>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9.6"/>
          <c:min val="5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{8A55A413-F532-4197-BB42-4F5A5BDC37A0}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B96-48C8-8D9C-849AA9180C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{69017ADA-1B34-4F80-9533-964AE357C308}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96-48C8-8D9C-849AA9180C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{32ED7FA6-2536-4CC2-8153-797353996A55}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96-48C8-8D9C-849AA9180C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{C2F9428C-3F35-40A3-9786-B5FE2E8904E2}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96-48C8-8D9C-849AA9180C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{73AED170-C621-4856-983B-95509BC8A2B1}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96-48C8-8D9C-849AA9180CA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{A54883F7-A5D7-4456-B867-D0A9C4A60EF5}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B96-48C8-8D9C-849AA9180CA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{521B487A-575D-4D34-9301-C3AD0AB038E8}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B96-48C8-8D9C-849AA9180CA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{1D4429A5-FD13-42E9-A1B7-0B41FCBD52BF}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B96-48C8-8D9C-849AA9180CA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{62BC28B6-853B-4AB3-B702-3E86672A4213}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B96-48C8-8D9C-849AA9180C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c:v>
                </c:pt>
                <c:pt idx="16">
                  <c:v>7.4</c:v>
                </c:pt>
                <c:pt idx="24">
                  <c:v>7.2</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B96-48C8-8D9C-849AA9180CA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{7330D18E-A44F-4A39-A69A-42EA5566E139}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B96-48C8-8D9C-849AA9180CA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{F7742671-3ABC-4BCB-81B4-1A5223884232}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96-48C8-8D9C-849AA9180C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{6C690D1E-9B49-444C-842C-F2C2728CD208}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96-48C8-8D9C-849AA9180C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{EF97F3FC-D160-4FE9-88D2-70B32CD74B4B}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96-48C8-8D9C-849AA9180C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{A78E4279-B549-4E3F-91F6-BE811CD2C7B3}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96-48C8-8D9C-849AA9180CA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{F5E715A8-3C15-4172-A432-BEA99114B810}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B96-48C8-8D9C-849AA9180CA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{1D34C16E-B175-489F-9BC6-8506A83785F2}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B96-48C8-8D9C-849AA9180CA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{7DBDDFF3-5AB7-48DC-B172-6157D59C81DA}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B96-48C8-8D9C-849AA9180CA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{161E5545-2EDC-407F-976D-D3443A09FC48}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B96-48C8-8D9C-849AA9180C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9.6999999999999993</c:v>
                </c:pt>
                <c:pt idx="32">
                  <c:v>9.5</c:v>
                </c:pt>
              </c:numCache>
            </c:numRef>
          </c:xVal>
          <c:yVal>
            <c:numRef>
              <c:f>公会計指標分析・財政指標組合せ分析表!$BP$77:$DC$77</c:f>
              <c:numCache>
                <c:formatCode>#,##0.0;"▲ "#,##0.0</c:formatCode>
                <c:ptCount val="40"/>
                <c:pt idx="0">
                  <c:v>60.8</c:v>
                </c:pt>
                <c:pt idx="8">
                  <c:v>58.5</c:v>
                </c:pt>
                <c:pt idx="16">
                  <c:v>52.3</c:v>
                </c:pt>
                <c:pt idx="24">
                  <c:v>55.4</c:v>
                </c:pt>
                <c:pt idx="32">
                  <c:v>52.7</c:v>
                </c:pt>
              </c:numCache>
            </c:numRef>
          </c:yVal>
          <c:smooth val="0"/>
          <c:extLst>
            <c:ext xmlns:c16="http://schemas.microsoft.com/office/drawing/2014/chart" uri="{C3380CC4-5D6E-409C-BE32-E72D297353CC}">
              <c16:uniqueId val="{00000013-BB96-48C8-8D9C-849AA9180CA3}"/>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300000000000004"/>
          <c:min val="5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実質公債費比率の分子は前年度比</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元利償還金は昨年度に比べ</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百万円増額となったが、債務負担行為に基づく支出や公営企業の元利償還に対する繰入金は減少している。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今後も予定されている新規の投資的事業についての取捨選択を行い、地方債発行を抑制することにより比率の低下を図っていく。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満期一括償還の地方債が無いため、満期一括償還地方債の償還の財源として積み立てた減債基金は</a:t>
          </a:r>
          <a:r>
            <a:rPr kumimoji="1" lang="en-US" altLang="ja-JP" sz="1000">
              <a:latin typeface="ＭＳ ゴシック" pitchFamily="49" charset="-128"/>
              <a:ea typeface="ＭＳ ゴシック" pitchFamily="49" charset="-128"/>
            </a:rPr>
            <a:t>0</a:t>
          </a:r>
          <a:r>
            <a:rPr kumimoji="1" lang="ja-JP" altLang="en-US" sz="1000">
              <a:latin typeface="ＭＳ ゴシック" pitchFamily="49" charset="-128"/>
              <a:ea typeface="ＭＳ ゴシック" pitchFamily="49" charset="-128"/>
            </a:rPr>
            <a:t>である。</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将来負担比率の分子は前年度比</a:t>
          </a:r>
          <a:r>
            <a:rPr kumimoji="1" lang="en-US" altLang="ja-JP" sz="1400">
              <a:latin typeface="ＭＳ ゴシック" pitchFamily="49" charset="-128"/>
              <a:ea typeface="ＭＳ ゴシック" pitchFamily="49" charset="-128"/>
            </a:rPr>
            <a:t>1,376</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地方債残高は、投資的事業の減少に伴い前年度比</a:t>
          </a:r>
          <a:r>
            <a:rPr kumimoji="1" lang="en-US" altLang="ja-JP" sz="1400">
              <a:latin typeface="ＭＳ ゴシック" pitchFamily="49" charset="-128"/>
              <a:ea typeface="ＭＳ ゴシック" pitchFamily="49" charset="-128"/>
            </a:rPr>
            <a:t>784</a:t>
          </a:r>
          <a:r>
            <a:rPr kumimoji="1" lang="ja-JP" altLang="en-US" sz="1400">
              <a:latin typeface="ＭＳ ゴシック" pitchFamily="49" charset="-128"/>
              <a:ea typeface="ＭＳ ゴシック" pitchFamily="49" charset="-128"/>
            </a:rPr>
            <a:t>百万円減少した。また、公営企業債等繰入見込額や債務負担行為に基づく支出予定額も減少していることから、将来負担額全体としては低い水準を保っている。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今後の投資的事業の実施にあたっては、交付税措置の有利な地方債を活用していくとともに、財政調整基金などの基金の計画的な積立に努めていく。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栃木県さくら市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・預金利子や剰余金等の積立を行ったことによる増加。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・基金の使途明確化を図るために、財政調整基金を取り崩し特定目的基金に積立していくことを予定している。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・まちづくり基金：市における市民の連帯の強化又は地域振興のための事業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・学校整備基金：市立学校の整備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・公共施設等整備基金：公共施設の長寿命化等の財源確保のために剰余金約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・庁舎建設基金：将来の庁舎建設又は改築等の財源確保のために剰余金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・桜が咲き誇る小都市（まち）づくり基金：ふるさと納税による寄付金約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・公共施設等整備基金：将来の公共施設の長寿命化に備え、適正な金額を積立てていく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・庁舎建設基金：将来の庁舎の建設又は改築に備え、適正な金額を積立てていく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・学校整備基金：将来の学校施設の改修や長寿命化事業に備え、適正な金額を積立てていく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・預金利子等の積立を行ったことによる増加。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・預金利子等の積立を行ったことによる増加。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・地方債の償還予定額を踏まえて、適正な額を積立予定。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44,233
43,914
125.63
19,678,159
18,300,061
1,292,005
10,616,095
16,438,893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削減を目標とし、老朽化した施設の集約化・複合化や除却を進めている。有形固定資産減価償却率については、前年度比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上昇。上昇傾向にあるものの全国平均は下回っている状況であり、引き続き適正な維持管理を進めていく。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5" name="直線コネクタ 74"/>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6" name="有形固定資産減価償却率最小値テキスト"/>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7" name="直線コネクタ 76"/>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8" name="有形固定資産減価償却率最大値テキスト"/>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9" name="直線コネクタ 78"/>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122209</xdr:rowOff>
    </xdr:from>
    <xdr:ext cx="405111" cy="259045"/>
    <xdr:sp macro="" textlink="">
      <xdr:nvSpPr>
        <xdr:cNvPr id="80" name="有形固定資産減価償却率平均値テキスト"/>
        <xdr:cNvSpPr txBox="1"/>
      </xdr:nvSpPr>
      <xdr:spPr>
        <a:xfrm>
          <a:off x="4813300" y="5694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1" name="フローチャート: 判断 80"/>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2" name="フローチャート: 判断 81"/>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4" name="フローチャート: 判断 83"/>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42001</xdr:rowOff>
    </xdr:from>
    <xdr:to>
      <xdr:col>23</xdr:col>
      <xdr:colOff>136525</xdr:colOff>
      <xdr:row>30</xdr:row>
      <xdr:rowOff>143601</xdr:rowOff>
    </xdr:to>
    <xdr:sp macro="" textlink="">
      <xdr:nvSpPr>
        <xdr:cNvPr id="90" name="楕円 89"/>
        <xdr:cNvSpPr/>
      </xdr:nvSpPr>
      <xdr:spPr>
        <a:xfrm>
          <a:off x="47117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20428</xdr:rowOff>
    </xdr:from>
    <xdr:ext cx="405111" cy="259045"/>
    <xdr:sp macro="" textlink="">
      <xdr:nvSpPr>
        <xdr:cNvPr id="91" name="有形固定資産減価償却率該当値テキスト"/>
        <xdr:cNvSpPr txBox="1"/>
      </xdr:nvSpPr>
      <xdr:spPr>
        <a:xfrm>
          <a:off x="4813300" y="593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91349</xdr:rowOff>
    </xdr:from>
    <xdr:to>
      <xdr:col>19</xdr:col>
      <xdr:colOff>187325</xdr:colOff>
      <xdr:row>31</xdr:row>
      <xdr:rowOff>21499</xdr:rowOff>
    </xdr:to>
    <xdr:sp macro="" textlink="">
      <xdr:nvSpPr>
        <xdr:cNvPr id="92" name="楕円 91"/>
        <xdr:cNvSpPr/>
      </xdr:nvSpPr>
      <xdr:spPr>
        <a:xfrm>
          <a:off x="40005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142149</xdr:rowOff>
    </xdr:to>
    <xdr:cxnSp macro="">
      <xdr:nvCxnSpPr>
        <xdr:cNvPr id="93" name="直線コネクタ 92"/>
        <xdr:cNvCxnSpPr/>
      </xdr:nvCxnSpPr>
      <xdr:spPr>
        <a:xfrm flipV="1">
          <a:off x="4051300" y="6007826"/>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12428</xdr:rowOff>
    </xdr:from>
    <xdr:to>
      <xdr:col>15</xdr:col>
      <xdr:colOff>187325</xdr:colOff>
      <xdr:row>31</xdr:row>
      <xdr:rowOff>114028</xdr:rowOff>
    </xdr:to>
    <xdr:sp macro="" textlink="">
      <xdr:nvSpPr>
        <xdr:cNvPr id="94" name="楕円 93"/>
        <xdr:cNvSpPr/>
      </xdr:nvSpPr>
      <xdr:spPr>
        <a:xfrm>
          <a:off x="3238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142149</xdr:rowOff>
    </xdr:from>
    <xdr:to>
      <xdr:col>19</xdr:col>
      <xdr:colOff>136525</xdr:colOff>
      <xdr:row>31</xdr:row>
      <xdr:rowOff>63228</xdr:rowOff>
    </xdr:to>
    <xdr:cxnSp macro="">
      <xdr:nvCxnSpPr>
        <xdr:cNvPr id="95" name="直線コネクタ 94"/>
        <xdr:cNvCxnSpPr/>
      </xdr:nvCxnSpPr>
      <xdr:spPr>
        <a:xfrm flipV="1">
          <a:off x="3289300" y="6057174"/>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71029</xdr:rowOff>
    </xdr:from>
    <xdr:to>
      <xdr:col>11</xdr:col>
      <xdr:colOff>187325</xdr:colOff>
      <xdr:row>32</xdr:row>
      <xdr:rowOff>1179</xdr:rowOff>
    </xdr:to>
    <xdr:sp macro="" textlink="">
      <xdr:nvSpPr>
        <xdr:cNvPr id="96" name="楕円 95"/>
        <xdr:cNvSpPr/>
      </xdr:nvSpPr>
      <xdr:spPr>
        <a:xfrm>
          <a:off x="2476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63228</xdr:rowOff>
    </xdr:from>
    <xdr:to>
      <xdr:col>15</xdr:col>
      <xdr:colOff>136525</xdr:colOff>
      <xdr:row>31</xdr:row>
      <xdr:rowOff>121829</xdr:rowOff>
    </xdr:to>
    <xdr:cxnSp macro="">
      <xdr:nvCxnSpPr>
        <xdr:cNvPr id="97" name="直線コネクタ 96"/>
        <xdr:cNvCxnSpPr/>
      </xdr:nvCxnSpPr>
      <xdr:spPr>
        <a:xfrm flipV="1">
          <a:off x="2527300" y="6149703"/>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70683</xdr:rowOff>
    </xdr:from>
    <xdr:ext cx="405111" cy="259045"/>
    <xdr:sp macro="" textlink="">
      <xdr:nvSpPr>
        <xdr:cNvPr id="98" name="n_1ave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9" name="n_2aveValue有形固定資産減価償却率"/>
        <xdr:cNvSpPr txBox="1"/>
      </xdr:nvSpPr>
      <xdr:spPr>
        <a:xfrm>
          <a:off x="3086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100"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12626</xdr:rowOff>
    </xdr:from>
    <xdr:ext cx="405111" cy="259045"/>
    <xdr:sp macro="" textlink="">
      <xdr:nvSpPr>
        <xdr:cNvPr id="101" name="n_1mainValue有形固定資産減価償却率"/>
        <xdr:cNvSpPr txBox="1"/>
      </xdr:nvSpPr>
      <xdr:spPr>
        <a:xfrm>
          <a:off x="38360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105155</xdr:rowOff>
    </xdr:from>
    <xdr:ext cx="405111" cy="259045"/>
    <xdr:sp macro="" textlink="">
      <xdr:nvSpPr>
        <xdr:cNvPr id="102" name="n_2mainValue有形固定資産減価償却率"/>
        <xdr:cNvSpPr txBox="1"/>
      </xdr:nvSpPr>
      <xdr:spPr>
        <a:xfrm>
          <a:off x="308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163756</xdr:rowOff>
    </xdr:from>
    <xdr:ext cx="405111" cy="259045"/>
    <xdr:sp macro="" textlink="">
      <xdr:nvSpPr>
        <xdr:cNvPr id="103" name="n_3mainValue有形固定資産減価償却率"/>
        <xdr:cNvSpPr txBox="1"/>
      </xdr:nvSpPr>
      <xdr:spPr>
        <a:xfrm>
          <a:off x="2324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債務償還比率については、全国平均・栃木県平均・類似団体内平均値を下回っている状況であり、引き続き適正な管理を進めていく。</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9" name="テキスト ボックス 118"/>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1" name="テキスト ボックス 120"/>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7" name="テキスト ボックス 126"/>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9" name="テキスト ボックス 12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1" name="テキスト ボックス 13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33" name="直線コネクタ 132"/>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34" name="債務償還比率最小値テキスト"/>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35" name="直線コネクタ 134"/>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6" name="債務償還比率最大値テキスト"/>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7" name="直線コネクタ 136"/>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8" name="債務償還比率平均値テキスト"/>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9" name="フローチャート: 判断 138"/>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40" name="フローチャート: 判断 139"/>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20588</xdr:rowOff>
    </xdr:from>
    <xdr:to>
      <xdr:col>76</xdr:col>
      <xdr:colOff>73025</xdr:colOff>
      <xdr:row>33</xdr:row>
      <xdr:rowOff>122188</xdr:rowOff>
    </xdr:to>
    <xdr:sp macro="" textlink="">
      <xdr:nvSpPr>
        <xdr:cNvPr id="146" name="楕円 145"/>
        <xdr:cNvSpPr/>
      </xdr:nvSpPr>
      <xdr:spPr>
        <a:xfrm>
          <a:off x="14744700" y="644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170465</xdr:rowOff>
    </xdr:from>
    <xdr:ext cx="469744" cy="259045"/>
    <xdr:sp macro="" textlink="">
      <xdr:nvSpPr>
        <xdr:cNvPr id="147" name="債務償還比率該当値テキスト"/>
        <xdr:cNvSpPr txBox="1"/>
      </xdr:nvSpPr>
      <xdr:spPr>
        <a:xfrm>
          <a:off x="14846300" y="6428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9193</xdr:rowOff>
    </xdr:from>
    <xdr:to>
      <xdr:col>72</xdr:col>
      <xdr:colOff>123825</xdr:colOff>
      <xdr:row>33</xdr:row>
      <xdr:rowOff>110793</xdr:rowOff>
    </xdr:to>
    <xdr:sp macro="" textlink="">
      <xdr:nvSpPr>
        <xdr:cNvPr id="148" name="楕円 147"/>
        <xdr:cNvSpPr/>
      </xdr:nvSpPr>
      <xdr:spPr>
        <a:xfrm>
          <a:off x="14033500" y="643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59993</xdr:rowOff>
    </xdr:from>
    <xdr:to>
      <xdr:col>76</xdr:col>
      <xdr:colOff>22225</xdr:colOff>
      <xdr:row>33</xdr:row>
      <xdr:rowOff>71388</xdr:rowOff>
    </xdr:to>
    <xdr:cxnSp macro="">
      <xdr:nvCxnSpPr>
        <xdr:cNvPr id="149" name="直線コネクタ 148"/>
        <xdr:cNvCxnSpPr/>
      </xdr:nvCxnSpPr>
      <xdr:spPr>
        <a:xfrm>
          <a:off x="14084300" y="6489368"/>
          <a:ext cx="711200" cy="1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50" name="n_1aveValue債務償還比率"/>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101920</xdr:rowOff>
    </xdr:from>
    <xdr:ext cx="469744" cy="259045"/>
    <xdr:sp macro="" textlink="">
      <xdr:nvSpPr>
        <xdr:cNvPr id="151" name="n_1mainValue債務償還比率"/>
        <xdr:cNvSpPr txBox="1"/>
      </xdr:nvSpPr>
      <xdr:spPr>
        <a:xfrm>
          <a:off x="13836727" y="653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44,233
43,914
125.63
19,678,159
18,300,061
1,292,005
10,616,095
16,438,893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97246</xdr:rowOff>
    </xdr:from>
    <xdr:to>
      <xdr:col>24</xdr:col>
      <xdr:colOff>114300</xdr:colOff>
      <xdr:row>38</xdr:row>
      <xdr:rowOff>27395</xdr:rowOff>
    </xdr:to>
    <xdr:sp macro="" textlink="">
      <xdr:nvSpPr>
        <xdr:cNvPr id="72" name="楕円 71"/>
        <xdr:cNvSpPr/>
      </xdr:nvSpPr>
      <xdr:spPr>
        <a:xfrm>
          <a:off x="4584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75673</xdr:rowOff>
    </xdr:from>
    <xdr:ext cx="405111" cy="259045"/>
    <xdr:sp macro="" textlink="">
      <xdr:nvSpPr>
        <xdr:cNvPr id="73" name="【道路】&#10;有形固定資産減価償却率該当値テキスト"/>
        <xdr:cNvSpPr txBox="1"/>
      </xdr:nvSpPr>
      <xdr:spPr>
        <a:xfrm>
          <a:off x="4673600"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4" name="楕円 73"/>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148046</xdr:rowOff>
    </xdr:from>
    <xdr:to>
      <xdr:col>24</xdr:col>
      <xdr:colOff>63500</xdr:colOff>
      <xdr:row>38</xdr:row>
      <xdr:rowOff>7620</xdr:rowOff>
    </xdr:to>
    <xdr:cxnSp macro="">
      <xdr:nvCxnSpPr>
        <xdr:cNvPr id="75" name="直線コネクタ 74"/>
        <xdr:cNvCxnSpPr/>
      </xdr:nvCxnSpPr>
      <xdr:spPr>
        <a:xfrm flipV="1">
          <a:off x="3797300" y="649169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6" name="楕円 75"/>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30480</xdr:rowOff>
    </xdr:to>
    <xdr:cxnSp macro="">
      <xdr:nvCxnSpPr>
        <xdr:cNvPr id="77" name="直線コネクタ 76"/>
        <xdr:cNvCxnSpPr/>
      </xdr:nvCxnSpPr>
      <xdr:spPr>
        <a:xfrm flipV="1">
          <a:off x="2908300" y="652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12337</xdr:rowOff>
    </xdr:from>
    <xdr:to>
      <xdr:col>10</xdr:col>
      <xdr:colOff>165100</xdr:colOff>
      <xdr:row>38</xdr:row>
      <xdr:rowOff>113937</xdr:rowOff>
    </xdr:to>
    <xdr:sp macro="" textlink="">
      <xdr:nvSpPr>
        <xdr:cNvPr id="78" name="楕円 77"/>
        <xdr:cNvSpPr/>
      </xdr:nvSpPr>
      <xdr:spPr>
        <a:xfrm>
          <a:off x="1968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30480</xdr:rowOff>
    </xdr:from>
    <xdr:to>
      <xdr:col>15</xdr:col>
      <xdr:colOff>50800</xdr:colOff>
      <xdr:row>38</xdr:row>
      <xdr:rowOff>63137</xdr:rowOff>
    </xdr:to>
    <xdr:cxnSp macro="">
      <xdr:nvCxnSpPr>
        <xdr:cNvPr id="79" name="直線コネクタ 78"/>
        <xdr:cNvCxnSpPr/>
      </xdr:nvCxnSpPr>
      <xdr:spPr>
        <a:xfrm flipV="1">
          <a:off x="2019300" y="65455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2" name="n_3aveValue【道路】&#10;有形固定資産減価償却率"/>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3" name="n_1mainValue【道路】&#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4" name="n_2mainValue【道路】&#10;有形固定資産減価償却率"/>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105064</xdr:rowOff>
    </xdr:from>
    <xdr:ext cx="405111" cy="259045"/>
    <xdr:sp macro="" textlink="">
      <xdr:nvSpPr>
        <xdr:cNvPr id="85" name="n_3mainValue【道路】&#10;有形固定資産減価償却率"/>
        <xdr:cNvSpPr txBox="1"/>
      </xdr:nvSpPr>
      <xdr:spPr>
        <a:xfrm>
          <a:off x="18167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24143</xdr:rowOff>
    </xdr:from>
    <xdr:to>
      <xdr:col>41</xdr:col>
      <xdr:colOff>101600</xdr:colOff>
      <xdr:row>37</xdr:row>
      <xdr:rowOff>125743</xdr:rowOff>
    </xdr:to>
    <xdr:sp macro="" textlink="">
      <xdr:nvSpPr>
        <xdr:cNvPr id="118" name="フローチャート: 判断 117"/>
        <xdr:cNvSpPr/>
      </xdr:nvSpPr>
      <xdr:spPr>
        <a:xfrm>
          <a:off x="7810500" y="63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132156</xdr:rowOff>
    </xdr:from>
    <xdr:to>
      <xdr:col>55</xdr:col>
      <xdr:colOff>50800</xdr:colOff>
      <xdr:row>39</xdr:row>
      <xdr:rowOff>62306</xdr:rowOff>
    </xdr:to>
    <xdr:sp macro="" textlink="">
      <xdr:nvSpPr>
        <xdr:cNvPr id="124" name="楕円 123"/>
        <xdr:cNvSpPr/>
      </xdr:nvSpPr>
      <xdr:spPr>
        <a:xfrm>
          <a:off x="10426700" y="664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110583</xdr:rowOff>
    </xdr:from>
    <xdr:ext cx="534377" cy="259045"/>
    <xdr:sp macro="" textlink="">
      <xdr:nvSpPr>
        <xdr:cNvPr id="125" name="【道路】&#10;一人当たり延長該当値テキスト"/>
        <xdr:cNvSpPr txBox="1"/>
      </xdr:nvSpPr>
      <xdr:spPr>
        <a:xfrm>
          <a:off x="10515600" y="662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135624</xdr:rowOff>
    </xdr:from>
    <xdr:to>
      <xdr:col>50</xdr:col>
      <xdr:colOff>165100</xdr:colOff>
      <xdr:row>39</xdr:row>
      <xdr:rowOff>65774</xdr:rowOff>
    </xdr:to>
    <xdr:sp macro="" textlink="">
      <xdr:nvSpPr>
        <xdr:cNvPr id="126" name="楕円 125"/>
        <xdr:cNvSpPr/>
      </xdr:nvSpPr>
      <xdr:spPr>
        <a:xfrm>
          <a:off x="9588500" y="665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11506</xdr:rowOff>
    </xdr:from>
    <xdr:to>
      <xdr:col>55</xdr:col>
      <xdr:colOff>0</xdr:colOff>
      <xdr:row>39</xdr:row>
      <xdr:rowOff>14974</xdr:rowOff>
    </xdr:to>
    <xdr:cxnSp macro="">
      <xdr:nvCxnSpPr>
        <xdr:cNvPr id="127" name="直線コネクタ 126"/>
        <xdr:cNvCxnSpPr/>
      </xdr:nvCxnSpPr>
      <xdr:spPr>
        <a:xfrm flipV="1">
          <a:off x="9639300" y="6698056"/>
          <a:ext cx="8382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135319</xdr:rowOff>
    </xdr:from>
    <xdr:to>
      <xdr:col>46</xdr:col>
      <xdr:colOff>38100</xdr:colOff>
      <xdr:row>39</xdr:row>
      <xdr:rowOff>65469</xdr:rowOff>
    </xdr:to>
    <xdr:sp macro="" textlink="">
      <xdr:nvSpPr>
        <xdr:cNvPr id="128" name="楕円 127"/>
        <xdr:cNvSpPr/>
      </xdr:nvSpPr>
      <xdr:spPr>
        <a:xfrm>
          <a:off x="8699500" y="66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14669</xdr:rowOff>
    </xdr:from>
    <xdr:to>
      <xdr:col>50</xdr:col>
      <xdr:colOff>114300</xdr:colOff>
      <xdr:row>39</xdr:row>
      <xdr:rowOff>14974</xdr:rowOff>
    </xdr:to>
    <xdr:cxnSp macro="">
      <xdr:nvCxnSpPr>
        <xdr:cNvPr id="129" name="直線コネクタ 128"/>
        <xdr:cNvCxnSpPr/>
      </xdr:nvCxnSpPr>
      <xdr:spPr>
        <a:xfrm>
          <a:off x="8750300" y="670121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135166</xdr:rowOff>
    </xdr:from>
    <xdr:to>
      <xdr:col>41</xdr:col>
      <xdr:colOff>101600</xdr:colOff>
      <xdr:row>39</xdr:row>
      <xdr:rowOff>65316</xdr:rowOff>
    </xdr:to>
    <xdr:sp macro="" textlink="">
      <xdr:nvSpPr>
        <xdr:cNvPr id="130" name="楕円 129"/>
        <xdr:cNvSpPr/>
      </xdr:nvSpPr>
      <xdr:spPr>
        <a:xfrm>
          <a:off x="7810500" y="665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14516</xdr:rowOff>
    </xdr:from>
    <xdr:to>
      <xdr:col>45</xdr:col>
      <xdr:colOff>177800</xdr:colOff>
      <xdr:row>39</xdr:row>
      <xdr:rowOff>14669</xdr:rowOff>
    </xdr:to>
    <xdr:cxnSp macro="">
      <xdr:nvCxnSpPr>
        <xdr:cNvPr id="131" name="直線コネクタ 130"/>
        <xdr:cNvCxnSpPr/>
      </xdr:nvCxnSpPr>
      <xdr:spPr>
        <a:xfrm>
          <a:off x="7861300" y="670106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142270</xdr:rowOff>
    </xdr:from>
    <xdr:ext cx="534377" cy="259045"/>
    <xdr:sp macro="" textlink="">
      <xdr:nvSpPr>
        <xdr:cNvPr id="134" name="n_3aveValue【道路】&#10;一人当たり延長"/>
        <xdr:cNvSpPr txBox="1"/>
      </xdr:nvSpPr>
      <xdr:spPr>
        <a:xfrm>
          <a:off x="7594111" y="61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56901</xdr:rowOff>
    </xdr:from>
    <xdr:ext cx="534377" cy="259045"/>
    <xdr:sp macro="" textlink="">
      <xdr:nvSpPr>
        <xdr:cNvPr id="135" name="n_1mainValue【道路】&#10;一人当たり延長"/>
        <xdr:cNvSpPr txBox="1"/>
      </xdr:nvSpPr>
      <xdr:spPr>
        <a:xfrm>
          <a:off x="9359411" y="67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56596</xdr:rowOff>
    </xdr:from>
    <xdr:ext cx="534377" cy="259045"/>
    <xdr:sp macro="" textlink="">
      <xdr:nvSpPr>
        <xdr:cNvPr id="136" name="n_2mainValue【道路】&#10;一人当たり延長"/>
        <xdr:cNvSpPr txBox="1"/>
      </xdr:nvSpPr>
      <xdr:spPr>
        <a:xfrm>
          <a:off x="8483111" y="674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56443</xdr:rowOff>
    </xdr:from>
    <xdr:ext cx="534377" cy="259045"/>
    <xdr:sp macro="" textlink="">
      <xdr:nvSpPr>
        <xdr:cNvPr id="137" name="n_3mainValue【道路】&#10;一人当たり延長"/>
        <xdr:cNvSpPr txBox="1"/>
      </xdr:nvSpPr>
      <xdr:spPr>
        <a:xfrm>
          <a:off x="7594111" y="674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47172</xdr:rowOff>
    </xdr:from>
    <xdr:to>
      <xdr:col>24</xdr:col>
      <xdr:colOff>114300</xdr:colOff>
      <xdr:row>58</xdr:row>
      <xdr:rowOff>148772</xdr:rowOff>
    </xdr:to>
    <xdr:sp macro="" textlink="">
      <xdr:nvSpPr>
        <xdr:cNvPr id="178" name="楕円 177"/>
        <xdr:cNvSpPr/>
      </xdr:nvSpPr>
      <xdr:spPr>
        <a:xfrm>
          <a:off x="45847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70049</xdr:rowOff>
    </xdr:from>
    <xdr:ext cx="405111" cy="259045"/>
    <xdr:sp macro="" textlink="">
      <xdr:nvSpPr>
        <xdr:cNvPr id="179" name="【橋りょう・トンネル】&#10;有形固定資産減価償却率該当値テキスト"/>
        <xdr:cNvSpPr txBox="1"/>
      </xdr:nvSpPr>
      <xdr:spPr>
        <a:xfrm>
          <a:off x="4673600" y="984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66766</xdr:rowOff>
    </xdr:from>
    <xdr:to>
      <xdr:col>20</xdr:col>
      <xdr:colOff>38100</xdr:colOff>
      <xdr:row>58</xdr:row>
      <xdr:rowOff>168366</xdr:rowOff>
    </xdr:to>
    <xdr:sp macro="" textlink="">
      <xdr:nvSpPr>
        <xdr:cNvPr id="180" name="楕円 179"/>
        <xdr:cNvSpPr/>
      </xdr:nvSpPr>
      <xdr:spPr>
        <a:xfrm>
          <a:off x="37465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97972</xdr:rowOff>
    </xdr:from>
    <xdr:to>
      <xdr:col>24</xdr:col>
      <xdr:colOff>63500</xdr:colOff>
      <xdr:row>58</xdr:row>
      <xdr:rowOff>117566</xdr:rowOff>
    </xdr:to>
    <xdr:cxnSp macro="">
      <xdr:nvCxnSpPr>
        <xdr:cNvPr id="181" name="直線コネクタ 180"/>
        <xdr:cNvCxnSpPr/>
      </xdr:nvCxnSpPr>
      <xdr:spPr>
        <a:xfrm flipV="1">
          <a:off x="3797300" y="1004207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53703</xdr:rowOff>
    </xdr:from>
    <xdr:to>
      <xdr:col>15</xdr:col>
      <xdr:colOff>101600</xdr:colOff>
      <xdr:row>58</xdr:row>
      <xdr:rowOff>155303</xdr:rowOff>
    </xdr:to>
    <xdr:sp macro="" textlink="">
      <xdr:nvSpPr>
        <xdr:cNvPr id="182" name="楕円 181"/>
        <xdr:cNvSpPr/>
      </xdr:nvSpPr>
      <xdr:spPr>
        <a:xfrm>
          <a:off x="2857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104503</xdr:rowOff>
    </xdr:from>
    <xdr:to>
      <xdr:col>19</xdr:col>
      <xdr:colOff>177800</xdr:colOff>
      <xdr:row>58</xdr:row>
      <xdr:rowOff>117566</xdr:rowOff>
    </xdr:to>
    <xdr:cxnSp macro="">
      <xdr:nvCxnSpPr>
        <xdr:cNvPr id="183" name="直線コネクタ 182"/>
        <xdr:cNvCxnSpPr/>
      </xdr:nvCxnSpPr>
      <xdr:spPr>
        <a:xfrm>
          <a:off x="2908300" y="100486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156573</xdr:rowOff>
    </xdr:from>
    <xdr:to>
      <xdr:col>10</xdr:col>
      <xdr:colOff>165100</xdr:colOff>
      <xdr:row>58</xdr:row>
      <xdr:rowOff>86723</xdr:rowOff>
    </xdr:to>
    <xdr:sp macro="" textlink="">
      <xdr:nvSpPr>
        <xdr:cNvPr id="184" name="楕円 183"/>
        <xdr:cNvSpPr/>
      </xdr:nvSpPr>
      <xdr:spPr>
        <a:xfrm>
          <a:off x="1968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35923</xdr:rowOff>
    </xdr:from>
    <xdr:to>
      <xdr:col>15</xdr:col>
      <xdr:colOff>50800</xdr:colOff>
      <xdr:row>58</xdr:row>
      <xdr:rowOff>104503</xdr:rowOff>
    </xdr:to>
    <xdr:cxnSp macro="">
      <xdr:nvCxnSpPr>
        <xdr:cNvPr id="185" name="直線コネクタ 184"/>
        <xdr:cNvCxnSpPr/>
      </xdr:nvCxnSpPr>
      <xdr:spPr>
        <a:xfrm>
          <a:off x="2019300" y="998002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148062</xdr:rowOff>
    </xdr:from>
    <xdr:ext cx="405111" cy="259045"/>
    <xdr:sp macro="" textlink="">
      <xdr:nvSpPr>
        <xdr:cNvPr id="188" name="n_3aveValue【橋りょう・トンネル】&#10;有形固定資産減価償却率"/>
        <xdr:cNvSpPr txBox="1"/>
      </xdr:nvSpPr>
      <xdr:spPr>
        <a:xfrm>
          <a:off x="1816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13443</xdr:rowOff>
    </xdr:from>
    <xdr:ext cx="405111" cy="259045"/>
    <xdr:sp macro="" textlink="">
      <xdr:nvSpPr>
        <xdr:cNvPr id="189" name="n_1mainValue【橋りょう・トンネル】&#10;有形固定資産減価償却率"/>
        <xdr:cNvSpPr txBox="1"/>
      </xdr:nvSpPr>
      <xdr:spPr>
        <a:xfrm>
          <a:off x="3582044" y="978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380</xdr:rowOff>
    </xdr:from>
    <xdr:ext cx="405111" cy="259045"/>
    <xdr:sp macro="" textlink="">
      <xdr:nvSpPr>
        <xdr:cNvPr id="190" name="n_2mainValue【橋りょう・トンネル】&#10;有形固定資産減価償却率"/>
        <xdr:cNvSpPr txBox="1"/>
      </xdr:nvSpPr>
      <xdr:spPr>
        <a:xfrm>
          <a:off x="2705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103250</xdr:rowOff>
    </xdr:from>
    <xdr:ext cx="405111" cy="259045"/>
    <xdr:sp macro="" textlink="">
      <xdr:nvSpPr>
        <xdr:cNvPr id="191" name="n_3mainValue【橋りょう・トンネル】&#10;有形固定資産減価償却率"/>
        <xdr:cNvSpPr txBox="1"/>
      </xdr:nvSpPr>
      <xdr:spPr>
        <a:xfrm>
          <a:off x="1816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25809</xdr:rowOff>
    </xdr:from>
    <xdr:to>
      <xdr:col>41</xdr:col>
      <xdr:colOff>101600</xdr:colOff>
      <xdr:row>61</xdr:row>
      <xdr:rowOff>127409</xdr:rowOff>
    </xdr:to>
    <xdr:sp macro="" textlink="">
      <xdr:nvSpPr>
        <xdr:cNvPr id="224" name="フローチャート: 判断 223"/>
        <xdr:cNvSpPr/>
      </xdr:nvSpPr>
      <xdr:spPr>
        <a:xfrm>
          <a:off x="7810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104305</xdr:rowOff>
    </xdr:from>
    <xdr:to>
      <xdr:col>55</xdr:col>
      <xdr:colOff>50800</xdr:colOff>
      <xdr:row>61</xdr:row>
      <xdr:rowOff>34455</xdr:rowOff>
    </xdr:to>
    <xdr:sp macro="" textlink="">
      <xdr:nvSpPr>
        <xdr:cNvPr id="230" name="楕円 229"/>
        <xdr:cNvSpPr/>
      </xdr:nvSpPr>
      <xdr:spPr>
        <a:xfrm>
          <a:off x="10426700" y="103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127182</xdr:rowOff>
    </xdr:from>
    <xdr:ext cx="599010" cy="259045"/>
    <xdr:sp macro="" textlink="">
      <xdr:nvSpPr>
        <xdr:cNvPr id="231" name="【橋りょう・トンネル】&#10;一人当たり有形固定資産（償却資産）額該当値テキスト"/>
        <xdr:cNvSpPr txBox="1"/>
      </xdr:nvSpPr>
      <xdr:spPr>
        <a:xfrm>
          <a:off x="10515600" y="1024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107038</xdr:rowOff>
    </xdr:from>
    <xdr:to>
      <xdr:col>50</xdr:col>
      <xdr:colOff>165100</xdr:colOff>
      <xdr:row>61</xdr:row>
      <xdr:rowOff>37188</xdr:rowOff>
    </xdr:to>
    <xdr:sp macro="" textlink="">
      <xdr:nvSpPr>
        <xdr:cNvPr id="232" name="楕円 231"/>
        <xdr:cNvSpPr/>
      </xdr:nvSpPr>
      <xdr:spPr>
        <a:xfrm>
          <a:off x="9588500" y="103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155105</xdr:rowOff>
    </xdr:from>
    <xdr:to>
      <xdr:col>55</xdr:col>
      <xdr:colOff>0</xdr:colOff>
      <xdr:row>60</xdr:row>
      <xdr:rowOff>157838</xdr:rowOff>
    </xdr:to>
    <xdr:cxnSp macro="">
      <xdr:nvCxnSpPr>
        <xdr:cNvPr id="233" name="直線コネクタ 232"/>
        <xdr:cNvCxnSpPr/>
      </xdr:nvCxnSpPr>
      <xdr:spPr>
        <a:xfrm flipV="1">
          <a:off x="9639300" y="10442105"/>
          <a:ext cx="838200" cy="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126508</xdr:rowOff>
    </xdr:from>
    <xdr:to>
      <xdr:col>46</xdr:col>
      <xdr:colOff>38100</xdr:colOff>
      <xdr:row>61</xdr:row>
      <xdr:rowOff>56658</xdr:rowOff>
    </xdr:to>
    <xdr:sp macro="" textlink="">
      <xdr:nvSpPr>
        <xdr:cNvPr id="234" name="楕円 233"/>
        <xdr:cNvSpPr/>
      </xdr:nvSpPr>
      <xdr:spPr>
        <a:xfrm>
          <a:off x="8699500" y="1041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157838</xdr:rowOff>
    </xdr:from>
    <xdr:to>
      <xdr:col>50</xdr:col>
      <xdr:colOff>114300</xdr:colOff>
      <xdr:row>61</xdr:row>
      <xdr:rowOff>5858</xdr:rowOff>
    </xdr:to>
    <xdr:cxnSp macro="">
      <xdr:nvCxnSpPr>
        <xdr:cNvPr id="235" name="直線コネクタ 234"/>
        <xdr:cNvCxnSpPr/>
      </xdr:nvCxnSpPr>
      <xdr:spPr>
        <a:xfrm flipV="1">
          <a:off x="8750300" y="10444838"/>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9773</xdr:rowOff>
    </xdr:from>
    <xdr:to>
      <xdr:col>41</xdr:col>
      <xdr:colOff>101600</xdr:colOff>
      <xdr:row>61</xdr:row>
      <xdr:rowOff>111373</xdr:rowOff>
    </xdr:to>
    <xdr:sp macro="" textlink="">
      <xdr:nvSpPr>
        <xdr:cNvPr id="236" name="楕円 235"/>
        <xdr:cNvSpPr/>
      </xdr:nvSpPr>
      <xdr:spPr>
        <a:xfrm>
          <a:off x="7810500" y="1046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5858</xdr:rowOff>
    </xdr:from>
    <xdr:to>
      <xdr:col>45</xdr:col>
      <xdr:colOff>177800</xdr:colOff>
      <xdr:row>61</xdr:row>
      <xdr:rowOff>60573</xdr:rowOff>
    </xdr:to>
    <xdr:cxnSp macro="">
      <xdr:nvCxnSpPr>
        <xdr:cNvPr id="237" name="直線コネクタ 236"/>
        <xdr:cNvCxnSpPr/>
      </xdr:nvCxnSpPr>
      <xdr:spPr>
        <a:xfrm flipV="1">
          <a:off x="7861300" y="10464308"/>
          <a:ext cx="889000" cy="5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118536</xdr:rowOff>
    </xdr:from>
    <xdr:ext cx="599010" cy="259045"/>
    <xdr:sp macro="" textlink="">
      <xdr:nvSpPr>
        <xdr:cNvPr id="240" name="n_3aveValue【橋りょう・トンネル】&#10;一人当たり有形固定資産（償却資産）額"/>
        <xdr:cNvSpPr txBox="1"/>
      </xdr:nvSpPr>
      <xdr:spPr>
        <a:xfrm>
          <a:off x="7561795"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53715</xdr:rowOff>
    </xdr:from>
    <xdr:ext cx="599010" cy="259045"/>
    <xdr:sp macro="" textlink="">
      <xdr:nvSpPr>
        <xdr:cNvPr id="241" name="n_1mainValue【橋りょう・トンネル】&#10;一人当たり有形固定資産（償却資産）額"/>
        <xdr:cNvSpPr txBox="1"/>
      </xdr:nvSpPr>
      <xdr:spPr>
        <a:xfrm>
          <a:off x="9327095" y="1016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73185</xdr:rowOff>
    </xdr:from>
    <xdr:ext cx="599010" cy="259045"/>
    <xdr:sp macro="" textlink="">
      <xdr:nvSpPr>
        <xdr:cNvPr id="242" name="n_2mainValue【橋りょう・トンネル】&#10;一人当たり有形固定資産（償却資産）額"/>
        <xdr:cNvSpPr txBox="1"/>
      </xdr:nvSpPr>
      <xdr:spPr>
        <a:xfrm>
          <a:off x="8450795" y="10188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127900</xdr:rowOff>
    </xdr:from>
    <xdr:ext cx="599010" cy="259045"/>
    <xdr:sp macro="" textlink="">
      <xdr:nvSpPr>
        <xdr:cNvPr id="243" name="n_3mainValue【橋りょう・トンネル】&#10;一人当たり有形固定資産（償却資産）額"/>
        <xdr:cNvSpPr txBox="1"/>
      </xdr:nvSpPr>
      <xdr:spPr>
        <a:xfrm>
          <a:off x="7561795" y="1024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130992</xdr:rowOff>
    </xdr:from>
    <xdr:to>
      <xdr:col>10</xdr:col>
      <xdr:colOff>165100</xdr:colOff>
      <xdr:row>81</xdr:row>
      <xdr:rowOff>61142</xdr:rowOff>
    </xdr:to>
    <xdr:sp macro="" textlink="">
      <xdr:nvSpPr>
        <xdr:cNvPr id="278" name="フローチャート: 判断 277"/>
        <xdr:cNvSpPr/>
      </xdr:nvSpPr>
      <xdr:spPr>
        <a:xfrm>
          <a:off x="1968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168548</xdr:rowOff>
    </xdr:from>
    <xdr:to>
      <xdr:col>24</xdr:col>
      <xdr:colOff>114300</xdr:colOff>
      <xdr:row>81</xdr:row>
      <xdr:rowOff>98698</xdr:rowOff>
    </xdr:to>
    <xdr:sp macro="" textlink="">
      <xdr:nvSpPr>
        <xdr:cNvPr id="284" name="楕円 283"/>
        <xdr:cNvSpPr/>
      </xdr:nvSpPr>
      <xdr:spPr>
        <a:xfrm>
          <a:off x="4584700" y="138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146975</xdr:rowOff>
    </xdr:from>
    <xdr:ext cx="405111" cy="259045"/>
    <xdr:sp macro="" textlink="">
      <xdr:nvSpPr>
        <xdr:cNvPr id="285" name="【公営住宅】&#10;有形固定資産減価償却率該当値テキスト"/>
        <xdr:cNvSpPr txBox="1"/>
      </xdr:nvSpPr>
      <xdr:spPr>
        <a:xfrm>
          <a:off x="4673600" y="1386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28121</xdr:rowOff>
    </xdr:from>
    <xdr:to>
      <xdr:col>20</xdr:col>
      <xdr:colOff>38100</xdr:colOff>
      <xdr:row>81</xdr:row>
      <xdr:rowOff>129721</xdr:rowOff>
    </xdr:to>
    <xdr:sp macro="" textlink="">
      <xdr:nvSpPr>
        <xdr:cNvPr id="286" name="楕円 285"/>
        <xdr:cNvSpPr/>
      </xdr:nvSpPr>
      <xdr:spPr>
        <a:xfrm>
          <a:off x="3746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47898</xdr:rowOff>
    </xdr:from>
    <xdr:to>
      <xdr:col>24</xdr:col>
      <xdr:colOff>63500</xdr:colOff>
      <xdr:row>81</xdr:row>
      <xdr:rowOff>78921</xdr:rowOff>
    </xdr:to>
    <xdr:cxnSp macro="">
      <xdr:nvCxnSpPr>
        <xdr:cNvPr id="287" name="直線コネクタ 286"/>
        <xdr:cNvCxnSpPr/>
      </xdr:nvCxnSpPr>
      <xdr:spPr>
        <a:xfrm flipV="1">
          <a:off x="3797300" y="13935348"/>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60779</xdr:rowOff>
    </xdr:from>
    <xdr:to>
      <xdr:col>15</xdr:col>
      <xdr:colOff>101600</xdr:colOff>
      <xdr:row>80</xdr:row>
      <xdr:rowOff>162379</xdr:rowOff>
    </xdr:to>
    <xdr:sp macro="" textlink="">
      <xdr:nvSpPr>
        <xdr:cNvPr id="288" name="楕円 287"/>
        <xdr:cNvSpPr/>
      </xdr:nvSpPr>
      <xdr:spPr>
        <a:xfrm>
          <a:off x="2857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111579</xdr:rowOff>
    </xdr:from>
    <xdr:to>
      <xdr:col>19</xdr:col>
      <xdr:colOff>177800</xdr:colOff>
      <xdr:row>81</xdr:row>
      <xdr:rowOff>78921</xdr:rowOff>
    </xdr:to>
    <xdr:cxnSp macro="">
      <xdr:nvCxnSpPr>
        <xdr:cNvPr id="289" name="直線コネクタ 288"/>
        <xdr:cNvCxnSpPr/>
      </xdr:nvCxnSpPr>
      <xdr:spPr>
        <a:xfrm>
          <a:off x="2908300" y="13827579"/>
          <a:ext cx="889000" cy="13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96701</xdr:rowOff>
    </xdr:from>
    <xdr:to>
      <xdr:col>10</xdr:col>
      <xdr:colOff>165100</xdr:colOff>
      <xdr:row>81</xdr:row>
      <xdr:rowOff>26851</xdr:rowOff>
    </xdr:to>
    <xdr:sp macro="" textlink="">
      <xdr:nvSpPr>
        <xdr:cNvPr id="290" name="楕円 289"/>
        <xdr:cNvSpPr/>
      </xdr:nvSpPr>
      <xdr:spPr>
        <a:xfrm>
          <a:off x="1968500" y="13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111579</xdr:rowOff>
    </xdr:from>
    <xdr:to>
      <xdr:col>15</xdr:col>
      <xdr:colOff>50800</xdr:colOff>
      <xdr:row>80</xdr:row>
      <xdr:rowOff>147501</xdr:rowOff>
    </xdr:to>
    <xdr:cxnSp macro="">
      <xdr:nvCxnSpPr>
        <xdr:cNvPr id="291" name="直線コネクタ 290"/>
        <xdr:cNvCxnSpPr/>
      </xdr:nvCxnSpPr>
      <xdr:spPr>
        <a:xfrm flipV="1">
          <a:off x="2019300" y="1382757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65332</xdr:rowOff>
    </xdr:from>
    <xdr:ext cx="405111" cy="259045"/>
    <xdr:sp macro="" textlink="">
      <xdr:nvSpPr>
        <xdr:cNvPr id="293" name="n_2aveValue【公営住宅】&#10;有形固定資産減価償却率"/>
        <xdr:cNvSpPr txBox="1"/>
      </xdr:nvSpPr>
      <xdr:spPr>
        <a:xfrm>
          <a:off x="2705744" y="1395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52269</xdr:rowOff>
    </xdr:from>
    <xdr:ext cx="405111" cy="259045"/>
    <xdr:sp macro="" textlink="">
      <xdr:nvSpPr>
        <xdr:cNvPr id="294" name="n_3aveValue【公営住宅】&#10;有形固定資産減価償却率"/>
        <xdr:cNvSpPr txBox="1"/>
      </xdr:nvSpPr>
      <xdr:spPr>
        <a:xfrm>
          <a:off x="1816744" y="13939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120848</xdr:rowOff>
    </xdr:from>
    <xdr:ext cx="405111" cy="259045"/>
    <xdr:sp macro="" textlink="">
      <xdr:nvSpPr>
        <xdr:cNvPr id="295" name="n_1mainValue【公営住宅】&#10;有形固定資産減価償却率"/>
        <xdr:cNvSpPr txBox="1"/>
      </xdr:nvSpPr>
      <xdr:spPr>
        <a:xfrm>
          <a:off x="3582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7456</xdr:rowOff>
    </xdr:from>
    <xdr:ext cx="405111" cy="259045"/>
    <xdr:sp macro="" textlink="">
      <xdr:nvSpPr>
        <xdr:cNvPr id="296" name="n_2mainValue【公営住宅】&#10;有形固定資産減価償却率"/>
        <xdr:cNvSpPr txBox="1"/>
      </xdr:nvSpPr>
      <xdr:spPr>
        <a:xfrm>
          <a:off x="2705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43378</xdr:rowOff>
    </xdr:from>
    <xdr:ext cx="405111" cy="259045"/>
    <xdr:sp macro="" textlink="">
      <xdr:nvSpPr>
        <xdr:cNvPr id="297" name="n_3mainValue【公営住宅】&#10;有形固定資産減価償却率"/>
        <xdr:cNvSpPr txBox="1"/>
      </xdr:nvSpPr>
      <xdr:spPr>
        <a:xfrm>
          <a:off x="1816744" y="1358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151892</xdr:rowOff>
    </xdr:from>
    <xdr:to>
      <xdr:col>41</xdr:col>
      <xdr:colOff>101600</xdr:colOff>
      <xdr:row>84</xdr:row>
      <xdr:rowOff>82042</xdr:rowOff>
    </xdr:to>
    <xdr:sp macro="" textlink="">
      <xdr:nvSpPr>
        <xdr:cNvPr id="330" name="フローチャート: 判断 329"/>
        <xdr:cNvSpPr/>
      </xdr:nvSpPr>
      <xdr:spPr>
        <a:xfrm>
          <a:off x="7810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46737</xdr:rowOff>
    </xdr:from>
    <xdr:to>
      <xdr:col>55</xdr:col>
      <xdr:colOff>50800</xdr:colOff>
      <xdr:row>85</xdr:row>
      <xdr:rowOff>148337</xdr:rowOff>
    </xdr:to>
    <xdr:sp macro="" textlink="">
      <xdr:nvSpPr>
        <xdr:cNvPr id="336" name="楕円 335"/>
        <xdr:cNvSpPr/>
      </xdr:nvSpPr>
      <xdr:spPr>
        <a:xfrm>
          <a:off x="104267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25164</xdr:rowOff>
    </xdr:from>
    <xdr:ext cx="469744" cy="259045"/>
    <xdr:sp macro="" textlink="">
      <xdr:nvSpPr>
        <xdr:cNvPr id="337" name="【公営住宅】&#10;一人当たり面積該当値テキスト"/>
        <xdr:cNvSpPr txBox="1"/>
      </xdr:nvSpPr>
      <xdr:spPr>
        <a:xfrm>
          <a:off x="10515600"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46355</xdr:rowOff>
    </xdr:from>
    <xdr:to>
      <xdr:col>50</xdr:col>
      <xdr:colOff>165100</xdr:colOff>
      <xdr:row>85</xdr:row>
      <xdr:rowOff>147955</xdr:rowOff>
    </xdr:to>
    <xdr:sp macro="" textlink="">
      <xdr:nvSpPr>
        <xdr:cNvPr id="338" name="楕円 337"/>
        <xdr:cNvSpPr/>
      </xdr:nvSpPr>
      <xdr:spPr>
        <a:xfrm>
          <a:off x="9588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97155</xdr:rowOff>
    </xdr:from>
    <xdr:to>
      <xdr:col>55</xdr:col>
      <xdr:colOff>0</xdr:colOff>
      <xdr:row>85</xdr:row>
      <xdr:rowOff>97537</xdr:rowOff>
    </xdr:to>
    <xdr:cxnSp macro="">
      <xdr:nvCxnSpPr>
        <xdr:cNvPr id="339" name="直線コネクタ 338"/>
        <xdr:cNvCxnSpPr/>
      </xdr:nvCxnSpPr>
      <xdr:spPr>
        <a:xfrm>
          <a:off x="9639300" y="14670405"/>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37973</xdr:rowOff>
    </xdr:from>
    <xdr:to>
      <xdr:col>46</xdr:col>
      <xdr:colOff>38100</xdr:colOff>
      <xdr:row>85</xdr:row>
      <xdr:rowOff>139573</xdr:rowOff>
    </xdr:to>
    <xdr:sp macro="" textlink="">
      <xdr:nvSpPr>
        <xdr:cNvPr id="340" name="楕円 339"/>
        <xdr:cNvSpPr/>
      </xdr:nvSpPr>
      <xdr:spPr>
        <a:xfrm>
          <a:off x="8699500" y="1461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88773</xdr:rowOff>
    </xdr:from>
    <xdr:to>
      <xdr:col>50</xdr:col>
      <xdr:colOff>114300</xdr:colOff>
      <xdr:row>85</xdr:row>
      <xdr:rowOff>97155</xdr:rowOff>
    </xdr:to>
    <xdr:cxnSp macro="">
      <xdr:nvCxnSpPr>
        <xdr:cNvPr id="341" name="直線コネクタ 340"/>
        <xdr:cNvCxnSpPr/>
      </xdr:nvCxnSpPr>
      <xdr:spPr>
        <a:xfrm>
          <a:off x="8750300" y="1466202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38354</xdr:rowOff>
    </xdr:from>
    <xdr:to>
      <xdr:col>41</xdr:col>
      <xdr:colOff>101600</xdr:colOff>
      <xdr:row>85</xdr:row>
      <xdr:rowOff>139954</xdr:rowOff>
    </xdr:to>
    <xdr:sp macro="" textlink="">
      <xdr:nvSpPr>
        <xdr:cNvPr id="342" name="楕円 341"/>
        <xdr:cNvSpPr/>
      </xdr:nvSpPr>
      <xdr:spPr>
        <a:xfrm>
          <a:off x="7810500" y="1461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88773</xdr:rowOff>
    </xdr:from>
    <xdr:to>
      <xdr:col>45</xdr:col>
      <xdr:colOff>177800</xdr:colOff>
      <xdr:row>85</xdr:row>
      <xdr:rowOff>89154</xdr:rowOff>
    </xdr:to>
    <xdr:cxnSp macro="">
      <xdr:nvCxnSpPr>
        <xdr:cNvPr id="343" name="直線コネクタ 342"/>
        <xdr:cNvCxnSpPr/>
      </xdr:nvCxnSpPr>
      <xdr:spPr>
        <a:xfrm flipV="1">
          <a:off x="7861300" y="1466202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98569</xdr:rowOff>
    </xdr:from>
    <xdr:ext cx="469744" cy="259045"/>
    <xdr:sp macro="" textlink="">
      <xdr:nvSpPr>
        <xdr:cNvPr id="346" name="n_3aveValue【公営住宅】&#10;一人当たり面積"/>
        <xdr:cNvSpPr txBox="1"/>
      </xdr:nvSpPr>
      <xdr:spPr>
        <a:xfrm>
          <a:off x="7626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139082</xdr:rowOff>
    </xdr:from>
    <xdr:ext cx="469744" cy="259045"/>
    <xdr:sp macro="" textlink="">
      <xdr:nvSpPr>
        <xdr:cNvPr id="347" name="n_1mainValue【公営住宅】&#10;一人当たり面積"/>
        <xdr:cNvSpPr txBox="1"/>
      </xdr:nvSpPr>
      <xdr:spPr>
        <a:xfrm>
          <a:off x="9391727" y="1471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130700</xdr:rowOff>
    </xdr:from>
    <xdr:ext cx="469744" cy="259045"/>
    <xdr:sp macro="" textlink="">
      <xdr:nvSpPr>
        <xdr:cNvPr id="348" name="n_2mainValue【公営住宅】&#10;一人当たり面積"/>
        <xdr:cNvSpPr txBox="1"/>
      </xdr:nvSpPr>
      <xdr:spPr>
        <a:xfrm>
          <a:off x="8515427" y="1470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131081</xdr:rowOff>
    </xdr:from>
    <xdr:ext cx="469744" cy="259045"/>
    <xdr:sp macro="" textlink="">
      <xdr:nvSpPr>
        <xdr:cNvPr id="349" name="n_3mainValue【公営住宅】&#10;一人当たり面積"/>
        <xdr:cNvSpPr txBox="1"/>
      </xdr:nvSpPr>
      <xdr:spPr>
        <a:xfrm>
          <a:off x="7626427"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5460</xdr:rowOff>
    </xdr:from>
    <xdr:ext cx="405111" cy="259045"/>
    <xdr:sp macro="" textlink="">
      <xdr:nvSpPr>
        <xdr:cNvPr id="396" name="【認定こども園・幼稚園・保育所】&#10;有形固定資産減価償却率平均値テキスト"/>
        <xdr:cNvSpPr txBox="1"/>
      </xdr:nvSpPr>
      <xdr:spPr>
        <a:xfrm>
          <a:off x="16357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400" name="フローチャート: 判断 399"/>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141333</xdr:rowOff>
    </xdr:from>
    <xdr:to>
      <xdr:col>85</xdr:col>
      <xdr:colOff>177800</xdr:colOff>
      <xdr:row>36</xdr:row>
      <xdr:rowOff>71483</xdr:rowOff>
    </xdr:to>
    <xdr:sp macro="" textlink="">
      <xdr:nvSpPr>
        <xdr:cNvPr id="406" name="楕円 405"/>
        <xdr:cNvSpPr/>
      </xdr:nvSpPr>
      <xdr:spPr>
        <a:xfrm>
          <a:off x="16268700" y="614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164210</xdr:rowOff>
    </xdr:from>
    <xdr:ext cx="405111" cy="259045"/>
    <xdr:sp macro="" textlink="">
      <xdr:nvSpPr>
        <xdr:cNvPr id="407" name="【認定こども園・幼稚園・保育所】&#10;有形固定資産減価償却率該当値テキスト"/>
        <xdr:cNvSpPr txBox="1"/>
      </xdr:nvSpPr>
      <xdr:spPr>
        <a:xfrm>
          <a:off x="16357600" y="599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36830</xdr:rowOff>
    </xdr:from>
    <xdr:to>
      <xdr:col>81</xdr:col>
      <xdr:colOff>101600</xdr:colOff>
      <xdr:row>36</xdr:row>
      <xdr:rowOff>138430</xdr:rowOff>
    </xdr:to>
    <xdr:sp macro="" textlink="">
      <xdr:nvSpPr>
        <xdr:cNvPr id="408" name="楕円 407"/>
        <xdr:cNvSpPr/>
      </xdr:nvSpPr>
      <xdr:spPr>
        <a:xfrm>
          <a:off x="15430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20683</xdr:rowOff>
    </xdr:from>
    <xdr:to>
      <xdr:col>85</xdr:col>
      <xdr:colOff>127000</xdr:colOff>
      <xdr:row>36</xdr:row>
      <xdr:rowOff>87630</xdr:rowOff>
    </xdr:to>
    <xdr:cxnSp macro="">
      <xdr:nvCxnSpPr>
        <xdr:cNvPr id="409" name="直線コネクタ 408"/>
        <xdr:cNvCxnSpPr/>
      </xdr:nvCxnSpPr>
      <xdr:spPr>
        <a:xfrm flipV="1">
          <a:off x="15481300" y="619288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80917</xdr:rowOff>
    </xdr:from>
    <xdr:to>
      <xdr:col>76</xdr:col>
      <xdr:colOff>165100</xdr:colOff>
      <xdr:row>38</xdr:row>
      <xdr:rowOff>11068</xdr:rowOff>
    </xdr:to>
    <xdr:sp macro="" textlink="">
      <xdr:nvSpPr>
        <xdr:cNvPr id="410" name="楕円 409"/>
        <xdr:cNvSpPr/>
      </xdr:nvSpPr>
      <xdr:spPr>
        <a:xfrm>
          <a:off x="14541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87630</xdr:rowOff>
    </xdr:from>
    <xdr:to>
      <xdr:col>81</xdr:col>
      <xdr:colOff>50800</xdr:colOff>
      <xdr:row>37</xdr:row>
      <xdr:rowOff>131717</xdr:rowOff>
    </xdr:to>
    <xdr:cxnSp macro="">
      <xdr:nvCxnSpPr>
        <xdr:cNvPr id="411" name="直線コネクタ 410"/>
        <xdr:cNvCxnSpPr/>
      </xdr:nvCxnSpPr>
      <xdr:spPr>
        <a:xfrm flipV="1">
          <a:off x="14592300" y="6259830"/>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144599</xdr:rowOff>
    </xdr:from>
    <xdr:to>
      <xdr:col>72</xdr:col>
      <xdr:colOff>38100</xdr:colOff>
      <xdr:row>38</xdr:row>
      <xdr:rowOff>74749</xdr:rowOff>
    </xdr:to>
    <xdr:sp macro="" textlink="">
      <xdr:nvSpPr>
        <xdr:cNvPr id="412" name="楕円 411"/>
        <xdr:cNvSpPr/>
      </xdr:nvSpPr>
      <xdr:spPr>
        <a:xfrm>
          <a:off x="1365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131717</xdr:rowOff>
    </xdr:from>
    <xdr:to>
      <xdr:col>76</xdr:col>
      <xdr:colOff>114300</xdr:colOff>
      <xdr:row>38</xdr:row>
      <xdr:rowOff>23949</xdr:rowOff>
    </xdr:to>
    <xdr:cxnSp macro="">
      <xdr:nvCxnSpPr>
        <xdr:cNvPr id="413" name="直線コネクタ 412"/>
        <xdr:cNvCxnSpPr/>
      </xdr:nvCxnSpPr>
      <xdr:spPr>
        <a:xfrm flipV="1">
          <a:off x="13703300" y="647536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128831</xdr:rowOff>
    </xdr:from>
    <xdr:ext cx="405111" cy="259045"/>
    <xdr:sp macro="" textlink="">
      <xdr:nvSpPr>
        <xdr:cNvPr id="415" name="n_2aveValue【認定こども園・幼稚園・保育所】&#10;有形固定資産減価償却率"/>
        <xdr:cNvSpPr txBox="1"/>
      </xdr:nvSpPr>
      <xdr:spPr>
        <a:xfrm>
          <a:off x="14389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21063</xdr:rowOff>
    </xdr:from>
    <xdr:ext cx="405111" cy="259045"/>
    <xdr:sp macro="" textlink="">
      <xdr:nvSpPr>
        <xdr:cNvPr id="416" name="n_3aveValue【認定こども園・幼稚園・保育所】&#10;有形固定資産減価償却率"/>
        <xdr:cNvSpPr txBox="1"/>
      </xdr:nvSpPr>
      <xdr:spPr>
        <a:xfrm>
          <a:off x="13500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154957</xdr:rowOff>
    </xdr:from>
    <xdr:ext cx="405111" cy="259045"/>
    <xdr:sp macro="" textlink="">
      <xdr:nvSpPr>
        <xdr:cNvPr id="417" name="n_1mainValue【認定こども園・幼稚園・保育所】&#10;有形固定資産減価償却率"/>
        <xdr:cNvSpPr txBox="1"/>
      </xdr:nvSpPr>
      <xdr:spPr>
        <a:xfrm>
          <a:off x="152660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2194</xdr:rowOff>
    </xdr:from>
    <xdr:ext cx="405111" cy="259045"/>
    <xdr:sp macro="" textlink="">
      <xdr:nvSpPr>
        <xdr:cNvPr id="418" name="n_2mainValue【認定こども園・幼稚園・保育所】&#10;有形固定資産減価償却率"/>
        <xdr:cNvSpPr txBox="1"/>
      </xdr:nvSpPr>
      <xdr:spPr>
        <a:xfrm>
          <a:off x="14389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65876</xdr:rowOff>
    </xdr:from>
    <xdr:ext cx="405111" cy="259045"/>
    <xdr:sp macro="" textlink="">
      <xdr:nvSpPr>
        <xdr:cNvPr id="419" name="n_3mainValue【認定こども園・幼稚園・保育所】&#10;有形固定資産減価償却率"/>
        <xdr:cNvSpPr txBox="1"/>
      </xdr:nvSpPr>
      <xdr:spPr>
        <a:xfrm>
          <a:off x="13500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136451</xdr:rowOff>
    </xdr:from>
    <xdr:ext cx="469744" cy="259045"/>
    <xdr:sp macro="" textlink="">
      <xdr:nvSpPr>
        <xdr:cNvPr id="450" name="【認定こども園・幼稚園・保育所】&#10;一人当たり面積平均値テキスト"/>
        <xdr:cNvSpPr txBox="1"/>
      </xdr:nvSpPr>
      <xdr:spPr>
        <a:xfrm>
          <a:off x="221996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4" name="フローチャート: 判断 453"/>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97246</xdr:rowOff>
    </xdr:from>
    <xdr:to>
      <xdr:col>116</xdr:col>
      <xdr:colOff>114300</xdr:colOff>
      <xdr:row>41</xdr:row>
      <xdr:rowOff>27396</xdr:rowOff>
    </xdr:to>
    <xdr:sp macro="" textlink="">
      <xdr:nvSpPr>
        <xdr:cNvPr id="460" name="楕円 459"/>
        <xdr:cNvSpPr/>
      </xdr:nvSpPr>
      <xdr:spPr>
        <a:xfrm>
          <a:off x="221107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75673</xdr:rowOff>
    </xdr:from>
    <xdr:ext cx="469744" cy="259045"/>
    <xdr:sp macro="" textlink="">
      <xdr:nvSpPr>
        <xdr:cNvPr id="461" name="【認定こども園・幼稚園・保育所】&#10;一人当たり面積該当値テキスト"/>
        <xdr:cNvSpPr txBox="1"/>
      </xdr:nvSpPr>
      <xdr:spPr>
        <a:xfrm>
          <a:off x="22199600" y="693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100512</xdr:rowOff>
    </xdr:from>
    <xdr:to>
      <xdr:col>112</xdr:col>
      <xdr:colOff>38100</xdr:colOff>
      <xdr:row>41</xdr:row>
      <xdr:rowOff>30662</xdr:rowOff>
    </xdr:to>
    <xdr:sp macro="" textlink="">
      <xdr:nvSpPr>
        <xdr:cNvPr id="462" name="楕円 461"/>
        <xdr:cNvSpPr/>
      </xdr:nvSpPr>
      <xdr:spPr>
        <a:xfrm>
          <a:off x="21272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148046</xdr:rowOff>
    </xdr:from>
    <xdr:to>
      <xdr:col>116</xdr:col>
      <xdr:colOff>63500</xdr:colOff>
      <xdr:row>40</xdr:row>
      <xdr:rowOff>151312</xdr:rowOff>
    </xdr:to>
    <xdr:cxnSp macro="">
      <xdr:nvCxnSpPr>
        <xdr:cNvPr id="463" name="直線コネクタ 462"/>
        <xdr:cNvCxnSpPr/>
      </xdr:nvCxnSpPr>
      <xdr:spPr>
        <a:xfrm flipV="1">
          <a:off x="21323300" y="7006046"/>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58057</xdr:rowOff>
    </xdr:from>
    <xdr:to>
      <xdr:col>107</xdr:col>
      <xdr:colOff>101600</xdr:colOff>
      <xdr:row>40</xdr:row>
      <xdr:rowOff>159657</xdr:rowOff>
    </xdr:to>
    <xdr:sp macro="" textlink="">
      <xdr:nvSpPr>
        <xdr:cNvPr id="464" name="楕円 463"/>
        <xdr:cNvSpPr/>
      </xdr:nvSpPr>
      <xdr:spPr>
        <a:xfrm>
          <a:off x="20383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108857</xdr:rowOff>
    </xdr:from>
    <xdr:to>
      <xdr:col>111</xdr:col>
      <xdr:colOff>177800</xdr:colOff>
      <xdr:row>40</xdr:row>
      <xdr:rowOff>151312</xdr:rowOff>
    </xdr:to>
    <xdr:cxnSp macro="">
      <xdr:nvCxnSpPr>
        <xdr:cNvPr id="465" name="直線コネクタ 464"/>
        <xdr:cNvCxnSpPr/>
      </xdr:nvCxnSpPr>
      <xdr:spPr>
        <a:xfrm>
          <a:off x="20434300" y="696685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58057</xdr:rowOff>
    </xdr:from>
    <xdr:to>
      <xdr:col>102</xdr:col>
      <xdr:colOff>165100</xdr:colOff>
      <xdr:row>40</xdr:row>
      <xdr:rowOff>159657</xdr:rowOff>
    </xdr:to>
    <xdr:sp macro="" textlink="">
      <xdr:nvSpPr>
        <xdr:cNvPr id="466" name="楕円 465"/>
        <xdr:cNvSpPr/>
      </xdr:nvSpPr>
      <xdr:spPr>
        <a:xfrm>
          <a:off x="19494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108857</xdr:rowOff>
    </xdr:from>
    <xdr:to>
      <xdr:col>107</xdr:col>
      <xdr:colOff>50800</xdr:colOff>
      <xdr:row>40</xdr:row>
      <xdr:rowOff>108857</xdr:rowOff>
    </xdr:to>
    <xdr:cxnSp macro="">
      <xdr:nvCxnSpPr>
        <xdr:cNvPr id="467" name="直線コネクタ 466"/>
        <xdr:cNvCxnSpPr/>
      </xdr:nvCxnSpPr>
      <xdr:spPr>
        <a:xfrm>
          <a:off x="19545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86377</xdr:rowOff>
    </xdr:from>
    <xdr:ext cx="469744" cy="259045"/>
    <xdr:sp macro="" textlink="">
      <xdr:nvSpPr>
        <xdr:cNvPr id="468" name="n_1aveValue【認定こども園・幼稚園・保育所】&#10;一人当たり面積"/>
        <xdr:cNvSpPr txBox="1"/>
      </xdr:nvSpPr>
      <xdr:spPr>
        <a:xfrm>
          <a:off x="21075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69"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70"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21789</xdr:rowOff>
    </xdr:from>
    <xdr:ext cx="469744" cy="259045"/>
    <xdr:sp macro="" textlink="">
      <xdr:nvSpPr>
        <xdr:cNvPr id="471" name="n_1mainValue【認定こども園・幼稚園・保育所】&#10;一人当たり面積"/>
        <xdr:cNvSpPr txBox="1"/>
      </xdr:nvSpPr>
      <xdr:spPr>
        <a:xfrm>
          <a:off x="21075727" y="705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150784</xdr:rowOff>
    </xdr:from>
    <xdr:ext cx="469744" cy="259045"/>
    <xdr:sp macro="" textlink="">
      <xdr:nvSpPr>
        <xdr:cNvPr id="472" name="n_2mainValue【認定こども園・幼稚園・保育所】&#10;一人当たり面積"/>
        <xdr:cNvSpPr txBox="1"/>
      </xdr:nvSpPr>
      <xdr:spPr>
        <a:xfrm>
          <a:off x="20199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150784</xdr:rowOff>
    </xdr:from>
    <xdr:ext cx="469744" cy="259045"/>
    <xdr:sp macro="" textlink="">
      <xdr:nvSpPr>
        <xdr:cNvPr id="473" name="n_3mainValue【認定こども園・幼稚園・保育所】&#10;一人当たり面積"/>
        <xdr:cNvSpPr txBox="1"/>
      </xdr:nvSpPr>
      <xdr:spPr>
        <a:xfrm>
          <a:off x="19310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107332</xdr:rowOff>
    </xdr:from>
    <xdr:ext cx="405111" cy="259045"/>
    <xdr:sp macro="" textlink="">
      <xdr:nvSpPr>
        <xdr:cNvPr id="503" name="【学校施設】&#10;有形固定資産減価償却率平均値テキスト"/>
        <xdr:cNvSpPr txBox="1"/>
      </xdr:nvSpPr>
      <xdr:spPr>
        <a:xfrm>
          <a:off x="16357600" y="1005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7" name="フローチャート: 判断 506"/>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513" name="楕円 512"/>
        <xdr:cNvSpPr/>
      </xdr:nvSpPr>
      <xdr:spPr>
        <a:xfrm>
          <a:off x="162687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165752</xdr:rowOff>
    </xdr:from>
    <xdr:ext cx="405111" cy="259045"/>
    <xdr:sp macro="" textlink="">
      <xdr:nvSpPr>
        <xdr:cNvPr id="514" name="【学校施設】&#10;有形固定資産減価償却率該当値テキスト"/>
        <xdr:cNvSpPr txBox="1"/>
      </xdr:nvSpPr>
      <xdr:spPr>
        <a:xfrm>
          <a:off x="16357600"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61595</xdr:rowOff>
    </xdr:from>
    <xdr:to>
      <xdr:col>81</xdr:col>
      <xdr:colOff>101600</xdr:colOff>
      <xdr:row>60</xdr:row>
      <xdr:rowOff>163195</xdr:rowOff>
    </xdr:to>
    <xdr:sp macro="" textlink="">
      <xdr:nvSpPr>
        <xdr:cNvPr id="515" name="楕円 514"/>
        <xdr:cNvSpPr/>
      </xdr:nvSpPr>
      <xdr:spPr>
        <a:xfrm>
          <a:off x="15430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66675</xdr:rowOff>
    </xdr:from>
    <xdr:to>
      <xdr:col>85</xdr:col>
      <xdr:colOff>127000</xdr:colOff>
      <xdr:row>60</xdr:row>
      <xdr:rowOff>112395</xdr:rowOff>
    </xdr:to>
    <xdr:cxnSp macro="">
      <xdr:nvCxnSpPr>
        <xdr:cNvPr id="516" name="直線コネクタ 515"/>
        <xdr:cNvCxnSpPr/>
      </xdr:nvCxnSpPr>
      <xdr:spPr>
        <a:xfrm flipV="1">
          <a:off x="15481300" y="103536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101600</xdr:rowOff>
    </xdr:from>
    <xdr:to>
      <xdr:col>76</xdr:col>
      <xdr:colOff>165100</xdr:colOff>
      <xdr:row>60</xdr:row>
      <xdr:rowOff>31750</xdr:rowOff>
    </xdr:to>
    <xdr:sp macro="" textlink="">
      <xdr:nvSpPr>
        <xdr:cNvPr id="517" name="楕円 516"/>
        <xdr:cNvSpPr/>
      </xdr:nvSpPr>
      <xdr:spPr>
        <a:xfrm>
          <a:off x="145415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152400</xdr:rowOff>
    </xdr:from>
    <xdr:to>
      <xdr:col>81</xdr:col>
      <xdr:colOff>50800</xdr:colOff>
      <xdr:row>60</xdr:row>
      <xdr:rowOff>112395</xdr:rowOff>
    </xdr:to>
    <xdr:cxnSp macro="">
      <xdr:nvCxnSpPr>
        <xdr:cNvPr id="518" name="直線コネクタ 517"/>
        <xdr:cNvCxnSpPr/>
      </xdr:nvCxnSpPr>
      <xdr:spPr>
        <a:xfrm>
          <a:off x="14592300" y="1026795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141605</xdr:rowOff>
    </xdr:from>
    <xdr:to>
      <xdr:col>72</xdr:col>
      <xdr:colOff>38100</xdr:colOff>
      <xdr:row>60</xdr:row>
      <xdr:rowOff>71755</xdr:rowOff>
    </xdr:to>
    <xdr:sp macro="" textlink="">
      <xdr:nvSpPr>
        <xdr:cNvPr id="519" name="楕円 518"/>
        <xdr:cNvSpPr/>
      </xdr:nvSpPr>
      <xdr:spPr>
        <a:xfrm>
          <a:off x="13652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152400</xdr:rowOff>
    </xdr:from>
    <xdr:to>
      <xdr:col>76</xdr:col>
      <xdr:colOff>114300</xdr:colOff>
      <xdr:row>60</xdr:row>
      <xdr:rowOff>20955</xdr:rowOff>
    </xdr:to>
    <xdr:cxnSp macro="">
      <xdr:nvCxnSpPr>
        <xdr:cNvPr id="520" name="直線コネクタ 519"/>
        <xdr:cNvCxnSpPr/>
      </xdr:nvCxnSpPr>
      <xdr:spPr>
        <a:xfrm flipV="1">
          <a:off x="13703300" y="102679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57802</xdr:rowOff>
    </xdr:from>
    <xdr:ext cx="405111" cy="259045"/>
    <xdr:sp macro="" textlink="">
      <xdr:nvSpPr>
        <xdr:cNvPr id="521" name="n_1aveValue【学校施設】&#10;有形固定資産減価償却率"/>
        <xdr:cNvSpPr txBox="1"/>
      </xdr:nvSpPr>
      <xdr:spPr>
        <a:xfrm>
          <a:off x="15266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74312</xdr:rowOff>
    </xdr:from>
    <xdr:ext cx="405111" cy="259045"/>
    <xdr:sp macro="" textlink="">
      <xdr:nvSpPr>
        <xdr:cNvPr id="523" name="n_3aveValue【学校施設】&#10;有形固定資産減価償却率"/>
        <xdr:cNvSpPr txBox="1"/>
      </xdr:nvSpPr>
      <xdr:spPr>
        <a:xfrm>
          <a:off x="13500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154322</xdr:rowOff>
    </xdr:from>
    <xdr:ext cx="405111" cy="259045"/>
    <xdr:sp macro="" textlink="">
      <xdr:nvSpPr>
        <xdr:cNvPr id="524" name="n_1mainValue【学校施設】&#10;有形固定資産減価償却率"/>
        <xdr:cNvSpPr txBox="1"/>
      </xdr:nvSpPr>
      <xdr:spPr>
        <a:xfrm>
          <a:off x="152660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525" name="n_2mainValue【学校施設】&#10;有形固定資産減価償却率"/>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526" name="n_3mainValue【学校施設】&#10;有形固定資産減価償却率"/>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80433</xdr:rowOff>
    </xdr:from>
    <xdr:ext cx="469744" cy="259045"/>
    <xdr:sp macro="" textlink="">
      <xdr:nvSpPr>
        <xdr:cNvPr id="554" name="【学校施設】&#10;一人当たり面積平均値テキスト"/>
        <xdr:cNvSpPr txBox="1"/>
      </xdr:nvSpPr>
      <xdr:spPr>
        <a:xfrm>
          <a:off x="22199600" y="10367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26924</xdr:rowOff>
    </xdr:from>
    <xdr:to>
      <xdr:col>102</xdr:col>
      <xdr:colOff>165100</xdr:colOff>
      <xdr:row>60</xdr:row>
      <xdr:rowOff>128524</xdr:rowOff>
    </xdr:to>
    <xdr:sp macro="" textlink="">
      <xdr:nvSpPr>
        <xdr:cNvPr id="558" name="フローチャート: 判断 557"/>
        <xdr:cNvSpPr/>
      </xdr:nvSpPr>
      <xdr:spPr>
        <a:xfrm>
          <a:off x="194945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90475</xdr:rowOff>
    </xdr:from>
    <xdr:to>
      <xdr:col>116</xdr:col>
      <xdr:colOff>114300</xdr:colOff>
      <xdr:row>63</xdr:row>
      <xdr:rowOff>20625</xdr:rowOff>
    </xdr:to>
    <xdr:sp macro="" textlink="">
      <xdr:nvSpPr>
        <xdr:cNvPr id="564" name="楕円 563"/>
        <xdr:cNvSpPr/>
      </xdr:nvSpPr>
      <xdr:spPr>
        <a:xfrm>
          <a:off x="22110700" y="107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68902</xdr:rowOff>
    </xdr:from>
    <xdr:ext cx="469744" cy="259045"/>
    <xdr:sp macro="" textlink="">
      <xdr:nvSpPr>
        <xdr:cNvPr id="565" name="【学校施設】&#10;一人当たり面積該当値テキスト"/>
        <xdr:cNvSpPr txBox="1"/>
      </xdr:nvSpPr>
      <xdr:spPr>
        <a:xfrm>
          <a:off x="22199600" y="1069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92304</xdr:rowOff>
    </xdr:from>
    <xdr:to>
      <xdr:col>112</xdr:col>
      <xdr:colOff>38100</xdr:colOff>
      <xdr:row>63</xdr:row>
      <xdr:rowOff>22454</xdr:rowOff>
    </xdr:to>
    <xdr:sp macro="" textlink="">
      <xdr:nvSpPr>
        <xdr:cNvPr id="566" name="楕円 565"/>
        <xdr:cNvSpPr/>
      </xdr:nvSpPr>
      <xdr:spPr>
        <a:xfrm>
          <a:off x="21272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141275</xdr:rowOff>
    </xdr:from>
    <xdr:to>
      <xdr:col>116</xdr:col>
      <xdr:colOff>63500</xdr:colOff>
      <xdr:row>62</xdr:row>
      <xdr:rowOff>143104</xdr:rowOff>
    </xdr:to>
    <xdr:cxnSp macro="">
      <xdr:nvCxnSpPr>
        <xdr:cNvPr id="567" name="直線コネクタ 566"/>
        <xdr:cNvCxnSpPr/>
      </xdr:nvCxnSpPr>
      <xdr:spPr>
        <a:xfrm flipV="1">
          <a:off x="21323300" y="1077117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105563</xdr:rowOff>
    </xdr:from>
    <xdr:to>
      <xdr:col>107</xdr:col>
      <xdr:colOff>101600</xdr:colOff>
      <xdr:row>63</xdr:row>
      <xdr:rowOff>35713</xdr:rowOff>
    </xdr:to>
    <xdr:sp macro="" textlink="">
      <xdr:nvSpPr>
        <xdr:cNvPr id="568" name="楕円 567"/>
        <xdr:cNvSpPr/>
      </xdr:nvSpPr>
      <xdr:spPr>
        <a:xfrm>
          <a:off x="20383500" y="1073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143104</xdr:rowOff>
    </xdr:from>
    <xdr:to>
      <xdr:col>111</xdr:col>
      <xdr:colOff>177800</xdr:colOff>
      <xdr:row>62</xdr:row>
      <xdr:rowOff>156363</xdr:rowOff>
    </xdr:to>
    <xdr:cxnSp macro="">
      <xdr:nvCxnSpPr>
        <xdr:cNvPr id="569" name="直線コネクタ 568"/>
        <xdr:cNvCxnSpPr/>
      </xdr:nvCxnSpPr>
      <xdr:spPr>
        <a:xfrm flipV="1">
          <a:off x="20434300" y="10773004"/>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106476</xdr:rowOff>
    </xdr:from>
    <xdr:to>
      <xdr:col>102</xdr:col>
      <xdr:colOff>165100</xdr:colOff>
      <xdr:row>63</xdr:row>
      <xdr:rowOff>36626</xdr:rowOff>
    </xdr:to>
    <xdr:sp macro="" textlink="">
      <xdr:nvSpPr>
        <xdr:cNvPr id="570" name="楕円 569"/>
        <xdr:cNvSpPr/>
      </xdr:nvSpPr>
      <xdr:spPr>
        <a:xfrm>
          <a:off x="19494500" y="1073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156363</xdr:rowOff>
    </xdr:from>
    <xdr:to>
      <xdr:col>107</xdr:col>
      <xdr:colOff>50800</xdr:colOff>
      <xdr:row>62</xdr:row>
      <xdr:rowOff>157276</xdr:rowOff>
    </xdr:to>
    <xdr:cxnSp macro="">
      <xdr:nvCxnSpPr>
        <xdr:cNvPr id="571" name="直線コネクタ 570"/>
        <xdr:cNvCxnSpPr/>
      </xdr:nvCxnSpPr>
      <xdr:spPr>
        <a:xfrm flipV="1">
          <a:off x="19545300" y="1078626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1490</xdr:rowOff>
    </xdr:from>
    <xdr:ext cx="469744" cy="259045"/>
    <xdr:sp macro="" textlink="">
      <xdr:nvSpPr>
        <xdr:cNvPr id="572" name="n_1aveValue【学校施設】&#10;一人当たり面積"/>
        <xdr:cNvSpPr txBox="1"/>
      </xdr:nvSpPr>
      <xdr:spPr>
        <a:xfrm>
          <a:off x="21075727" y="1028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73"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145051</xdr:rowOff>
    </xdr:from>
    <xdr:ext cx="469744" cy="259045"/>
    <xdr:sp macro="" textlink="">
      <xdr:nvSpPr>
        <xdr:cNvPr id="574" name="n_3aveValue【学校施設】&#10;一人当たり面積"/>
        <xdr:cNvSpPr txBox="1"/>
      </xdr:nvSpPr>
      <xdr:spPr>
        <a:xfrm>
          <a:off x="19310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13581</xdr:rowOff>
    </xdr:from>
    <xdr:ext cx="469744" cy="259045"/>
    <xdr:sp macro="" textlink="">
      <xdr:nvSpPr>
        <xdr:cNvPr id="575" name="n_1mainValue【学校施設】&#10;一人当たり面積"/>
        <xdr:cNvSpPr txBox="1"/>
      </xdr:nvSpPr>
      <xdr:spPr>
        <a:xfrm>
          <a:off x="21075727" y="108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26840</xdr:rowOff>
    </xdr:from>
    <xdr:ext cx="469744" cy="259045"/>
    <xdr:sp macro="" textlink="">
      <xdr:nvSpPr>
        <xdr:cNvPr id="576" name="n_2mainValue【学校施設】&#10;一人当たり面積"/>
        <xdr:cNvSpPr txBox="1"/>
      </xdr:nvSpPr>
      <xdr:spPr>
        <a:xfrm>
          <a:off x="20199427" y="1082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27753</xdr:rowOff>
    </xdr:from>
    <xdr:ext cx="469744" cy="259045"/>
    <xdr:sp macro="" textlink="">
      <xdr:nvSpPr>
        <xdr:cNvPr id="577" name="n_3mainValue【学校施設】&#10;一人当たり面積"/>
        <xdr:cNvSpPr txBox="1"/>
      </xdr:nvSpPr>
      <xdr:spPr>
        <a:xfrm>
          <a:off x="19310427" y="1082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96719</xdr:rowOff>
    </xdr:from>
    <xdr:ext cx="405111" cy="259045"/>
    <xdr:sp macro="" textlink="">
      <xdr:nvSpPr>
        <xdr:cNvPr id="608" name="【児童館】&#10;有形固定資産減価償却率平均値テキスト"/>
        <xdr:cNvSpPr txBox="1"/>
      </xdr:nvSpPr>
      <xdr:spPr>
        <a:xfrm>
          <a:off x="16357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12" name="フローチャート: 判断 611"/>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64044</xdr:rowOff>
    </xdr:from>
    <xdr:to>
      <xdr:col>85</xdr:col>
      <xdr:colOff>177800</xdr:colOff>
      <xdr:row>84</xdr:row>
      <xdr:rowOff>165644</xdr:rowOff>
    </xdr:to>
    <xdr:sp macro="" textlink="">
      <xdr:nvSpPr>
        <xdr:cNvPr id="618" name="楕円 617"/>
        <xdr:cNvSpPr/>
      </xdr:nvSpPr>
      <xdr:spPr>
        <a:xfrm>
          <a:off x="162687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42471</xdr:rowOff>
    </xdr:from>
    <xdr:ext cx="405111" cy="259045"/>
    <xdr:sp macro="" textlink="">
      <xdr:nvSpPr>
        <xdr:cNvPr id="619" name="【児童館】&#10;有形固定資産減価償却率該当値テキスト"/>
        <xdr:cNvSpPr txBox="1"/>
      </xdr:nvSpPr>
      <xdr:spPr>
        <a:xfrm>
          <a:off x="16357600"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113030</xdr:rowOff>
    </xdr:from>
    <xdr:to>
      <xdr:col>81</xdr:col>
      <xdr:colOff>101600</xdr:colOff>
      <xdr:row>85</xdr:row>
      <xdr:rowOff>43180</xdr:rowOff>
    </xdr:to>
    <xdr:sp macro="" textlink="">
      <xdr:nvSpPr>
        <xdr:cNvPr id="620" name="楕円 619"/>
        <xdr:cNvSpPr/>
      </xdr:nvSpPr>
      <xdr:spPr>
        <a:xfrm>
          <a:off x="1543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114844</xdr:rowOff>
    </xdr:from>
    <xdr:to>
      <xdr:col>85</xdr:col>
      <xdr:colOff>127000</xdr:colOff>
      <xdr:row>84</xdr:row>
      <xdr:rowOff>163830</xdr:rowOff>
    </xdr:to>
    <xdr:cxnSp macro="">
      <xdr:nvCxnSpPr>
        <xdr:cNvPr id="621" name="直線コネクタ 620"/>
        <xdr:cNvCxnSpPr/>
      </xdr:nvCxnSpPr>
      <xdr:spPr>
        <a:xfrm flipV="1">
          <a:off x="15481300" y="1451664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162016</xdr:rowOff>
    </xdr:from>
    <xdr:to>
      <xdr:col>76</xdr:col>
      <xdr:colOff>165100</xdr:colOff>
      <xdr:row>85</xdr:row>
      <xdr:rowOff>92166</xdr:rowOff>
    </xdr:to>
    <xdr:sp macro="" textlink="">
      <xdr:nvSpPr>
        <xdr:cNvPr id="622" name="楕円 621"/>
        <xdr:cNvSpPr/>
      </xdr:nvSpPr>
      <xdr:spPr>
        <a:xfrm>
          <a:off x="14541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163830</xdr:rowOff>
    </xdr:from>
    <xdr:to>
      <xdr:col>81</xdr:col>
      <xdr:colOff>50800</xdr:colOff>
      <xdr:row>85</xdr:row>
      <xdr:rowOff>41366</xdr:rowOff>
    </xdr:to>
    <xdr:cxnSp macro="">
      <xdr:nvCxnSpPr>
        <xdr:cNvPr id="623" name="直線コネクタ 622"/>
        <xdr:cNvCxnSpPr/>
      </xdr:nvCxnSpPr>
      <xdr:spPr>
        <a:xfrm flipV="1">
          <a:off x="14592300" y="1456563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39551</xdr:rowOff>
    </xdr:from>
    <xdr:to>
      <xdr:col>72</xdr:col>
      <xdr:colOff>38100</xdr:colOff>
      <xdr:row>85</xdr:row>
      <xdr:rowOff>141151</xdr:rowOff>
    </xdr:to>
    <xdr:sp macro="" textlink="">
      <xdr:nvSpPr>
        <xdr:cNvPr id="624" name="楕円 623"/>
        <xdr:cNvSpPr/>
      </xdr:nvSpPr>
      <xdr:spPr>
        <a:xfrm>
          <a:off x="13652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41366</xdr:rowOff>
    </xdr:from>
    <xdr:to>
      <xdr:col>76</xdr:col>
      <xdr:colOff>114300</xdr:colOff>
      <xdr:row>85</xdr:row>
      <xdr:rowOff>90351</xdr:rowOff>
    </xdr:to>
    <xdr:cxnSp macro="">
      <xdr:nvCxnSpPr>
        <xdr:cNvPr id="625" name="直線コネクタ 624"/>
        <xdr:cNvCxnSpPr/>
      </xdr:nvCxnSpPr>
      <xdr:spPr>
        <a:xfrm flipV="1">
          <a:off x="13703300" y="146146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144615</xdr:rowOff>
    </xdr:from>
    <xdr:ext cx="405111" cy="259045"/>
    <xdr:sp macro="" textlink="">
      <xdr:nvSpPr>
        <xdr:cNvPr id="626" name="n_1aveValue【児童館】&#10;有形固定資産減価償却率"/>
        <xdr:cNvSpPr txBox="1"/>
      </xdr:nvSpPr>
      <xdr:spPr>
        <a:xfrm>
          <a:off x="152660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27" name="n_2aveValue【児童館】&#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628" name="n_3ave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34307</xdr:rowOff>
    </xdr:from>
    <xdr:ext cx="405111" cy="259045"/>
    <xdr:sp macro="" textlink="">
      <xdr:nvSpPr>
        <xdr:cNvPr id="629" name="n_1mainValue【児童館】&#10;有形固定資産減価償却率"/>
        <xdr:cNvSpPr txBox="1"/>
      </xdr:nvSpPr>
      <xdr:spPr>
        <a:xfrm>
          <a:off x="15266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83293</xdr:rowOff>
    </xdr:from>
    <xdr:ext cx="405111" cy="259045"/>
    <xdr:sp macro="" textlink="">
      <xdr:nvSpPr>
        <xdr:cNvPr id="630" name="n_2mainValue【児童館】&#10;有形固定資産減価償却率"/>
        <xdr:cNvSpPr txBox="1"/>
      </xdr:nvSpPr>
      <xdr:spPr>
        <a:xfrm>
          <a:off x="14389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132278</xdr:rowOff>
    </xdr:from>
    <xdr:ext cx="405111" cy="259045"/>
    <xdr:sp macro="" textlink="">
      <xdr:nvSpPr>
        <xdr:cNvPr id="631" name="n_3mainValue【児童館】&#10;有形固定資産減価償却率"/>
        <xdr:cNvSpPr txBox="1"/>
      </xdr:nvSpPr>
      <xdr:spPr>
        <a:xfrm>
          <a:off x="13500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130319</xdr:rowOff>
    </xdr:from>
    <xdr:ext cx="469744" cy="259045"/>
    <xdr:sp macro="" textlink="">
      <xdr:nvSpPr>
        <xdr:cNvPr id="658" name="【児童館】&#10;一人当たり面積平均値テキスト"/>
        <xdr:cNvSpPr txBox="1"/>
      </xdr:nvSpPr>
      <xdr:spPr>
        <a:xfrm>
          <a:off x="22199600" y="1453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62" name="フローチャート: 判断 661"/>
        <xdr:cNvSpPr/>
      </xdr:nvSpPr>
      <xdr:spPr>
        <a:xfrm>
          <a:off x="19494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68" name="楕円 667"/>
        <xdr:cNvSpPr/>
      </xdr:nvSpPr>
      <xdr:spPr>
        <a:xfrm>
          <a:off x="22110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101616</xdr:rowOff>
    </xdr:from>
    <xdr:ext cx="469744" cy="259045"/>
    <xdr:sp macro="" textlink="">
      <xdr:nvSpPr>
        <xdr:cNvPr id="669" name="【児童館】&#10;一人当たり面積該当値テキスト"/>
        <xdr:cNvSpPr txBox="1"/>
      </xdr:nvSpPr>
      <xdr:spPr>
        <a:xfrm>
          <a:off x="22199600"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670" name="楕円 669"/>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671" name="直線コネクタ 670"/>
        <xdr:cNvCxnSpPr/>
      </xdr:nvCxnSpPr>
      <xdr:spPr>
        <a:xfrm>
          <a:off x="21323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672" name="楕円 671"/>
        <xdr:cNvSpPr/>
      </xdr:nvSpPr>
      <xdr:spPr>
        <a:xfrm>
          <a:off x="2038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673" name="直線コネクタ 672"/>
        <xdr:cNvCxnSpPr/>
      </xdr:nvCxnSpPr>
      <xdr:spPr>
        <a:xfrm>
          <a:off x="20434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674" name="楕円 673"/>
        <xdr:cNvSpPr/>
      </xdr:nvSpPr>
      <xdr:spPr>
        <a:xfrm>
          <a:off x="19494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675" name="直線コネクタ 674"/>
        <xdr:cNvCxnSpPr/>
      </xdr:nvCxnSpPr>
      <xdr:spPr>
        <a:xfrm>
          <a:off x="19545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64025</xdr:rowOff>
    </xdr:from>
    <xdr:ext cx="469744" cy="259045"/>
    <xdr:sp macro="" textlink="">
      <xdr:nvSpPr>
        <xdr:cNvPr id="676" name="n_1aveValue【児童館】&#10;一人当たり面積"/>
        <xdr:cNvSpPr txBox="1"/>
      </xdr:nvSpPr>
      <xdr:spPr>
        <a:xfrm>
          <a:off x="21075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677" name="n_2aveValue【児童館】&#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678" name="n_3aveValue【児童館】&#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25416</xdr:rowOff>
    </xdr:from>
    <xdr:ext cx="469744" cy="259045"/>
    <xdr:sp macro="" textlink="">
      <xdr:nvSpPr>
        <xdr:cNvPr id="679" name="n_1mainValue【児童館】&#10;一人当たり面積"/>
        <xdr:cNvSpPr txBox="1"/>
      </xdr:nvSpPr>
      <xdr:spPr>
        <a:xfrm>
          <a:off x="210757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25416</xdr:rowOff>
    </xdr:from>
    <xdr:ext cx="469744" cy="259045"/>
    <xdr:sp macro="" textlink="">
      <xdr:nvSpPr>
        <xdr:cNvPr id="680" name="n_2mainValue【児童館】&#10;一人当たり面積"/>
        <xdr:cNvSpPr txBox="1"/>
      </xdr:nvSpPr>
      <xdr:spPr>
        <a:xfrm>
          <a:off x="20199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25416</xdr:rowOff>
    </xdr:from>
    <xdr:ext cx="469744" cy="259045"/>
    <xdr:sp macro="" textlink="">
      <xdr:nvSpPr>
        <xdr:cNvPr id="681" name="n_3mainValue【児童館】&#10;一人当たり面積"/>
        <xdr:cNvSpPr txBox="1"/>
      </xdr:nvSpPr>
      <xdr:spPr>
        <a:xfrm>
          <a:off x="19310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120414</xdr:rowOff>
    </xdr:from>
    <xdr:ext cx="405111" cy="259045"/>
    <xdr:sp macro="" textlink="">
      <xdr:nvSpPr>
        <xdr:cNvPr id="709" name="【公民館】&#10;有形固定資産減価償却率平均値テキスト"/>
        <xdr:cNvSpPr txBox="1"/>
      </xdr:nvSpPr>
      <xdr:spPr>
        <a:xfrm>
          <a:off x="16357600" y="17951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713" name="フローチャート: 判断 712"/>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112268</xdr:rowOff>
    </xdr:from>
    <xdr:to>
      <xdr:col>85</xdr:col>
      <xdr:colOff>177800</xdr:colOff>
      <xdr:row>105</xdr:row>
      <xdr:rowOff>42418</xdr:rowOff>
    </xdr:to>
    <xdr:sp macro="" textlink="">
      <xdr:nvSpPr>
        <xdr:cNvPr id="719" name="楕円 718"/>
        <xdr:cNvSpPr/>
      </xdr:nvSpPr>
      <xdr:spPr>
        <a:xfrm>
          <a:off x="16268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135145</xdr:rowOff>
    </xdr:from>
    <xdr:ext cx="405111" cy="259045"/>
    <xdr:sp macro="" textlink="">
      <xdr:nvSpPr>
        <xdr:cNvPr id="720" name="【公民館】&#10;有形固定資産減価償却率該当値テキスト"/>
        <xdr:cNvSpPr txBox="1"/>
      </xdr:nvSpPr>
      <xdr:spPr>
        <a:xfrm>
          <a:off x="16357600" y="177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148844</xdr:rowOff>
    </xdr:from>
    <xdr:to>
      <xdr:col>81</xdr:col>
      <xdr:colOff>101600</xdr:colOff>
      <xdr:row>105</xdr:row>
      <xdr:rowOff>78994</xdr:rowOff>
    </xdr:to>
    <xdr:sp macro="" textlink="">
      <xdr:nvSpPr>
        <xdr:cNvPr id="721" name="楕円 720"/>
        <xdr:cNvSpPr/>
      </xdr:nvSpPr>
      <xdr:spPr>
        <a:xfrm>
          <a:off x="15430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163068</xdr:rowOff>
    </xdr:from>
    <xdr:to>
      <xdr:col>85</xdr:col>
      <xdr:colOff>127000</xdr:colOff>
      <xdr:row>105</xdr:row>
      <xdr:rowOff>28194</xdr:rowOff>
    </xdr:to>
    <xdr:cxnSp macro="">
      <xdr:nvCxnSpPr>
        <xdr:cNvPr id="722" name="直線コネクタ 721"/>
        <xdr:cNvCxnSpPr/>
      </xdr:nvCxnSpPr>
      <xdr:spPr>
        <a:xfrm flipV="1">
          <a:off x="15481300" y="179938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114554</xdr:rowOff>
    </xdr:from>
    <xdr:to>
      <xdr:col>76</xdr:col>
      <xdr:colOff>165100</xdr:colOff>
      <xdr:row>105</xdr:row>
      <xdr:rowOff>44704</xdr:rowOff>
    </xdr:to>
    <xdr:sp macro="" textlink="">
      <xdr:nvSpPr>
        <xdr:cNvPr id="723" name="楕円 722"/>
        <xdr:cNvSpPr/>
      </xdr:nvSpPr>
      <xdr:spPr>
        <a:xfrm>
          <a:off x="14541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165354</xdr:rowOff>
    </xdr:from>
    <xdr:to>
      <xdr:col>81</xdr:col>
      <xdr:colOff>50800</xdr:colOff>
      <xdr:row>105</xdr:row>
      <xdr:rowOff>28194</xdr:rowOff>
    </xdr:to>
    <xdr:cxnSp macro="">
      <xdr:nvCxnSpPr>
        <xdr:cNvPr id="724" name="直線コネクタ 723"/>
        <xdr:cNvCxnSpPr/>
      </xdr:nvCxnSpPr>
      <xdr:spPr>
        <a:xfrm>
          <a:off x="14592300" y="179961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25" name="楕円 724"/>
        <xdr:cNvSpPr/>
      </xdr:nvSpPr>
      <xdr:spPr>
        <a:xfrm>
          <a:off x="1365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165354</xdr:rowOff>
    </xdr:from>
    <xdr:to>
      <xdr:col>76</xdr:col>
      <xdr:colOff>114300</xdr:colOff>
      <xdr:row>105</xdr:row>
      <xdr:rowOff>64770</xdr:rowOff>
    </xdr:to>
    <xdr:cxnSp macro="">
      <xdr:nvCxnSpPr>
        <xdr:cNvPr id="726" name="直線コネクタ 725"/>
        <xdr:cNvCxnSpPr/>
      </xdr:nvCxnSpPr>
      <xdr:spPr>
        <a:xfrm flipV="1">
          <a:off x="13703300" y="1799615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90695</xdr:rowOff>
    </xdr:from>
    <xdr:ext cx="405111" cy="259045"/>
    <xdr:sp macro="" textlink="">
      <xdr:nvSpPr>
        <xdr:cNvPr id="727" name="n_1ave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136414</xdr:rowOff>
    </xdr:from>
    <xdr:ext cx="405111" cy="259045"/>
    <xdr:sp macro="" textlink="">
      <xdr:nvSpPr>
        <xdr:cNvPr id="728" name="n_2aveValue【公民館】&#10;有形固定資産減価償却率"/>
        <xdr:cNvSpPr txBox="1"/>
      </xdr:nvSpPr>
      <xdr:spPr>
        <a:xfrm>
          <a:off x="14389744" y="1813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729" name="n_3aveValue【公民館】&#10;有形固定資産減価償却率"/>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95521</xdr:rowOff>
    </xdr:from>
    <xdr:ext cx="405111" cy="259045"/>
    <xdr:sp macro="" textlink="">
      <xdr:nvSpPr>
        <xdr:cNvPr id="730" name="n_1mainValue【公民館】&#10;有形固定資産減価償却率"/>
        <xdr:cNvSpPr txBox="1"/>
      </xdr:nvSpPr>
      <xdr:spPr>
        <a:xfrm>
          <a:off x="15266044" y="1775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61231</xdr:rowOff>
    </xdr:from>
    <xdr:ext cx="405111" cy="259045"/>
    <xdr:sp macro="" textlink="">
      <xdr:nvSpPr>
        <xdr:cNvPr id="731" name="n_2mainValue【公民館】&#10;有形固定資産減価償却率"/>
        <xdr:cNvSpPr txBox="1"/>
      </xdr:nvSpPr>
      <xdr:spPr>
        <a:xfrm>
          <a:off x="14389744" y="1772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32" name="n_3mainValue【公民館】&#10;有形固定資産減価償却率"/>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59" name="【公民館】&#10;一人当たり面積平均値テキスト"/>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3" name="フローチャート: 判断 762"/>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69" name="楕円 768"/>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770" name="【公民館】&#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96265</xdr:rowOff>
    </xdr:from>
    <xdr:to>
      <xdr:col>112</xdr:col>
      <xdr:colOff>38100</xdr:colOff>
      <xdr:row>107</xdr:row>
      <xdr:rowOff>26415</xdr:rowOff>
    </xdr:to>
    <xdr:sp macro="" textlink="">
      <xdr:nvSpPr>
        <xdr:cNvPr id="771" name="楕円 770"/>
        <xdr:cNvSpPr/>
      </xdr:nvSpPr>
      <xdr:spPr>
        <a:xfrm>
          <a:off x="21272500" y="1826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147065</xdr:rowOff>
    </xdr:to>
    <xdr:cxnSp macro="">
      <xdr:nvCxnSpPr>
        <xdr:cNvPr id="772" name="直線コネクタ 771"/>
        <xdr:cNvCxnSpPr/>
      </xdr:nvCxnSpPr>
      <xdr:spPr>
        <a:xfrm flipV="1">
          <a:off x="21323300" y="1831848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73" name="楕円 772"/>
        <xdr:cNvSpPr/>
      </xdr:nvSpPr>
      <xdr:spPr>
        <a:xfrm>
          <a:off x="20383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147065</xdr:rowOff>
    </xdr:from>
    <xdr:to>
      <xdr:col>111</xdr:col>
      <xdr:colOff>177800</xdr:colOff>
      <xdr:row>106</xdr:row>
      <xdr:rowOff>151637</xdr:rowOff>
    </xdr:to>
    <xdr:cxnSp macro="">
      <xdr:nvCxnSpPr>
        <xdr:cNvPr id="774" name="直線コネクタ 773"/>
        <xdr:cNvCxnSpPr/>
      </xdr:nvCxnSpPr>
      <xdr:spPr>
        <a:xfrm flipV="1">
          <a:off x="20434300" y="183207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100837</xdr:rowOff>
    </xdr:from>
    <xdr:to>
      <xdr:col>102</xdr:col>
      <xdr:colOff>165100</xdr:colOff>
      <xdr:row>107</xdr:row>
      <xdr:rowOff>30987</xdr:rowOff>
    </xdr:to>
    <xdr:sp macro="" textlink="">
      <xdr:nvSpPr>
        <xdr:cNvPr id="775" name="楕円 774"/>
        <xdr:cNvSpPr/>
      </xdr:nvSpPr>
      <xdr:spPr>
        <a:xfrm>
          <a:off x="19494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151637</xdr:rowOff>
    </xdr:from>
    <xdr:to>
      <xdr:col>107</xdr:col>
      <xdr:colOff>50800</xdr:colOff>
      <xdr:row>106</xdr:row>
      <xdr:rowOff>151637</xdr:rowOff>
    </xdr:to>
    <xdr:cxnSp macro="">
      <xdr:nvCxnSpPr>
        <xdr:cNvPr id="776" name="直線コネクタ 775"/>
        <xdr:cNvCxnSpPr/>
      </xdr:nvCxnSpPr>
      <xdr:spPr>
        <a:xfrm>
          <a:off x="19545300" y="18325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77"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78" name="n_2aveValue【公民館】&#10;一人当たり面積"/>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79" name="n_3aveValue【公民館】&#10;一人当たり面積"/>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17542</xdr:rowOff>
    </xdr:from>
    <xdr:ext cx="469744" cy="259045"/>
    <xdr:sp macro="" textlink="">
      <xdr:nvSpPr>
        <xdr:cNvPr id="780" name="n_1mainValue【公民館】&#10;一人当たり面積"/>
        <xdr:cNvSpPr txBox="1"/>
      </xdr:nvSpPr>
      <xdr:spPr>
        <a:xfrm>
          <a:off x="210757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81" name="n_2mainValue【公民館】&#10;一人当たり面積"/>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22114</xdr:rowOff>
    </xdr:from>
    <xdr:ext cx="469744" cy="259045"/>
    <xdr:sp macro="" textlink="">
      <xdr:nvSpPr>
        <xdr:cNvPr id="782" name="n_3mainValue【公民館】&#10;一人当たり面積"/>
        <xdr:cNvSpPr txBox="1"/>
      </xdr:nvSpPr>
      <xdr:spPr>
        <a:xfrm>
          <a:off x="19310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認定子ども園・幼稚園・保育所及び橋りょう・トンネルである。認定こども園・幼稚園・保育所については、老朽化が進んでいることから保育施設整備基本計画等に基づき、集約複合化・除却・大規模修繕等の方法を検討し、老朽化対策に取り組んでいる。橋りょう・トンネルについても、橋梁長寿命化修繕計画に基づき緊急性の高い橋梁から順次修繕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44,233
43,914
125.63
19,678,159
18,300,061
1,292,005
10,616,095
16,438,893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44994</xdr:rowOff>
    </xdr:from>
    <xdr:to>
      <xdr:col>10</xdr:col>
      <xdr:colOff>165100</xdr:colOff>
      <xdr:row>38</xdr:row>
      <xdr:rowOff>146594</xdr:rowOff>
    </xdr:to>
    <xdr:sp macro="" textlink="">
      <xdr:nvSpPr>
        <xdr:cNvPr id="66" name="フローチャート: 判断 65"/>
        <xdr:cNvSpPr/>
      </xdr:nvSpPr>
      <xdr:spPr>
        <a:xfrm>
          <a:off x="1968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111942</xdr:rowOff>
    </xdr:from>
    <xdr:to>
      <xdr:col>24</xdr:col>
      <xdr:colOff>114300</xdr:colOff>
      <xdr:row>38</xdr:row>
      <xdr:rowOff>42092</xdr:rowOff>
    </xdr:to>
    <xdr:sp macro="" textlink="">
      <xdr:nvSpPr>
        <xdr:cNvPr id="72" name="楕円 71"/>
        <xdr:cNvSpPr/>
      </xdr:nvSpPr>
      <xdr:spPr>
        <a:xfrm>
          <a:off x="45847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90369</xdr:rowOff>
    </xdr:from>
    <xdr:ext cx="405111" cy="259045"/>
    <xdr:sp macro="" textlink="">
      <xdr:nvSpPr>
        <xdr:cNvPr id="73" name="【図書館】&#10;有形固定資産減価償却率該当値テキスト"/>
        <xdr:cNvSpPr txBox="1"/>
      </xdr:nvSpPr>
      <xdr:spPr>
        <a:xfrm>
          <a:off x="4673600"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152763</xdr:rowOff>
    </xdr:from>
    <xdr:to>
      <xdr:col>20</xdr:col>
      <xdr:colOff>38100</xdr:colOff>
      <xdr:row>38</xdr:row>
      <xdr:rowOff>82913</xdr:rowOff>
    </xdr:to>
    <xdr:sp macro="" textlink="">
      <xdr:nvSpPr>
        <xdr:cNvPr id="74" name="楕円 73"/>
        <xdr:cNvSpPr/>
      </xdr:nvSpPr>
      <xdr:spPr>
        <a:xfrm>
          <a:off x="3746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162741</xdr:rowOff>
    </xdr:from>
    <xdr:to>
      <xdr:col>24</xdr:col>
      <xdr:colOff>63500</xdr:colOff>
      <xdr:row>38</xdr:row>
      <xdr:rowOff>32113</xdr:rowOff>
    </xdr:to>
    <xdr:cxnSp macro="">
      <xdr:nvCxnSpPr>
        <xdr:cNvPr id="75" name="直線コネクタ 74"/>
        <xdr:cNvCxnSpPr/>
      </xdr:nvCxnSpPr>
      <xdr:spPr>
        <a:xfrm flipV="1">
          <a:off x="3797300" y="650639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152763</xdr:rowOff>
    </xdr:from>
    <xdr:to>
      <xdr:col>15</xdr:col>
      <xdr:colOff>101600</xdr:colOff>
      <xdr:row>38</xdr:row>
      <xdr:rowOff>82913</xdr:rowOff>
    </xdr:to>
    <xdr:sp macro="" textlink="">
      <xdr:nvSpPr>
        <xdr:cNvPr id="76" name="楕円 75"/>
        <xdr:cNvSpPr/>
      </xdr:nvSpPr>
      <xdr:spPr>
        <a:xfrm>
          <a:off x="28575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32113</xdr:rowOff>
    </xdr:from>
    <xdr:to>
      <xdr:col>19</xdr:col>
      <xdr:colOff>177800</xdr:colOff>
      <xdr:row>38</xdr:row>
      <xdr:rowOff>32113</xdr:rowOff>
    </xdr:to>
    <xdr:cxnSp macro="">
      <xdr:nvCxnSpPr>
        <xdr:cNvPr id="77" name="直線コネクタ 76"/>
        <xdr:cNvCxnSpPr/>
      </xdr:nvCxnSpPr>
      <xdr:spPr>
        <a:xfrm>
          <a:off x="2908300" y="6547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xdr:rowOff>
    </xdr:from>
    <xdr:to>
      <xdr:col>10</xdr:col>
      <xdr:colOff>165100</xdr:colOff>
      <xdr:row>38</xdr:row>
      <xdr:rowOff>115570</xdr:rowOff>
    </xdr:to>
    <xdr:sp macro="" textlink="">
      <xdr:nvSpPr>
        <xdr:cNvPr id="78" name="楕円 77"/>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32113</xdr:rowOff>
    </xdr:from>
    <xdr:to>
      <xdr:col>15</xdr:col>
      <xdr:colOff>50800</xdr:colOff>
      <xdr:row>38</xdr:row>
      <xdr:rowOff>64770</xdr:rowOff>
    </xdr:to>
    <xdr:cxnSp macro="">
      <xdr:nvCxnSpPr>
        <xdr:cNvPr id="79" name="直線コネクタ 78"/>
        <xdr:cNvCxnSpPr/>
      </xdr:nvCxnSpPr>
      <xdr:spPr>
        <a:xfrm flipV="1">
          <a:off x="2019300" y="654721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76580</xdr:rowOff>
    </xdr:from>
    <xdr:ext cx="405111" cy="259045"/>
    <xdr:sp macro="" textlink="">
      <xdr:nvSpPr>
        <xdr:cNvPr id="80" name="n_1aveValue【図書館】&#10;有形固定資産減価償却率"/>
        <xdr:cNvSpPr txBox="1"/>
      </xdr:nvSpPr>
      <xdr:spPr>
        <a:xfrm>
          <a:off x="35820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137721</xdr:rowOff>
    </xdr:from>
    <xdr:ext cx="405111" cy="259045"/>
    <xdr:sp macro="" textlink="">
      <xdr:nvSpPr>
        <xdr:cNvPr id="82" name="n_3aveValue【図書館】&#10;有形固定資産減価償却率"/>
        <xdr:cNvSpPr txBox="1"/>
      </xdr:nvSpPr>
      <xdr:spPr>
        <a:xfrm>
          <a:off x="1816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74040</xdr:rowOff>
    </xdr:from>
    <xdr:ext cx="405111" cy="259045"/>
    <xdr:sp macro="" textlink="">
      <xdr:nvSpPr>
        <xdr:cNvPr id="83" name="n_1main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99440</xdr:rowOff>
    </xdr:from>
    <xdr:ext cx="405111" cy="259045"/>
    <xdr:sp macro="" textlink="">
      <xdr:nvSpPr>
        <xdr:cNvPr id="84" name="n_2mainValue【図書館】&#10;有形固定資産減価償却率"/>
        <xdr:cNvSpPr txBox="1"/>
      </xdr:nvSpPr>
      <xdr:spPr>
        <a:xfrm>
          <a:off x="2705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5" name="n_3mainValue【図書館】&#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96157</xdr:rowOff>
    </xdr:from>
    <xdr:to>
      <xdr:col>41</xdr:col>
      <xdr:colOff>101600</xdr:colOff>
      <xdr:row>39</xdr:row>
      <xdr:rowOff>26307</xdr:rowOff>
    </xdr:to>
    <xdr:sp macro="" textlink="">
      <xdr:nvSpPr>
        <xdr:cNvPr id="120" name="フローチャート: 判断 119"/>
        <xdr:cNvSpPr/>
      </xdr:nvSpPr>
      <xdr:spPr>
        <a:xfrm>
          <a:off x="7810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9072</xdr:rowOff>
    </xdr:from>
    <xdr:to>
      <xdr:col>55</xdr:col>
      <xdr:colOff>50800</xdr:colOff>
      <xdr:row>38</xdr:row>
      <xdr:rowOff>110672</xdr:rowOff>
    </xdr:to>
    <xdr:sp macro="" textlink="">
      <xdr:nvSpPr>
        <xdr:cNvPr id="126" name="楕円 125"/>
        <xdr:cNvSpPr/>
      </xdr:nvSpPr>
      <xdr:spPr>
        <a:xfrm>
          <a:off x="104267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31949</xdr:rowOff>
    </xdr:from>
    <xdr:ext cx="469744" cy="259045"/>
    <xdr:sp macro="" textlink="">
      <xdr:nvSpPr>
        <xdr:cNvPr id="127" name="【図書館】&#10;一人当たり面積該当値テキスト"/>
        <xdr:cNvSpPr txBox="1"/>
      </xdr:nvSpPr>
      <xdr:spPr>
        <a:xfrm>
          <a:off x="10515600"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9072</xdr:rowOff>
    </xdr:from>
    <xdr:to>
      <xdr:col>50</xdr:col>
      <xdr:colOff>165100</xdr:colOff>
      <xdr:row>38</xdr:row>
      <xdr:rowOff>110672</xdr:rowOff>
    </xdr:to>
    <xdr:sp macro="" textlink="">
      <xdr:nvSpPr>
        <xdr:cNvPr id="128" name="楕円 127"/>
        <xdr:cNvSpPr/>
      </xdr:nvSpPr>
      <xdr:spPr>
        <a:xfrm>
          <a:off x="958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59872</xdr:rowOff>
    </xdr:from>
    <xdr:to>
      <xdr:col>55</xdr:col>
      <xdr:colOff>0</xdr:colOff>
      <xdr:row>38</xdr:row>
      <xdr:rowOff>59872</xdr:rowOff>
    </xdr:to>
    <xdr:cxnSp macro="">
      <xdr:nvCxnSpPr>
        <xdr:cNvPr id="129" name="直線コネクタ 128"/>
        <xdr:cNvCxnSpPr/>
      </xdr:nvCxnSpPr>
      <xdr:spPr>
        <a:xfrm>
          <a:off x="9639300" y="6574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9072</xdr:rowOff>
    </xdr:from>
    <xdr:to>
      <xdr:col>46</xdr:col>
      <xdr:colOff>38100</xdr:colOff>
      <xdr:row>38</xdr:row>
      <xdr:rowOff>110672</xdr:rowOff>
    </xdr:to>
    <xdr:sp macro="" textlink="">
      <xdr:nvSpPr>
        <xdr:cNvPr id="130" name="楕円 129"/>
        <xdr:cNvSpPr/>
      </xdr:nvSpPr>
      <xdr:spPr>
        <a:xfrm>
          <a:off x="8699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59872</xdr:rowOff>
    </xdr:from>
    <xdr:to>
      <xdr:col>50</xdr:col>
      <xdr:colOff>114300</xdr:colOff>
      <xdr:row>38</xdr:row>
      <xdr:rowOff>59872</xdr:rowOff>
    </xdr:to>
    <xdr:cxnSp macro="">
      <xdr:nvCxnSpPr>
        <xdr:cNvPr id="131" name="直線コネクタ 130"/>
        <xdr:cNvCxnSpPr/>
      </xdr:nvCxnSpPr>
      <xdr:spPr>
        <a:xfrm>
          <a:off x="8750300" y="657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9072</xdr:rowOff>
    </xdr:from>
    <xdr:to>
      <xdr:col>41</xdr:col>
      <xdr:colOff>101600</xdr:colOff>
      <xdr:row>38</xdr:row>
      <xdr:rowOff>110672</xdr:rowOff>
    </xdr:to>
    <xdr:sp macro="" textlink="">
      <xdr:nvSpPr>
        <xdr:cNvPr id="132" name="楕円 131"/>
        <xdr:cNvSpPr/>
      </xdr:nvSpPr>
      <xdr:spPr>
        <a:xfrm>
          <a:off x="7810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59872</xdr:rowOff>
    </xdr:from>
    <xdr:to>
      <xdr:col>45</xdr:col>
      <xdr:colOff>177800</xdr:colOff>
      <xdr:row>38</xdr:row>
      <xdr:rowOff>59872</xdr:rowOff>
    </xdr:to>
    <xdr:cxnSp macro="">
      <xdr:nvCxnSpPr>
        <xdr:cNvPr id="133" name="直線コネクタ 132"/>
        <xdr:cNvCxnSpPr/>
      </xdr:nvCxnSpPr>
      <xdr:spPr>
        <a:xfrm>
          <a:off x="7861300" y="657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17434</xdr:rowOff>
    </xdr:from>
    <xdr:ext cx="469744" cy="259045"/>
    <xdr:sp macro="" textlink="">
      <xdr:nvSpPr>
        <xdr:cNvPr id="136" name="n_3aveValue【図書館】&#10;一人当たり面積"/>
        <xdr:cNvSpPr txBox="1"/>
      </xdr:nvSpPr>
      <xdr:spPr>
        <a:xfrm>
          <a:off x="7626427" y="670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127199</xdr:rowOff>
    </xdr:from>
    <xdr:ext cx="469744" cy="259045"/>
    <xdr:sp macro="" textlink="">
      <xdr:nvSpPr>
        <xdr:cNvPr id="137" name="n_1mainValue【図書館】&#10;一人当たり面積"/>
        <xdr:cNvSpPr txBox="1"/>
      </xdr:nvSpPr>
      <xdr:spPr>
        <a:xfrm>
          <a:off x="93917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127199</xdr:rowOff>
    </xdr:from>
    <xdr:ext cx="469744" cy="259045"/>
    <xdr:sp macro="" textlink="">
      <xdr:nvSpPr>
        <xdr:cNvPr id="138" name="n_2mainValue【図書館】&#10;一人当たり面積"/>
        <xdr:cNvSpPr txBox="1"/>
      </xdr:nvSpPr>
      <xdr:spPr>
        <a:xfrm>
          <a:off x="8515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127199</xdr:rowOff>
    </xdr:from>
    <xdr:ext cx="469744" cy="259045"/>
    <xdr:sp macro="" textlink="">
      <xdr:nvSpPr>
        <xdr:cNvPr id="139" name="n_3mainValue【図書館】&#10;一人当たり面積"/>
        <xdr:cNvSpPr txBox="1"/>
      </xdr:nvSpPr>
      <xdr:spPr>
        <a:xfrm>
          <a:off x="7626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93218</xdr:rowOff>
    </xdr:from>
    <xdr:to>
      <xdr:col>10</xdr:col>
      <xdr:colOff>165100</xdr:colOff>
      <xdr:row>62</xdr:row>
      <xdr:rowOff>23368</xdr:rowOff>
    </xdr:to>
    <xdr:sp macro="" textlink="">
      <xdr:nvSpPr>
        <xdr:cNvPr id="171" name="フローチャート: 判断 170"/>
        <xdr:cNvSpPr/>
      </xdr:nvSpPr>
      <xdr:spPr>
        <a:xfrm>
          <a:off x="1968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7" name="楕円 176"/>
        <xdr:cNvSpPr/>
      </xdr:nvSpPr>
      <xdr:spPr>
        <a:xfrm>
          <a:off x="4584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52087</xdr:rowOff>
    </xdr:from>
    <xdr:ext cx="405111" cy="259045"/>
    <xdr:sp macro="" textlink="">
      <xdr:nvSpPr>
        <xdr:cNvPr id="178" name="【体育館・プール】&#10;有形固定資産減価償却率該当値テキスト"/>
        <xdr:cNvSpPr txBox="1"/>
      </xdr:nvSpPr>
      <xdr:spPr>
        <a:xfrm>
          <a:off x="4673600"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70358</xdr:rowOff>
    </xdr:from>
    <xdr:to>
      <xdr:col>20</xdr:col>
      <xdr:colOff>38100</xdr:colOff>
      <xdr:row>60</xdr:row>
      <xdr:rowOff>508</xdr:rowOff>
    </xdr:to>
    <xdr:sp macro="" textlink="">
      <xdr:nvSpPr>
        <xdr:cNvPr id="179" name="楕円 178"/>
        <xdr:cNvSpPr/>
      </xdr:nvSpPr>
      <xdr:spPr>
        <a:xfrm>
          <a:off x="3746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121158</xdr:rowOff>
    </xdr:to>
    <xdr:cxnSp macro="">
      <xdr:nvCxnSpPr>
        <xdr:cNvPr id="180" name="直線コネクタ 179"/>
        <xdr:cNvCxnSpPr/>
      </xdr:nvCxnSpPr>
      <xdr:spPr>
        <a:xfrm flipV="1">
          <a:off x="3797300" y="101955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54356</xdr:rowOff>
    </xdr:from>
    <xdr:to>
      <xdr:col>15</xdr:col>
      <xdr:colOff>101600</xdr:colOff>
      <xdr:row>61</xdr:row>
      <xdr:rowOff>155956</xdr:rowOff>
    </xdr:to>
    <xdr:sp macro="" textlink="">
      <xdr:nvSpPr>
        <xdr:cNvPr id="181" name="楕円 180"/>
        <xdr:cNvSpPr/>
      </xdr:nvSpPr>
      <xdr:spPr>
        <a:xfrm>
          <a:off x="2857500" y="1051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121158</xdr:rowOff>
    </xdr:from>
    <xdr:to>
      <xdr:col>19</xdr:col>
      <xdr:colOff>177800</xdr:colOff>
      <xdr:row>61</xdr:row>
      <xdr:rowOff>105156</xdr:rowOff>
    </xdr:to>
    <xdr:cxnSp macro="">
      <xdr:nvCxnSpPr>
        <xdr:cNvPr id="182" name="直線コネクタ 181"/>
        <xdr:cNvCxnSpPr/>
      </xdr:nvCxnSpPr>
      <xdr:spPr>
        <a:xfrm flipV="1">
          <a:off x="2908300" y="10236708"/>
          <a:ext cx="8890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102362</xdr:rowOff>
    </xdr:from>
    <xdr:to>
      <xdr:col>10</xdr:col>
      <xdr:colOff>165100</xdr:colOff>
      <xdr:row>62</xdr:row>
      <xdr:rowOff>32512</xdr:rowOff>
    </xdr:to>
    <xdr:sp macro="" textlink="">
      <xdr:nvSpPr>
        <xdr:cNvPr id="183" name="楕円 182"/>
        <xdr:cNvSpPr/>
      </xdr:nvSpPr>
      <xdr:spPr>
        <a:xfrm>
          <a:off x="1968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105156</xdr:rowOff>
    </xdr:from>
    <xdr:to>
      <xdr:col>15</xdr:col>
      <xdr:colOff>50800</xdr:colOff>
      <xdr:row>61</xdr:row>
      <xdr:rowOff>153162</xdr:rowOff>
    </xdr:to>
    <xdr:cxnSp macro="">
      <xdr:nvCxnSpPr>
        <xdr:cNvPr id="184" name="直線コネクタ 183"/>
        <xdr:cNvCxnSpPr/>
      </xdr:nvCxnSpPr>
      <xdr:spPr>
        <a:xfrm flipV="1">
          <a:off x="2019300" y="1056360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140479</xdr:rowOff>
    </xdr:from>
    <xdr:ext cx="405111" cy="259045"/>
    <xdr:sp macro="" textlink="">
      <xdr:nvSpPr>
        <xdr:cNvPr id="186" name="n_2aveValue【体育館・プール】&#10;有形固定資産減価償却率"/>
        <xdr:cNvSpPr txBox="1"/>
      </xdr:nvSpPr>
      <xdr:spPr>
        <a:xfrm>
          <a:off x="2705744" y="10256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39895</xdr:rowOff>
    </xdr:from>
    <xdr:ext cx="405111" cy="259045"/>
    <xdr:sp macro="" textlink="">
      <xdr:nvSpPr>
        <xdr:cNvPr id="187" name="n_3aveValue【体育館・プール】&#10;有形固定資産減価償却率"/>
        <xdr:cNvSpPr txBox="1"/>
      </xdr:nvSpPr>
      <xdr:spPr>
        <a:xfrm>
          <a:off x="1816744" y="1032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17035</xdr:rowOff>
    </xdr:from>
    <xdr:ext cx="405111" cy="259045"/>
    <xdr:sp macro="" textlink="">
      <xdr:nvSpPr>
        <xdr:cNvPr id="188" name="n_1mainValue【体育館・プール】&#10;有形固定資産減価償却率"/>
        <xdr:cNvSpPr txBox="1"/>
      </xdr:nvSpPr>
      <xdr:spPr>
        <a:xfrm>
          <a:off x="35820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147083</xdr:rowOff>
    </xdr:from>
    <xdr:ext cx="405111" cy="259045"/>
    <xdr:sp macro="" textlink="">
      <xdr:nvSpPr>
        <xdr:cNvPr id="189" name="n_2mainValue【体育館・プール】&#10;有形固定資産減価償却率"/>
        <xdr:cNvSpPr txBox="1"/>
      </xdr:nvSpPr>
      <xdr:spPr>
        <a:xfrm>
          <a:off x="2705744" y="1060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23639</xdr:rowOff>
    </xdr:from>
    <xdr:ext cx="405111" cy="259045"/>
    <xdr:sp macro="" textlink="">
      <xdr:nvSpPr>
        <xdr:cNvPr id="190" name="n_3mainValue【体育館・プール】&#10;有形固定資産減価償却率"/>
        <xdr:cNvSpPr txBox="1"/>
      </xdr:nvSpPr>
      <xdr:spPr>
        <a:xfrm>
          <a:off x="1816744" y="1065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35560</xdr:rowOff>
    </xdr:from>
    <xdr:to>
      <xdr:col>41</xdr:col>
      <xdr:colOff>101600</xdr:colOff>
      <xdr:row>62</xdr:row>
      <xdr:rowOff>137160</xdr:rowOff>
    </xdr:to>
    <xdr:sp macro="" textlink="">
      <xdr:nvSpPr>
        <xdr:cNvPr id="223" name="フローチャート: 判断 222"/>
        <xdr:cNvSpPr/>
      </xdr:nvSpPr>
      <xdr:spPr>
        <a:xfrm>
          <a:off x="7810500" y="1066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142240</xdr:rowOff>
    </xdr:from>
    <xdr:to>
      <xdr:col>55</xdr:col>
      <xdr:colOff>50800</xdr:colOff>
      <xdr:row>63</xdr:row>
      <xdr:rowOff>72390</xdr:rowOff>
    </xdr:to>
    <xdr:sp macro="" textlink="">
      <xdr:nvSpPr>
        <xdr:cNvPr id="229" name="楕円 228"/>
        <xdr:cNvSpPr/>
      </xdr:nvSpPr>
      <xdr:spPr>
        <a:xfrm>
          <a:off x="104267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120667</xdr:rowOff>
    </xdr:from>
    <xdr:ext cx="469744" cy="259045"/>
    <xdr:sp macro="" textlink="">
      <xdr:nvSpPr>
        <xdr:cNvPr id="230" name="【体育館・プール】&#10;一人当たり面積該当値テキスト"/>
        <xdr:cNvSpPr txBox="1"/>
      </xdr:nvSpPr>
      <xdr:spPr>
        <a:xfrm>
          <a:off x="10515600"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142240</xdr:rowOff>
    </xdr:from>
    <xdr:to>
      <xdr:col>50</xdr:col>
      <xdr:colOff>165100</xdr:colOff>
      <xdr:row>63</xdr:row>
      <xdr:rowOff>72390</xdr:rowOff>
    </xdr:to>
    <xdr:sp macro="" textlink="">
      <xdr:nvSpPr>
        <xdr:cNvPr id="231" name="楕円 230"/>
        <xdr:cNvSpPr/>
      </xdr:nvSpPr>
      <xdr:spPr>
        <a:xfrm>
          <a:off x="9588500" y="1077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21590</xdr:rowOff>
    </xdr:from>
    <xdr:to>
      <xdr:col>55</xdr:col>
      <xdr:colOff>0</xdr:colOff>
      <xdr:row>63</xdr:row>
      <xdr:rowOff>21590</xdr:rowOff>
    </xdr:to>
    <xdr:cxnSp macro="">
      <xdr:nvCxnSpPr>
        <xdr:cNvPr id="232" name="直線コネクタ 231"/>
        <xdr:cNvCxnSpPr/>
      </xdr:nvCxnSpPr>
      <xdr:spPr>
        <a:xfrm>
          <a:off x="9639300" y="10822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36830</xdr:rowOff>
    </xdr:from>
    <xdr:to>
      <xdr:col>46</xdr:col>
      <xdr:colOff>38100</xdr:colOff>
      <xdr:row>62</xdr:row>
      <xdr:rowOff>138430</xdr:rowOff>
    </xdr:to>
    <xdr:sp macro="" textlink="">
      <xdr:nvSpPr>
        <xdr:cNvPr id="233" name="楕円 232"/>
        <xdr:cNvSpPr/>
      </xdr:nvSpPr>
      <xdr:spPr>
        <a:xfrm>
          <a:off x="8699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87630</xdr:rowOff>
    </xdr:from>
    <xdr:to>
      <xdr:col>50</xdr:col>
      <xdr:colOff>114300</xdr:colOff>
      <xdr:row>63</xdr:row>
      <xdr:rowOff>21590</xdr:rowOff>
    </xdr:to>
    <xdr:cxnSp macro="">
      <xdr:nvCxnSpPr>
        <xdr:cNvPr id="234" name="直線コネクタ 233"/>
        <xdr:cNvCxnSpPr/>
      </xdr:nvCxnSpPr>
      <xdr:spPr>
        <a:xfrm>
          <a:off x="8750300" y="10717530"/>
          <a:ext cx="889000" cy="10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38100</xdr:rowOff>
    </xdr:from>
    <xdr:to>
      <xdr:col>41</xdr:col>
      <xdr:colOff>101600</xdr:colOff>
      <xdr:row>62</xdr:row>
      <xdr:rowOff>139700</xdr:rowOff>
    </xdr:to>
    <xdr:sp macro="" textlink="">
      <xdr:nvSpPr>
        <xdr:cNvPr id="235" name="楕円 234"/>
        <xdr:cNvSpPr/>
      </xdr:nvSpPr>
      <xdr:spPr>
        <a:xfrm>
          <a:off x="7810500" y="106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87630</xdr:rowOff>
    </xdr:from>
    <xdr:to>
      <xdr:col>45</xdr:col>
      <xdr:colOff>177800</xdr:colOff>
      <xdr:row>62</xdr:row>
      <xdr:rowOff>88900</xdr:rowOff>
    </xdr:to>
    <xdr:cxnSp macro="">
      <xdr:nvCxnSpPr>
        <xdr:cNvPr id="236" name="直線コネクタ 235"/>
        <xdr:cNvCxnSpPr/>
      </xdr:nvCxnSpPr>
      <xdr:spPr>
        <a:xfrm flipV="1">
          <a:off x="7861300" y="107175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153687</xdr:rowOff>
    </xdr:from>
    <xdr:ext cx="469744" cy="259045"/>
    <xdr:sp macro="" textlink="">
      <xdr:nvSpPr>
        <xdr:cNvPr id="239" name="n_3aveValue【体育館・プール】&#10;一人当たり面積"/>
        <xdr:cNvSpPr txBox="1"/>
      </xdr:nvSpPr>
      <xdr:spPr>
        <a:xfrm>
          <a:off x="7626427" y="1044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63517</xdr:rowOff>
    </xdr:from>
    <xdr:ext cx="469744" cy="259045"/>
    <xdr:sp macro="" textlink="">
      <xdr:nvSpPr>
        <xdr:cNvPr id="240" name="n_1mainValue【体育館・プール】&#10;一人当たり面積"/>
        <xdr:cNvSpPr txBox="1"/>
      </xdr:nvSpPr>
      <xdr:spPr>
        <a:xfrm>
          <a:off x="9391727" y="1086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129557</xdr:rowOff>
    </xdr:from>
    <xdr:ext cx="469744" cy="259045"/>
    <xdr:sp macro="" textlink="">
      <xdr:nvSpPr>
        <xdr:cNvPr id="241" name="n_2mainValue【体育館・プール】&#10;一人当たり面積"/>
        <xdr:cNvSpPr txBox="1"/>
      </xdr:nvSpPr>
      <xdr:spPr>
        <a:xfrm>
          <a:off x="8515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130827</xdr:rowOff>
    </xdr:from>
    <xdr:ext cx="469744" cy="259045"/>
    <xdr:sp macro="" textlink="">
      <xdr:nvSpPr>
        <xdr:cNvPr id="242" name="n_3mainValue【体育館・プール】&#10;一人当たり面積"/>
        <xdr:cNvSpPr txBox="1"/>
      </xdr:nvSpPr>
      <xdr:spPr>
        <a:xfrm>
          <a:off x="7626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76" name="フローチャート: 判断 275"/>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113030</xdr:rowOff>
    </xdr:from>
    <xdr:to>
      <xdr:col>24</xdr:col>
      <xdr:colOff>114300</xdr:colOff>
      <xdr:row>78</xdr:row>
      <xdr:rowOff>43180</xdr:rowOff>
    </xdr:to>
    <xdr:sp macro="" textlink="">
      <xdr:nvSpPr>
        <xdr:cNvPr id="282" name="楕円 281"/>
        <xdr:cNvSpPr/>
      </xdr:nvSpPr>
      <xdr:spPr>
        <a:xfrm>
          <a:off x="4584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66057</xdr:rowOff>
    </xdr:from>
    <xdr:ext cx="405111" cy="259045"/>
    <xdr:sp macro="" textlink="">
      <xdr:nvSpPr>
        <xdr:cNvPr id="283" name="【福祉施設】&#10;有形固定資産減価償却率該当値テキスト"/>
        <xdr:cNvSpPr txBox="1"/>
      </xdr:nvSpPr>
      <xdr:spPr>
        <a:xfrm>
          <a:off x="4673600" y="1326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133986</xdr:rowOff>
    </xdr:from>
    <xdr:to>
      <xdr:col>20</xdr:col>
      <xdr:colOff>38100</xdr:colOff>
      <xdr:row>78</xdr:row>
      <xdr:rowOff>64136</xdr:rowOff>
    </xdr:to>
    <xdr:sp macro="" textlink="">
      <xdr:nvSpPr>
        <xdr:cNvPr id="284" name="楕円 283"/>
        <xdr:cNvSpPr/>
      </xdr:nvSpPr>
      <xdr:spPr>
        <a:xfrm>
          <a:off x="37465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163830</xdr:rowOff>
    </xdr:from>
    <xdr:to>
      <xdr:col>24</xdr:col>
      <xdr:colOff>63500</xdr:colOff>
      <xdr:row>78</xdr:row>
      <xdr:rowOff>13336</xdr:rowOff>
    </xdr:to>
    <xdr:cxnSp macro="">
      <xdr:nvCxnSpPr>
        <xdr:cNvPr id="285" name="直線コネクタ 284"/>
        <xdr:cNvCxnSpPr/>
      </xdr:nvCxnSpPr>
      <xdr:spPr>
        <a:xfrm flipV="1">
          <a:off x="3797300" y="13365480"/>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132080</xdr:rowOff>
    </xdr:from>
    <xdr:to>
      <xdr:col>15</xdr:col>
      <xdr:colOff>101600</xdr:colOff>
      <xdr:row>78</xdr:row>
      <xdr:rowOff>62230</xdr:rowOff>
    </xdr:to>
    <xdr:sp macro="" textlink="">
      <xdr:nvSpPr>
        <xdr:cNvPr id="286" name="楕円 285"/>
        <xdr:cNvSpPr/>
      </xdr:nvSpPr>
      <xdr:spPr>
        <a:xfrm>
          <a:off x="2857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11430</xdr:rowOff>
    </xdr:from>
    <xdr:to>
      <xdr:col>19</xdr:col>
      <xdr:colOff>177800</xdr:colOff>
      <xdr:row>78</xdr:row>
      <xdr:rowOff>13336</xdr:rowOff>
    </xdr:to>
    <xdr:cxnSp macro="">
      <xdr:nvCxnSpPr>
        <xdr:cNvPr id="287" name="直線コネクタ 286"/>
        <xdr:cNvCxnSpPr/>
      </xdr:nvCxnSpPr>
      <xdr:spPr>
        <a:xfrm>
          <a:off x="2908300" y="133845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92075</xdr:rowOff>
    </xdr:from>
    <xdr:to>
      <xdr:col>10</xdr:col>
      <xdr:colOff>165100</xdr:colOff>
      <xdr:row>79</xdr:row>
      <xdr:rowOff>22225</xdr:rowOff>
    </xdr:to>
    <xdr:sp macro="" textlink="">
      <xdr:nvSpPr>
        <xdr:cNvPr id="288" name="楕円 287"/>
        <xdr:cNvSpPr/>
      </xdr:nvSpPr>
      <xdr:spPr>
        <a:xfrm>
          <a:off x="1968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11430</xdr:rowOff>
    </xdr:from>
    <xdr:to>
      <xdr:col>15</xdr:col>
      <xdr:colOff>50800</xdr:colOff>
      <xdr:row>78</xdr:row>
      <xdr:rowOff>142875</xdr:rowOff>
    </xdr:to>
    <xdr:cxnSp macro="">
      <xdr:nvCxnSpPr>
        <xdr:cNvPr id="289" name="直線コネクタ 288"/>
        <xdr:cNvCxnSpPr/>
      </xdr:nvCxnSpPr>
      <xdr:spPr>
        <a:xfrm flipV="1">
          <a:off x="2019300" y="1338453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92" name="n_3ave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80663</xdr:rowOff>
    </xdr:from>
    <xdr:ext cx="405111" cy="259045"/>
    <xdr:sp macro="" textlink="">
      <xdr:nvSpPr>
        <xdr:cNvPr id="293" name="n_1mainValue【福祉施設】&#10;有形固定資産減価償却率"/>
        <xdr:cNvSpPr txBox="1"/>
      </xdr:nvSpPr>
      <xdr:spPr>
        <a:xfrm>
          <a:off x="3582044" y="1311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78757</xdr:rowOff>
    </xdr:from>
    <xdr:ext cx="405111" cy="259045"/>
    <xdr:sp macro="" textlink="">
      <xdr:nvSpPr>
        <xdr:cNvPr id="294" name="n_2mainValue【福祉施設】&#10;有形固定資産減価償却率"/>
        <xdr:cNvSpPr txBox="1"/>
      </xdr:nvSpPr>
      <xdr:spPr>
        <a:xfrm>
          <a:off x="2705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38752</xdr:rowOff>
    </xdr:from>
    <xdr:ext cx="405111" cy="259045"/>
    <xdr:sp macro="" textlink="">
      <xdr:nvSpPr>
        <xdr:cNvPr id="295" name="n_3mainValue【福祉施設】&#10;有形固定資産減価償却率"/>
        <xdr:cNvSpPr txBox="1"/>
      </xdr:nvSpPr>
      <xdr:spPr>
        <a:xfrm>
          <a:off x="1816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161625</xdr:rowOff>
    </xdr:from>
    <xdr:ext cx="469744" cy="259045"/>
    <xdr:sp macro="" textlink="">
      <xdr:nvSpPr>
        <xdr:cNvPr id="320" name="【福祉施設】&#10;一人当たり面積平均値テキスト"/>
        <xdr:cNvSpPr txBox="1"/>
      </xdr:nvSpPr>
      <xdr:spPr>
        <a:xfrm>
          <a:off x="10515600" y="14391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146749</xdr:rowOff>
    </xdr:from>
    <xdr:to>
      <xdr:col>41</xdr:col>
      <xdr:colOff>101600</xdr:colOff>
      <xdr:row>85</xdr:row>
      <xdr:rowOff>76899</xdr:rowOff>
    </xdr:to>
    <xdr:sp macro="" textlink="">
      <xdr:nvSpPr>
        <xdr:cNvPr id="324" name="フローチャート: 判断 323"/>
        <xdr:cNvSpPr/>
      </xdr:nvSpPr>
      <xdr:spPr>
        <a:xfrm>
          <a:off x="7810500" y="145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26733</xdr:rowOff>
    </xdr:from>
    <xdr:to>
      <xdr:col>55</xdr:col>
      <xdr:colOff>50800</xdr:colOff>
      <xdr:row>85</xdr:row>
      <xdr:rowOff>128333</xdr:rowOff>
    </xdr:to>
    <xdr:sp macro="" textlink="">
      <xdr:nvSpPr>
        <xdr:cNvPr id="330" name="楕円 329"/>
        <xdr:cNvSpPr/>
      </xdr:nvSpPr>
      <xdr:spPr>
        <a:xfrm>
          <a:off x="10426700" y="145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117174</xdr:rowOff>
    </xdr:from>
    <xdr:ext cx="469744" cy="259045"/>
    <xdr:sp macro="" textlink="">
      <xdr:nvSpPr>
        <xdr:cNvPr id="331" name="【福祉施設】&#10;一人当たり面積該当値テキスト"/>
        <xdr:cNvSpPr txBox="1"/>
      </xdr:nvSpPr>
      <xdr:spPr>
        <a:xfrm>
          <a:off x="10515600" y="1451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26733</xdr:rowOff>
    </xdr:from>
    <xdr:to>
      <xdr:col>50</xdr:col>
      <xdr:colOff>165100</xdr:colOff>
      <xdr:row>85</xdr:row>
      <xdr:rowOff>128333</xdr:rowOff>
    </xdr:to>
    <xdr:sp macro="" textlink="">
      <xdr:nvSpPr>
        <xdr:cNvPr id="332" name="楕円 331"/>
        <xdr:cNvSpPr/>
      </xdr:nvSpPr>
      <xdr:spPr>
        <a:xfrm>
          <a:off x="9588500" y="145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77533</xdr:rowOff>
    </xdr:from>
    <xdr:to>
      <xdr:col>55</xdr:col>
      <xdr:colOff>0</xdr:colOff>
      <xdr:row>85</xdr:row>
      <xdr:rowOff>77533</xdr:rowOff>
    </xdr:to>
    <xdr:cxnSp macro="">
      <xdr:nvCxnSpPr>
        <xdr:cNvPr id="333" name="直線コネクタ 332"/>
        <xdr:cNvCxnSpPr/>
      </xdr:nvCxnSpPr>
      <xdr:spPr>
        <a:xfrm>
          <a:off x="9639300" y="14650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26733</xdr:rowOff>
    </xdr:from>
    <xdr:to>
      <xdr:col>46</xdr:col>
      <xdr:colOff>38100</xdr:colOff>
      <xdr:row>85</xdr:row>
      <xdr:rowOff>128333</xdr:rowOff>
    </xdr:to>
    <xdr:sp macro="" textlink="">
      <xdr:nvSpPr>
        <xdr:cNvPr id="334" name="楕円 333"/>
        <xdr:cNvSpPr/>
      </xdr:nvSpPr>
      <xdr:spPr>
        <a:xfrm>
          <a:off x="8699500" y="145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77533</xdr:rowOff>
    </xdr:from>
    <xdr:to>
      <xdr:col>50</xdr:col>
      <xdr:colOff>114300</xdr:colOff>
      <xdr:row>85</xdr:row>
      <xdr:rowOff>77533</xdr:rowOff>
    </xdr:to>
    <xdr:cxnSp macro="">
      <xdr:nvCxnSpPr>
        <xdr:cNvPr id="335" name="直線コネクタ 334"/>
        <xdr:cNvCxnSpPr/>
      </xdr:nvCxnSpPr>
      <xdr:spPr>
        <a:xfrm>
          <a:off x="8750300" y="14650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26733</xdr:rowOff>
    </xdr:from>
    <xdr:to>
      <xdr:col>41</xdr:col>
      <xdr:colOff>101600</xdr:colOff>
      <xdr:row>85</xdr:row>
      <xdr:rowOff>128333</xdr:rowOff>
    </xdr:to>
    <xdr:sp macro="" textlink="">
      <xdr:nvSpPr>
        <xdr:cNvPr id="336" name="楕円 335"/>
        <xdr:cNvSpPr/>
      </xdr:nvSpPr>
      <xdr:spPr>
        <a:xfrm>
          <a:off x="7810500" y="145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77533</xdr:rowOff>
    </xdr:from>
    <xdr:to>
      <xdr:col>45</xdr:col>
      <xdr:colOff>177800</xdr:colOff>
      <xdr:row>85</xdr:row>
      <xdr:rowOff>77533</xdr:rowOff>
    </xdr:to>
    <xdr:cxnSp macro="">
      <xdr:nvCxnSpPr>
        <xdr:cNvPr id="337" name="直線コネクタ 336"/>
        <xdr:cNvCxnSpPr/>
      </xdr:nvCxnSpPr>
      <xdr:spPr>
        <a:xfrm>
          <a:off x="7861300" y="14650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38" name="n_1aveValue【福祉施設】&#10;一人当たり面積"/>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68851</xdr:rowOff>
    </xdr:from>
    <xdr:ext cx="469744" cy="259045"/>
    <xdr:sp macro="" textlink="">
      <xdr:nvSpPr>
        <xdr:cNvPr id="339" name="n_2aveValue【福祉施設】&#10;一人当たり面積"/>
        <xdr:cNvSpPr txBox="1"/>
      </xdr:nvSpPr>
      <xdr:spPr>
        <a:xfrm>
          <a:off x="85154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93426</xdr:rowOff>
    </xdr:from>
    <xdr:ext cx="469744" cy="259045"/>
    <xdr:sp macro="" textlink="">
      <xdr:nvSpPr>
        <xdr:cNvPr id="340" name="n_3aveValue【福祉施設】&#10;一人当たり面積"/>
        <xdr:cNvSpPr txBox="1"/>
      </xdr:nvSpPr>
      <xdr:spPr>
        <a:xfrm>
          <a:off x="7626427" y="1432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119460</xdr:rowOff>
    </xdr:from>
    <xdr:ext cx="469744" cy="259045"/>
    <xdr:sp macro="" textlink="">
      <xdr:nvSpPr>
        <xdr:cNvPr id="341" name="n_1mainValue【福祉施設】&#10;一人当たり面積"/>
        <xdr:cNvSpPr txBox="1"/>
      </xdr:nvSpPr>
      <xdr:spPr>
        <a:xfrm>
          <a:off x="9391727" y="1469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119460</xdr:rowOff>
    </xdr:from>
    <xdr:ext cx="469744" cy="259045"/>
    <xdr:sp macro="" textlink="">
      <xdr:nvSpPr>
        <xdr:cNvPr id="342" name="n_2mainValue【福祉施設】&#10;一人当たり面積"/>
        <xdr:cNvSpPr txBox="1"/>
      </xdr:nvSpPr>
      <xdr:spPr>
        <a:xfrm>
          <a:off x="8515427" y="1469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119460</xdr:rowOff>
    </xdr:from>
    <xdr:ext cx="469744" cy="259045"/>
    <xdr:sp macro="" textlink="">
      <xdr:nvSpPr>
        <xdr:cNvPr id="343" name="n_3mainValue【福祉施設】&#10;一人当たり面積"/>
        <xdr:cNvSpPr txBox="1"/>
      </xdr:nvSpPr>
      <xdr:spPr>
        <a:xfrm>
          <a:off x="7626427" y="1469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6" name="直線コネクタ 3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87" name="テキスト ボックス 38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8" name="直線コネクタ 3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9" name="テキスト ボックス 3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0" name="直線コネクタ 3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1" name="テキスト ボックス 3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2" name="直線コネクタ 3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3" name="テキスト ボックス 3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4" name="直線コネクタ 3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5" name="テキスト ボックス 3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6" name="直線コネクタ 3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97" name="テキスト ボックス 39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63</xdr:row>
      <xdr:rowOff>150223</xdr:rowOff>
    </xdr:to>
    <xdr:cxnSp macro="">
      <xdr:nvCxnSpPr>
        <xdr:cNvPr id="401" name="直線コネクタ 400"/>
        <xdr:cNvCxnSpPr/>
      </xdr:nvCxnSpPr>
      <xdr:spPr>
        <a:xfrm flipV="1">
          <a:off x="16318864" y="9648553"/>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2"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3" name="直線コネクタ 402"/>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404"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405" name="直線コネクタ 404"/>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406" name="【保健センター・保健所】&#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407" name="フローチャート: 判断 406"/>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168003</xdr:rowOff>
    </xdr:from>
    <xdr:to>
      <xdr:col>81</xdr:col>
      <xdr:colOff>101600</xdr:colOff>
      <xdr:row>60</xdr:row>
      <xdr:rowOff>98153</xdr:rowOff>
    </xdr:to>
    <xdr:sp macro="" textlink="">
      <xdr:nvSpPr>
        <xdr:cNvPr id="408" name="フローチャート: 判断 407"/>
        <xdr:cNvSpPr/>
      </xdr:nvSpPr>
      <xdr:spPr>
        <a:xfrm>
          <a:off x="15430500" y="102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7983</xdr:rowOff>
    </xdr:from>
    <xdr:to>
      <xdr:col>76</xdr:col>
      <xdr:colOff>165100</xdr:colOff>
      <xdr:row>60</xdr:row>
      <xdr:rowOff>109583</xdr:rowOff>
    </xdr:to>
    <xdr:sp macro="" textlink="">
      <xdr:nvSpPr>
        <xdr:cNvPr id="409" name="フローチャート: 判断 408"/>
        <xdr:cNvSpPr/>
      </xdr:nvSpPr>
      <xdr:spPr>
        <a:xfrm>
          <a:off x="14541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10" name="フローチャート: 判断 409"/>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37374</xdr:rowOff>
    </xdr:from>
    <xdr:to>
      <xdr:col>85</xdr:col>
      <xdr:colOff>177800</xdr:colOff>
      <xdr:row>60</xdr:row>
      <xdr:rowOff>138974</xdr:rowOff>
    </xdr:to>
    <xdr:sp macro="" textlink="">
      <xdr:nvSpPr>
        <xdr:cNvPr id="416" name="楕円 415"/>
        <xdr:cNvSpPr/>
      </xdr:nvSpPr>
      <xdr:spPr>
        <a:xfrm>
          <a:off x="162687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15801</xdr:rowOff>
    </xdr:from>
    <xdr:ext cx="405111" cy="259045"/>
    <xdr:sp macro="" textlink="">
      <xdr:nvSpPr>
        <xdr:cNvPr id="417" name="【保健センター・保健所】&#10;有形固定資産減価償却率該当値テキスト"/>
        <xdr:cNvSpPr txBox="1"/>
      </xdr:nvSpPr>
      <xdr:spPr>
        <a:xfrm>
          <a:off x="16357600"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418" name="楕円 417"/>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88174</xdr:rowOff>
    </xdr:from>
    <xdr:to>
      <xdr:col>85</xdr:col>
      <xdr:colOff>127000</xdr:colOff>
      <xdr:row>60</xdr:row>
      <xdr:rowOff>120831</xdr:rowOff>
    </xdr:to>
    <xdr:cxnSp macro="">
      <xdr:nvCxnSpPr>
        <xdr:cNvPr id="419" name="直線コネクタ 418"/>
        <xdr:cNvCxnSpPr/>
      </xdr:nvCxnSpPr>
      <xdr:spPr>
        <a:xfrm flipV="1">
          <a:off x="15481300" y="103751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101056</xdr:rowOff>
    </xdr:from>
    <xdr:to>
      <xdr:col>76</xdr:col>
      <xdr:colOff>165100</xdr:colOff>
      <xdr:row>61</xdr:row>
      <xdr:rowOff>31206</xdr:rowOff>
    </xdr:to>
    <xdr:sp macro="" textlink="">
      <xdr:nvSpPr>
        <xdr:cNvPr id="420" name="楕円 419"/>
        <xdr:cNvSpPr/>
      </xdr:nvSpPr>
      <xdr:spPr>
        <a:xfrm>
          <a:off x="14541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60</xdr:row>
      <xdr:rowOff>151856</xdr:rowOff>
    </xdr:to>
    <xdr:cxnSp macro="">
      <xdr:nvCxnSpPr>
        <xdr:cNvPr id="421" name="直線コネクタ 420"/>
        <xdr:cNvCxnSpPr/>
      </xdr:nvCxnSpPr>
      <xdr:spPr>
        <a:xfrm flipV="1">
          <a:off x="14592300" y="104078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101056</xdr:rowOff>
    </xdr:from>
    <xdr:to>
      <xdr:col>72</xdr:col>
      <xdr:colOff>38100</xdr:colOff>
      <xdr:row>61</xdr:row>
      <xdr:rowOff>31206</xdr:rowOff>
    </xdr:to>
    <xdr:sp macro="" textlink="">
      <xdr:nvSpPr>
        <xdr:cNvPr id="422" name="楕円 421"/>
        <xdr:cNvSpPr/>
      </xdr:nvSpPr>
      <xdr:spPr>
        <a:xfrm>
          <a:off x="13652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151856</xdr:rowOff>
    </xdr:from>
    <xdr:to>
      <xdr:col>76</xdr:col>
      <xdr:colOff>114300</xdr:colOff>
      <xdr:row>60</xdr:row>
      <xdr:rowOff>151856</xdr:rowOff>
    </xdr:to>
    <xdr:cxnSp macro="">
      <xdr:nvCxnSpPr>
        <xdr:cNvPr id="423" name="直線コネクタ 422"/>
        <xdr:cNvCxnSpPr/>
      </xdr:nvCxnSpPr>
      <xdr:spPr>
        <a:xfrm>
          <a:off x="13703300" y="10438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114680</xdr:rowOff>
    </xdr:from>
    <xdr:ext cx="405111" cy="259045"/>
    <xdr:sp macro="" textlink="">
      <xdr:nvSpPr>
        <xdr:cNvPr id="424" name="n_1aveValue【保健センター・保健所】&#10;有形固定資産減価償却率"/>
        <xdr:cNvSpPr txBox="1"/>
      </xdr:nvSpPr>
      <xdr:spPr>
        <a:xfrm>
          <a:off x="15266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126110</xdr:rowOff>
    </xdr:from>
    <xdr:ext cx="405111" cy="259045"/>
    <xdr:sp macro="" textlink="">
      <xdr:nvSpPr>
        <xdr:cNvPr id="425" name="n_2aveValue【保健センター・保健所】&#10;有形固定資産減価償却率"/>
        <xdr:cNvSpPr txBox="1"/>
      </xdr:nvSpPr>
      <xdr:spPr>
        <a:xfrm>
          <a:off x="14389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426" name="n_3aveValue【保健センター・保健所】&#10;有形固定資産減価償却率"/>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427" name="n_1mainValue【保健センター・保健所】&#10;有形固定資産減価償却率"/>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428" name="n_2mainValue【保健センター・保健所】&#10;有形固定資産減価償却率"/>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22333</xdr:rowOff>
    </xdr:from>
    <xdr:ext cx="405111" cy="259045"/>
    <xdr:sp macro="" textlink="">
      <xdr:nvSpPr>
        <xdr:cNvPr id="429" name="n_3mainValue【保健センター・保健所】&#10;有形固定資産減価償却率"/>
        <xdr:cNvSpPr txBox="1"/>
      </xdr:nvSpPr>
      <xdr:spPr>
        <a:xfrm>
          <a:off x="13500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0" name="直線コネクタ 43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1" name="テキスト ボックス 44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2" name="直線コネクタ 44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3" name="テキスト ボックス 44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4" name="直線コネクタ 44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5" name="テキスト ボックス 44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6" name="直線コネクタ 44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7" name="テキスト ボックス 44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8" name="直線コネクタ 44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9" name="テキスト ボックス 44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1" name="テキスト ボックス 4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15240</xdr:rowOff>
    </xdr:from>
    <xdr:to>
      <xdr:col>116</xdr:col>
      <xdr:colOff>62864</xdr:colOff>
      <xdr:row>64</xdr:row>
      <xdr:rowOff>26670</xdr:rowOff>
    </xdr:to>
    <xdr:cxnSp macro="">
      <xdr:nvCxnSpPr>
        <xdr:cNvPr id="453" name="直線コネクタ 452"/>
        <xdr:cNvCxnSpPr/>
      </xdr:nvCxnSpPr>
      <xdr:spPr>
        <a:xfrm flipV="1">
          <a:off x="22160864" y="961644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454"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455" name="直線コネクタ 454"/>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133367</xdr:rowOff>
    </xdr:from>
    <xdr:ext cx="469744" cy="259045"/>
    <xdr:sp macro="" textlink="">
      <xdr:nvSpPr>
        <xdr:cNvPr id="456" name="【保健センター・保健所】&#10;一人当たり面積最大値テキスト"/>
        <xdr:cNvSpPr txBox="1"/>
      </xdr:nvSpPr>
      <xdr:spPr>
        <a:xfrm>
          <a:off x="22199600" y="93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15240</xdr:rowOff>
    </xdr:from>
    <xdr:to>
      <xdr:col>116</xdr:col>
      <xdr:colOff>152400</xdr:colOff>
      <xdr:row>56</xdr:row>
      <xdr:rowOff>15240</xdr:rowOff>
    </xdr:to>
    <xdr:cxnSp macro="">
      <xdr:nvCxnSpPr>
        <xdr:cNvPr id="457" name="直線コネクタ 456"/>
        <xdr:cNvCxnSpPr/>
      </xdr:nvCxnSpPr>
      <xdr:spPr>
        <a:xfrm>
          <a:off x="22072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36847</xdr:rowOff>
    </xdr:from>
    <xdr:ext cx="469744" cy="259045"/>
    <xdr:sp macro="" textlink="">
      <xdr:nvSpPr>
        <xdr:cNvPr id="458" name="【保健センター・保健所】&#10;一人当たり面積平均値テキスト"/>
        <xdr:cNvSpPr txBox="1"/>
      </xdr:nvSpPr>
      <xdr:spPr>
        <a:xfrm>
          <a:off x="22199600" y="1066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459" name="フローチャート: 判断 458"/>
        <xdr:cNvSpPr/>
      </xdr:nvSpPr>
      <xdr:spPr>
        <a:xfrm>
          <a:off x="221107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17780</xdr:rowOff>
    </xdr:from>
    <xdr:to>
      <xdr:col>112</xdr:col>
      <xdr:colOff>38100</xdr:colOff>
      <xdr:row>63</xdr:row>
      <xdr:rowOff>119380</xdr:rowOff>
    </xdr:to>
    <xdr:sp macro="" textlink="">
      <xdr:nvSpPr>
        <xdr:cNvPr id="460" name="フローチャート: 判断 459"/>
        <xdr:cNvSpPr/>
      </xdr:nvSpPr>
      <xdr:spPr>
        <a:xfrm>
          <a:off x="21272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6350</xdr:rowOff>
    </xdr:from>
    <xdr:to>
      <xdr:col>107</xdr:col>
      <xdr:colOff>101600</xdr:colOff>
      <xdr:row>63</xdr:row>
      <xdr:rowOff>107950</xdr:rowOff>
    </xdr:to>
    <xdr:sp macro="" textlink="">
      <xdr:nvSpPr>
        <xdr:cNvPr id="461" name="フローチャート: 判断 460"/>
        <xdr:cNvSpPr/>
      </xdr:nvSpPr>
      <xdr:spPr>
        <a:xfrm>
          <a:off x="20383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462" name="フローチャート: 判断 461"/>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3" name="テキスト ボックス 46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4" name="テキスト ボックス 46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5" name="テキスト ボックス 46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6" name="テキスト ボックス 46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7" name="テキスト ボックス 46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468" name="楕円 467"/>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469" name="【保健センター・保健所】&#10;一人当たり面積該当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470" name="楕円 469"/>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471" name="直線コネクタ 470"/>
        <xdr:cNvCxnSpPr/>
      </xdr:nvCxnSpPr>
      <xdr:spPr>
        <a:xfrm>
          <a:off x="21323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472" name="楕円 471"/>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473" name="直線コネクタ 472"/>
        <xdr:cNvCxnSpPr/>
      </xdr:nvCxnSpPr>
      <xdr:spPr>
        <a:xfrm>
          <a:off x="20434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474" name="楕円 473"/>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475" name="直線コネクタ 474"/>
        <xdr:cNvCxnSpPr/>
      </xdr:nvCxnSpPr>
      <xdr:spPr>
        <a:xfrm>
          <a:off x="19545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135907</xdr:rowOff>
    </xdr:from>
    <xdr:ext cx="469744" cy="259045"/>
    <xdr:sp macro="" textlink="">
      <xdr:nvSpPr>
        <xdr:cNvPr id="476" name="n_1aveValue【保健センター・保健所】&#10;一人当たり面積"/>
        <xdr:cNvSpPr txBox="1"/>
      </xdr:nvSpPr>
      <xdr:spPr>
        <a:xfrm>
          <a:off x="210757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124477</xdr:rowOff>
    </xdr:from>
    <xdr:ext cx="469744" cy="259045"/>
    <xdr:sp macro="" textlink="">
      <xdr:nvSpPr>
        <xdr:cNvPr id="477" name="n_2aveValue【保健センター・保健所】&#10;一人当たり面積"/>
        <xdr:cNvSpPr txBox="1"/>
      </xdr:nvSpPr>
      <xdr:spPr>
        <a:xfrm>
          <a:off x="20199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478" name="n_3aveValue【保健センター・保健所】&#10;一人当たり面積"/>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129557</xdr:rowOff>
    </xdr:from>
    <xdr:ext cx="469744" cy="259045"/>
    <xdr:sp macro="" textlink="">
      <xdr:nvSpPr>
        <xdr:cNvPr id="479" name="n_1mainValue【保健センター・保健所】&#10;一人当たり面積"/>
        <xdr:cNvSpPr txBox="1"/>
      </xdr:nvSpPr>
      <xdr:spPr>
        <a:xfrm>
          <a:off x="21075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480" name="n_2main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129557</xdr:rowOff>
    </xdr:from>
    <xdr:ext cx="469744" cy="259045"/>
    <xdr:sp macro="" textlink="">
      <xdr:nvSpPr>
        <xdr:cNvPr id="481" name="n_3mainValue【保健センター・保健所】&#10;一人当たり面積"/>
        <xdr:cNvSpPr txBox="1"/>
      </xdr:nvSpPr>
      <xdr:spPr>
        <a:xfrm>
          <a:off x="19310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2" name="テキスト ボックス 49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3" name="直線コネクタ 4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4" name="テキスト ボックス 49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5" name="直線コネクタ 4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6" name="テキスト ボックス 4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97" name="直線コネクタ 4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98" name="テキスト ボックス 4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99" name="直線コネクタ 4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0" name="テキスト ボックス 4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1" name="直線コネクタ 5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2" name="テキスト ボックス 50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4" name="テキスト ボックス 5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06" name="直線コネクタ 505"/>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07" name="【消防施設】&#10;有形固定資産減価償却率最小値テキスト"/>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08" name="直線コネクタ 507"/>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09" name="【消防施設】&#10;有形固定資産減価償却率最大値テキスト"/>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10" name="直線コネクタ 509"/>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11"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12" name="フローチャート: 判断 511"/>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13" name="フローチャート: 判断 512"/>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14" name="フローチャート: 判断 513"/>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151130</xdr:rowOff>
    </xdr:from>
    <xdr:to>
      <xdr:col>72</xdr:col>
      <xdr:colOff>38100</xdr:colOff>
      <xdr:row>83</xdr:row>
      <xdr:rowOff>81280</xdr:rowOff>
    </xdr:to>
    <xdr:sp macro="" textlink="">
      <xdr:nvSpPr>
        <xdr:cNvPr id="515" name="フローチャート: 判断 514"/>
        <xdr:cNvSpPr/>
      </xdr:nvSpPr>
      <xdr:spPr>
        <a:xfrm>
          <a:off x="1365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48261</xdr:rowOff>
    </xdr:from>
    <xdr:to>
      <xdr:col>85</xdr:col>
      <xdr:colOff>177800</xdr:colOff>
      <xdr:row>85</xdr:row>
      <xdr:rowOff>149861</xdr:rowOff>
    </xdr:to>
    <xdr:sp macro="" textlink="">
      <xdr:nvSpPr>
        <xdr:cNvPr id="521" name="楕円 520"/>
        <xdr:cNvSpPr/>
      </xdr:nvSpPr>
      <xdr:spPr>
        <a:xfrm>
          <a:off x="162687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26688</xdr:rowOff>
    </xdr:from>
    <xdr:ext cx="405111" cy="259045"/>
    <xdr:sp macro="" textlink="">
      <xdr:nvSpPr>
        <xdr:cNvPr id="522" name="【消防施設】&#10;有形固定資産減価償却率該当値テキスト"/>
        <xdr:cNvSpPr txBox="1"/>
      </xdr:nvSpPr>
      <xdr:spPr>
        <a:xfrm>
          <a:off x="16357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160655</xdr:rowOff>
    </xdr:from>
    <xdr:to>
      <xdr:col>81</xdr:col>
      <xdr:colOff>101600</xdr:colOff>
      <xdr:row>84</xdr:row>
      <xdr:rowOff>90805</xdr:rowOff>
    </xdr:to>
    <xdr:sp macro="" textlink="">
      <xdr:nvSpPr>
        <xdr:cNvPr id="523" name="楕円 522"/>
        <xdr:cNvSpPr/>
      </xdr:nvSpPr>
      <xdr:spPr>
        <a:xfrm>
          <a:off x="15430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40005</xdr:rowOff>
    </xdr:from>
    <xdr:to>
      <xdr:col>85</xdr:col>
      <xdr:colOff>127000</xdr:colOff>
      <xdr:row>85</xdr:row>
      <xdr:rowOff>99061</xdr:rowOff>
    </xdr:to>
    <xdr:cxnSp macro="">
      <xdr:nvCxnSpPr>
        <xdr:cNvPr id="524" name="直線コネクタ 523"/>
        <xdr:cNvCxnSpPr/>
      </xdr:nvCxnSpPr>
      <xdr:spPr>
        <a:xfrm>
          <a:off x="15481300" y="14441805"/>
          <a:ext cx="8382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76836</xdr:rowOff>
    </xdr:from>
    <xdr:to>
      <xdr:col>76</xdr:col>
      <xdr:colOff>165100</xdr:colOff>
      <xdr:row>84</xdr:row>
      <xdr:rowOff>6986</xdr:rowOff>
    </xdr:to>
    <xdr:sp macro="" textlink="">
      <xdr:nvSpPr>
        <xdr:cNvPr id="525" name="楕円 524"/>
        <xdr:cNvSpPr/>
      </xdr:nvSpPr>
      <xdr:spPr>
        <a:xfrm>
          <a:off x="14541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127636</xdr:rowOff>
    </xdr:from>
    <xdr:to>
      <xdr:col>81</xdr:col>
      <xdr:colOff>50800</xdr:colOff>
      <xdr:row>84</xdr:row>
      <xdr:rowOff>40005</xdr:rowOff>
    </xdr:to>
    <xdr:cxnSp macro="">
      <xdr:nvCxnSpPr>
        <xdr:cNvPr id="526" name="直線コネクタ 525"/>
        <xdr:cNvCxnSpPr/>
      </xdr:nvCxnSpPr>
      <xdr:spPr>
        <a:xfrm>
          <a:off x="14592300" y="1435798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141605</xdr:rowOff>
    </xdr:from>
    <xdr:to>
      <xdr:col>72</xdr:col>
      <xdr:colOff>38100</xdr:colOff>
      <xdr:row>84</xdr:row>
      <xdr:rowOff>71755</xdr:rowOff>
    </xdr:to>
    <xdr:sp macro="" textlink="">
      <xdr:nvSpPr>
        <xdr:cNvPr id="527" name="楕円 526"/>
        <xdr:cNvSpPr/>
      </xdr:nvSpPr>
      <xdr:spPr>
        <a:xfrm>
          <a:off x="13652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127636</xdr:rowOff>
    </xdr:from>
    <xdr:to>
      <xdr:col>76</xdr:col>
      <xdr:colOff>114300</xdr:colOff>
      <xdr:row>84</xdr:row>
      <xdr:rowOff>20955</xdr:rowOff>
    </xdr:to>
    <xdr:cxnSp macro="">
      <xdr:nvCxnSpPr>
        <xdr:cNvPr id="528" name="直線コネクタ 527"/>
        <xdr:cNvCxnSpPr/>
      </xdr:nvCxnSpPr>
      <xdr:spPr>
        <a:xfrm flipV="1">
          <a:off x="13703300" y="14357986"/>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529" name="n_1aveValue【消防施設】&#10;有形固定資産減価償却率"/>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6366</xdr:rowOff>
    </xdr:from>
    <xdr:ext cx="405111" cy="259045"/>
    <xdr:sp macro="" textlink="">
      <xdr:nvSpPr>
        <xdr:cNvPr id="530" name="n_2aveValue【消防施設】&#10;有形固定資産減価償却率"/>
        <xdr:cNvSpPr txBox="1"/>
      </xdr:nvSpPr>
      <xdr:spPr>
        <a:xfrm>
          <a:off x="14389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97807</xdr:rowOff>
    </xdr:from>
    <xdr:ext cx="405111" cy="259045"/>
    <xdr:sp macro="" textlink="">
      <xdr:nvSpPr>
        <xdr:cNvPr id="531" name="n_3aveValue【消防施設】&#10;有形固定資産減価償却率"/>
        <xdr:cNvSpPr txBox="1"/>
      </xdr:nvSpPr>
      <xdr:spPr>
        <a:xfrm>
          <a:off x="13500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81932</xdr:rowOff>
    </xdr:from>
    <xdr:ext cx="405111" cy="259045"/>
    <xdr:sp macro="" textlink="">
      <xdr:nvSpPr>
        <xdr:cNvPr id="532" name="n_1mainValue【消防施設】&#10;有形固定資産減価償却率"/>
        <xdr:cNvSpPr txBox="1"/>
      </xdr:nvSpPr>
      <xdr:spPr>
        <a:xfrm>
          <a:off x="152660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169563</xdr:rowOff>
    </xdr:from>
    <xdr:ext cx="405111" cy="259045"/>
    <xdr:sp macro="" textlink="">
      <xdr:nvSpPr>
        <xdr:cNvPr id="533" name="n_2mainValue【消防施設】&#10;有形固定資産減価償却率"/>
        <xdr:cNvSpPr txBox="1"/>
      </xdr:nvSpPr>
      <xdr:spPr>
        <a:xfrm>
          <a:off x="14389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62882</xdr:rowOff>
    </xdr:from>
    <xdr:ext cx="405111" cy="259045"/>
    <xdr:sp macro="" textlink="">
      <xdr:nvSpPr>
        <xdr:cNvPr id="534" name="n_3mainValue【消防施設】&#10;有形固定資産減価償却率"/>
        <xdr:cNvSpPr txBox="1"/>
      </xdr:nvSpPr>
      <xdr:spPr>
        <a:xfrm>
          <a:off x="13500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5" name="直線コネクタ 5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6" name="テキスト ボックス 5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7" name="直線コネクタ 5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8" name="テキスト ボックス 5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9" name="直線コネクタ 5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0" name="テキスト ボックス 5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1" name="直線コネクタ 5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2" name="テキスト ボックス 5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3" name="直線コネクタ 5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4" name="テキスト ボックス 5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558" name="直線コネクタ 557"/>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9"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60" name="直線コネクタ 559"/>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561" name="【消防施設】&#10;一人当たり面積最大値テキスト"/>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562" name="直線コネクタ 561"/>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563"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564" name="フローチャート: 判断 563"/>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565" name="フローチャート: 判断 564"/>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566" name="フローチャート: 判断 565"/>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45720</xdr:rowOff>
    </xdr:from>
    <xdr:to>
      <xdr:col>102</xdr:col>
      <xdr:colOff>165100</xdr:colOff>
      <xdr:row>85</xdr:row>
      <xdr:rowOff>147320</xdr:rowOff>
    </xdr:to>
    <xdr:sp macro="" textlink="">
      <xdr:nvSpPr>
        <xdr:cNvPr id="567" name="フローチャート: 判断 566"/>
        <xdr:cNvSpPr/>
      </xdr:nvSpPr>
      <xdr:spPr>
        <a:xfrm>
          <a:off x="19494500" y="1461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15239</xdr:rowOff>
    </xdr:from>
    <xdr:to>
      <xdr:col>116</xdr:col>
      <xdr:colOff>114300</xdr:colOff>
      <xdr:row>86</xdr:row>
      <xdr:rowOff>116839</xdr:rowOff>
    </xdr:to>
    <xdr:sp macro="" textlink="">
      <xdr:nvSpPr>
        <xdr:cNvPr id="573" name="楕円 572"/>
        <xdr:cNvSpPr/>
      </xdr:nvSpPr>
      <xdr:spPr>
        <a:xfrm>
          <a:off x="221107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101616</xdr:rowOff>
    </xdr:from>
    <xdr:ext cx="469744" cy="259045"/>
    <xdr:sp macro="" textlink="">
      <xdr:nvSpPr>
        <xdr:cNvPr id="574" name="【消防施設】&#10;一人当たり面積該当値テキスト"/>
        <xdr:cNvSpPr txBox="1"/>
      </xdr:nvSpPr>
      <xdr:spPr>
        <a:xfrm>
          <a:off x="22199600" y="146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7620</xdr:rowOff>
    </xdr:from>
    <xdr:to>
      <xdr:col>112</xdr:col>
      <xdr:colOff>38100</xdr:colOff>
      <xdr:row>86</xdr:row>
      <xdr:rowOff>109220</xdr:rowOff>
    </xdr:to>
    <xdr:sp macro="" textlink="">
      <xdr:nvSpPr>
        <xdr:cNvPr id="575" name="楕円 574"/>
        <xdr:cNvSpPr/>
      </xdr:nvSpPr>
      <xdr:spPr>
        <a:xfrm>
          <a:off x="212725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58420</xdr:rowOff>
    </xdr:from>
    <xdr:to>
      <xdr:col>116</xdr:col>
      <xdr:colOff>63500</xdr:colOff>
      <xdr:row>86</xdr:row>
      <xdr:rowOff>66039</xdr:rowOff>
    </xdr:to>
    <xdr:cxnSp macro="">
      <xdr:nvCxnSpPr>
        <xdr:cNvPr id="576" name="直線コネクタ 575"/>
        <xdr:cNvCxnSpPr/>
      </xdr:nvCxnSpPr>
      <xdr:spPr>
        <a:xfrm>
          <a:off x="21323300" y="148031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577" name="楕円 576"/>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58420</xdr:rowOff>
    </xdr:from>
    <xdr:to>
      <xdr:col>111</xdr:col>
      <xdr:colOff>177800</xdr:colOff>
      <xdr:row>86</xdr:row>
      <xdr:rowOff>63500</xdr:rowOff>
    </xdr:to>
    <xdr:cxnSp macro="">
      <xdr:nvCxnSpPr>
        <xdr:cNvPr id="578" name="直線コネクタ 577"/>
        <xdr:cNvCxnSpPr/>
      </xdr:nvCxnSpPr>
      <xdr:spPr>
        <a:xfrm flipV="1">
          <a:off x="20434300" y="148031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12700</xdr:rowOff>
    </xdr:from>
    <xdr:to>
      <xdr:col>102</xdr:col>
      <xdr:colOff>165100</xdr:colOff>
      <xdr:row>86</xdr:row>
      <xdr:rowOff>114300</xdr:rowOff>
    </xdr:to>
    <xdr:sp macro="" textlink="">
      <xdr:nvSpPr>
        <xdr:cNvPr id="579" name="楕円 578"/>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63500</xdr:rowOff>
    </xdr:from>
    <xdr:to>
      <xdr:col>107</xdr:col>
      <xdr:colOff>50800</xdr:colOff>
      <xdr:row>86</xdr:row>
      <xdr:rowOff>63500</xdr:rowOff>
    </xdr:to>
    <xdr:cxnSp macro="">
      <xdr:nvCxnSpPr>
        <xdr:cNvPr id="580" name="直線コネクタ 579"/>
        <xdr:cNvCxnSpPr/>
      </xdr:nvCxnSpPr>
      <xdr:spPr>
        <a:xfrm>
          <a:off x="19545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581" name="n_1aveValue【消防施設】&#10;一人当たり面積"/>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582" name="n_2aveValue【消防施設】&#10;一人当たり面積"/>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163847</xdr:rowOff>
    </xdr:from>
    <xdr:ext cx="469744" cy="259045"/>
    <xdr:sp macro="" textlink="">
      <xdr:nvSpPr>
        <xdr:cNvPr id="583" name="n_3aveValue【消防施設】&#10;一人当たり面積"/>
        <xdr:cNvSpPr txBox="1"/>
      </xdr:nvSpPr>
      <xdr:spPr>
        <a:xfrm>
          <a:off x="19310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100347</xdr:rowOff>
    </xdr:from>
    <xdr:ext cx="469744" cy="259045"/>
    <xdr:sp macro="" textlink="">
      <xdr:nvSpPr>
        <xdr:cNvPr id="584" name="n_1mainValue【消防施設】&#10;一人当たり面積"/>
        <xdr:cNvSpPr txBox="1"/>
      </xdr:nvSpPr>
      <xdr:spPr>
        <a:xfrm>
          <a:off x="21075727"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585" name="n_2mainValue【消防施設】&#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105427</xdr:rowOff>
    </xdr:from>
    <xdr:ext cx="469744" cy="259045"/>
    <xdr:sp macro="" textlink="">
      <xdr:nvSpPr>
        <xdr:cNvPr id="586" name="n_3mainValue【消防施設】&#10;一人当たり面積"/>
        <xdr:cNvSpPr txBox="1"/>
      </xdr:nvSpPr>
      <xdr:spPr>
        <a:xfrm>
          <a:off x="19310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12" name="直線コネクタ 611"/>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13" name="【庁舎】&#10;有形固定資産減価償却率最小値テキスト"/>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14" name="直線コネクタ 613"/>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15" name="【庁舎】&#10;有形固定資産減価償却率最大値テキスト"/>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16" name="直線コネクタ 615"/>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17" name="【庁舎】&#10;有形固定資産減価償却率平均値テキスト"/>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18" name="フローチャート: 判断 617"/>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19" name="フローチャート: 判断 618"/>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20" name="フローチャート: 判断 619"/>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621" name="フローチャート: 判断 620"/>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2" name="テキスト ボックス 62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3" name="テキスト ボックス 62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4" name="テキスト ボックス 62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5" name="テキスト ボックス 62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6" name="テキスト ボックス 62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27" name="楕円 626"/>
        <xdr:cNvSpPr/>
      </xdr:nvSpPr>
      <xdr:spPr>
        <a:xfrm>
          <a:off x="16268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100165</xdr:rowOff>
    </xdr:from>
    <xdr:ext cx="405111" cy="259045"/>
    <xdr:sp macro="" textlink="">
      <xdr:nvSpPr>
        <xdr:cNvPr id="628" name="【庁舎】&#10;有形固定資産減価償却率該当値テキスト"/>
        <xdr:cNvSpPr txBox="1"/>
      </xdr:nvSpPr>
      <xdr:spPr>
        <a:xfrm>
          <a:off x="16357600"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159294</xdr:rowOff>
    </xdr:from>
    <xdr:to>
      <xdr:col>81</xdr:col>
      <xdr:colOff>101600</xdr:colOff>
      <xdr:row>104</xdr:row>
      <xdr:rowOff>89444</xdr:rowOff>
    </xdr:to>
    <xdr:sp macro="" textlink="">
      <xdr:nvSpPr>
        <xdr:cNvPr id="629" name="楕円 628"/>
        <xdr:cNvSpPr/>
      </xdr:nvSpPr>
      <xdr:spPr>
        <a:xfrm>
          <a:off x="15430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xdr:rowOff>
    </xdr:from>
    <xdr:to>
      <xdr:col>85</xdr:col>
      <xdr:colOff>127000</xdr:colOff>
      <xdr:row>104</xdr:row>
      <xdr:rowOff>38644</xdr:rowOff>
    </xdr:to>
    <xdr:cxnSp macro="">
      <xdr:nvCxnSpPr>
        <xdr:cNvPr id="630" name="直線コネクタ 629"/>
        <xdr:cNvCxnSpPr/>
      </xdr:nvCxnSpPr>
      <xdr:spPr>
        <a:xfrm flipV="1">
          <a:off x="15481300" y="178318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28666</xdr:rowOff>
    </xdr:from>
    <xdr:to>
      <xdr:col>76</xdr:col>
      <xdr:colOff>165100</xdr:colOff>
      <xdr:row>103</xdr:row>
      <xdr:rowOff>130266</xdr:rowOff>
    </xdr:to>
    <xdr:sp macro="" textlink="">
      <xdr:nvSpPr>
        <xdr:cNvPr id="631" name="楕円 630"/>
        <xdr:cNvSpPr/>
      </xdr:nvSpPr>
      <xdr:spPr>
        <a:xfrm>
          <a:off x="145415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79466</xdr:rowOff>
    </xdr:from>
    <xdr:to>
      <xdr:col>81</xdr:col>
      <xdr:colOff>50800</xdr:colOff>
      <xdr:row>104</xdr:row>
      <xdr:rowOff>38644</xdr:rowOff>
    </xdr:to>
    <xdr:cxnSp macro="">
      <xdr:nvCxnSpPr>
        <xdr:cNvPr id="632" name="直線コネクタ 631"/>
        <xdr:cNvCxnSpPr/>
      </xdr:nvCxnSpPr>
      <xdr:spPr>
        <a:xfrm>
          <a:off x="14592300" y="1773881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38463</xdr:rowOff>
    </xdr:from>
    <xdr:to>
      <xdr:col>72</xdr:col>
      <xdr:colOff>38100</xdr:colOff>
      <xdr:row>103</xdr:row>
      <xdr:rowOff>140063</xdr:rowOff>
    </xdr:to>
    <xdr:sp macro="" textlink="">
      <xdr:nvSpPr>
        <xdr:cNvPr id="633" name="楕円 632"/>
        <xdr:cNvSpPr/>
      </xdr:nvSpPr>
      <xdr:spPr>
        <a:xfrm>
          <a:off x="13652500" y="1769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79466</xdr:rowOff>
    </xdr:from>
    <xdr:to>
      <xdr:col>76</xdr:col>
      <xdr:colOff>114300</xdr:colOff>
      <xdr:row>103</xdr:row>
      <xdr:rowOff>89263</xdr:rowOff>
    </xdr:to>
    <xdr:cxnSp macro="">
      <xdr:nvCxnSpPr>
        <xdr:cNvPr id="634" name="直線コネクタ 633"/>
        <xdr:cNvCxnSpPr/>
      </xdr:nvCxnSpPr>
      <xdr:spPr>
        <a:xfrm flipV="1">
          <a:off x="13703300" y="177388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635" name="n_1aveValue【庁舎】&#10;有形固定資産減価償却率"/>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636"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149151</xdr:rowOff>
    </xdr:from>
    <xdr:ext cx="405111" cy="259045"/>
    <xdr:sp macro="" textlink="">
      <xdr:nvSpPr>
        <xdr:cNvPr id="637"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80571</xdr:rowOff>
    </xdr:from>
    <xdr:ext cx="405111" cy="259045"/>
    <xdr:sp macro="" textlink="">
      <xdr:nvSpPr>
        <xdr:cNvPr id="638" name="n_1mainValue【庁舎】&#10;有形固定資産減価償却率"/>
        <xdr:cNvSpPr txBox="1"/>
      </xdr:nvSpPr>
      <xdr:spPr>
        <a:xfrm>
          <a:off x="152660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121393</xdr:rowOff>
    </xdr:from>
    <xdr:ext cx="405111" cy="259045"/>
    <xdr:sp macro="" textlink="">
      <xdr:nvSpPr>
        <xdr:cNvPr id="639" name="n_2mainValue【庁舎】&#10;有形固定資産減価償却率"/>
        <xdr:cNvSpPr txBox="1"/>
      </xdr:nvSpPr>
      <xdr:spPr>
        <a:xfrm>
          <a:off x="14389744" y="1778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156590</xdr:rowOff>
    </xdr:from>
    <xdr:ext cx="405111" cy="259045"/>
    <xdr:sp macro="" textlink="">
      <xdr:nvSpPr>
        <xdr:cNvPr id="640" name="n_3mainValue【庁舎】&#10;有形固定資産減価償却率"/>
        <xdr:cNvSpPr txBox="1"/>
      </xdr:nvSpPr>
      <xdr:spPr>
        <a:xfrm>
          <a:off x="13500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1" name="直線コネクタ 65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2" name="テキスト ボックス 65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3" name="直線コネクタ 65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4" name="テキスト ボックス 65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5" name="直線コネクタ 65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6" name="テキスト ボックス 65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7" name="直線コネクタ 65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58" name="テキスト ボックス 65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9" name="直線コネクタ 6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0" name="テキスト ボックス 6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662" name="直線コネクタ 661"/>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66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664" name="直線コネクタ 66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665" name="【庁舎】&#10;一人当たり面積最大値テキスト"/>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666" name="直線コネクタ 665"/>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4842</xdr:rowOff>
    </xdr:from>
    <xdr:ext cx="469744" cy="259045"/>
    <xdr:sp macro="" textlink="">
      <xdr:nvSpPr>
        <xdr:cNvPr id="667" name="【庁舎】&#10;一人当たり面積平均値テキスト"/>
        <xdr:cNvSpPr txBox="1"/>
      </xdr:nvSpPr>
      <xdr:spPr>
        <a:xfrm>
          <a:off x="22199600" y="17835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668" name="フローチャート: 判断 667"/>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669" name="フローチャート: 判断 668"/>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670" name="フローチャート: 判断 669"/>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27687</xdr:rowOff>
    </xdr:from>
    <xdr:to>
      <xdr:col>102</xdr:col>
      <xdr:colOff>165100</xdr:colOff>
      <xdr:row>104</xdr:row>
      <xdr:rowOff>129287</xdr:rowOff>
    </xdr:to>
    <xdr:sp macro="" textlink="">
      <xdr:nvSpPr>
        <xdr:cNvPr id="671" name="フローチャート: 判断 670"/>
        <xdr:cNvSpPr/>
      </xdr:nvSpPr>
      <xdr:spPr>
        <a:xfrm>
          <a:off x="19494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45974</xdr:rowOff>
    </xdr:from>
    <xdr:to>
      <xdr:col>116</xdr:col>
      <xdr:colOff>114300</xdr:colOff>
      <xdr:row>106</xdr:row>
      <xdr:rowOff>147574</xdr:rowOff>
    </xdr:to>
    <xdr:sp macro="" textlink="">
      <xdr:nvSpPr>
        <xdr:cNvPr id="677" name="楕円 676"/>
        <xdr:cNvSpPr/>
      </xdr:nvSpPr>
      <xdr:spPr>
        <a:xfrm>
          <a:off x="221107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24401</xdr:rowOff>
    </xdr:from>
    <xdr:ext cx="469744" cy="259045"/>
    <xdr:sp macro="" textlink="">
      <xdr:nvSpPr>
        <xdr:cNvPr id="678" name="【庁舎】&#10;一人当たり面積該当値テキスト"/>
        <xdr:cNvSpPr txBox="1"/>
      </xdr:nvSpPr>
      <xdr:spPr>
        <a:xfrm>
          <a:off x="22199600"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45974</xdr:rowOff>
    </xdr:from>
    <xdr:to>
      <xdr:col>112</xdr:col>
      <xdr:colOff>38100</xdr:colOff>
      <xdr:row>106</xdr:row>
      <xdr:rowOff>147574</xdr:rowOff>
    </xdr:to>
    <xdr:sp macro="" textlink="">
      <xdr:nvSpPr>
        <xdr:cNvPr id="679" name="楕円 678"/>
        <xdr:cNvSpPr/>
      </xdr:nvSpPr>
      <xdr:spPr>
        <a:xfrm>
          <a:off x="21272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96774</xdr:rowOff>
    </xdr:from>
    <xdr:to>
      <xdr:col>116</xdr:col>
      <xdr:colOff>63500</xdr:colOff>
      <xdr:row>106</xdr:row>
      <xdr:rowOff>96774</xdr:rowOff>
    </xdr:to>
    <xdr:cxnSp macro="">
      <xdr:nvCxnSpPr>
        <xdr:cNvPr id="680" name="直線コネクタ 679"/>
        <xdr:cNvCxnSpPr/>
      </xdr:nvCxnSpPr>
      <xdr:spPr>
        <a:xfrm>
          <a:off x="21323300" y="182704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xdr:rowOff>
    </xdr:from>
    <xdr:to>
      <xdr:col>107</xdr:col>
      <xdr:colOff>101600</xdr:colOff>
      <xdr:row>106</xdr:row>
      <xdr:rowOff>106426</xdr:rowOff>
    </xdr:to>
    <xdr:sp macro="" textlink="">
      <xdr:nvSpPr>
        <xdr:cNvPr id="681" name="楕円 680"/>
        <xdr:cNvSpPr/>
      </xdr:nvSpPr>
      <xdr:spPr>
        <a:xfrm>
          <a:off x="20383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55626</xdr:rowOff>
    </xdr:from>
    <xdr:to>
      <xdr:col>111</xdr:col>
      <xdr:colOff>177800</xdr:colOff>
      <xdr:row>106</xdr:row>
      <xdr:rowOff>96774</xdr:rowOff>
    </xdr:to>
    <xdr:cxnSp macro="">
      <xdr:nvCxnSpPr>
        <xdr:cNvPr id="682" name="直線コネクタ 681"/>
        <xdr:cNvCxnSpPr/>
      </xdr:nvCxnSpPr>
      <xdr:spPr>
        <a:xfrm>
          <a:off x="20434300" y="182293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xdr:rowOff>
    </xdr:from>
    <xdr:to>
      <xdr:col>102</xdr:col>
      <xdr:colOff>165100</xdr:colOff>
      <xdr:row>106</xdr:row>
      <xdr:rowOff>110998</xdr:rowOff>
    </xdr:to>
    <xdr:sp macro="" textlink="">
      <xdr:nvSpPr>
        <xdr:cNvPr id="683" name="楕円 682"/>
        <xdr:cNvSpPr/>
      </xdr:nvSpPr>
      <xdr:spPr>
        <a:xfrm>
          <a:off x="19494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55626</xdr:rowOff>
    </xdr:from>
    <xdr:to>
      <xdr:col>107</xdr:col>
      <xdr:colOff>50800</xdr:colOff>
      <xdr:row>106</xdr:row>
      <xdr:rowOff>60198</xdr:rowOff>
    </xdr:to>
    <xdr:cxnSp macro="">
      <xdr:nvCxnSpPr>
        <xdr:cNvPr id="684" name="直線コネクタ 683"/>
        <xdr:cNvCxnSpPr/>
      </xdr:nvCxnSpPr>
      <xdr:spPr>
        <a:xfrm flipV="1">
          <a:off x="19545300" y="182293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100092</xdr:rowOff>
    </xdr:from>
    <xdr:ext cx="469744" cy="259045"/>
    <xdr:sp macro="" textlink="">
      <xdr:nvSpPr>
        <xdr:cNvPr id="685" name="n_1aveValue【庁舎】&#10;一人当たり面積"/>
        <xdr:cNvSpPr txBox="1"/>
      </xdr:nvSpPr>
      <xdr:spPr>
        <a:xfrm>
          <a:off x="210757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159529</xdr:rowOff>
    </xdr:from>
    <xdr:ext cx="469744" cy="259045"/>
    <xdr:sp macro="" textlink="">
      <xdr:nvSpPr>
        <xdr:cNvPr id="686" name="n_2aveValue【庁舎】&#10;一人当たり面積"/>
        <xdr:cNvSpPr txBox="1"/>
      </xdr:nvSpPr>
      <xdr:spPr>
        <a:xfrm>
          <a:off x="20199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145814</xdr:rowOff>
    </xdr:from>
    <xdr:ext cx="469744" cy="259045"/>
    <xdr:sp macro="" textlink="">
      <xdr:nvSpPr>
        <xdr:cNvPr id="687" name="n_3aveValue【庁舎】&#10;一人当たり面積"/>
        <xdr:cNvSpPr txBox="1"/>
      </xdr:nvSpPr>
      <xdr:spPr>
        <a:xfrm>
          <a:off x="19310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138701</xdr:rowOff>
    </xdr:from>
    <xdr:ext cx="469744" cy="259045"/>
    <xdr:sp macro="" textlink="">
      <xdr:nvSpPr>
        <xdr:cNvPr id="688" name="n_1mainValue【庁舎】&#10;一人当たり面積"/>
        <xdr:cNvSpPr txBox="1"/>
      </xdr:nvSpPr>
      <xdr:spPr>
        <a:xfrm>
          <a:off x="210757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97553</xdr:rowOff>
    </xdr:from>
    <xdr:ext cx="469744" cy="259045"/>
    <xdr:sp macro="" textlink="">
      <xdr:nvSpPr>
        <xdr:cNvPr id="689" name="n_2mainValue【庁舎】&#10;一人当たり面積"/>
        <xdr:cNvSpPr txBox="1"/>
      </xdr:nvSpPr>
      <xdr:spPr>
        <a:xfrm>
          <a:off x="20199427" y="1827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102125</xdr:rowOff>
    </xdr:from>
    <xdr:ext cx="469744" cy="259045"/>
    <xdr:sp macro="" textlink="">
      <xdr:nvSpPr>
        <xdr:cNvPr id="690" name="n_3mainValue【庁舎】&#10;一人当たり面積"/>
        <xdr:cNvSpPr txBox="1"/>
      </xdr:nvSpPr>
      <xdr:spPr>
        <a:xfrm>
          <a:off x="19310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1" name="正方形/長方形 6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2" name="正方形/長方形 6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3" name="テキスト ボックス 6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福祉施設である。福祉施設については市内に類似施設が存在し、老朽化も進んでいることから早急な対応が必要となってくる。今後個別計画等を作成していく中で集約複合化・大規模修繕等の方法を検討し、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44,233
43,914
125.63
19,678,159
18,300,061
1,292,005
10,616,095
16,438,893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ここ数年間は横ばい又は微増で推移しており、平成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年度は前年度と同率で推移している。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引き続き、滞納整理を含む市税の徴収強化（毎年度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％増）等の取組みを通じて財源の基盤強化に努める。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38</xdr:row>
      <xdr:rowOff>148167</xdr:rowOff>
    </xdr:to>
    <xdr:cxnSp macro="">
      <xdr:nvCxnSpPr>
        <xdr:cNvPr id="69" name="直線コネクタ 68"/>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2" name="直線コネクタ 71"/>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5" name="直線コネクタ 74"/>
        <xdr:cNvCxnSpPr/>
      </xdr:nvCxnSpPr>
      <xdr:spPr>
        <a:xfrm>
          <a:off x="2336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168275</xdr:rowOff>
    </xdr:to>
    <xdr:cxnSp macro="">
      <xdr:nvCxnSpPr>
        <xdr:cNvPr id="78" name="直線コネクタ 77"/>
        <xdr:cNvCxnSpPr/>
      </xdr:nvCxnSpPr>
      <xdr:spPr>
        <a:xfrm flipV="1">
          <a:off x="1447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97367</xdr:rowOff>
    </xdr:from>
    <xdr:to>
      <xdr:col>23</xdr:col>
      <xdr:colOff>184150</xdr:colOff>
      <xdr:row>39</xdr:row>
      <xdr:rowOff>27517</xdr:rowOff>
    </xdr:to>
    <xdr:sp macro="" textlink="">
      <xdr:nvSpPr>
        <xdr:cNvPr id="88" name="楕円 87"/>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113894</xdr:rowOff>
    </xdr:from>
    <xdr:ext cx="762000" cy="259045"/>
    <xdr:sp macro="" textlink="">
      <xdr:nvSpPr>
        <xdr:cNvPr id="89"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補助費・公債費の増により、前年度比</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ポイント増となっている。今後、事務事業の見直しを行い、優先度や効果の低い事業については、廃止や縮小を求めることで経常経費の削減を図っていく。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109728</xdr:rowOff>
    </xdr:from>
    <xdr:to>
      <xdr:col>23</xdr:col>
      <xdr:colOff>133350</xdr:colOff>
      <xdr:row>62</xdr:row>
      <xdr:rowOff>150622</xdr:rowOff>
    </xdr:to>
    <xdr:cxnSp macro="">
      <xdr:nvCxnSpPr>
        <xdr:cNvPr id="130" name="直線コネクタ 129"/>
        <xdr:cNvCxnSpPr/>
      </xdr:nvCxnSpPr>
      <xdr:spPr>
        <a:xfrm>
          <a:off x="4114800" y="10568178"/>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143019</xdr:rowOff>
    </xdr:from>
    <xdr:ext cx="762000" cy="259045"/>
    <xdr:sp macro="" textlink="">
      <xdr:nvSpPr>
        <xdr:cNvPr id="131" name="財政構造の弾力性平均値テキスト"/>
        <xdr:cNvSpPr txBox="1"/>
      </xdr:nvSpPr>
      <xdr:spPr>
        <a:xfrm>
          <a:off x="5041900" y="10430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117094</xdr:rowOff>
    </xdr:from>
    <xdr:to>
      <xdr:col>19</xdr:col>
      <xdr:colOff>133350</xdr:colOff>
      <xdr:row>61</xdr:row>
      <xdr:rowOff>109728</xdr:rowOff>
    </xdr:to>
    <xdr:cxnSp macro="">
      <xdr:nvCxnSpPr>
        <xdr:cNvPr id="133" name="直線コネクタ 132"/>
        <xdr:cNvCxnSpPr/>
      </xdr:nvCxnSpPr>
      <xdr:spPr>
        <a:xfrm>
          <a:off x="3225800" y="1040409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39878</xdr:rowOff>
    </xdr:from>
    <xdr:to>
      <xdr:col>15</xdr:col>
      <xdr:colOff>82550</xdr:colOff>
      <xdr:row>60</xdr:row>
      <xdr:rowOff>117094</xdr:rowOff>
    </xdr:to>
    <xdr:cxnSp macro="">
      <xdr:nvCxnSpPr>
        <xdr:cNvPr id="136" name="直線コネクタ 135"/>
        <xdr:cNvCxnSpPr/>
      </xdr:nvCxnSpPr>
      <xdr:spPr>
        <a:xfrm>
          <a:off x="2336800" y="1032687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39878</xdr:rowOff>
    </xdr:from>
    <xdr:to>
      <xdr:col>11</xdr:col>
      <xdr:colOff>31750</xdr:colOff>
      <xdr:row>60</xdr:row>
      <xdr:rowOff>68834</xdr:rowOff>
    </xdr:to>
    <xdr:cxnSp macro="">
      <xdr:nvCxnSpPr>
        <xdr:cNvPr id="139" name="直線コネクタ 138"/>
        <xdr:cNvCxnSpPr/>
      </xdr:nvCxnSpPr>
      <xdr:spPr>
        <a:xfrm flipV="1">
          <a:off x="1447800" y="103268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162814</xdr:rowOff>
    </xdr:from>
    <xdr:to>
      <xdr:col>11</xdr:col>
      <xdr:colOff>82550</xdr:colOff>
      <xdr:row>61</xdr:row>
      <xdr:rowOff>92964</xdr:rowOff>
    </xdr:to>
    <xdr:sp macro="" textlink="">
      <xdr:nvSpPr>
        <xdr:cNvPr id="140" name="フローチャート: 判断 139"/>
        <xdr:cNvSpPr/>
      </xdr:nvSpPr>
      <xdr:spPr>
        <a:xfrm>
          <a:off x="2286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77741</xdr:rowOff>
    </xdr:from>
    <xdr:ext cx="762000" cy="259045"/>
    <xdr:sp macro="" textlink="">
      <xdr:nvSpPr>
        <xdr:cNvPr id="141" name="テキスト ボックス 140"/>
        <xdr:cNvSpPr txBox="1"/>
      </xdr:nvSpPr>
      <xdr:spPr>
        <a:xfrm>
          <a:off x="1955800" y="1053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49" name="楕円 148"/>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71899</xdr:rowOff>
    </xdr:from>
    <xdr:ext cx="762000" cy="259045"/>
    <xdr:sp macro="" textlink="">
      <xdr:nvSpPr>
        <xdr:cNvPr id="150"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1" name="楕円 150"/>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2" name="テキスト ボックス 151"/>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66294</xdr:rowOff>
    </xdr:from>
    <xdr:to>
      <xdr:col>15</xdr:col>
      <xdr:colOff>133350</xdr:colOff>
      <xdr:row>60</xdr:row>
      <xdr:rowOff>167894</xdr:rowOff>
    </xdr:to>
    <xdr:sp macro="" textlink="">
      <xdr:nvSpPr>
        <xdr:cNvPr id="153" name="楕円 152"/>
        <xdr:cNvSpPr/>
      </xdr:nvSpPr>
      <xdr:spPr>
        <a:xfrm>
          <a:off x="3175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6621</xdr:rowOff>
    </xdr:from>
    <xdr:ext cx="762000" cy="259045"/>
    <xdr:sp macro="" textlink="">
      <xdr:nvSpPr>
        <xdr:cNvPr id="154" name="テキスト ボックス 153"/>
        <xdr:cNvSpPr txBox="1"/>
      </xdr:nvSpPr>
      <xdr:spPr>
        <a:xfrm>
          <a:off x="2844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160528</xdr:rowOff>
    </xdr:from>
    <xdr:to>
      <xdr:col>11</xdr:col>
      <xdr:colOff>82550</xdr:colOff>
      <xdr:row>60</xdr:row>
      <xdr:rowOff>90678</xdr:rowOff>
    </xdr:to>
    <xdr:sp macro="" textlink="">
      <xdr:nvSpPr>
        <xdr:cNvPr id="155" name="楕円 154"/>
        <xdr:cNvSpPr/>
      </xdr:nvSpPr>
      <xdr:spPr>
        <a:xfrm>
          <a:off x="2286000" y="1027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100855</xdr:rowOff>
    </xdr:from>
    <xdr:ext cx="762000" cy="259045"/>
    <xdr:sp macro="" textlink="">
      <xdr:nvSpPr>
        <xdr:cNvPr id="156" name="テキスト ボックス 155"/>
        <xdr:cNvSpPr txBox="1"/>
      </xdr:nvSpPr>
      <xdr:spPr>
        <a:xfrm>
          <a:off x="1955800" y="1004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18034</xdr:rowOff>
    </xdr:from>
    <xdr:to>
      <xdr:col>7</xdr:col>
      <xdr:colOff>31750</xdr:colOff>
      <xdr:row>60</xdr:row>
      <xdr:rowOff>119634</xdr:rowOff>
    </xdr:to>
    <xdr:sp macro="" textlink="">
      <xdr:nvSpPr>
        <xdr:cNvPr id="157" name="楕円 156"/>
        <xdr:cNvSpPr/>
      </xdr:nvSpPr>
      <xdr:spPr>
        <a:xfrm>
          <a:off x="1397000" y="103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129811</xdr:rowOff>
    </xdr:from>
    <xdr:ext cx="762000" cy="259045"/>
    <xdr:sp macro="" textlink="">
      <xdr:nvSpPr>
        <xdr:cNvPr id="158" name="テキスト ボックス 157"/>
        <xdr:cNvSpPr txBox="1"/>
      </xdr:nvSpPr>
      <xdr:spPr>
        <a:xfrm>
          <a:off x="1066800" y="1007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[117,299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人件費、物件費、維持補修費の増加により前年度比</a:t>
          </a:r>
          <a:r>
            <a:rPr kumimoji="1" lang="en-US" altLang="ja-JP" sz="1300">
              <a:latin typeface="ＭＳ Ｐゴシック" panose="020B0600070205080204" pitchFamily="50" charset="-128"/>
              <a:ea typeface="ＭＳ Ｐゴシック" panose="020B0600070205080204" pitchFamily="50" charset="-128"/>
            </a:rPr>
            <a:t>6,723</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今後、行政評価を進めて実施可能な部分については廃止や削減の検討を重ねてさらなるコスト削減を図っていく。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169732</xdr:rowOff>
    </xdr:from>
    <xdr:to>
      <xdr:col>23</xdr:col>
      <xdr:colOff>133350</xdr:colOff>
      <xdr:row>81</xdr:row>
      <xdr:rowOff>52358</xdr:rowOff>
    </xdr:to>
    <xdr:cxnSp macro="">
      <xdr:nvCxnSpPr>
        <xdr:cNvPr id="193" name="直線コネクタ 192"/>
        <xdr:cNvCxnSpPr/>
      </xdr:nvCxnSpPr>
      <xdr:spPr>
        <a:xfrm>
          <a:off x="4114800" y="13885732"/>
          <a:ext cx="838200" cy="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159711</xdr:rowOff>
    </xdr:from>
    <xdr:to>
      <xdr:col>19</xdr:col>
      <xdr:colOff>133350</xdr:colOff>
      <xdr:row>80</xdr:row>
      <xdr:rowOff>169732</xdr:rowOff>
    </xdr:to>
    <xdr:cxnSp macro="">
      <xdr:nvCxnSpPr>
        <xdr:cNvPr id="196" name="直線コネクタ 195"/>
        <xdr:cNvCxnSpPr/>
      </xdr:nvCxnSpPr>
      <xdr:spPr>
        <a:xfrm>
          <a:off x="3225800" y="13875711"/>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159711</xdr:rowOff>
    </xdr:from>
    <xdr:to>
      <xdr:col>15</xdr:col>
      <xdr:colOff>82550</xdr:colOff>
      <xdr:row>81</xdr:row>
      <xdr:rowOff>8996</xdr:rowOff>
    </xdr:to>
    <xdr:cxnSp macro="">
      <xdr:nvCxnSpPr>
        <xdr:cNvPr id="199" name="直線コネクタ 198"/>
        <xdr:cNvCxnSpPr/>
      </xdr:nvCxnSpPr>
      <xdr:spPr>
        <a:xfrm flipV="1">
          <a:off x="2336800" y="13875711"/>
          <a:ext cx="889000" cy="2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165784</xdr:rowOff>
    </xdr:from>
    <xdr:to>
      <xdr:col>11</xdr:col>
      <xdr:colOff>31750</xdr:colOff>
      <xdr:row>81</xdr:row>
      <xdr:rowOff>8996</xdr:rowOff>
    </xdr:to>
    <xdr:cxnSp macro="">
      <xdr:nvCxnSpPr>
        <xdr:cNvPr id="202" name="直線コネクタ 201"/>
        <xdr:cNvCxnSpPr/>
      </xdr:nvCxnSpPr>
      <xdr:spPr>
        <a:xfrm>
          <a:off x="1447800" y="13881784"/>
          <a:ext cx="889000" cy="1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150016</xdr:rowOff>
    </xdr:from>
    <xdr:to>
      <xdr:col>11</xdr:col>
      <xdr:colOff>82550</xdr:colOff>
      <xdr:row>83</xdr:row>
      <xdr:rowOff>80166</xdr:rowOff>
    </xdr:to>
    <xdr:sp macro="" textlink="">
      <xdr:nvSpPr>
        <xdr:cNvPr id="203" name="フローチャート: 判断 202"/>
        <xdr:cNvSpPr/>
      </xdr:nvSpPr>
      <xdr:spPr>
        <a:xfrm>
          <a:off x="2286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64943</xdr:rowOff>
    </xdr:from>
    <xdr:ext cx="762000" cy="259045"/>
    <xdr:sp macro="" textlink="">
      <xdr:nvSpPr>
        <xdr:cNvPr id="204" name="テキスト ボックス 203"/>
        <xdr:cNvSpPr txBox="1"/>
      </xdr:nvSpPr>
      <xdr:spPr>
        <a:xfrm>
          <a:off x="1955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xdr:rowOff>
    </xdr:from>
    <xdr:to>
      <xdr:col>23</xdr:col>
      <xdr:colOff>184150</xdr:colOff>
      <xdr:row>81</xdr:row>
      <xdr:rowOff>103158</xdr:rowOff>
    </xdr:to>
    <xdr:sp macro="" textlink="">
      <xdr:nvSpPr>
        <xdr:cNvPr id="212" name="楕円 211"/>
        <xdr:cNvSpPr/>
      </xdr:nvSpPr>
      <xdr:spPr>
        <a:xfrm>
          <a:off x="4902200" y="1388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18085</xdr:rowOff>
    </xdr:from>
    <xdr:ext cx="762000" cy="259045"/>
    <xdr:sp macro="" textlink="">
      <xdr:nvSpPr>
        <xdr:cNvPr id="213" name="人件費・物件費等の状況該当値テキスト"/>
        <xdr:cNvSpPr txBox="1"/>
      </xdr:nvSpPr>
      <xdr:spPr>
        <a:xfrm>
          <a:off x="5041900" y="1373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118932</xdr:rowOff>
    </xdr:from>
    <xdr:to>
      <xdr:col>19</xdr:col>
      <xdr:colOff>184150</xdr:colOff>
      <xdr:row>81</xdr:row>
      <xdr:rowOff>49082</xdr:rowOff>
    </xdr:to>
    <xdr:sp macro="" textlink="">
      <xdr:nvSpPr>
        <xdr:cNvPr id="214" name="楕円 213"/>
        <xdr:cNvSpPr/>
      </xdr:nvSpPr>
      <xdr:spPr>
        <a:xfrm>
          <a:off x="4064000" y="1383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59259</xdr:rowOff>
    </xdr:from>
    <xdr:ext cx="736600" cy="259045"/>
    <xdr:sp macro="" textlink="">
      <xdr:nvSpPr>
        <xdr:cNvPr id="215" name="テキスト ボックス 214"/>
        <xdr:cNvSpPr txBox="1"/>
      </xdr:nvSpPr>
      <xdr:spPr>
        <a:xfrm>
          <a:off x="3733800" y="13603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108911</xdr:rowOff>
    </xdr:from>
    <xdr:to>
      <xdr:col>15</xdr:col>
      <xdr:colOff>133350</xdr:colOff>
      <xdr:row>81</xdr:row>
      <xdr:rowOff>39061</xdr:rowOff>
    </xdr:to>
    <xdr:sp macro="" textlink="">
      <xdr:nvSpPr>
        <xdr:cNvPr id="216" name="楕円 215"/>
        <xdr:cNvSpPr/>
      </xdr:nvSpPr>
      <xdr:spPr>
        <a:xfrm>
          <a:off x="3175000" y="138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49238</xdr:rowOff>
    </xdr:from>
    <xdr:ext cx="762000" cy="259045"/>
    <xdr:sp macro="" textlink="">
      <xdr:nvSpPr>
        <xdr:cNvPr id="217" name="テキスト ボックス 216"/>
        <xdr:cNvSpPr txBox="1"/>
      </xdr:nvSpPr>
      <xdr:spPr>
        <a:xfrm>
          <a:off x="2844800" y="1359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129646</xdr:rowOff>
    </xdr:from>
    <xdr:to>
      <xdr:col>11</xdr:col>
      <xdr:colOff>82550</xdr:colOff>
      <xdr:row>81</xdr:row>
      <xdr:rowOff>59796</xdr:rowOff>
    </xdr:to>
    <xdr:sp macro="" textlink="">
      <xdr:nvSpPr>
        <xdr:cNvPr id="218" name="楕円 217"/>
        <xdr:cNvSpPr/>
      </xdr:nvSpPr>
      <xdr:spPr>
        <a:xfrm>
          <a:off x="2286000" y="138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69973</xdr:rowOff>
    </xdr:from>
    <xdr:ext cx="762000" cy="259045"/>
    <xdr:sp macro="" textlink="">
      <xdr:nvSpPr>
        <xdr:cNvPr id="219" name="テキスト ボックス 218"/>
        <xdr:cNvSpPr txBox="1"/>
      </xdr:nvSpPr>
      <xdr:spPr>
        <a:xfrm>
          <a:off x="1955800" y="136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114984</xdr:rowOff>
    </xdr:from>
    <xdr:to>
      <xdr:col>7</xdr:col>
      <xdr:colOff>31750</xdr:colOff>
      <xdr:row>81</xdr:row>
      <xdr:rowOff>45134</xdr:rowOff>
    </xdr:to>
    <xdr:sp macro="" textlink="">
      <xdr:nvSpPr>
        <xdr:cNvPr id="220" name="楕円 219"/>
        <xdr:cNvSpPr/>
      </xdr:nvSpPr>
      <xdr:spPr>
        <a:xfrm>
          <a:off x="1397000" y="1383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55311</xdr:rowOff>
    </xdr:from>
    <xdr:ext cx="762000" cy="259045"/>
    <xdr:sp macro="" textlink="">
      <xdr:nvSpPr>
        <xdr:cNvPr id="221" name="テキスト ボックス 220"/>
        <xdr:cNvSpPr txBox="1"/>
      </xdr:nvSpPr>
      <xdr:spPr>
        <a:xfrm>
          <a:off x="1066800" y="1359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ポイント減となっており、全国平均は下回っている。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今後も給与構造の改革とともに職員の定数管理・給与の適正化に努め、給与水準のバランスをとっていく。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67129</xdr:rowOff>
    </xdr:to>
    <xdr:cxnSp macro="">
      <xdr:nvCxnSpPr>
        <xdr:cNvPr id="257" name="直線コネクタ 256"/>
        <xdr:cNvCxnSpPr/>
      </xdr:nvCxnSpPr>
      <xdr:spPr>
        <a:xfrm flipV="1">
          <a:off x="16179800" y="1474288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153307</xdr:rowOff>
    </xdr:to>
    <xdr:cxnSp macro="">
      <xdr:nvCxnSpPr>
        <xdr:cNvPr id="260" name="直線コネクタ 259"/>
        <xdr:cNvCxnSpPr/>
      </xdr:nvCxnSpPr>
      <xdr:spPr>
        <a:xfrm flipV="1">
          <a:off x="15290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86</xdr:row>
      <xdr:rowOff>153307</xdr:rowOff>
    </xdr:to>
    <xdr:cxnSp macro="">
      <xdr:nvCxnSpPr>
        <xdr:cNvPr id="263" name="直線コネクタ 262"/>
        <xdr:cNvCxnSpPr/>
      </xdr:nvCxnSpPr>
      <xdr:spPr>
        <a:xfrm>
          <a:off x="14401800" y="1489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153307</xdr:rowOff>
    </xdr:to>
    <xdr:cxnSp macro="">
      <xdr:nvCxnSpPr>
        <xdr:cNvPr id="266" name="直線コネクタ 265"/>
        <xdr:cNvCxnSpPr/>
      </xdr:nvCxnSpPr>
      <xdr:spPr>
        <a:xfrm>
          <a:off x="13512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76" name="楕円 275"/>
        <xdr:cNvSpPr/>
      </xdr:nvSpPr>
      <xdr:spPr>
        <a:xfrm>
          <a:off x="169672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90913</xdr:rowOff>
    </xdr:from>
    <xdr:ext cx="762000" cy="259045"/>
    <xdr:sp macro="" textlink="">
      <xdr:nvSpPr>
        <xdr:cNvPr id="277" name="給与水準   （国との比較）該当値テキスト"/>
        <xdr:cNvSpPr txBox="1"/>
      </xdr:nvSpPr>
      <xdr:spPr>
        <a:xfrm>
          <a:off x="17106900" y="1466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79" name="テキスト ボックス 278"/>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0" name="楕円 279"/>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1" name="テキスト ボックス 280"/>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2" name="楕円 281"/>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3" name="テキスト ボックス 282"/>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新規職員の採用人数が増加しているため、ここ五年間で最も大きい数字となっているが、類似団体平均や全国平均は下回っている。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今後も引き続き職員の定数管理に努め、適正な定員を維持していく。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137432</xdr:rowOff>
    </xdr:to>
    <xdr:cxnSp macro="">
      <xdr:nvCxnSpPr>
        <xdr:cNvPr id="322" name="直線コネクタ 321"/>
        <xdr:cNvCxnSpPr/>
      </xdr:nvCxnSpPr>
      <xdr:spPr>
        <a:xfrm>
          <a:off x="16179800" y="10420985"/>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121920</xdr:rowOff>
    </xdr:from>
    <xdr:to>
      <xdr:col>77</xdr:col>
      <xdr:colOff>44450</xdr:colOff>
      <xdr:row>60</xdr:row>
      <xdr:rowOff>133985</xdr:rowOff>
    </xdr:to>
    <xdr:cxnSp macro="">
      <xdr:nvCxnSpPr>
        <xdr:cNvPr id="325" name="直線コネクタ 324"/>
        <xdr:cNvCxnSpPr/>
      </xdr:nvCxnSpPr>
      <xdr:spPr>
        <a:xfrm>
          <a:off x="15290800" y="1040892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104684</xdr:rowOff>
    </xdr:from>
    <xdr:to>
      <xdr:col>72</xdr:col>
      <xdr:colOff>203200</xdr:colOff>
      <xdr:row>60</xdr:row>
      <xdr:rowOff>121920</xdr:rowOff>
    </xdr:to>
    <xdr:cxnSp macro="">
      <xdr:nvCxnSpPr>
        <xdr:cNvPr id="328" name="直線コネクタ 327"/>
        <xdr:cNvCxnSpPr/>
      </xdr:nvCxnSpPr>
      <xdr:spPr>
        <a:xfrm>
          <a:off x="14401800" y="1039168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99513</xdr:rowOff>
    </xdr:from>
    <xdr:to>
      <xdr:col>68</xdr:col>
      <xdr:colOff>152400</xdr:colOff>
      <xdr:row>60</xdr:row>
      <xdr:rowOff>104684</xdr:rowOff>
    </xdr:to>
    <xdr:cxnSp macro="">
      <xdr:nvCxnSpPr>
        <xdr:cNvPr id="331" name="直線コネクタ 330"/>
        <xdr:cNvCxnSpPr/>
      </xdr:nvCxnSpPr>
      <xdr:spPr>
        <a:xfrm>
          <a:off x="13512800" y="1038651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82459</xdr:rowOff>
    </xdr:from>
    <xdr:to>
      <xdr:col>68</xdr:col>
      <xdr:colOff>203200</xdr:colOff>
      <xdr:row>64</xdr:row>
      <xdr:rowOff>12609</xdr:rowOff>
    </xdr:to>
    <xdr:sp macro="" textlink="">
      <xdr:nvSpPr>
        <xdr:cNvPr id="332" name="フローチャート: 判断 331"/>
        <xdr:cNvSpPr/>
      </xdr:nvSpPr>
      <xdr:spPr>
        <a:xfrm>
          <a:off x="14351000" y="1088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168836</xdr:rowOff>
    </xdr:from>
    <xdr:ext cx="762000" cy="259045"/>
    <xdr:sp macro="" textlink="">
      <xdr:nvSpPr>
        <xdr:cNvPr id="333" name="テキスト ボックス 332"/>
        <xdr:cNvSpPr txBox="1"/>
      </xdr:nvSpPr>
      <xdr:spPr>
        <a:xfrm>
          <a:off x="14020800" y="1097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86632</xdr:rowOff>
    </xdr:from>
    <xdr:to>
      <xdr:col>81</xdr:col>
      <xdr:colOff>95250</xdr:colOff>
      <xdr:row>61</xdr:row>
      <xdr:rowOff>16782</xdr:rowOff>
    </xdr:to>
    <xdr:sp macro="" textlink="">
      <xdr:nvSpPr>
        <xdr:cNvPr id="341" name="楕円 340"/>
        <xdr:cNvSpPr/>
      </xdr:nvSpPr>
      <xdr:spPr>
        <a:xfrm>
          <a:off x="16967200" y="103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103159</xdr:rowOff>
    </xdr:from>
    <xdr:ext cx="762000" cy="259045"/>
    <xdr:sp macro="" textlink="">
      <xdr:nvSpPr>
        <xdr:cNvPr id="342" name="定員管理の状況該当値テキスト"/>
        <xdr:cNvSpPr txBox="1"/>
      </xdr:nvSpPr>
      <xdr:spPr>
        <a:xfrm>
          <a:off x="17106900" y="1021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3" name="楕円 342"/>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4" name="テキスト ボックス 343"/>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71120</xdr:rowOff>
    </xdr:from>
    <xdr:to>
      <xdr:col>73</xdr:col>
      <xdr:colOff>44450</xdr:colOff>
      <xdr:row>61</xdr:row>
      <xdr:rowOff>1270</xdr:rowOff>
    </xdr:to>
    <xdr:sp macro="" textlink="">
      <xdr:nvSpPr>
        <xdr:cNvPr id="345" name="楕円 344"/>
        <xdr:cNvSpPr/>
      </xdr:nvSpPr>
      <xdr:spPr>
        <a:xfrm>
          <a:off x="15240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11447</xdr:rowOff>
    </xdr:from>
    <xdr:ext cx="762000" cy="259045"/>
    <xdr:sp macro="" textlink="">
      <xdr:nvSpPr>
        <xdr:cNvPr id="346" name="テキスト ボックス 345"/>
        <xdr:cNvSpPr txBox="1"/>
      </xdr:nvSpPr>
      <xdr:spPr>
        <a:xfrm>
          <a:off x="14909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53884</xdr:rowOff>
    </xdr:from>
    <xdr:to>
      <xdr:col>68</xdr:col>
      <xdr:colOff>203200</xdr:colOff>
      <xdr:row>60</xdr:row>
      <xdr:rowOff>155484</xdr:rowOff>
    </xdr:to>
    <xdr:sp macro="" textlink="">
      <xdr:nvSpPr>
        <xdr:cNvPr id="347" name="楕円 346"/>
        <xdr:cNvSpPr/>
      </xdr:nvSpPr>
      <xdr:spPr>
        <a:xfrm>
          <a:off x="14351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165661</xdr:rowOff>
    </xdr:from>
    <xdr:ext cx="762000" cy="259045"/>
    <xdr:sp macro="" textlink="">
      <xdr:nvSpPr>
        <xdr:cNvPr id="348" name="テキスト ボックス 347"/>
        <xdr:cNvSpPr txBox="1"/>
      </xdr:nvSpPr>
      <xdr:spPr>
        <a:xfrm>
          <a:off x="14020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48713</xdr:rowOff>
    </xdr:from>
    <xdr:to>
      <xdr:col>64</xdr:col>
      <xdr:colOff>152400</xdr:colOff>
      <xdr:row>60</xdr:row>
      <xdr:rowOff>150313</xdr:rowOff>
    </xdr:to>
    <xdr:sp macro="" textlink="">
      <xdr:nvSpPr>
        <xdr:cNvPr id="349" name="楕円 348"/>
        <xdr:cNvSpPr/>
      </xdr:nvSpPr>
      <xdr:spPr>
        <a:xfrm>
          <a:off x="13462000" y="103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160490</xdr:rowOff>
    </xdr:from>
    <xdr:ext cx="762000" cy="259045"/>
    <xdr:sp macro="" textlink="">
      <xdr:nvSpPr>
        <xdr:cNvPr id="350" name="テキスト ボックス 349"/>
        <xdr:cNvSpPr txBox="1"/>
      </xdr:nvSpPr>
      <xdr:spPr>
        <a:xfrm>
          <a:off x="13131800" y="10104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％となっており、類似団体平均を下回っているものの、依然として県平均を上回っている状態である。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今後は、予定されている新規の投資的事業についても取捨選択を行い、地方債発行を抑制することにより比率の低下を図っていく。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73237</xdr:rowOff>
    </xdr:from>
    <xdr:to>
      <xdr:col>81</xdr:col>
      <xdr:colOff>44450</xdr:colOff>
      <xdr:row>39</xdr:row>
      <xdr:rowOff>73237</xdr:rowOff>
    </xdr:to>
    <xdr:cxnSp macro="">
      <xdr:nvCxnSpPr>
        <xdr:cNvPr id="384" name="直線コネクタ 383"/>
        <xdr:cNvCxnSpPr/>
      </xdr:nvCxnSpPr>
      <xdr:spPr>
        <a:xfrm>
          <a:off x="16179800" y="6759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89323</xdr:rowOff>
    </xdr:to>
    <xdr:cxnSp macro="">
      <xdr:nvCxnSpPr>
        <xdr:cNvPr id="387" name="直線コネクタ 386"/>
        <xdr:cNvCxnSpPr/>
      </xdr:nvCxnSpPr>
      <xdr:spPr>
        <a:xfrm flipV="1">
          <a:off x="15290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137583</xdr:rowOff>
    </xdr:to>
    <xdr:cxnSp macro="">
      <xdr:nvCxnSpPr>
        <xdr:cNvPr id="390" name="直線コネクタ 389"/>
        <xdr:cNvCxnSpPr/>
      </xdr:nvCxnSpPr>
      <xdr:spPr>
        <a:xfrm flipV="1">
          <a:off x="14401800" y="677587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40</xdr:row>
      <xdr:rowOff>78740</xdr:rowOff>
    </xdr:to>
    <xdr:cxnSp macro="">
      <xdr:nvCxnSpPr>
        <xdr:cNvPr id="393" name="直線コネクタ 392"/>
        <xdr:cNvCxnSpPr/>
      </xdr:nvCxnSpPr>
      <xdr:spPr>
        <a:xfrm flipV="1">
          <a:off x="13512800" y="68241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132504</xdr:rowOff>
    </xdr:from>
    <xdr:to>
      <xdr:col>68</xdr:col>
      <xdr:colOff>203200</xdr:colOff>
      <xdr:row>41</xdr:row>
      <xdr:rowOff>62654</xdr:rowOff>
    </xdr:to>
    <xdr:sp macro="" textlink="">
      <xdr:nvSpPr>
        <xdr:cNvPr id="394" name="フローチャート: 判断 393"/>
        <xdr:cNvSpPr/>
      </xdr:nvSpPr>
      <xdr:spPr>
        <a:xfrm>
          <a:off x="14351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47431</xdr:rowOff>
    </xdr:from>
    <xdr:ext cx="762000" cy="259045"/>
    <xdr:sp macro="" textlink="">
      <xdr:nvSpPr>
        <xdr:cNvPr id="395" name="テキスト ボックス 394"/>
        <xdr:cNvSpPr txBox="1"/>
      </xdr:nvSpPr>
      <xdr:spPr>
        <a:xfrm>
          <a:off x="14020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22437</xdr:rowOff>
    </xdr:from>
    <xdr:to>
      <xdr:col>81</xdr:col>
      <xdr:colOff>95250</xdr:colOff>
      <xdr:row>39</xdr:row>
      <xdr:rowOff>124037</xdr:rowOff>
    </xdr:to>
    <xdr:sp macro="" textlink="">
      <xdr:nvSpPr>
        <xdr:cNvPr id="403" name="楕円 402"/>
        <xdr:cNvSpPr/>
      </xdr:nvSpPr>
      <xdr:spPr>
        <a:xfrm>
          <a:off x="169672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38964</xdr:rowOff>
    </xdr:from>
    <xdr:ext cx="762000" cy="259045"/>
    <xdr:sp macro="" textlink="">
      <xdr:nvSpPr>
        <xdr:cNvPr id="404" name="公債費負担の状況該当値テキスト"/>
        <xdr:cNvSpPr txBox="1"/>
      </xdr:nvSpPr>
      <xdr:spPr>
        <a:xfrm>
          <a:off x="171069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5" name="楕円 404"/>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6" name="テキスト ボックス 405"/>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7" name="楕円 406"/>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8" name="テキスト ボックス 407"/>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09" name="楕円 408"/>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0" name="テキスト ボックス 409"/>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11" name="楕円 410"/>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12" name="テキスト ボックス 411"/>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となっており、全国平均や類似団体を下回っている。主な要因としては、地方債発行の抑制等による地方債残高の減及び、普通交付税額の増による標準財政規模の増額があげられる。今後も公債費等義務的経費の削減を中心とする行財政改革を進め、財政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47202</xdr:rowOff>
    </xdr:from>
    <xdr:to>
      <xdr:col>68</xdr:col>
      <xdr:colOff>203200</xdr:colOff>
      <xdr:row>16</xdr:row>
      <xdr:rowOff>148802</xdr:rowOff>
    </xdr:to>
    <xdr:sp macro="" textlink="">
      <xdr:nvSpPr>
        <xdr:cNvPr id="452" name="フローチャート: 判断 451"/>
        <xdr:cNvSpPr/>
      </xdr:nvSpPr>
      <xdr:spPr>
        <a:xfrm>
          <a:off x="14351000" y="279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158979</xdr:rowOff>
    </xdr:from>
    <xdr:ext cx="762000" cy="259045"/>
    <xdr:sp macro="" textlink="">
      <xdr:nvSpPr>
        <xdr:cNvPr id="453" name="テキスト ボックス 452"/>
        <xdr:cNvSpPr txBox="1"/>
      </xdr:nvSpPr>
      <xdr:spPr>
        <a:xfrm>
          <a:off x="14020800" y="255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5" name="テキスト ボックス 454"/>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44,233
43,914
125.63
19,678,159
18,300,061
1,292,005
10,616,095
16,438,893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新規職員の採用人数が増加していることによる人件費増により、前年度比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ポイント増加したが、類似団体・栃木県・全国平均を下回っている。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今後は定員管理・給与の適正化等の取組みを通じて人件費の削減に努める。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113284</xdr:rowOff>
    </xdr:to>
    <xdr:cxnSp macro="">
      <xdr:nvCxnSpPr>
        <xdr:cNvPr id="64" name="直線コネクタ 63"/>
        <xdr:cNvCxnSpPr/>
      </xdr:nvCxnSpPr>
      <xdr:spPr>
        <a:xfrm>
          <a:off x="3987800" y="618490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12700</xdr:rowOff>
    </xdr:to>
    <xdr:cxnSp macro="">
      <xdr:nvCxnSpPr>
        <xdr:cNvPr id="67" name="直線コネクタ 66"/>
        <xdr:cNvCxnSpPr/>
      </xdr:nvCxnSpPr>
      <xdr:spPr>
        <a:xfrm>
          <a:off x="3098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35</xdr:row>
      <xdr:rowOff>156718</xdr:rowOff>
    </xdr:to>
    <xdr:cxnSp macro="">
      <xdr:nvCxnSpPr>
        <xdr:cNvPr id="70" name="直線コネクタ 69"/>
        <xdr:cNvCxnSpPr/>
      </xdr:nvCxnSpPr>
      <xdr:spPr>
        <a:xfrm flipV="1">
          <a:off x="2209800" y="6139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156718</xdr:rowOff>
    </xdr:from>
    <xdr:to>
      <xdr:col>11</xdr:col>
      <xdr:colOff>9525</xdr:colOff>
      <xdr:row>36</xdr:row>
      <xdr:rowOff>85852</xdr:rowOff>
    </xdr:to>
    <xdr:cxnSp macro="">
      <xdr:nvCxnSpPr>
        <xdr:cNvPr id="73" name="直線コネクタ 72"/>
        <xdr:cNvCxnSpPr/>
      </xdr:nvCxnSpPr>
      <xdr:spPr>
        <a:xfrm flipV="1">
          <a:off x="1320800" y="61574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128778</xdr:rowOff>
    </xdr:from>
    <xdr:to>
      <xdr:col>11</xdr:col>
      <xdr:colOff>60325</xdr:colOff>
      <xdr:row>38</xdr:row>
      <xdr:rowOff>58928</xdr:rowOff>
    </xdr:to>
    <xdr:sp macro="" textlink="">
      <xdr:nvSpPr>
        <xdr:cNvPr id="74" name="フローチャート: 判断 73"/>
        <xdr:cNvSpPr/>
      </xdr:nvSpPr>
      <xdr:spPr>
        <a:xfrm>
          <a:off x="2159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43705</xdr:rowOff>
    </xdr:from>
    <xdr:ext cx="762000" cy="259045"/>
    <xdr:sp macro="" textlink="">
      <xdr:nvSpPr>
        <xdr:cNvPr id="75" name="テキスト ボックス 74"/>
        <xdr:cNvSpPr txBox="1"/>
      </xdr:nvSpPr>
      <xdr:spPr>
        <a:xfrm>
          <a:off x="1828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105918</xdr:rowOff>
    </xdr:from>
    <xdr:to>
      <xdr:col>11</xdr:col>
      <xdr:colOff>60325</xdr:colOff>
      <xdr:row>36</xdr:row>
      <xdr:rowOff>36068</xdr:rowOff>
    </xdr:to>
    <xdr:sp macro="" textlink="">
      <xdr:nvSpPr>
        <xdr:cNvPr id="89" name="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ポイント増加し、類似団体平均・全国平均を大きく上回っている。指定管理者制度により、職員人件費等から委託料（物件費）へのシフトが起きていることなどが原因と考えられる。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今後も可能なものは順次民間委託を進めていく予定であるが、必要性について精査し、安易な業務委託を増やさないように努める。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107950</xdr:rowOff>
    </xdr:from>
    <xdr:to>
      <xdr:col>82</xdr:col>
      <xdr:colOff>107950</xdr:colOff>
      <xdr:row>21</xdr:row>
      <xdr:rowOff>146050</xdr:rowOff>
    </xdr:to>
    <xdr:cxnSp macro="">
      <xdr:nvCxnSpPr>
        <xdr:cNvPr id="125" name="直線コネクタ 124"/>
        <xdr:cNvCxnSpPr/>
      </xdr:nvCxnSpPr>
      <xdr:spPr>
        <a:xfrm>
          <a:off x="15671800" y="370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133350</xdr:rowOff>
    </xdr:from>
    <xdr:to>
      <xdr:col>78</xdr:col>
      <xdr:colOff>69850</xdr:colOff>
      <xdr:row>21</xdr:row>
      <xdr:rowOff>107950</xdr:rowOff>
    </xdr:to>
    <xdr:cxnSp macro="">
      <xdr:nvCxnSpPr>
        <xdr:cNvPr id="128" name="直線コネクタ 127"/>
        <xdr:cNvCxnSpPr/>
      </xdr:nvCxnSpPr>
      <xdr:spPr>
        <a:xfrm>
          <a:off x="14782800" y="3390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57150</xdr:rowOff>
    </xdr:from>
    <xdr:to>
      <xdr:col>73</xdr:col>
      <xdr:colOff>180975</xdr:colOff>
      <xdr:row>19</xdr:row>
      <xdr:rowOff>133350</xdr:rowOff>
    </xdr:to>
    <xdr:cxnSp macro="">
      <xdr:nvCxnSpPr>
        <xdr:cNvPr id="131" name="直線コネクタ 130"/>
        <xdr:cNvCxnSpPr/>
      </xdr:nvCxnSpPr>
      <xdr:spPr>
        <a:xfrm>
          <a:off x="13893800" y="331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19</xdr:row>
      <xdr:rowOff>57150</xdr:rowOff>
    </xdr:to>
    <xdr:cxnSp macro="">
      <xdr:nvCxnSpPr>
        <xdr:cNvPr id="134" name="直線コネクタ 133"/>
        <xdr:cNvCxnSpPr/>
      </xdr:nvCxnSpPr>
      <xdr:spPr>
        <a:xfrm>
          <a:off x="13004800" y="3136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31750</xdr:rowOff>
    </xdr:from>
    <xdr:to>
      <xdr:col>69</xdr:col>
      <xdr:colOff>142875</xdr:colOff>
      <xdr:row>15</xdr:row>
      <xdr:rowOff>133350</xdr:rowOff>
    </xdr:to>
    <xdr:sp macro="" textlink="">
      <xdr:nvSpPr>
        <xdr:cNvPr id="135" name="フローチャート: 判断 134"/>
        <xdr:cNvSpPr/>
      </xdr:nvSpPr>
      <xdr:spPr>
        <a:xfrm>
          <a:off x="13843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36" name="テキスト ボックス 135"/>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95250</xdr:rowOff>
    </xdr:from>
    <xdr:to>
      <xdr:col>82</xdr:col>
      <xdr:colOff>158750</xdr:colOff>
      <xdr:row>22</xdr:row>
      <xdr:rowOff>25400</xdr:rowOff>
    </xdr:to>
    <xdr:sp macro="" textlink="">
      <xdr:nvSpPr>
        <xdr:cNvPr id="144" name="楕円 143"/>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3827</xdr:rowOff>
    </xdr:from>
    <xdr:ext cx="762000" cy="259045"/>
    <xdr:sp macro="" textlink="">
      <xdr:nvSpPr>
        <xdr:cNvPr id="145"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57150</xdr:rowOff>
    </xdr:from>
    <xdr:to>
      <xdr:col>78</xdr:col>
      <xdr:colOff>120650</xdr:colOff>
      <xdr:row>21</xdr:row>
      <xdr:rowOff>158750</xdr:rowOff>
    </xdr:to>
    <xdr:sp macro="" textlink="">
      <xdr:nvSpPr>
        <xdr:cNvPr id="146" name="楕円 145"/>
        <xdr:cNvSpPr/>
      </xdr:nvSpPr>
      <xdr:spPr>
        <a:xfrm>
          <a:off x="15621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143527</xdr:rowOff>
    </xdr:from>
    <xdr:ext cx="736600" cy="259045"/>
    <xdr:sp macro="" textlink="">
      <xdr:nvSpPr>
        <xdr:cNvPr id="147" name="テキスト ボックス 146"/>
        <xdr:cNvSpPr txBox="1"/>
      </xdr:nvSpPr>
      <xdr:spPr>
        <a:xfrm>
          <a:off x="15290800" y="374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82550</xdr:rowOff>
    </xdr:from>
    <xdr:to>
      <xdr:col>74</xdr:col>
      <xdr:colOff>31750</xdr:colOff>
      <xdr:row>20</xdr:row>
      <xdr:rowOff>12700</xdr:rowOff>
    </xdr:to>
    <xdr:sp macro="" textlink="">
      <xdr:nvSpPr>
        <xdr:cNvPr id="148" name="楕円 147"/>
        <xdr:cNvSpPr/>
      </xdr:nvSpPr>
      <xdr:spPr>
        <a:xfrm>
          <a:off x="147320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168927</xdr:rowOff>
    </xdr:from>
    <xdr:ext cx="762000" cy="259045"/>
    <xdr:sp macro="" textlink="">
      <xdr:nvSpPr>
        <xdr:cNvPr id="149" name="テキスト ボックス 148"/>
        <xdr:cNvSpPr txBox="1"/>
      </xdr:nvSpPr>
      <xdr:spPr>
        <a:xfrm>
          <a:off x="14401800" y="342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6350</xdr:rowOff>
    </xdr:from>
    <xdr:to>
      <xdr:col>69</xdr:col>
      <xdr:colOff>142875</xdr:colOff>
      <xdr:row>19</xdr:row>
      <xdr:rowOff>107950</xdr:rowOff>
    </xdr:to>
    <xdr:sp macro="" textlink="">
      <xdr:nvSpPr>
        <xdr:cNvPr id="150" name="楕円 149"/>
        <xdr:cNvSpPr/>
      </xdr:nvSpPr>
      <xdr:spPr>
        <a:xfrm>
          <a:off x="13843000" y="326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92727</xdr:rowOff>
    </xdr:from>
    <xdr:ext cx="762000" cy="259045"/>
    <xdr:sp macro="" textlink="">
      <xdr:nvSpPr>
        <xdr:cNvPr id="151" name="テキスト ボックス 150"/>
        <xdr:cNvSpPr txBox="1"/>
      </xdr:nvSpPr>
      <xdr:spPr>
        <a:xfrm>
          <a:off x="13512800" y="335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2" name="楕円 151"/>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3" name="テキスト ボックス 152"/>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ポイント増加した。栃木県平均・全国平均を下回っているが、ここ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年間で見ると一番の高水準となっている。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原因としては、児童福祉費の増加等が挙げられる。今後も施策の現状分析を続け、コストの削減に努める。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86178</xdr:rowOff>
    </xdr:from>
    <xdr:to>
      <xdr:col>24</xdr:col>
      <xdr:colOff>25400</xdr:colOff>
      <xdr:row>57</xdr:row>
      <xdr:rowOff>118835</xdr:rowOff>
    </xdr:to>
    <xdr:cxnSp macro="">
      <xdr:nvCxnSpPr>
        <xdr:cNvPr id="188" name="直線コネクタ 187"/>
        <xdr:cNvCxnSpPr/>
      </xdr:nvCxnSpPr>
      <xdr:spPr>
        <a:xfrm>
          <a:off x="3987800" y="9858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89"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86178</xdr:rowOff>
    </xdr:to>
    <xdr:cxnSp macro="">
      <xdr:nvCxnSpPr>
        <xdr:cNvPr id="191" name="直線コネクタ 190"/>
        <xdr:cNvCxnSpPr/>
      </xdr:nvCxnSpPr>
      <xdr:spPr>
        <a:xfrm>
          <a:off x="3098800" y="97608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159657</xdr:rowOff>
    </xdr:to>
    <xdr:cxnSp macro="">
      <xdr:nvCxnSpPr>
        <xdr:cNvPr id="194" name="直線コネクタ 193"/>
        <xdr:cNvCxnSpPr/>
      </xdr:nvCxnSpPr>
      <xdr:spPr>
        <a:xfrm>
          <a:off x="2209800" y="95485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29028</xdr:rowOff>
    </xdr:to>
    <xdr:cxnSp macro="">
      <xdr:nvCxnSpPr>
        <xdr:cNvPr id="197" name="直線コネクタ 196"/>
        <xdr:cNvCxnSpPr/>
      </xdr:nvCxnSpPr>
      <xdr:spPr>
        <a:xfrm flipV="1">
          <a:off x="1320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198" name="フローチャート: 判断 197"/>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199" name="テキスト ボックス 198"/>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07" name="楕円 206"/>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08" name="扶助費該当値テキスト"/>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35378</xdr:rowOff>
    </xdr:from>
    <xdr:to>
      <xdr:col>20</xdr:col>
      <xdr:colOff>38100</xdr:colOff>
      <xdr:row>57</xdr:row>
      <xdr:rowOff>136978</xdr:rowOff>
    </xdr:to>
    <xdr:sp macro="" textlink="">
      <xdr:nvSpPr>
        <xdr:cNvPr id="209" name="楕円 208"/>
        <xdr:cNvSpPr/>
      </xdr:nvSpPr>
      <xdr:spPr>
        <a:xfrm>
          <a:off x="3937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121755</xdr:rowOff>
    </xdr:from>
    <xdr:ext cx="736600" cy="259045"/>
    <xdr:sp macro="" textlink="">
      <xdr:nvSpPr>
        <xdr:cNvPr id="210" name="テキスト ボックス 209"/>
        <xdr:cNvSpPr txBox="1"/>
      </xdr:nvSpPr>
      <xdr:spPr>
        <a:xfrm>
          <a:off x="3606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11" name="楕円 210"/>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212" name="テキスト ボックス 211"/>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4" name="テキスト ボックス 21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5" name="楕円 214"/>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16" name="テキスト ボックス 215"/>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ポイント増加しているが、類似団体・栃木県・全国平均は下回っている。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今後も下水道事業等への基準外繰出の削減を図ることなどにより、できる限り普通会計の負担を減らすように努める。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81280</xdr:rowOff>
    </xdr:to>
    <xdr:cxnSp macro="">
      <xdr:nvCxnSpPr>
        <xdr:cNvPr id="249" name="直線コネクタ 248"/>
        <xdr:cNvCxnSpPr/>
      </xdr:nvCxnSpPr>
      <xdr:spPr>
        <a:xfrm>
          <a:off x="15671800" y="9621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20320</xdr:rowOff>
    </xdr:from>
    <xdr:to>
      <xdr:col>78</xdr:col>
      <xdr:colOff>69850</xdr:colOff>
      <xdr:row>56</xdr:row>
      <xdr:rowOff>43180</xdr:rowOff>
    </xdr:to>
    <xdr:cxnSp macro="">
      <xdr:nvCxnSpPr>
        <xdr:cNvPr id="252" name="直線コネクタ 251"/>
        <xdr:cNvCxnSpPr/>
      </xdr:nvCxnSpPr>
      <xdr:spPr>
        <a:xfrm flipV="1">
          <a:off x="14782800" y="9621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43180</xdr:rowOff>
    </xdr:to>
    <xdr:cxnSp macro="">
      <xdr:nvCxnSpPr>
        <xdr:cNvPr id="255" name="直線コネクタ 254"/>
        <xdr:cNvCxnSpPr/>
      </xdr:nvCxnSpPr>
      <xdr:spPr>
        <a:xfrm>
          <a:off x="13893800" y="9644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73660</xdr:rowOff>
    </xdr:to>
    <xdr:cxnSp macro="">
      <xdr:nvCxnSpPr>
        <xdr:cNvPr id="258" name="直線コネクタ 257"/>
        <xdr:cNvCxnSpPr/>
      </xdr:nvCxnSpPr>
      <xdr:spPr>
        <a:xfrm flipV="1">
          <a:off x="13004800" y="964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9" name="フローチャート: 判断 258"/>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0" name="テキスト ボックス 259"/>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8" name="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140970</xdr:rowOff>
    </xdr:from>
    <xdr:to>
      <xdr:col>78</xdr:col>
      <xdr:colOff>120650</xdr:colOff>
      <xdr:row>56</xdr:row>
      <xdr:rowOff>71120</xdr:rowOff>
    </xdr:to>
    <xdr:sp macro="" textlink="">
      <xdr:nvSpPr>
        <xdr:cNvPr id="270" name="楕円 269"/>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71" name="テキスト ボックス 270"/>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2" name="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163830</xdr:rowOff>
    </xdr:from>
    <xdr:to>
      <xdr:col>69</xdr:col>
      <xdr:colOff>142875</xdr:colOff>
      <xdr:row>56</xdr:row>
      <xdr:rowOff>93980</xdr:rowOff>
    </xdr:to>
    <xdr:sp macro="" textlink="">
      <xdr:nvSpPr>
        <xdr:cNvPr id="274" name="楕円 273"/>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75" name="テキスト ボックス 274"/>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6" name="楕円 275"/>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7" name="テキスト ボックス 276"/>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前年度の</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類似団体平均は下回っているものの、依然として高い水準にある。要因としては一部事務組合に対する負担金が多額になっていることが挙げられ、特に消防費・清掃費に係る負担金が大部分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今後は、補助金審議会の結果を考慮した上で、適正な補助金支出へ向けた段階的削減や廃止も含めて検討を進めていく。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136144</xdr:rowOff>
    </xdr:to>
    <xdr:cxnSp macro="">
      <xdr:nvCxnSpPr>
        <xdr:cNvPr id="307" name="直線コネクタ 306"/>
        <xdr:cNvCxnSpPr/>
      </xdr:nvCxnSpPr>
      <xdr:spPr>
        <a:xfrm>
          <a:off x="15671800" y="6262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90424</xdr:rowOff>
    </xdr:from>
    <xdr:to>
      <xdr:col>78</xdr:col>
      <xdr:colOff>69850</xdr:colOff>
      <xdr:row>36</xdr:row>
      <xdr:rowOff>122428</xdr:rowOff>
    </xdr:to>
    <xdr:cxnSp macro="">
      <xdr:nvCxnSpPr>
        <xdr:cNvPr id="310" name="直線コネクタ 309"/>
        <xdr:cNvCxnSpPr/>
      </xdr:nvCxnSpPr>
      <xdr:spPr>
        <a:xfrm flipV="1">
          <a:off x="14782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12" name="テキスト ボックス 311"/>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131572</xdr:rowOff>
    </xdr:to>
    <xdr:cxnSp macro="">
      <xdr:nvCxnSpPr>
        <xdr:cNvPr id="313" name="直線コネクタ 312"/>
        <xdr:cNvCxnSpPr/>
      </xdr:nvCxnSpPr>
      <xdr:spPr>
        <a:xfrm flipV="1">
          <a:off x="13893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131572</xdr:rowOff>
    </xdr:to>
    <xdr:cxnSp macro="">
      <xdr:nvCxnSpPr>
        <xdr:cNvPr id="316" name="直線コネクタ 315"/>
        <xdr:cNvCxnSpPr/>
      </xdr:nvCxnSpPr>
      <xdr:spPr>
        <a:xfrm>
          <a:off x="13004800" y="62671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17" name="フローチャート: 判断 316"/>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18" name="テキスト ボックス 317"/>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6" name="楕円 325"/>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101871</xdr:rowOff>
    </xdr:from>
    <xdr:ext cx="762000" cy="259045"/>
    <xdr:sp macro="" textlink="">
      <xdr:nvSpPr>
        <xdr:cNvPr id="327" name="補助費等該当値テキスト"/>
        <xdr:cNvSpPr txBox="1"/>
      </xdr:nvSpPr>
      <xdr:spPr>
        <a:xfrm>
          <a:off x="16598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28" name="楕円 327"/>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9" name="テキスト ボックス 328"/>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0" name="楕円 329"/>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1" name="テキスト ボックス 330"/>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32" name="楕円 331"/>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33" name="テキスト ボックス 33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4" name="楕円 333"/>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130573</xdr:rowOff>
    </xdr:from>
    <xdr:ext cx="762000" cy="259045"/>
    <xdr:sp macro="" textlink="">
      <xdr:nvSpPr>
        <xdr:cNvPr id="335" name="テキスト ボックス 334"/>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ポイントの増加となっており、類似団体・栃木県・全国平均を上回っている。増加の要因としては、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より借入時に据置期間を設けなくなったことにより、元金の償還額が増加したことが挙げられる。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今後は公債費の抑制を図り、健全な財政運営に努めていきたい。</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17599</xdr:rowOff>
    </xdr:from>
    <xdr:to>
      <xdr:col>24</xdr:col>
      <xdr:colOff>25400</xdr:colOff>
      <xdr:row>77</xdr:row>
      <xdr:rowOff>82913</xdr:rowOff>
    </xdr:to>
    <xdr:cxnSp macro="">
      <xdr:nvCxnSpPr>
        <xdr:cNvPr id="370" name="直線コネクタ 369"/>
        <xdr:cNvCxnSpPr/>
      </xdr:nvCxnSpPr>
      <xdr:spPr>
        <a:xfrm>
          <a:off x="3987800" y="1321924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2920</xdr:rowOff>
    </xdr:from>
    <xdr:ext cx="762000" cy="259045"/>
    <xdr:sp macro="" textlink="">
      <xdr:nvSpPr>
        <xdr:cNvPr id="371" name="公債費平均値テキスト"/>
        <xdr:cNvSpPr txBox="1"/>
      </xdr:nvSpPr>
      <xdr:spPr>
        <a:xfrm>
          <a:off x="4914900" y="1303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136798</xdr:rowOff>
    </xdr:from>
    <xdr:to>
      <xdr:col>19</xdr:col>
      <xdr:colOff>187325</xdr:colOff>
      <xdr:row>77</xdr:row>
      <xdr:rowOff>17599</xdr:rowOff>
    </xdr:to>
    <xdr:cxnSp macro="">
      <xdr:nvCxnSpPr>
        <xdr:cNvPr id="373" name="直線コネクタ 372"/>
        <xdr:cNvCxnSpPr/>
      </xdr:nvCxnSpPr>
      <xdr:spPr>
        <a:xfrm>
          <a:off x="3098800" y="1316699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130266</xdr:rowOff>
    </xdr:from>
    <xdr:to>
      <xdr:col>15</xdr:col>
      <xdr:colOff>98425</xdr:colOff>
      <xdr:row>76</xdr:row>
      <xdr:rowOff>136798</xdr:rowOff>
    </xdr:to>
    <xdr:cxnSp macro="">
      <xdr:nvCxnSpPr>
        <xdr:cNvPr id="376" name="直線コネクタ 375"/>
        <xdr:cNvCxnSpPr/>
      </xdr:nvCxnSpPr>
      <xdr:spPr>
        <a:xfrm>
          <a:off x="2209800" y="131604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130266</xdr:rowOff>
    </xdr:from>
    <xdr:to>
      <xdr:col>11</xdr:col>
      <xdr:colOff>9525</xdr:colOff>
      <xdr:row>77</xdr:row>
      <xdr:rowOff>11068</xdr:rowOff>
    </xdr:to>
    <xdr:cxnSp macro="">
      <xdr:nvCxnSpPr>
        <xdr:cNvPr id="379" name="直線コネクタ 378"/>
        <xdr:cNvCxnSpPr/>
      </xdr:nvCxnSpPr>
      <xdr:spPr>
        <a:xfrm flipV="1">
          <a:off x="1320800" y="131604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149679</xdr:rowOff>
    </xdr:from>
    <xdr:to>
      <xdr:col>11</xdr:col>
      <xdr:colOff>60325</xdr:colOff>
      <xdr:row>78</xdr:row>
      <xdr:rowOff>79829</xdr:rowOff>
    </xdr:to>
    <xdr:sp macro="" textlink="">
      <xdr:nvSpPr>
        <xdr:cNvPr id="380" name="フローチャート: 判断 379"/>
        <xdr:cNvSpPr/>
      </xdr:nvSpPr>
      <xdr:spPr>
        <a:xfrm>
          <a:off x="2159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81" name="テキスト ボックス 380"/>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32113</xdr:rowOff>
    </xdr:from>
    <xdr:to>
      <xdr:col>24</xdr:col>
      <xdr:colOff>76200</xdr:colOff>
      <xdr:row>77</xdr:row>
      <xdr:rowOff>133713</xdr:rowOff>
    </xdr:to>
    <xdr:sp macro="" textlink="">
      <xdr:nvSpPr>
        <xdr:cNvPr id="389" name="楕円 388"/>
        <xdr:cNvSpPr/>
      </xdr:nvSpPr>
      <xdr:spPr>
        <a:xfrm>
          <a:off x="47752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4190</xdr:rowOff>
    </xdr:from>
    <xdr:ext cx="762000" cy="259045"/>
    <xdr:sp macro="" textlink="">
      <xdr:nvSpPr>
        <xdr:cNvPr id="390" name="公債費該当値テキスト"/>
        <xdr:cNvSpPr txBox="1"/>
      </xdr:nvSpPr>
      <xdr:spPr>
        <a:xfrm>
          <a:off x="49149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138249</xdr:rowOff>
    </xdr:from>
    <xdr:to>
      <xdr:col>20</xdr:col>
      <xdr:colOff>38100</xdr:colOff>
      <xdr:row>77</xdr:row>
      <xdr:rowOff>68399</xdr:rowOff>
    </xdr:to>
    <xdr:sp macro="" textlink="">
      <xdr:nvSpPr>
        <xdr:cNvPr id="391" name="楕円 390"/>
        <xdr:cNvSpPr/>
      </xdr:nvSpPr>
      <xdr:spPr>
        <a:xfrm>
          <a:off x="3937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78576</xdr:rowOff>
    </xdr:from>
    <xdr:ext cx="736600" cy="259045"/>
    <xdr:sp macro="" textlink="">
      <xdr:nvSpPr>
        <xdr:cNvPr id="392" name="テキスト ボックス 391"/>
        <xdr:cNvSpPr txBox="1"/>
      </xdr:nvSpPr>
      <xdr:spPr>
        <a:xfrm>
          <a:off x="3606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85998</xdr:rowOff>
    </xdr:from>
    <xdr:to>
      <xdr:col>15</xdr:col>
      <xdr:colOff>149225</xdr:colOff>
      <xdr:row>77</xdr:row>
      <xdr:rowOff>16148</xdr:rowOff>
    </xdr:to>
    <xdr:sp macro="" textlink="">
      <xdr:nvSpPr>
        <xdr:cNvPr id="393" name="楕円 392"/>
        <xdr:cNvSpPr/>
      </xdr:nvSpPr>
      <xdr:spPr>
        <a:xfrm>
          <a:off x="30480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26324</xdr:rowOff>
    </xdr:from>
    <xdr:ext cx="762000" cy="259045"/>
    <xdr:sp macro="" textlink="">
      <xdr:nvSpPr>
        <xdr:cNvPr id="394" name="テキスト ボックス 393"/>
        <xdr:cNvSpPr txBox="1"/>
      </xdr:nvSpPr>
      <xdr:spPr>
        <a:xfrm>
          <a:off x="2717800" y="1288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79466</xdr:rowOff>
    </xdr:from>
    <xdr:to>
      <xdr:col>11</xdr:col>
      <xdr:colOff>60325</xdr:colOff>
      <xdr:row>77</xdr:row>
      <xdr:rowOff>9616</xdr:rowOff>
    </xdr:to>
    <xdr:sp macro="" textlink="">
      <xdr:nvSpPr>
        <xdr:cNvPr id="395" name="楕円 394"/>
        <xdr:cNvSpPr/>
      </xdr:nvSpPr>
      <xdr:spPr>
        <a:xfrm>
          <a:off x="2159000" y="1310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19793</xdr:rowOff>
    </xdr:from>
    <xdr:ext cx="762000" cy="259045"/>
    <xdr:sp macro="" textlink="">
      <xdr:nvSpPr>
        <xdr:cNvPr id="396" name="テキスト ボックス 395"/>
        <xdr:cNvSpPr txBox="1"/>
      </xdr:nvSpPr>
      <xdr:spPr>
        <a:xfrm>
          <a:off x="1828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131718</xdr:rowOff>
    </xdr:from>
    <xdr:to>
      <xdr:col>6</xdr:col>
      <xdr:colOff>171450</xdr:colOff>
      <xdr:row>77</xdr:row>
      <xdr:rowOff>61868</xdr:rowOff>
    </xdr:to>
    <xdr:sp macro="" textlink="">
      <xdr:nvSpPr>
        <xdr:cNvPr id="397" name="楕円 396"/>
        <xdr:cNvSpPr/>
      </xdr:nvSpPr>
      <xdr:spPr>
        <a:xfrm>
          <a:off x="1270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72044</xdr:rowOff>
    </xdr:from>
    <xdr:ext cx="762000" cy="259045"/>
    <xdr:sp macro="" textlink="">
      <xdr:nvSpPr>
        <xdr:cNvPr id="398" name="テキスト ボックス 397"/>
        <xdr:cNvSpPr txBox="1"/>
      </xdr:nvSpPr>
      <xdr:spPr>
        <a:xfrm>
          <a:off x="939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ポイント増加し、類似団体・栃木県・全国平均を上回っている。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今後も引き続き施策の現状分析を続け、コストの削減に努める。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161289</xdr:rowOff>
    </xdr:to>
    <xdr:cxnSp macro="">
      <xdr:nvCxnSpPr>
        <xdr:cNvPr id="429" name="直線コネクタ 428"/>
        <xdr:cNvCxnSpPr/>
      </xdr:nvCxnSpPr>
      <xdr:spPr>
        <a:xfrm>
          <a:off x="15671800" y="13207492"/>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30"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77</xdr:row>
      <xdr:rowOff>5842</xdr:rowOff>
    </xdr:to>
    <xdr:cxnSp macro="">
      <xdr:nvCxnSpPr>
        <xdr:cNvPr id="432" name="直線コネクタ 431"/>
        <xdr:cNvCxnSpPr/>
      </xdr:nvCxnSpPr>
      <xdr:spPr>
        <a:xfrm>
          <a:off x="14782800" y="130886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58420</xdr:rowOff>
    </xdr:to>
    <xdr:cxnSp macro="">
      <xdr:nvCxnSpPr>
        <xdr:cNvPr id="435" name="直線コネクタ 434"/>
        <xdr:cNvCxnSpPr/>
      </xdr:nvCxnSpPr>
      <xdr:spPr>
        <a:xfrm>
          <a:off x="13893800" y="13020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75</xdr:row>
      <xdr:rowOff>161289</xdr:rowOff>
    </xdr:to>
    <xdr:cxnSp macro="">
      <xdr:nvCxnSpPr>
        <xdr:cNvPr id="438" name="直線コネクタ 437"/>
        <xdr:cNvCxnSpPr/>
      </xdr:nvCxnSpPr>
      <xdr:spPr>
        <a:xfrm>
          <a:off x="13004800" y="130108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105918</xdr:rowOff>
    </xdr:from>
    <xdr:to>
      <xdr:col>69</xdr:col>
      <xdr:colOff>142875</xdr:colOff>
      <xdr:row>76</xdr:row>
      <xdr:rowOff>36069</xdr:rowOff>
    </xdr:to>
    <xdr:sp macro="" textlink="">
      <xdr:nvSpPr>
        <xdr:cNvPr id="439" name="フローチャート: 判断 438"/>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40" name="テキスト ボックス 439"/>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8" name="楕円 447"/>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49"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0" name="楕円 449"/>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51" name="テキスト ボックス 450"/>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2" name="楕円 451"/>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3" name="テキスト ボックス 45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4" name="楕円 453"/>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55" name="テキスト ボックス 454"/>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6" name="楕円 455"/>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7" name="テキスト ボックス 45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59982</xdr:rowOff>
    </xdr:from>
    <xdr:to>
      <xdr:col>29</xdr:col>
      <xdr:colOff>127000</xdr:colOff>
      <xdr:row>17</xdr:row>
      <xdr:rowOff>128382</xdr:rowOff>
    </xdr:to>
    <xdr:cxnSp macro="">
      <xdr:nvCxnSpPr>
        <xdr:cNvPr id="52" name="直線コネクタ 51"/>
        <xdr:cNvCxnSpPr/>
      </xdr:nvCxnSpPr>
      <xdr:spPr bwMode="auto">
        <a:xfrm flipV="1">
          <a:off x="5003800" y="3022257"/>
          <a:ext cx="647700" cy="68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41940</xdr:rowOff>
    </xdr:from>
    <xdr:ext cx="762000" cy="259045"/>
    <xdr:sp macro="" textlink="">
      <xdr:nvSpPr>
        <xdr:cNvPr id="53" name="人口1人当たり決算額の推移平均値テキスト130"/>
        <xdr:cNvSpPr txBox="1"/>
      </xdr:nvSpPr>
      <xdr:spPr>
        <a:xfrm>
          <a:off x="5740400" y="2661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128382</xdr:rowOff>
    </xdr:from>
    <xdr:to>
      <xdr:col>26</xdr:col>
      <xdr:colOff>50800</xdr:colOff>
      <xdr:row>17</xdr:row>
      <xdr:rowOff>159635</xdr:rowOff>
    </xdr:to>
    <xdr:cxnSp macro="">
      <xdr:nvCxnSpPr>
        <xdr:cNvPr id="55" name="直線コネクタ 54"/>
        <xdr:cNvCxnSpPr/>
      </xdr:nvCxnSpPr>
      <xdr:spPr bwMode="auto">
        <a:xfrm flipV="1">
          <a:off x="4305300" y="3090657"/>
          <a:ext cx="698500" cy="31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151983</xdr:rowOff>
    </xdr:from>
    <xdr:ext cx="736600" cy="259045"/>
    <xdr:sp macro="" textlink="">
      <xdr:nvSpPr>
        <xdr:cNvPr id="57" name="テキスト ボックス 56"/>
        <xdr:cNvSpPr txBox="1"/>
      </xdr:nvSpPr>
      <xdr:spPr>
        <a:xfrm>
          <a:off x="4622800" y="2599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124986</xdr:rowOff>
    </xdr:from>
    <xdr:to>
      <xdr:col>22</xdr:col>
      <xdr:colOff>114300</xdr:colOff>
      <xdr:row>17</xdr:row>
      <xdr:rowOff>159635</xdr:rowOff>
    </xdr:to>
    <xdr:cxnSp macro="">
      <xdr:nvCxnSpPr>
        <xdr:cNvPr id="58" name="直線コネクタ 57"/>
        <xdr:cNvCxnSpPr/>
      </xdr:nvCxnSpPr>
      <xdr:spPr bwMode="auto">
        <a:xfrm>
          <a:off x="3606800" y="3087261"/>
          <a:ext cx="698500" cy="34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169504</xdr:rowOff>
    </xdr:from>
    <xdr:ext cx="762000" cy="259045"/>
    <xdr:sp macro="" textlink="">
      <xdr:nvSpPr>
        <xdr:cNvPr id="60" name="テキスト ボックス 59"/>
        <xdr:cNvSpPr txBox="1"/>
      </xdr:nvSpPr>
      <xdr:spPr>
        <a:xfrm>
          <a:off x="3924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123468</xdr:rowOff>
    </xdr:from>
    <xdr:to>
      <xdr:col>18</xdr:col>
      <xdr:colOff>177800</xdr:colOff>
      <xdr:row>17</xdr:row>
      <xdr:rowOff>124986</xdr:rowOff>
    </xdr:to>
    <xdr:cxnSp macro="">
      <xdr:nvCxnSpPr>
        <xdr:cNvPr id="61" name="直線コネクタ 60"/>
        <xdr:cNvCxnSpPr/>
      </xdr:nvCxnSpPr>
      <xdr:spPr bwMode="auto">
        <a:xfrm>
          <a:off x="2908300" y="3085743"/>
          <a:ext cx="698500" cy="1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101243</xdr:rowOff>
    </xdr:from>
    <xdr:to>
      <xdr:col>19</xdr:col>
      <xdr:colOff>38100</xdr:colOff>
      <xdr:row>15</xdr:row>
      <xdr:rowOff>31393</xdr:rowOff>
    </xdr:to>
    <xdr:sp macro="" textlink="">
      <xdr:nvSpPr>
        <xdr:cNvPr id="62" name="フローチャート: 判断 61"/>
        <xdr:cNvSpPr/>
      </xdr:nvSpPr>
      <xdr:spPr bwMode="auto">
        <a:xfrm>
          <a:off x="3556000" y="25491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41570</xdr:rowOff>
    </xdr:from>
    <xdr:ext cx="762000" cy="259045"/>
    <xdr:sp macro="" textlink="">
      <xdr:nvSpPr>
        <xdr:cNvPr id="63" name="テキスト ボックス 62"/>
        <xdr:cNvSpPr txBox="1"/>
      </xdr:nvSpPr>
      <xdr:spPr>
        <a:xfrm>
          <a:off x="3225800" y="231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9182</xdr:rowOff>
    </xdr:from>
    <xdr:to>
      <xdr:col>29</xdr:col>
      <xdr:colOff>177800</xdr:colOff>
      <xdr:row>17</xdr:row>
      <xdr:rowOff>110782</xdr:rowOff>
    </xdr:to>
    <xdr:sp macro="" textlink="">
      <xdr:nvSpPr>
        <xdr:cNvPr id="71" name="楕円 70"/>
        <xdr:cNvSpPr/>
      </xdr:nvSpPr>
      <xdr:spPr bwMode="auto">
        <a:xfrm>
          <a:off x="5600700" y="2971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152709</xdr:rowOff>
    </xdr:from>
    <xdr:ext cx="762000" cy="259045"/>
    <xdr:sp macro="" textlink="">
      <xdr:nvSpPr>
        <xdr:cNvPr id="72" name="人口1人当たり決算額の推移該当値テキスト130"/>
        <xdr:cNvSpPr txBox="1"/>
      </xdr:nvSpPr>
      <xdr:spPr>
        <a:xfrm>
          <a:off x="5740400" y="294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77582</xdr:rowOff>
    </xdr:from>
    <xdr:to>
      <xdr:col>26</xdr:col>
      <xdr:colOff>101600</xdr:colOff>
      <xdr:row>18</xdr:row>
      <xdr:rowOff>7732</xdr:rowOff>
    </xdr:to>
    <xdr:sp macro="" textlink="">
      <xdr:nvSpPr>
        <xdr:cNvPr id="73" name="楕円 72"/>
        <xdr:cNvSpPr/>
      </xdr:nvSpPr>
      <xdr:spPr bwMode="auto">
        <a:xfrm>
          <a:off x="4953000" y="3039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163959</xdr:rowOff>
    </xdr:from>
    <xdr:ext cx="736600" cy="259045"/>
    <xdr:sp macro="" textlink="">
      <xdr:nvSpPr>
        <xdr:cNvPr id="74" name="テキスト ボックス 73"/>
        <xdr:cNvSpPr txBox="1"/>
      </xdr:nvSpPr>
      <xdr:spPr>
        <a:xfrm>
          <a:off x="4622800" y="3126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108835</xdr:rowOff>
    </xdr:from>
    <xdr:to>
      <xdr:col>22</xdr:col>
      <xdr:colOff>165100</xdr:colOff>
      <xdr:row>18</xdr:row>
      <xdr:rowOff>38985</xdr:rowOff>
    </xdr:to>
    <xdr:sp macro="" textlink="">
      <xdr:nvSpPr>
        <xdr:cNvPr id="75" name="楕円 74"/>
        <xdr:cNvSpPr/>
      </xdr:nvSpPr>
      <xdr:spPr bwMode="auto">
        <a:xfrm>
          <a:off x="4254500" y="3071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23762</xdr:rowOff>
    </xdr:from>
    <xdr:ext cx="762000" cy="259045"/>
    <xdr:sp macro="" textlink="">
      <xdr:nvSpPr>
        <xdr:cNvPr id="76" name="テキスト ボックス 75"/>
        <xdr:cNvSpPr txBox="1"/>
      </xdr:nvSpPr>
      <xdr:spPr>
        <a:xfrm>
          <a:off x="3924300" y="315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74186</xdr:rowOff>
    </xdr:from>
    <xdr:to>
      <xdr:col>19</xdr:col>
      <xdr:colOff>38100</xdr:colOff>
      <xdr:row>18</xdr:row>
      <xdr:rowOff>4336</xdr:rowOff>
    </xdr:to>
    <xdr:sp macro="" textlink="">
      <xdr:nvSpPr>
        <xdr:cNvPr id="77" name="楕円 76"/>
        <xdr:cNvSpPr/>
      </xdr:nvSpPr>
      <xdr:spPr bwMode="auto">
        <a:xfrm>
          <a:off x="3556000" y="3036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160563</xdr:rowOff>
    </xdr:from>
    <xdr:ext cx="762000" cy="259045"/>
    <xdr:sp macro="" textlink="">
      <xdr:nvSpPr>
        <xdr:cNvPr id="78" name="テキスト ボックス 77"/>
        <xdr:cNvSpPr txBox="1"/>
      </xdr:nvSpPr>
      <xdr:spPr>
        <a:xfrm>
          <a:off x="3225800" y="312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72668</xdr:rowOff>
    </xdr:from>
    <xdr:to>
      <xdr:col>15</xdr:col>
      <xdr:colOff>101600</xdr:colOff>
      <xdr:row>18</xdr:row>
      <xdr:rowOff>2818</xdr:rowOff>
    </xdr:to>
    <xdr:sp macro="" textlink="">
      <xdr:nvSpPr>
        <xdr:cNvPr id="79" name="楕円 78"/>
        <xdr:cNvSpPr/>
      </xdr:nvSpPr>
      <xdr:spPr bwMode="auto">
        <a:xfrm>
          <a:off x="2857500" y="3034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159045</xdr:rowOff>
    </xdr:from>
    <xdr:ext cx="762000" cy="259045"/>
    <xdr:sp macro="" textlink="">
      <xdr:nvSpPr>
        <xdr:cNvPr id="80" name="テキスト ボックス 79"/>
        <xdr:cNvSpPr txBox="1"/>
      </xdr:nvSpPr>
      <xdr:spPr>
        <a:xfrm>
          <a:off x="2527300" y="312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2739</xdr:rowOff>
    </xdr:from>
    <xdr:to>
      <xdr:col>29</xdr:col>
      <xdr:colOff>127000</xdr:colOff>
      <xdr:row>37</xdr:row>
      <xdr:rowOff>16848</xdr:rowOff>
    </xdr:to>
    <xdr:cxnSp macro="">
      <xdr:nvCxnSpPr>
        <xdr:cNvPr id="116" name="直線コネクタ 115"/>
        <xdr:cNvCxnSpPr/>
      </xdr:nvCxnSpPr>
      <xdr:spPr bwMode="auto">
        <a:xfrm flipV="1">
          <a:off x="5003800" y="7127439"/>
          <a:ext cx="647700" cy="14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161813</xdr:rowOff>
    </xdr:from>
    <xdr:to>
      <xdr:col>26</xdr:col>
      <xdr:colOff>50800</xdr:colOff>
      <xdr:row>37</xdr:row>
      <xdr:rowOff>16848</xdr:rowOff>
    </xdr:to>
    <xdr:cxnSp macro="">
      <xdr:nvCxnSpPr>
        <xdr:cNvPr id="119" name="直線コネクタ 118"/>
        <xdr:cNvCxnSpPr/>
      </xdr:nvCxnSpPr>
      <xdr:spPr bwMode="auto">
        <a:xfrm>
          <a:off x="4305300" y="7115063"/>
          <a:ext cx="698500" cy="26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161813</xdr:rowOff>
    </xdr:from>
    <xdr:to>
      <xdr:col>22</xdr:col>
      <xdr:colOff>114300</xdr:colOff>
      <xdr:row>36</xdr:row>
      <xdr:rowOff>165340</xdr:rowOff>
    </xdr:to>
    <xdr:cxnSp macro="">
      <xdr:nvCxnSpPr>
        <xdr:cNvPr id="122" name="直線コネクタ 121"/>
        <xdr:cNvCxnSpPr/>
      </xdr:nvCxnSpPr>
      <xdr:spPr bwMode="auto">
        <a:xfrm flipV="1">
          <a:off x="3606800" y="7115063"/>
          <a:ext cx="698500" cy="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165340</xdr:rowOff>
    </xdr:from>
    <xdr:to>
      <xdr:col>18</xdr:col>
      <xdr:colOff>177800</xdr:colOff>
      <xdr:row>36</xdr:row>
      <xdr:rowOff>170989</xdr:rowOff>
    </xdr:to>
    <xdr:cxnSp macro="">
      <xdr:nvCxnSpPr>
        <xdr:cNvPr id="125" name="直線コネクタ 124"/>
        <xdr:cNvCxnSpPr/>
      </xdr:nvCxnSpPr>
      <xdr:spPr bwMode="auto">
        <a:xfrm flipV="1">
          <a:off x="2908300" y="7118590"/>
          <a:ext cx="698500" cy="5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63039</xdr:rowOff>
    </xdr:from>
    <xdr:to>
      <xdr:col>19</xdr:col>
      <xdr:colOff>38100</xdr:colOff>
      <xdr:row>35</xdr:row>
      <xdr:rowOff>164639</xdr:rowOff>
    </xdr:to>
    <xdr:sp macro="" textlink="">
      <xdr:nvSpPr>
        <xdr:cNvPr id="126" name="フローチャート: 判断 125"/>
        <xdr:cNvSpPr/>
      </xdr:nvSpPr>
      <xdr:spPr bwMode="auto">
        <a:xfrm>
          <a:off x="3556000" y="6673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174816</xdr:rowOff>
    </xdr:from>
    <xdr:ext cx="762000" cy="259045"/>
    <xdr:sp macro="" textlink="">
      <xdr:nvSpPr>
        <xdr:cNvPr id="127" name="テキスト ボックス 126"/>
        <xdr:cNvSpPr txBox="1"/>
      </xdr:nvSpPr>
      <xdr:spPr>
        <a:xfrm>
          <a:off x="3225800" y="644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123389</xdr:rowOff>
    </xdr:from>
    <xdr:to>
      <xdr:col>29</xdr:col>
      <xdr:colOff>177800</xdr:colOff>
      <xdr:row>37</xdr:row>
      <xdr:rowOff>53539</xdr:rowOff>
    </xdr:to>
    <xdr:sp macro="" textlink="">
      <xdr:nvSpPr>
        <xdr:cNvPr id="135" name="楕円 134"/>
        <xdr:cNvSpPr/>
      </xdr:nvSpPr>
      <xdr:spPr bwMode="auto">
        <a:xfrm>
          <a:off x="5600700" y="707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95466</xdr:rowOff>
    </xdr:from>
    <xdr:ext cx="762000" cy="259045"/>
    <xdr:sp macro="" textlink="">
      <xdr:nvSpPr>
        <xdr:cNvPr id="136" name="人口1人当たり決算額の推移該当値テキスト445"/>
        <xdr:cNvSpPr txBox="1"/>
      </xdr:nvSpPr>
      <xdr:spPr>
        <a:xfrm>
          <a:off x="5740400" y="704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137498</xdr:rowOff>
    </xdr:from>
    <xdr:to>
      <xdr:col>26</xdr:col>
      <xdr:colOff>101600</xdr:colOff>
      <xdr:row>37</xdr:row>
      <xdr:rowOff>67648</xdr:rowOff>
    </xdr:to>
    <xdr:sp macro="" textlink="">
      <xdr:nvSpPr>
        <xdr:cNvPr id="137" name="楕円 136"/>
        <xdr:cNvSpPr/>
      </xdr:nvSpPr>
      <xdr:spPr bwMode="auto">
        <a:xfrm>
          <a:off x="4953000" y="7090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52425</xdr:rowOff>
    </xdr:from>
    <xdr:ext cx="736600" cy="259045"/>
    <xdr:sp macro="" textlink="">
      <xdr:nvSpPr>
        <xdr:cNvPr id="138" name="テキスト ボックス 137"/>
        <xdr:cNvSpPr txBox="1"/>
      </xdr:nvSpPr>
      <xdr:spPr>
        <a:xfrm>
          <a:off x="4622800" y="7177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111013</xdr:rowOff>
    </xdr:from>
    <xdr:to>
      <xdr:col>22</xdr:col>
      <xdr:colOff>165100</xdr:colOff>
      <xdr:row>37</xdr:row>
      <xdr:rowOff>41163</xdr:rowOff>
    </xdr:to>
    <xdr:sp macro="" textlink="">
      <xdr:nvSpPr>
        <xdr:cNvPr id="139" name="楕円 138"/>
        <xdr:cNvSpPr/>
      </xdr:nvSpPr>
      <xdr:spPr bwMode="auto">
        <a:xfrm>
          <a:off x="4254500" y="706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25940</xdr:rowOff>
    </xdr:from>
    <xdr:ext cx="762000" cy="259045"/>
    <xdr:sp macro="" textlink="">
      <xdr:nvSpPr>
        <xdr:cNvPr id="140" name="テキスト ボックス 139"/>
        <xdr:cNvSpPr txBox="1"/>
      </xdr:nvSpPr>
      <xdr:spPr>
        <a:xfrm>
          <a:off x="3924300" y="715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114540</xdr:rowOff>
    </xdr:from>
    <xdr:to>
      <xdr:col>19</xdr:col>
      <xdr:colOff>38100</xdr:colOff>
      <xdr:row>37</xdr:row>
      <xdr:rowOff>44690</xdr:rowOff>
    </xdr:to>
    <xdr:sp macro="" textlink="">
      <xdr:nvSpPr>
        <xdr:cNvPr id="141" name="楕円 140"/>
        <xdr:cNvSpPr/>
      </xdr:nvSpPr>
      <xdr:spPr bwMode="auto">
        <a:xfrm>
          <a:off x="3556000" y="7067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29467</xdr:rowOff>
    </xdr:from>
    <xdr:ext cx="762000" cy="259045"/>
    <xdr:sp macro="" textlink="">
      <xdr:nvSpPr>
        <xdr:cNvPr id="142" name="テキスト ボックス 141"/>
        <xdr:cNvSpPr txBox="1"/>
      </xdr:nvSpPr>
      <xdr:spPr>
        <a:xfrm>
          <a:off x="3225800" y="715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120189</xdr:rowOff>
    </xdr:from>
    <xdr:to>
      <xdr:col>15</xdr:col>
      <xdr:colOff>101600</xdr:colOff>
      <xdr:row>37</xdr:row>
      <xdr:rowOff>50339</xdr:rowOff>
    </xdr:to>
    <xdr:sp macro="" textlink="">
      <xdr:nvSpPr>
        <xdr:cNvPr id="143" name="楕円 142"/>
        <xdr:cNvSpPr/>
      </xdr:nvSpPr>
      <xdr:spPr bwMode="auto">
        <a:xfrm>
          <a:off x="2857500" y="7073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35116</xdr:rowOff>
    </xdr:from>
    <xdr:ext cx="762000" cy="259045"/>
    <xdr:sp macro="" textlink="">
      <xdr:nvSpPr>
        <xdr:cNvPr id="144" name="テキスト ボックス 143"/>
        <xdr:cNvSpPr txBox="1"/>
      </xdr:nvSpPr>
      <xdr:spPr>
        <a:xfrm>
          <a:off x="2527300" y="715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44,233
43,914
125.63
19,678,159
18,300,061
1,292,005
10,616,095
16,438,893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44679</xdr:rowOff>
    </xdr:from>
    <xdr:to>
      <xdr:col>24</xdr:col>
      <xdr:colOff>63500</xdr:colOff>
      <xdr:row>37</xdr:row>
      <xdr:rowOff>91713</xdr:rowOff>
    </xdr:to>
    <xdr:cxnSp macro="">
      <xdr:nvCxnSpPr>
        <xdr:cNvPr id="61" name="直線コネクタ 60"/>
        <xdr:cNvCxnSpPr/>
      </xdr:nvCxnSpPr>
      <xdr:spPr>
        <a:xfrm flipV="1">
          <a:off x="3797300" y="6388329"/>
          <a:ext cx="838200" cy="4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91713</xdr:rowOff>
    </xdr:from>
    <xdr:to>
      <xdr:col>19</xdr:col>
      <xdr:colOff>177800</xdr:colOff>
      <xdr:row>37</xdr:row>
      <xdr:rowOff>106172</xdr:rowOff>
    </xdr:to>
    <xdr:cxnSp macro="">
      <xdr:nvCxnSpPr>
        <xdr:cNvPr id="64" name="直線コネクタ 63"/>
        <xdr:cNvCxnSpPr/>
      </xdr:nvCxnSpPr>
      <xdr:spPr>
        <a:xfrm flipV="1">
          <a:off x="2908300" y="6435363"/>
          <a:ext cx="889000" cy="1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79959</xdr:rowOff>
    </xdr:from>
    <xdr:to>
      <xdr:col>15</xdr:col>
      <xdr:colOff>50800</xdr:colOff>
      <xdr:row>37</xdr:row>
      <xdr:rowOff>106172</xdr:rowOff>
    </xdr:to>
    <xdr:cxnSp macro="">
      <xdr:nvCxnSpPr>
        <xdr:cNvPr id="67" name="直線コネクタ 66"/>
        <xdr:cNvCxnSpPr/>
      </xdr:nvCxnSpPr>
      <xdr:spPr>
        <a:xfrm>
          <a:off x="2019300" y="6423609"/>
          <a:ext cx="889000" cy="2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79959</xdr:rowOff>
    </xdr:from>
    <xdr:to>
      <xdr:col>10</xdr:col>
      <xdr:colOff>114300</xdr:colOff>
      <xdr:row>37</xdr:row>
      <xdr:rowOff>80931</xdr:rowOff>
    </xdr:to>
    <xdr:cxnSp macro="">
      <xdr:nvCxnSpPr>
        <xdr:cNvPr id="70" name="直線コネクタ 69"/>
        <xdr:cNvCxnSpPr/>
      </xdr:nvCxnSpPr>
      <xdr:spPr>
        <a:xfrm flipV="1">
          <a:off x="1130300" y="6423609"/>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96939</xdr:rowOff>
    </xdr:from>
    <xdr:to>
      <xdr:col>10</xdr:col>
      <xdr:colOff>165100</xdr:colOff>
      <xdr:row>34</xdr:row>
      <xdr:rowOff>27089</xdr:rowOff>
    </xdr:to>
    <xdr:sp macro="" textlink="">
      <xdr:nvSpPr>
        <xdr:cNvPr id="71" name="フローチャート: 判断 70"/>
        <xdr:cNvSpPr/>
      </xdr:nvSpPr>
      <xdr:spPr>
        <a:xfrm>
          <a:off x="1968500" y="575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43616</xdr:rowOff>
    </xdr:from>
    <xdr:ext cx="534377" cy="259045"/>
    <xdr:sp macro="" textlink="">
      <xdr:nvSpPr>
        <xdr:cNvPr id="72" name="テキスト ボックス 71"/>
        <xdr:cNvSpPr txBox="1"/>
      </xdr:nvSpPr>
      <xdr:spPr>
        <a:xfrm>
          <a:off x="1752111" y="55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165329</xdr:rowOff>
    </xdr:from>
    <xdr:to>
      <xdr:col>24</xdr:col>
      <xdr:colOff>114300</xdr:colOff>
      <xdr:row>37</xdr:row>
      <xdr:rowOff>95479</xdr:rowOff>
    </xdr:to>
    <xdr:sp macro="" textlink="">
      <xdr:nvSpPr>
        <xdr:cNvPr id="80" name="楕円 79"/>
        <xdr:cNvSpPr/>
      </xdr:nvSpPr>
      <xdr:spPr>
        <a:xfrm>
          <a:off x="4584700" y="63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143756</xdr:rowOff>
    </xdr:from>
    <xdr:ext cx="534377" cy="259045"/>
    <xdr:sp macro="" textlink="">
      <xdr:nvSpPr>
        <xdr:cNvPr id="81" name="人件費該当値テキスト"/>
        <xdr:cNvSpPr txBox="1"/>
      </xdr:nvSpPr>
      <xdr:spPr>
        <a:xfrm>
          <a:off x="4686300" y="631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40913</xdr:rowOff>
    </xdr:from>
    <xdr:to>
      <xdr:col>20</xdr:col>
      <xdr:colOff>38100</xdr:colOff>
      <xdr:row>37</xdr:row>
      <xdr:rowOff>142513</xdr:rowOff>
    </xdr:to>
    <xdr:sp macro="" textlink="">
      <xdr:nvSpPr>
        <xdr:cNvPr id="82" name="楕円 81"/>
        <xdr:cNvSpPr/>
      </xdr:nvSpPr>
      <xdr:spPr>
        <a:xfrm>
          <a:off x="3746500" y="63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133640</xdr:rowOff>
    </xdr:from>
    <xdr:ext cx="534377" cy="259045"/>
    <xdr:sp macro="" textlink="">
      <xdr:nvSpPr>
        <xdr:cNvPr id="83" name="テキスト ボックス 82"/>
        <xdr:cNvSpPr txBox="1"/>
      </xdr:nvSpPr>
      <xdr:spPr>
        <a:xfrm>
          <a:off x="3530111" y="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55372</xdr:rowOff>
    </xdr:from>
    <xdr:to>
      <xdr:col>15</xdr:col>
      <xdr:colOff>101600</xdr:colOff>
      <xdr:row>37</xdr:row>
      <xdr:rowOff>156972</xdr:rowOff>
    </xdr:to>
    <xdr:sp macro="" textlink="">
      <xdr:nvSpPr>
        <xdr:cNvPr id="84" name="楕円 83"/>
        <xdr:cNvSpPr/>
      </xdr:nvSpPr>
      <xdr:spPr>
        <a:xfrm>
          <a:off x="2857500" y="639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148099</xdr:rowOff>
    </xdr:from>
    <xdr:ext cx="534377" cy="259045"/>
    <xdr:sp macro="" textlink="">
      <xdr:nvSpPr>
        <xdr:cNvPr id="85" name="テキスト ボックス 84"/>
        <xdr:cNvSpPr txBox="1"/>
      </xdr:nvSpPr>
      <xdr:spPr>
        <a:xfrm>
          <a:off x="2641111" y="649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29159</xdr:rowOff>
    </xdr:from>
    <xdr:to>
      <xdr:col>10</xdr:col>
      <xdr:colOff>165100</xdr:colOff>
      <xdr:row>37</xdr:row>
      <xdr:rowOff>130759</xdr:rowOff>
    </xdr:to>
    <xdr:sp macro="" textlink="">
      <xdr:nvSpPr>
        <xdr:cNvPr id="86" name="楕円 85"/>
        <xdr:cNvSpPr/>
      </xdr:nvSpPr>
      <xdr:spPr>
        <a:xfrm>
          <a:off x="1968500" y="637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121886</xdr:rowOff>
    </xdr:from>
    <xdr:ext cx="534377" cy="259045"/>
    <xdr:sp macro="" textlink="">
      <xdr:nvSpPr>
        <xdr:cNvPr id="87" name="テキスト ボックス 86"/>
        <xdr:cNvSpPr txBox="1"/>
      </xdr:nvSpPr>
      <xdr:spPr>
        <a:xfrm>
          <a:off x="1752111" y="64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30131</xdr:rowOff>
    </xdr:from>
    <xdr:to>
      <xdr:col>6</xdr:col>
      <xdr:colOff>38100</xdr:colOff>
      <xdr:row>37</xdr:row>
      <xdr:rowOff>131731</xdr:rowOff>
    </xdr:to>
    <xdr:sp macro="" textlink="">
      <xdr:nvSpPr>
        <xdr:cNvPr id="88" name="楕円 87"/>
        <xdr:cNvSpPr/>
      </xdr:nvSpPr>
      <xdr:spPr>
        <a:xfrm>
          <a:off x="1079500" y="637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122858</xdr:rowOff>
    </xdr:from>
    <xdr:ext cx="534377" cy="259045"/>
    <xdr:sp macro="" textlink="">
      <xdr:nvSpPr>
        <xdr:cNvPr id="89" name="テキスト ボックス 88"/>
        <xdr:cNvSpPr txBox="1"/>
      </xdr:nvSpPr>
      <xdr:spPr>
        <a:xfrm>
          <a:off x="863111" y="64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28481</xdr:rowOff>
    </xdr:from>
    <xdr:to>
      <xdr:col>24</xdr:col>
      <xdr:colOff>63500</xdr:colOff>
      <xdr:row>58</xdr:row>
      <xdr:rowOff>58520</xdr:rowOff>
    </xdr:to>
    <xdr:cxnSp macro="">
      <xdr:nvCxnSpPr>
        <xdr:cNvPr id="117" name="直線コネクタ 116"/>
        <xdr:cNvCxnSpPr/>
      </xdr:nvCxnSpPr>
      <xdr:spPr>
        <a:xfrm flipV="1">
          <a:off x="3797300" y="9972581"/>
          <a:ext cx="8382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111457</xdr:rowOff>
    </xdr:from>
    <xdr:ext cx="534377" cy="259045"/>
    <xdr:sp macro="" textlink="">
      <xdr:nvSpPr>
        <xdr:cNvPr id="118" name="物件費平均値テキスト"/>
        <xdr:cNvSpPr txBox="1"/>
      </xdr:nvSpPr>
      <xdr:spPr>
        <a:xfrm>
          <a:off x="4686300" y="971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58520</xdr:rowOff>
    </xdr:from>
    <xdr:to>
      <xdr:col>19</xdr:col>
      <xdr:colOff>177800</xdr:colOff>
      <xdr:row>58</xdr:row>
      <xdr:rowOff>62241</xdr:rowOff>
    </xdr:to>
    <xdr:cxnSp macro="">
      <xdr:nvCxnSpPr>
        <xdr:cNvPr id="120" name="直線コネクタ 119"/>
        <xdr:cNvCxnSpPr/>
      </xdr:nvCxnSpPr>
      <xdr:spPr>
        <a:xfrm flipV="1">
          <a:off x="2908300" y="10002620"/>
          <a:ext cx="889000" cy="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50263</xdr:rowOff>
    </xdr:from>
    <xdr:to>
      <xdr:col>15</xdr:col>
      <xdr:colOff>50800</xdr:colOff>
      <xdr:row>58</xdr:row>
      <xdr:rowOff>62241</xdr:rowOff>
    </xdr:to>
    <xdr:cxnSp macro="">
      <xdr:nvCxnSpPr>
        <xdr:cNvPr id="123" name="直線コネクタ 122"/>
        <xdr:cNvCxnSpPr/>
      </xdr:nvCxnSpPr>
      <xdr:spPr>
        <a:xfrm>
          <a:off x="2019300" y="9994363"/>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29002</xdr:rowOff>
    </xdr:from>
    <xdr:ext cx="534377" cy="259045"/>
    <xdr:sp macro="" textlink="">
      <xdr:nvSpPr>
        <xdr:cNvPr id="125" name="テキスト ボックス 124"/>
        <xdr:cNvSpPr txBox="1"/>
      </xdr:nvSpPr>
      <xdr:spPr>
        <a:xfrm>
          <a:off x="2641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50263</xdr:rowOff>
    </xdr:from>
    <xdr:to>
      <xdr:col>10</xdr:col>
      <xdr:colOff>114300</xdr:colOff>
      <xdr:row>58</xdr:row>
      <xdr:rowOff>73982</xdr:rowOff>
    </xdr:to>
    <xdr:cxnSp macro="">
      <xdr:nvCxnSpPr>
        <xdr:cNvPr id="126" name="直線コネクタ 125"/>
        <xdr:cNvCxnSpPr/>
      </xdr:nvCxnSpPr>
      <xdr:spPr>
        <a:xfrm flipV="1">
          <a:off x="1130300" y="9994363"/>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77927</xdr:rowOff>
    </xdr:from>
    <xdr:to>
      <xdr:col>10</xdr:col>
      <xdr:colOff>165100</xdr:colOff>
      <xdr:row>58</xdr:row>
      <xdr:rowOff>8077</xdr:rowOff>
    </xdr:to>
    <xdr:sp macro="" textlink="">
      <xdr:nvSpPr>
        <xdr:cNvPr id="127" name="フローチャート: 判断 126"/>
        <xdr:cNvSpPr/>
      </xdr:nvSpPr>
      <xdr:spPr>
        <a:xfrm>
          <a:off x="1968500" y="98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24604</xdr:rowOff>
    </xdr:from>
    <xdr:ext cx="534377" cy="259045"/>
    <xdr:sp macro="" textlink="">
      <xdr:nvSpPr>
        <xdr:cNvPr id="128" name="テキスト ボックス 127"/>
        <xdr:cNvSpPr txBox="1"/>
      </xdr:nvSpPr>
      <xdr:spPr>
        <a:xfrm>
          <a:off x="1752111" y="96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149131</xdr:rowOff>
    </xdr:from>
    <xdr:to>
      <xdr:col>24</xdr:col>
      <xdr:colOff>114300</xdr:colOff>
      <xdr:row>58</xdr:row>
      <xdr:rowOff>79281</xdr:rowOff>
    </xdr:to>
    <xdr:sp macro="" textlink="">
      <xdr:nvSpPr>
        <xdr:cNvPr id="136" name="楕円 135"/>
        <xdr:cNvSpPr/>
      </xdr:nvSpPr>
      <xdr:spPr>
        <a:xfrm>
          <a:off x="4584700" y="992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127558</xdr:rowOff>
    </xdr:from>
    <xdr:ext cx="534377" cy="259045"/>
    <xdr:sp macro="" textlink="">
      <xdr:nvSpPr>
        <xdr:cNvPr id="137" name="物件費該当値テキスト"/>
        <xdr:cNvSpPr txBox="1"/>
      </xdr:nvSpPr>
      <xdr:spPr>
        <a:xfrm>
          <a:off x="4686300" y="990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7720</xdr:rowOff>
    </xdr:from>
    <xdr:to>
      <xdr:col>20</xdr:col>
      <xdr:colOff>38100</xdr:colOff>
      <xdr:row>58</xdr:row>
      <xdr:rowOff>109320</xdr:rowOff>
    </xdr:to>
    <xdr:sp macro="" textlink="">
      <xdr:nvSpPr>
        <xdr:cNvPr id="138" name="楕円 137"/>
        <xdr:cNvSpPr/>
      </xdr:nvSpPr>
      <xdr:spPr>
        <a:xfrm>
          <a:off x="3746500" y="99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100447</xdr:rowOff>
    </xdr:from>
    <xdr:ext cx="534377" cy="259045"/>
    <xdr:sp macro="" textlink="">
      <xdr:nvSpPr>
        <xdr:cNvPr id="139" name="テキスト ボックス 138"/>
        <xdr:cNvSpPr txBox="1"/>
      </xdr:nvSpPr>
      <xdr:spPr>
        <a:xfrm>
          <a:off x="3530111" y="1004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11441</xdr:rowOff>
    </xdr:from>
    <xdr:to>
      <xdr:col>15</xdr:col>
      <xdr:colOff>101600</xdr:colOff>
      <xdr:row>58</xdr:row>
      <xdr:rowOff>113041</xdr:rowOff>
    </xdr:to>
    <xdr:sp macro="" textlink="">
      <xdr:nvSpPr>
        <xdr:cNvPr id="140" name="楕円 139"/>
        <xdr:cNvSpPr/>
      </xdr:nvSpPr>
      <xdr:spPr>
        <a:xfrm>
          <a:off x="2857500" y="99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104168</xdr:rowOff>
    </xdr:from>
    <xdr:ext cx="534377" cy="259045"/>
    <xdr:sp macro="" textlink="">
      <xdr:nvSpPr>
        <xdr:cNvPr id="141" name="テキスト ボックス 140"/>
        <xdr:cNvSpPr txBox="1"/>
      </xdr:nvSpPr>
      <xdr:spPr>
        <a:xfrm>
          <a:off x="2641111" y="1004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170913</xdr:rowOff>
    </xdr:from>
    <xdr:to>
      <xdr:col>10</xdr:col>
      <xdr:colOff>165100</xdr:colOff>
      <xdr:row>58</xdr:row>
      <xdr:rowOff>101063</xdr:rowOff>
    </xdr:to>
    <xdr:sp macro="" textlink="">
      <xdr:nvSpPr>
        <xdr:cNvPr id="142" name="楕円 141"/>
        <xdr:cNvSpPr/>
      </xdr:nvSpPr>
      <xdr:spPr>
        <a:xfrm>
          <a:off x="1968500" y="994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92190</xdr:rowOff>
    </xdr:from>
    <xdr:ext cx="534377" cy="259045"/>
    <xdr:sp macro="" textlink="">
      <xdr:nvSpPr>
        <xdr:cNvPr id="143" name="テキスト ボックス 142"/>
        <xdr:cNvSpPr txBox="1"/>
      </xdr:nvSpPr>
      <xdr:spPr>
        <a:xfrm>
          <a:off x="1752111" y="1003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23182</xdr:rowOff>
    </xdr:from>
    <xdr:to>
      <xdr:col>6</xdr:col>
      <xdr:colOff>38100</xdr:colOff>
      <xdr:row>58</xdr:row>
      <xdr:rowOff>124782</xdr:rowOff>
    </xdr:to>
    <xdr:sp macro="" textlink="">
      <xdr:nvSpPr>
        <xdr:cNvPr id="144" name="楕円 143"/>
        <xdr:cNvSpPr/>
      </xdr:nvSpPr>
      <xdr:spPr>
        <a:xfrm>
          <a:off x="1079500" y="996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115909</xdr:rowOff>
    </xdr:from>
    <xdr:ext cx="534377" cy="259045"/>
    <xdr:sp macro="" textlink="">
      <xdr:nvSpPr>
        <xdr:cNvPr id="145" name="テキスト ボックス 144"/>
        <xdr:cNvSpPr txBox="1"/>
      </xdr:nvSpPr>
      <xdr:spPr>
        <a:xfrm>
          <a:off x="863111" y="100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38888</xdr:rowOff>
    </xdr:from>
    <xdr:to>
      <xdr:col>24</xdr:col>
      <xdr:colOff>63500</xdr:colOff>
      <xdr:row>79</xdr:row>
      <xdr:rowOff>77553</xdr:rowOff>
    </xdr:to>
    <xdr:cxnSp macro="">
      <xdr:nvCxnSpPr>
        <xdr:cNvPr id="176" name="直線コネクタ 175"/>
        <xdr:cNvCxnSpPr/>
      </xdr:nvCxnSpPr>
      <xdr:spPr>
        <a:xfrm flipV="1">
          <a:off x="3797300" y="13583438"/>
          <a:ext cx="838200" cy="3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75071</xdr:rowOff>
    </xdr:from>
    <xdr:to>
      <xdr:col>19</xdr:col>
      <xdr:colOff>177800</xdr:colOff>
      <xdr:row>79</xdr:row>
      <xdr:rowOff>77553</xdr:rowOff>
    </xdr:to>
    <xdr:cxnSp macro="">
      <xdr:nvCxnSpPr>
        <xdr:cNvPr id="179" name="直線コネクタ 178"/>
        <xdr:cNvCxnSpPr/>
      </xdr:nvCxnSpPr>
      <xdr:spPr>
        <a:xfrm>
          <a:off x="2908300" y="13619621"/>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75071</xdr:rowOff>
    </xdr:from>
    <xdr:to>
      <xdr:col>15</xdr:col>
      <xdr:colOff>50800</xdr:colOff>
      <xdr:row>79</xdr:row>
      <xdr:rowOff>75888</xdr:rowOff>
    </xdr:to>
    <xdr:cxnSp macro="">
      <xdr:nvCxnSpPr>
        <xdr:cNvPr id="182" name="直線コネクタ 181"/>
        <xdr:cNvCxnSpPr/>
      </xdr:nvCxnSpPr>
      <xdr:spPr>
        <a:xfrm flipV="1">
          <a:off x="2019300" y="1361962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43165</xdr:rowOff>
    </xdr:from>
    <xdr:to>
      <xdr:col>10</xdr:col>
      <xdr:colOff>114300</xdr:colOff>
      <xdr:row>79</xdr:row>
      <xdr:rowOff>75888</xdr:rowOff>
    </xdr:to>
    <xdr:cxnSp macro="">
      <xdr:nvCxnSpPr>
        <xdr:cNvPr id="185" name="直線コネクタ 184"/>
        <xdr:cNvCxnSpPr/>
      </xdr:nvCxnSpPr>
      <xdr:spPr>
        <a:xfrm>
          <a:off x="1130300" y="13587715"/>
          <a:ext cx="889000" cy="3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21724</xdr:rowOff>
    </xdr:from>
    <xdr:to>
      <xdr:col>10</xdr:col>
      <xdr:colOff>165100</xdr:colOff>
      <xdr:row>78</xdr:row>
      <xdr:rowOff>123324</xdr:rowOff>
    </xdr:to>
    <xdr:sp macro="" textlink="">
      <xdr:nvSpPr>
        <xdr:cNvPr id="186" name="フローチャート: 判断 185"/>
        <xdr:cNvSpPr/>
      </xdr:nvSpPr>
      <xdr:spPr>
        <a:xfrm>
          <a:off x="1968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139851</xdr:rowOff>
    </xdr:from>
    <xdr:ext cx="469744" cy="259045"/>
    <xdr:sp macro="" textlink="">
      <xdr:nvSpPr>
        <xdr:cNvPr id="187" name="テキスト ボックス 186"/>
        <xdr:cNvSpPr txBox="1"/>
      </xdr:nvSpPr>
      <xdr:spPr>
        <a:xfrm>
          <a:off x="1784428"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159538</xdr:rowOff>
    </xdr:from>
    <xdr:to>
      <xdr:col>24</xdr:col>
      <xdr:colOff>114300</xdr:colOff>
      <xdr:row>79</xdr:row>
      <xdr:rowOff>89688</xdr:rowOff>
    </xdr:to>
    <xdr:sp macro="" textlink="">
      <xdr:nvSpPr>
        <xdr:cNvPr id="195" name="楕円 194"/>
        <xdr:cNvSpPr/>
      </xdr:nvSpPr>
      <xdr:spPr>
        <a:xfrm>
          <a:off x="45847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74465</xdr:rowOff>
    </xdr:from>
    <xdr:ext cx="469744" cy="259045"/>
    <xdr:sp macro="" textlink="">
      <xdr:nvSpPr>
        <xdr:cNvPr id="196" name="維持補修費該当値テキスト"/>
        <xdr:cNvSpPr txBox="1"/>
      </xdr:nvSpPr>
      <xdr:spPr>
        <a:xfrm>
          <a:off x="4686300" y="1344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26753</xdr:rowOff>
    </xdr:from>
    <xdr:to>
      <xdr:col>20</xdr:col>
      <xdr:colOff>38100</xdr:colOff>
      <xdr:row>79</xdr:row>
      <xdr:rowOff>128353</xdr:rowOff>
    </xdr:to>
    <xdr:sp macro="" textlink="">
      <xdr:nvSpPr>
        <xdr:cNvPr id="197" name="楕円 196"/>
        <xdr:cNvSpPr/>
      </xdr:nvSpPr>
      <xdr:spPr>
        <a:xfrm>
          <a:off x="3746500" y="13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119480</xdr:rowOff>
    </xdr:from>
    <xdr:ext cx="378565" cy="259045"/>
    <xdr:sp macro="" textlink="">
      <xdr:nvSpPr>
        <xdr:cNvPr id="198" name="テキスト ボックス 197"/>
        <xdr:cNvSpPr txBox="1"/>
      </xdr:nvSpPr>
      <xdr:spPr>
        <a:xfrm>
          <a:off x="3608017" y="13664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24271</xdr:rowOff>
    </xdr:from>
    <xdr:to>
      <xdr:col>15</xdr:col>
      <xdr:colOff>101600</xdr:colOff>
      <xdr:row>79</xdr:row>
      <xdr:rowOff>125871</xdr:rowOff>
    </xdr:to>
    <xdr:sp macro="" textlink="">
      <xdr:nvSpPr>
        <xdr:cNvPr id="199" name="楕円 198"/>
        <xdr:cNvSpPr/>
      </xdr:nvSpPr>
      <xdr:spPr>
        <a:xfrm>
          <a:off x="2857500" y="135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116998</xdr:rowOff>
    </xdr:from>
    <xdr:ext cx="378565" cy="259045"/>
    <xdr:sp macro="" textlink="">
      <xdr:nvSpPr>
        <xdr:cNvPr id="200" name="テキスト ボックス 199"/>
        <xdr:cNvSpPr txBox="1"/>
      </xdr:nvSpPr>
      <xdr:spPr>
        <a:xfrm>
          <a:off x="2719017" y="1366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25088</xdr:rowOff>
    </xdr:from>
    <xdr:to>
      <xdr:col>10</xdr:col>
      <xdr:colOff>165100</xdr:colOff>
      <xdr:row>79</xdr:row>
      <xdr:rowOff>126688</xdr:rowOff>
    </xdr:to>
    <xdr:sp macro="" textlink="">
      <xdr:nvSpPr>
        <xdr:cNvPr id="201" name="楕円 200"/>
        <xdr:cNvSpPr/>
      </xdr:nvSpPr>
      <xdr:spPr>
        <a:xfrm>
          <a:off x="1968500" y="1356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117815</xdr:rowOff>
    </xdr:from>
    <xdr:ext cx="378565" cy="259045"/>
    <xdr:sp macro="" textlink="">
      <xdr:nvSpPr>
        <xdr:cNvPr id="202" name="テキスト ボックス 201"/>
        <xdr:cNvSpPr txBox="1"/>
      </xdr:nvSpPr>
      <xdr:spPr>
        <a:xfrm>
          <a:off x="1830017" y="1366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163815</xdr:rowOff>
    </xdr:from>
    <xdr:to>
      <xdr:col>6</xdr:col>
      <xdr:colOff>38100</xdr:colOff>
      <xdr:row>79</xdr:row>
      <xdr:rowOff>93965</xdr:rowOff>
    </xdr:to>
    <xdr:sp macro="" textlink="">
      <xdr:nvSpPr>
        <xdr:cNvPr id="203" name="楕円 202"/>
        <xdr:cNvSpPr/>
      </xdr:nvSpPr>
      <xdr:spPr>
        <a:xfrm>
          <a:off x="1079500" y="135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85092</xdr:rowOff>
    </xdr:from>
    <xdr:ext cx="469744" cy="259045"/>
    <xdr:sp macro="" textlink="">
      <xdr:nvSpPr>
        <xdr:cNvPr id="204" name="テキスト ボックス 203"/>
        <xdr:cNvSpPr txBox="1"/>
      </xdr:nvSpPr>
      <xdr:spPr>
        <a:xfrm>
          <a:off x="895428" y="1362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165399</xdr:rowOff>
    </xdr:from>
    <xdr:to>
      <xdr:col>24</xdr:col>
      <xdr:colOff>63500</xdr:colOff>
      <xdr:row>96</xdr:row>
      <xdr:rowOff>312</xdr:rowOff>
    </xdr:to>
    <xdr:cxnSp macro="">
      <xdr:nvCxnSpPr>
        <xdr:cNvPr id="234" name="直線コネクタ 233"/>
        <xdr:cNvCxnSpPr/>
      </xdr:nvCxnSpPr>
      <xdr:spPr>
        <a:xfrm flipV="1">
          <a:off x="3797300" y="16453149"/>
          <a:ext cx="8382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145990</xdr:rowOff>
    </xdr:from>
    <xdr:ext cx="534377" cy="259045"/>
    <xdr:sp macro="" textlink="">
      <xdr:nvSpPr>
        <xdr:cNvPr id="235" name="扶助費平均値テキスト"/>
        <xdr:cNvSpPr txBox="1"/>
      </xdr:nvSpPr>
      <xdr:spPr>
        <a:xfrm>
          <a:off x="4686300" y="16090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312</xdr:rowOff>
    </xdr:from>
    <xdr:to>
      <xdr:col>19</xdr:col>
      <xdr:colOff>177800</xdr:colOff>
      <xdr:row>96</xdr:row>
      <xdr:rowOff>50564</xdr:rowOff>
    </xdr:to>
    <xdr:cxnSp macro="">
      <xdr:nvCxnSpPr>
        <xdr:cNvPr id="237" name="直線コネクタ 236"/>
        <xdr:cNvCxnSpPr/>
      </xdr:nvCxnSpPr>
      <xdr:spPr>
        <a:xfrm flipV="1">
          <a:off x="2908300" y="16459512"/>
          <a:ext cx="889000" cy="5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56836</xdr:rowOff>
    </xdr:from>
    <xdr:ext cx="534377" cy="259045"/>
    <xdr:sp macro="" textlink="">
      <xdr:nvSpPr>
        <xdr:cNvPr id="239" name="テキスト ボックス 238"/>
        <xdr:cNvSpPr txBox="1"/>
      </xdr:nvSpPr>
      <xdr:spPr>
        <a:xfrm>
          <a:off x="3530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50564</xdr:rowOff>
    </xdr:from>
    <xdr:to>
      <xdr:col>15</xdr:col>
      <xdr:colOff>50800</xdr:colOff>
      <xdr:row>96</xdr:row>
      <xdr:rowOff>116517</xdr:rowOff>
    </xdr:to>
    <xdr:cxnSp macro="">
      <xdr:nvCxnSpPr>
        <xdr:cNvPr id="240" name="直線コネクタ 239"/>
        <xdr:cNvCxnSpPr/>
      </xdr:nvCxnSpPr>
      <xdr:spPr>
        <a:xfrm flipV="1">
          <a:off x="2019300" y="16509764"/>
          <a:ext cx="889000" cy="6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116517</xdr:rowOff>
    </xdr:from>
    <xdr:to>
      <xdr:col>10</xdr:col>
      <xdr:colOff>114300</xdr:colOff>
      <xdr:row>96</xdr:row>
      <xdr:rowOff>120135</xdr:rowOff>
    </xdr:to>
    <xdr:cxnSp macro="">
      <xdr:nvCxnSpPr>
        <xdr:cNvPr id="243" name="直線コネクタ 242"/>
        <xdr:cNvCxnSpPr/>
      </xdr:nvCxnSpPr>
      <xdr:spPr>
        <a:xfrm flipV="1">
          <a:off x="1130300" y="1657571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47180</xdr:rowOff>
    </xdr:from>
    <xdr:to>
      <xdr:col>10</xdr:col>
      <xdr:colOff>165100</xdr:colOff>
      <xdr:row>93</xdr:row>
      <xdr:rowOff>148780</xdr:rowOff>
    </xdr:to>
    <xdr:sp macro="" textlink="">
      <xdr:nvSpPr>
        <xdr:cNvPr id="244" name="フローチャート: 判断 243"/>
        <xdr:cNvSpPr/>
      </xdr:nvSpPr>
      <xdr:spPr>
        <a:xfrm>
          <a:off x="1968500" y="159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165307</xdr:rowOff>
    </xdr:from>
    <xdr:ext cx="534377" cy="259045"/>
    <xdr:sp macro="" textlink="">
      <xdr:nvSpPr>
        <xdr:cNvPr id="245" name="テキスト ボックス 244"/>
        <xdr:cNvSpPr txBox="1"/>
      </xdr:nvSpPr>
      <xdr:spPr>
        <a:xfrm>
          <a:off x="1752111" y="157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114599</xdr:rowOff>
    </xdr:from>
    <xdr:to>
      <xdr:col>24</xdr:col>
      <xdr:colOff>114300</xdr:colOff>
      <xdr:row>96</xdr:row>
      <xdr:rowOff>44749</xdr:rowOff>
    </xdr:to>
    <xdr:sp macro="" textlink="">
      <xdr:nvSpPr>
        <xdr:cNvPr id="253" name="楕円 252"/>
        <xdr:cNvSpPr/>
      </xdr:nvSpPr>
      <xdr:spPr>
        <a:xfrm>
          <a:off x="4584700" y="164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93026</xdr:rowOff>
    </xdr:from>
    <xdr:ext cx="534377" cy="259045"/>
    <xdr:sp macro="" textlink="">
      <xdr:nvSpPr>
        <xdr:cNvPr id="254" name="扶助費該当値テキスト"/>
        <xdr:cNvSpPr txBox="1"/>
      </xdr:nvSpPr>
      <xdr:spPr>
        <a:xfrm>
          <a:off x="4686300" y="163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120962</xdr:rowOff>
    </xdr:from>
    <xdr:to>
      <xdr:col>20</xdr:col>
      <xdr:colOff>38100</xdr:colOff>
      <xdr:row>96</xdr:row>
      <xdr:rowOff>51112</xdr:rowOff>
    </xdr:to>
    <xdr:sp macro="" textlink="">
      <xdr:nvSpPr>
        <xdr:cNvPr id="255" name="楕円 254"/>
        <xdr:cNvSpPr/>
      </xdr:nvSpPr>
      <xdr:spPr>
        <a:xfrm>
          <a:off x="3746500" y="164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42239</xdr:rowOff>
    </xdr:from>
    <xdr:ext cx="534377" cy="259045"/>
    <xdr:sp macro="" textlink="">
      <xdr:nvSpPr>
        <xdr:cNvPr id="256" name="テキスト ボックス 255"/>
        <xdr:cNvSpPr txBox="1"/>
      </xdr:nvSpPr>
      <xdr:spPr>
        <a:xfrm>
          <a:off x="3530111" y="1650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171214</xdr:rowOff>
    </xdr:from>
    <xdr:to>
      <xdr:col>15</xdr:col>
      <xdr:colOff>101600</xdr:colOff>
      <xdr:row>96</xdr:row>
      <xdr:rowOff>101364</xdr:rowOff>
    </xdr:to>
    <xdr:sp macro="" textlink="">
      <xdr:nvSpPr>
        <xdr:cNvPr id="257" name="楕円 256"/>
        <xdr:cNvSpPr/>
      </xdr:nvSpPr>
      <xdr:spPr>
        <a:xfrm>
          <a:off x="2857500" y="1645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92491</xdr:rowOff>
    </xdr:from>
    <xdr:ext cx="534377" cy="259045"/>
    <xdr:sp macro="" textlink="">
      <xdr:nvSpPr>
        <xdr:cNvPr id="258" name="テキスト ボックス 257"/>
        <xdr:cNvSpPr txBox="1"/>
      </xdr:nvSpPr>
      <xdr:spPr>
        <a:xfrm>
          <a:off x="2641111" y="1655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65717</xdr:rowOff>
    </xdr:from>
    <xdr:to>
      <xdr:col>10</xdr:col>
      <xdr:colOff>165100</xdr:colOff>
      <xdr:row>96</xdr:row>
      <xdr:rowOff>167317</xdr:rowOff>
    </xdr:to>
    <xdr:sp macro="" textlink="">
      <xdr:nvSpPr>
        <xdr:cNvPr id="259" name="楕円 258"/>
        <xdr:cNvSpPr/>
      </xdr:nvSpPr>
      <xdr:spPr>
        <a:xfrm>
          <a:off x="1968500" y="165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158444</xdr:rowOff>
    </xdr:from>
    <xdr:ext cx="534377" cy="259045"/>
    <xdr:sp macro="" textlink="">
      <xdr:nvSpPr>
        <xdr:cNvPr id="260" name="テキスト ボックス 259"/>
        <xdr:cNvSpPr txBox="1"/>
      </xdr:nvSpPr>
      <xdr:spPr>
        <a:xfrm>
          <a:off x="1752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69335</xdr:rowOff>
    </xdr:from>
    <xdr:to>
      <xdr:col>6</xdr:col>
      <xdr:colOff>38100</xdr:colOff>
      <xdr:row>96</xdr:row>
      <xdr:rowOff>170935</xdr:rowOff>
    </xdr:to>
    <xdr:sp macro="" textlink="">
      <xdr:nvSpPr>
        <xdr:cNvPr id="261" name="楕円 260"/>
        <xdr:cNvSpPr/>
      </xdr:nvSpPr>
      <xdr:spPr>
        <a:xfrm>
          <a:off x="1079500" y="1652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162062</xdr:rowOff>
    </xdr:from>
    <xdr:ext cx="534377" cy="259045"/>
    <xdr:sp macro="" textlink="">
      <xdr:nvSpPr>
        <xdr:cNvPr id="262" name="テキスト ボックス 261"/>
        <xdr:cNvSpPr txBox="1"/>
      </xdr:nvSpPr>
      <xdr:spPr>
        <a:xfrm>
          <a:off x="863111" y="1662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94922</xdr:rowOff>
    </xdr:from>
    <xdr:to>
      <xdr:col>55</xdr:col>
      <xdr:colOff>0</xdr:colOff>
      <xdr:row>37</xdr:row>
      <xdr:rowOff>10852</xdr:rowOff>
    </xdr:to>
    <xdr:cxnSp macro="">
      <xdr:nvCxnSpPr>
        <xdr:cNvPr id="289" name="直線コネクタ 288"/>
        <xdr:cNvCxnSpPr/>
      </xdr:nvCxnSpPr>
      <xdr:spPr>
        <a:xfrm flipV="1">
          <a:off x="9639300" y="6267122"/>
          <a:ext cx="838200" cy="8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10852</xdr:rowOff>
    </xdr:from>
    <xdr:to>
      <xdr:col>50</xdr:col>
      <xdr:colOff>114300</xdr:colOff>
      <xdr:row>37</xdr:row>
      <xdr:rowOff>87182</xdr:rowOff>
    </xdr:to>
    <xdr:cxnSp macro="">
      <xdr:nvCxnSpPr>
        <xdr:cNvPr id="292" name="直線コネクタ 291"/>
        <xdr:cNvCxnSpPr/>
      </xdr:nvCxnSpPr>
      <xdr:spPr>
        <a:xfrm flipV="1">
          <a:off x="8750300" y="6354502"/>
          <a:ext cx="889000" cy="7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87182</xdr:rowOff>
    </xdr:from>
    <xdr:to>
      <xdr:col>45</xdr:col>
      <xdr:colOff>177800</xdr:colOff>
      <xdr:row>37</xdr:row>
      <xdr:rowOff>107742</xdr:rowOff>
    </xdr:to>
    <xdr:cxnSp macro="">
      <xdr:nvCxnSpPr>
        <xdr:cNvPr id="295" name="直線コネクタ 294"/>
        <xdr:cNvCxnSpPr/>
      </xdr:nvCxnSpPr>
      <xdr:spPr>
        <a:xfrm flipV="1">
          <a:off x="7861300" y="6430832"/>
          <a:ext cx="889000" cy="2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113146</xdr:rowOff>
    </xdr:from>
    <xdr:ext cx="534377" cy="259045"/>
    <xdr:sp macro="" textlink="">
      <xdr:nvSpPr>
        <xdr:cNvPr id="297" name="テキスト ボックス 296"/>
        <xdr:cNvSpPr txBox="1"/>
      </xdr:nvSpPr>
      <xdr:spPr>
        <a:xfrm>
          <a:off x="8483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107742</xdr:rowOff>
    </xdr:from>
    <xdr:to>
      <xdr:col>41</xdr:col>
      <xdr:colOff>50800</xdr:colOff>
      <xdr:row>37</xdr:row>
      <xdr:rowOff>117617</xdr:rowOff>
    </xdr:to>
    <xdr:cxnSp macro="">
      <xdr:nvCxnSpPr>
        <xdr:cNvPr id="298" name="直線コネクタ 297"/>
        <xdr:cNvCxnSpPr/>
      </xdr:nvCxnSpPr>
      <xdr:spPr>
        <a:xfrm flipV="1">
          <a:off x="6972300" y="6451392"/>
          <a:ext cx="889000" cy="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140129</xdr:rowOff>
    </xdr:from>
    <xdr:to>
      <xdr:col>41</xdr:col>
      <xdr:colOff>101600</xdr:colOff>
      <xdr:row>37</xdr:row>
      <xdr:rowOff>70279</xdr:rowOff>
    </xdr:to>
    <xdr:sp macro="" textlink="">
      <xdr:nvSpPr>
        <xdr:cNvPr id="299" name="フローチャート: 判断 298"/>
        <xdr:cNvSpPr/>
      </xdr:nvSpPr>
      <xdr:spPr>
        <a:xfrm>
          <a:off x="7810500" y="631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86806</xdr:rowOff>
    </xdr:from>
    <xdr:ext cx="534377" cy="259045"/>
    <xdr:sp macro="" textlink="">
      <xdr:nvSpPr>
        <xdr:cNvPr id="300" name="テキスト ボックス 299"/>
        <xdr:cNvSpPr txBox="1"/>
      </xdr:nvSpPr>
      <xdr:spPr>
        <a:xfrm>
          <a:off x="7594111" y="608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105140</xdr:rowOff>
    </xdr:from>
    <xdr:ext cx="534377" cy="259045"/>
    <xdr:sp macro="" textlink="">
      <xdr:nvSpPr>
        <xdr:cNvPr id="302" name="テキスト ボックス 301"/>
        <xdr:cNvSpPr txBox="1"/>
      </xdr:nvSpPr>
      <xdr:spPr>
        <a:xfrm>
          <a:off x="6705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44122</xdr:rowOff>
    </xdr:from>
    <xdr:to>
      <xdr:col>55</xdr:col>
      <xdr:colOff>50800</xdr:colOff>
      <xdr:row>36</xdr:row>
      <xdr:rowOff>145722</xdr:rowOff>
    </xdr:to>
    <xdr:sp macro="" textlink="">
      <xdr:nvSpPr>
        <xdr:cNvPr id="308" name="楕円 307"/>
        <xdr:cNvSpPr/>
      </xdr:nvSpPr>
      <xdr:spPr>
        <a:xfrm>
          <a:off x="10426700" y="621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66999</xdr:rowOff>
    </xdr:from>
    <xdr:ext cx="534377" cy="259045"/>
    <xdr:sp macro="" textlink="">
      <xdr:nvSpPr>
        <xdr:cNvPr id="309" name="補助費等該当値テキスト"/>
        <xdr:cNvSpPr txBox="1"/>
      </xdr:nvSpPr>
      <xdr:spPr>
        <a:xfrm>
          <a:off x="10528300" y="60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131502</xdr:rowOff>
    </xdr:from>
    <xdr:to>
      <xdr:col>50</xdr:col>
      <xdr:colOff>165100</xdr:colOff>
      <xdr:row>37</xdr:row>
      <xdr:rowOff>61652</xdr:rowOff>
    </xdr:to>
    <xdr:sp macro="" textlink="">
      <xdr:nvSpPr>
        <xdr:cNvPr id="310" name="楕円 309"/>
        <xdr:cNvSpPr/>
      </xdr:nvSpPr>
      <xdr:spPr>
        <a:xfrm>
          <a:off x="9588500" y="630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78179</xdr:rowOff>
    </xdr:from>
    <xdr:ext cx="534377" cy="259045"/>
    <xdr:sp macro="" textlink="">
      <xdr:nvSpPr>
        <xdr:cNvPr id="311" name="テキスト ボックス 310"/>
        <xdr:cNvSpPr txBox="1"/>
      </xdr:nvSpPr>
      <xdr:spPr>
        <a:xfrm>
          <a:off x="9372111" y="607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36382</xdr:rowOff>
    </xdr:from>
    <xdr:to>
      <xdr:col>46</xdr:col>
      <xdr:colOff>38100</xdr:colOff>
      <xdr:row>37</xdr:row>
      <xdr:rowOff>137982</xdr:rowOff>
    </xdr:to>
    <xdr:sp macro="" textlink="">
      <xdr:nvSpPr>
        <xdr:cNvPr id="312" name="楕円 311"/>
        <xdr:cNvSpPr/>
      </xdr:nvSpPr>
      <xdr:spPr>
        <a:xfrm>
          <a:off x="8699500" y="638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129109</xdr:rowOff>
    </xdr:from>
    <xdr:ext cx="534377" cy="259045"/>
    <xdr:sp macro="" textlink="">
      <xdr:nvSpPr>
        <xdr:cNvPr id="313" name="テキスト ボックス 312"/>
        <xdr:cNvSpPr txBox="1"/>
      </xdr:nvSpPr>
      <xdr:spPr>
        <a:xfrm>
          <a:off x="8483111" y="647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56942</xdr:rowOff>
    </xdr:from>
    <xdr:to>
      <xdr:col>41</xdr:col>
      <xdr:colOff>101600</xdr:colOff>
      <xdr:row>37</xdr:row>
      <xdr:rowOff>158542</xdr:rowOff>
    </xdr:to>
    <xdr:sp macro="" textlink="">
      <xdr:nvSpPr>
        <xdr:cNvPr id="314" name="楕円 313"/>
        <xdr:cNvSpPr/>
      </xdr:nvSpPr>
      <xdr:spPr>
        <a:xfrm>
          <a:off x="7810500" y="640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149668</xdr:rowOff>
    </xdr:from>
    <xdr:ext cx="534377" cy="259045"/>
    <xdr:sp macro="" textlink="">
      <xdr:nvSpPr>
        <xdr:cNvPr id="315" name="テキスト ボックス 314"/>
        <xdr:cNvSpPr txBox="1"/>
      </xdr:nvSpPr>
      <xdr:spPr>
        <a:xfrm>
          <a:off x="7594111" y="649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66817</xdr:rowOff>
    </xdr:from>
    <xdr:to>
      <xdr:col>36</xdr:col>
      <xdr:colOff>165100</xdr:colOff>
      <xdr:row>37</xdr:row>
      <xdr:rowOff>168418</xdr:rowOff>
    </xdr:to>
    <xdr:sp macro="" textlink="">
      <xdr:nvSpPr>
        <xdr:cNvPr id="316" name="楕円 315"/>
        <xdr:cNvSpPr/>
      </xdr:nvSpPr>
      <xdr:spPr>
        <a:xfrm>
          <a:off x="6921500" y="6410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159545</xdr:rowOff>
    </xdr:from>
    <xdr:ext cx="534377" cy="259045"/>
    <xdr:sp macro="" textlink="">
      <xdr:nvSpPr>
        <xdr:cNvPr id="317" name="テキスト ボックス 316"/>
        <xdr:cNvSpPr txBox="1"/>
      </xdr:nvSpPr>
      <xdr:spPr>
        <a:xfrm>
          <a:off x="6705111" y="650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29574</xdr:rowOff>
    </xdr:from>
    <xdr:to>
      <xdr:col>55</xdr:col>
      <xdr:colOff>0</xdr:colOff>
      <xdr:row>58</xdr:row>
      <xdr:rowOff>70469</xdr:rowOff>
    </xdr:to>
    <xdr:cxnSp macro="">
      <xdr:nvCxnSpPr>
        <xdr:cNvPr id="344" name="直線コネクタ 343"/>
        <xdr:cNvCxnSpPr/>
      </xdr:nvCxnSpPr>
      <xdr:spPr>
        <a:xfrm>
          <a:off x="9639300" y="9973674"/>
          <a:ext cx="838200" cy="4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123827</xdr:rowOff>
    </xdr:from>
    <xdr:ext cx="534377" cy="259045"/>
    <xdr:sp macro="" textlink="">
      <xdr:nvSpPr>
        <xdr:cNvPr id="345" name="普通建設事業費平均値テキスト"/>
        <xdr:cNvSpPr txBox="1"/>
      </xdr:nvSpPr>
      <xdr:spPr>
        <a:xfrm>
          <a:off x="10528300" y="9725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123399</xdr:rowOff>
    </xdr:from>
    <xdr:to>
      <xdr:col>50</xdr:col>
      <xdr:colOff>114300</xdr:colOff>
      <xdr:row>58</xdr:row>
      <xdr:rowOff>29574</xdr:rowOff>
    </xdr:to>
    <xdr:cxnSp macro="">
      <xdr:nvCxnSpPr>
        <xdr:cNvPr id="347" name="直線コネクタ 346"/>
        <xdr:cNvCxnSpPr/>
      </xdr:nvCxnSpPr>
      <xdr:spPr>
        <a:xfrm>
          <a:off x="8750300" y="9896049"/>
          <a:ext cx="889000" cy="7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123399</xdr:rowOff>
    </xdr:from>
    <xdr:to>
      <xdr:col>45</xdr:col>
      <xdr:colOff>177800</xdr:colOff>
      <xdr:row>57</xdr:row>
      <xdr:rowOff>146382</xdr:rowOff>
    </xdr:to>
    <xdr:cxnSp macro="">
      <xdr:nvCxnSpPr>
        <xdr:cNvPr id="350" name="直線コネクタ 349"/>
        <xdr:cNvCxnSpPr/>
      </xdr:nvCxnSpPr>
      <xdr:spPr>
        <a:xfrm flipV="1">
          <a:off x="7861300" y="9896049"/>
          <a:ext cx="8890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146382</xdr:rowOff>
    </xdr:from>
    <xdr:to>
      <xdr:col>41</xdr:col>
      <xdr:colOff>50800</xdr:colOff>
      <xdr:row>57</xdr:row>
      <xdr:rowOff>148753</xdr:rowOff>
    </xdr:to>
    <xdr:cxnSp macro="">
      <xdr:nvCxnSpPr>
        <xdr:cNvPr id="353" name="直線コネクタ 352"/>
        <xdr:cNvCxnSpPr/>
      </xdr:nvCxnSpPr>
      <xdr:spPr>
        <a:xfrm flipV="1">
          <a:off x="6972300" y="9919032"/>
          <a:ext cx="8890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64991</xdr:rowOff>
    </xdr:from>
    <xdr:to>
      <xdr:col>41</xdr:col>
      <xdr:colOff>101600</xdr:colOff>
      <xdr:row>57</xdr:row>
      <xdr:rowOff>166591</xdr:rowOff>
    </xdr:to>
    <xdr:sp macro="" textlink="">
      <xdr:nvSpPr>
        <xdr:cNvPr id="354" name="フローチャート: 判断 353"/>
        <xdr:cNvSpPr/>
      </xdr:nvSpPr>
      <xdr:spPr>
        <a:xfrm>
          <a:off x="7810500" y="983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11668</xdr:rowOff>
    </xdr:from>
    <xdr:ext cx="534377" cy="259045"/>
    <xdr:sp macro="" textlink="">
      <xdr:nvSpPr>
        <xdr:cNvPr id="355" name="テキスト ボックス 354"/>
        <xdr:cNvSpPr txBox="1"/>
      </xdr:nvSpPr>
      <xdr:spPr>
        <a:xfrm>
          <a:off x="7594111" y="961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19669</xdr:rowOff>
    </xdr:from>
    <xdr:to>
      <xdr:col>55</xdr:col>
      <xdr:colOff>50800</xdr:colOff>
      <xdr:row>58</xdr:row>
      <xdr:rowOff>121269</xdr:rowOff>
    </xdr:to>
    <xdr:sp macro="" textlink="">
      <xdr:nvSpPr>
        <xdr:cNvPr id="363" name="楕円 362"/>
        <xdr:cNvSpPr/>
      </xdr:nvSpPr>
      <xdr:spPr>
        <a:xfrm>
          <a:off x="10426700" y="99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106046</xdr:rowOff>
    </xdr:from>
    <xdr:ext cx="534377" cy="259045"/>
    <xdr:sp macro="" textlink="">
      <xdr:nvSpPr>
        <xdr:cNvPr id="364" name="普通建設事業費該当値テキスト"/>
        <xdr:cNvSpPr txBox="1"/>
      </xdr:nvSpPr>
      <xdr:spPr>
        <a:xfrm>
          <a:off x="10528300" y="987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150224</xdr:rowOff>
    </xdr:from>
    <xdr:to>
      <xdr:col>50</xdr:col>
      <xdr:colOff>165100</xdr:colOff>
      <xdr:row>58</xdr:row>
      <xdr:rowOff>80374</xdr:rowOff>
    </xdr:to>
    <xdr:sp macro="" textlink="">
      <xdr:nvSpPr>
        <xdr:cNvPr id="365" name="楕円 364"/>
        <xdr:cNvSpPr/>
      </xdr:nvSpPr>
      <xdr:spPr>
        <a:xfrm>
          <a:off x="9588500" y="99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71501</xdr:rowOff>
    </xdr:from>
    <xdr:ext cx="534377" cy="259045"/>
    <xdr:sp macro="" textlink="">
      <xdr:nvSpPr>
        <xdr:cNvPr id="366" name="テキスト ボックス 365"/>
        <xdr:cNvSpPr txBox="1"/>
      </xdr:nvSpPr>
      <xdr:spPr>
        <a:xfrm>
          <a:off x="9372111" y="100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72599</xdr:rowOff>
    </xdr:from>
    <xdr:to>
      <xdr:col>46</xdr:col>
      <xdr:colOff>38100</xdr:colOff>
      <xdr:row>58</xdr:row>
      <xdr:rowOff>2749</xdr:rowOff>
    </xdr:to>
    <xdr:sp macro="" textlink="">
      <xdr:nvSpPr>
        <xdr:cNvPr id="367" name="楕円 366"/>
        <xdr:cNvSpPr/>
      </xdr:nvSpPr>
      <xdr:spPr>
        <a:xfrm>
          <a:off x="8699500" y="984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19276</xdr:rowOff>
    </xdr:from>
    <xdr:ext cx="534377" cy="259045"/>
    <xdr:sp macro="" textlink="">
      <xdr:nvSpPr>
        <xdr:cNvPr id="368" name="テキスト ボックス 367"/>
        <xdr:cNvSpPr txBox="1"/>
      </xdr:nvSpPr>
      <xdr:spPr>
        <a:xfrm>
          <a:off x="8483111" y="962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95582</xdr:rowOff>
    </xdr:from>
    <xdr:to>
      <xdr:col>41</xdr:col>
      <xdr:colOff>101600</xdr:colOff>
      <xdr:row>58</xdr:row>
      <xdr:rowOff>25732</xdr:rowOff>
    </xdr:to>
    <xdr:sp macro="" textlink="">
      <xdr:nvSpPr>
        <xdr:cNvPr id="369" name="楕円 368"/>
        <xdr:cNvSpPr/>
      </xdr:nvSpPr>
      <xdr:spPr>
        <a:xfrm>
          <a:off x="7810500" y="986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16859</xdr:rowOff>
    </xdr:from>
    <xdr:ext cx="534377" cy="259045"/>
    <xdr:sp macro="" textlink="">
      <xdr:nvSpPr>
        <xdr:cNvPr id="370" name="テキスト ボックス 369"/>
        <xdr:cNvSpPr txBox="1"/>
      </xdr:nvSpPr>
      <xdr:spPr>
        <a:xfrm>
          <a:off x="7594111" y="996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97953</xdr:rowOff>
    </xdr:from>
    <xdr:to>
      <xdr:col>36</xdr:col>
      <xdr:colOff>165100</xdr:colOff>
      <xdr:row>58</xdr:row>
      <xdr:rowOff>28103</xdr:rowOff>
    </xdr:to>
    <xdr:sp macro="" textlink="">
      <xdr:nvSpPr>
        <xdr:cNvPr id="371" name="楕円 370"/>
        <xdr:cNvSpPr/>
      </xdr:nvSpPr>
      <xdr:spPr>
        <a:xfrm>
          <a:off x="6921500" y="987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19230</xdr:rowOff>
    </xdr:from>
    <xdr:ext cx="534377" cy="259045"/>
    <xdr:sp macro="" textlink="">
      <xdr:nvSpPr>
        <xdr:cNvPr id="372" name="テキスト ボックス 371"/>
        <xdr:cNvSpPr txBox="1"/>
      </xdr:nvSpPr>
      <xdr:spPr>
        <a:xfrm>
          <a:off x="6705111" y="996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136468</xdr:rowOff>
    </xdr:from>
    <xdr:to>
      <xdr:col>55</xdr:col>
      <xdr:colOff>0</xdr:colOff>
      <xdr:row>78</xdr:row>
      <xdr:rowOff>138784</xdr:rowOff>
    </xdr:to>
    <xdr:cxnSp macro="">
      <xdr:nvCxnSpPr>
        <xdr:cNvPr id="399" name="直線コネクタ 398"/>
        <xdr:cNvCxnSpPr/>
      </xdr:nvCxnSpPr>
      <xdr:spPr>
        <a:xfrm flipV="1">
          <a:off x="9639300" y="13509568"/>
          <a:ext cx="8382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64949</xdr:rowOff>
    </xdr:from>
    <xdr:ext cx="534377" cy="259045"/>
    <xdr:sp macro="" textlink="">
      <xdr:nvSpPr>
        <xdr:cNvPr id="400" name="普通建設事業費 （ うち新規整備　）平均値テキスト"/>
        <xdr:cNvSpPr txBox="1"/>
      </xdr:nvSpPr>
      <xdr:spPr>
        <a:xfrm>
          <a:off x="10528300" y="13266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137683</xdr:rowOff>
    </xdr:from>
    <xdr:to>
      <xdr:col>50</xdr:col>
      <xdr:colOff>114300</xdr:colOff>
      <xdr:row>78</xdr:row>
      <xdr:rowOff>138784</xdr:rowOff>
    </xdr:to>
    <xdr:cxnSp macro="">
      <xdr:nvCxnSpPr>
        <xdr:cNvPr id="402" name="直線コネクタ 401"/>
        <xdr:cNvCxnSpPr/>
      </xdr:nvCxnSpPr>
      <xdr:spPr>
        <a:xfrm>
          <a:off x="8750300" y="13510783"/>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93692</xdr:rowOff>
    </xdr:from>
    <xdr:to>
      <xdr:col>45</xdr:col>
      <xdr:colOff>177800</xdr:colOff>
      <xdr:row>78</xdr:row>
      <xdr:rowOff>137683</xdr:rowOff>
    </xdr:to>
    <xdr:cxnSp macro="">
      <xdr:nvCxnSpPr>
        <xdr:cNvPr id="405" name="直線コネクタ 404"/>
        <xdr:cNvCxnSpPr/>
      </xdr:nvCxnSpPr>
      <xdr:spPr>
        <a:xfrm>
          <a:off x="7861300" y="13466792"/>
          <a:ext cx="889000" cy="4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157388</xdr:rowOff>
    </xdr:from>
    <xdr:ext cx="534377" cy="259045"/>
    <xdr:sp macro="" textlink="">
      <xdr:nvSpPr>
        <xdr:cNvPr id="407" name="テキスト ボックス 406"/>
        <xdr:cNvSpPr txBox="1"/>
      </xdr:nvSpPr>
      <xdr:spPr>
        <a:xfrm>
          <a:off x="8483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61592</xdr:rowOff>
    </xdr:from>
    <xdr:to>
      <xdr:col>41</xdr:col>
      <xdr:colOff>50800</xdr:colOff>
      <xdr:row>78</xdr:row>
      <xdr:rowOff>93692</xdr:rowOff>
    </xdr:to>
    <xdr:cxnSp macro="">
      <xdr:nvCxnSpPr>
        <xdr:cNvPr id="408" name="直線コネクタ 407"/>
        <xdr:cNvCxnSpPr/>
      </xdr:nvCxnSpPr>
      <xdr:spPr>
        <a:xfrm>
          <a:off x="6972300" y="13434692"/>
          <a:ext cx="889000" cy="3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167945</xdr:rowOff>
    </xdr:from>
    <xdr:to>
      <xdr:col>41</xdr:col>
      <xdr:colOff>101600</xdr:colOff>
      <xdr:row>78</xdr:row>
      <xdr:rowOff>98095</xdr:rowOff>
    </xdr:to>
    <xdr:sp macro="" textlink="">
      <xdr:nvSpPr>
        <xdr:cNvPr id="409" name="フローチャート: 判断 408"/>
        <xdr:cNvSpPr/>
      </xdr:nvSpPr>
      <xdr:spPr>
        <a:xfrm>
          <a:off x="7810500" y="133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114622</xdr:rowOff>
    </xdr:from>
    <xdr:ext cx="534377" cy="259045"/>
    <xdr:sp macro="" textlink="">
      <xdr:nvSpPr>
        <xdr:cNvPr id="410" name="テキスト ボックス 409"/>
        <xdr:cNvSpPr txBox="1"/>
      </xdr:nvSpPr>
      <xdr:spPr>
        <a:xfrm>
          <a:off x="7594111" y="1314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85668</xdr:rowOff>
    </xdr:from>
    <xdr:to>
      <xdr:col>55</xdr:col>
      <xdr:colOff>50800</xdr:colOff>
      <xdr:row>79</xdr:row>
      <xdr:rowOff>15818</xdr:rowOff>
    </xdr:to>
    <xdr:sp macro="" textlink="">
      <xdr:nvSpPr>
        <xdr:cNvPr id="418" name="楕円 417"/>
        <xdr:cNvSpPr/>
      </xdr:nvSpPr>
      <xdr:spPr>
        <a:xfrm>
          <a:off x="10426700" y="134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20499</xdr:rowOff>
    </xdr:from>
    <xdr:ext cx="469744" cy="259045"/>
    <xdr:sp macro="" textlink="">
      <xdr:nvSpPr>
        <xdr:cNvPr id="419" name="普通建設事業費 （ うち新規整備　）該当値テキスト"/>
        <xdr:cNvSpPr txBox="1"/>
      </xdr:nvSpPr>
      <xdr:spPr>
        <a:xfrm>
          <a:off x="10528300" y="1339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87984</xdr:rowOff>
    </xdr:from>
    <xdr:to>
      <xdr:col>50</xdr:col>
      <xdr:colOff>165100</xdr:colOff>
      <xdr:row>79</xdr:row>
      <xdr:rowOff>18134</xdr:rowOff>
    </xdr:to>
    <xdr:sp macro="" textlink="">
      <xdr:nvSpPr>
        <xdr:cNvPr id="420" name="楕円 419"/>
        <xdr:cNvSpPr/>
      </xdr:nvSpPr>
      <xdr:spPr>
        <a:xfrm>
          <a:off x="9588500" y="1346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9261</xdr:rowOff>
    </xdr:from>
    <xdr:ext cx="378565" cy="259045"/>
    <xdr:sp macro="" textlink="">
      <xdr:nvSpPr>
        <xdr:cNvPr id="421" name="テキスト ボックス 420"/>
        <xdr:cNvSpPr txBox="1"/>
      </xdr:nvSpPr>
      <xdr:spPr>
        <a:xfrm>
          <a:off x="9450017" y="13553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86883</xdr:rowOff>
    </xdr:from>
    <xdr:to>
      <xdr:col>46</xdr:col>
      <xdr:colOff>38100</xdr:colOff>
      <xdr:row>79</xdr:row>
      <xdr:rowOff>17033</xdr:rowOff>
    </xdr:to>
    <xdr:sp macro="" textlink="">
      <xdr:nvSpPr>
        <xdr:cNvPr id="422" name="楕円 421"/>
        <xdr:cNvSpPr/>
      </xdr:nvSpPr>
      <xdr:spPr>
        <a:xfrm>
          <a:off x="8699500" y="1345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8160</xdr:rowOff>
    </xdr:from>
    <xdr:ext cx="378565" cy="259045"/>
    <xdr:sp macro="" textlink="">
      <xdr:nvSpPr>
        <xdr:cNvPr id="423" name="テキスト ボックス 422"/>
        <xdr:cNvSpPr txBox="1"/>
      </xdr:nvSpPr>
      <xdr:spPr>
        <a:xfrm>
          <a:off x="8561017" y="1355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42892</xdr:rowOff>
    </xdr:from>
    <xdr:to>
      <xdr:col>41</xdr:col>
      <xdr:colOff>101600</xdr:colOff>
      <xdr:row>78</xdr:row>
      <xdr:rowOff>144492</xdr:rowOff>
    </xdr:to>
    <xdr:sp macro="" textlink="">
      <xdr:nvSpPr>
        <xdr:cNvPr id="424" name="楕円 423"/>
        <xdr:cNvSpPr/>
      </xdr:nvSpPr>
      <xdr:spPr>
        <a:xfrm>
          <a:off x="7810500" y="134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135619</xdr:rowOff>
    </xdr:from>
    <xdr:ext cx="534377" cy="259045"/>
    <xdr:sp macro="" textlink="">
      <xdr:nvSpPr>
        <xdr:cNvPr id="425" name="テキスト ボックス 424"/>
        <xdr:cNvSpPr txBox="1"/>
      </xdr:nvSpPr>
      <xdr:spPr>
        <a:xfrm>
          <a:off x="7594111" y="1350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10792</xdr:rowOff>
    </xdr:from>
    <xdr:to>
      <xdr:col>36</xdr:col>
      <xdr:colOff>165100</xdr:colOff>
      <xdr:row>78</xdr:row>
      <xdr:rowOff>112392</xdr:rowOff>
    </xdr:to>
    <xdr:sp macro="" textlink="">
      <xdr:nvSpPr>
        <xdr:cNvPr id="426" name="楕円 425"/>
        <xdr:cNvSpPr/>
      </xdr:nvSpPr>
      <xdr:spPr>
        <a:xfrm>
          <a:off x="6921500" y="1338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103519</xdr:rowOff>
    </xdr:from>
    <xdr:ext cx="534377" cy="259045"/>
    <xdr:sp macro="" textlink="">
      <xdr:nvSpPr>
        <xdr:cNvPr id="427" name="テキスト ボックス 426"/>
        <xdr:cNvSpPr txBox="1"/>
      </xdr:nvSpPr>
      <xdr:spPr>
        <a:xfrm>
          <a:off x="6705111" y="134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96548</xdr:rowOff>
    </xdr:from>
    <xdr:to>
      <xdr:col>55</xdr:col>
      <xdr:colOff>0</xdr:colOff>
      <xdr:row>98</xdr:row>
      <xdr:rowOff>20135</xdr:rowOff>
    </xdr:to>
    <xdr:cxnSp macro="">
      <xdr:nvCxnSpPr>
        <xdr:cNvPr id="456" name="直線コネクタ 455"/>
        <xdr:cNvCxnSpPr/>
      </xdr:nvCxnSpPr>
      <xdr:spPr>
        <a:xfrm>
          <a:off x="9639300" y="16727198"/>
          <a:ext cx="838200" cy="9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134122</xdr:rowOff>
    </xdr:from>
    <xdr:to>
      <xdr:col>50</xdr:col>
      <xdr:colOff>114300</xdr:colOff>
      <xdr:row>97</xdr:row>
      <xdr:rowOff>96548</xdr:rowOff>
    </xdr:to>
    <xdr:cxnSp macro="">
      <xdr:nvCxnSpPr>
        <xdr:cNvPr id="459" name="直線コネクタ 458"/>
        <xdr:cNvCxnSpPr/>
      </xdr:nvCxnSpPr>
      <xdr:spPr>
        <a:xfrm>
          <a:off x="8750300" y="16421872"/>
          <a:ext cx="889000" cy="30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134122</xdr:rowOff>
    </xdr:from>
    <xdr:to>
      <xdr:col>45</xdr:col>
      <xdr:colOff>177800</xdr:colOff>
      <xdr:row>97</xdr:row>
      <xdr:rowOff>11714</xdr:rowOff>
    </xdr:to>
    <xdr:cxnSp macro="">
      <xdr:nvCxnSpPr>
        <xdr:cNvPr id="462" name="直線コネクタ 461"/>
        <xdr:cNvCxnSpPr/>
      </xdr:nvCxnSpPr>
      <xdr:spPr>
        <a:xfrm flipV="1">
          <a:off x="7861300" y="16421872"/>
          <a:ext cx="889000" cy="2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11714</xdr:rowOff>
    </xdr:from>
    <xdr:to>
      <xdr:col>41</xdr:col>
      <xdr:colOff>50800</xdr:colOff>
      <xdr:row>97</xdr:row>
      <xdr:rowOff>111452</xdr:rowOff>
    </xdr:to>
    <xdr:cxnSp macro="">
      <xdr:nvCxnSpPr>
        <xdr:cNvPr id="465" name="直線コネクタ 464"/>
        <xdr:cNvCxnSpPr/>
      </xdr:nvCxnSpPr>
      <xdr:spPr>
        <a:xfrm flipV="1">
          <a:off x="6972300" y="16642364"/>
          <a:ext cx="8890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95934</xdr:rowOff>
    </xdr:from>
    <xdr:to>
      <xdr:col>41</xdr:col>
      <xdr:colOff>101600</xdr:colOff>
      <xdr:row>98</xdr:row>
      <xdr:rowOff>26084</xdr:rowOff>
    </xdr:to>
    <xdr:sp macro="" textlink="">
      <xdr:nvSpPr>
        <xdr:cNvPr id="466" name="フローチャート: 判断 465"/>
        <xdr:cNvSpPr/>
      </xdr:nvSpPr>
      <xdr:spPr>
        <a:xfrm>
          <a:off x="7810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17211</xdr:rowOff>
    </xdr:from>
    <xdr:ext cx="534377" cy="259045"/>
    <xdr:sp macro="" textlink="">
      <xdr:nvSpPr>
        <xdr:cNvPr id="467" name="テキスト ボックス 466"/>
        <xdr:cNvSpPr txBox="1"/>
      </xdr:nvSpPr>
      <xdr:spPr>
        <a:xfrm>
          <a:off x="7594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153502</xdr:rowOff>
    </xdr:from>
    <xdr:ext cx="534377" cy="259045"/>
    <xdr:sp macro="" textlink="">
      <xdr:nvSpPr>
        <xdr:cNvPr id="469" name="テキスト ボックス 468"/>
        <xdr:cNvSpPr txBox="1"/>
      </xdr:nvSpPr>
      <xdr:spPr>
        <a:xfrm>
          <a:off x="6705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140785</xdr:rowOff>
    </xdr:from>
    <xdr:to>
      <xdr:col>55</xdr:col>
      <xdr:colOff>50800</xdr:colOff>
      <xdr:row>98</xdr:row>
      <xdr:rowOff>70935</xdr:rowOff>
    </xdr:to>
    <xdr:sp macro="" textlink="">
      <xdr:nvSpPr>
        <xdr:cNvPr id="475" name="楕円 474"/>
        <xdr:cNvSpPr/>
      </xdr:nvSpPr>
      <xdr:spPr>
        <a:xfrm>
          <a:off x="10426700" y="1677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119212</xdr:rowOff>
    </xdr:from>
    <xdr:ext cx="534377" cy="259045"/>
    <xdr:sp macro="" textlink="">
      <xdr:nvSpPr>
        <xdr:cNvPr id="476" name="普通建設事業費 （ うち更新整備　）該当値テキスト"/>
        <xdr:cNvSpPr txBox="1"/>
      </xdr:nvSpPr>
      <xdr:spPr>
        <a:xfrm>
          <a:off x="10528300" y="1674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45748</xdr:rowOff>
    </xdr:from>
    <xdr:to>
      <xdr:col>50</xdr:col>
      <xdr:colOff>165100</xdr:colOff>
      <xdr:row>97</xdr:row>
      <xdr:rowOff>147348</xdr:rowOff>
    </xdr:to>
    <xdr:sp macro="" textlink="">
      <xdr:nvSpPr>
        <xdr:cNvPr id="477" name="楕円 476"/>
        <xdr:cNvSpPr/>
      </xdr:nvSpPr>
      <xdr:spPr>
        <a:xfrm>
          <a:off x="9588500" y="166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163875</xdr:rowOff>
    </xdr:from>
    <xdr:ext cx="534377" cy="259045"/>
    <xdr:sp macro="" textlink="">
      <xdr:nvSpPr>
        <xdr:cNvPr id="478" name="テキスト ボックス 477"/>
        <xdr:cNvSpPr txBox="1"/>
      </xdr:nvSpPr>
      <xdr:spPr>
        <a:xfrm>
          <a:off x="9372111" y="1645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83322</xdr:rowOff>
    </xdr:from>
    <xdr:to>
      <xdr:col>46</xdr:col>
      <xdr:colOff>38100</xdr:colOff>
      <xdr:row>96</xdr:row>
      <xdr:rowOff>13472</xdr:rowOff>
    </xdr:to>
    <xdr:sp macro="" textlink="">
      <xdr:nvSpPr>
        <xdr:cNvPr id="479" name="楕円 478"/>
        <xdr:cNvSpPr/>
      </xdr:nvSpPr>
      <xdr:spPr>
        <a:xfrm>
          <a:off x="8699500" y="1637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29999</xdr:rowOff>
    </xdr:from>
    <xdr:ext cx="534377" cy="259045"/>
    <xdr:sp macro="" textlink="">
      <xdr:nvSpPr>
        <xdr:cNvPr id="480" name="テキスト ボックス 479"/>
        <xdr:cNvSpPr txBox="1"/>
      </xdr:nvSpPr>
      <xdr:spPr>
        <a:xfrm>
          <a:off x="8483111" y="1614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132364</xdr:rowOff>
    </xdr:from>
    <xdr:to>
      <xdr:col>41</xdr:col>
      <xdr:colOff>101600</xdr:colOff>
      <xdr:row>97</xdr:row>
      <xdr:rowOff>62514</xdr:rowOff>
    </xdr:to>
    <xdr:sp macro="" textlink="">
      <xdr:nvSpPr>
        <xdr:cNvPr id="481" name="楕円 480"/>
        <xdr:cNvSpPr/>
      </xdr:nvSpPr>
      <xdr:spPr>
        <a:xfrm>
          <a:off x="7810500" y="1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79041</xdr:rowOff>
    </xdr:from>
    <xdr:ext cx="534377" cy="259045"/>
    <xdr:sp macro="" textlink="">
      <xdr:nvSpPr>
        <xdr:cNvPr id="482" name="テキスト ボックス 481"/>
        <xdr:cNvSpPr txBox="1"/>
      </xdr:nvSpPr>
      <xdr:spPr>
        <a:xfrm>
          <a:off x="7594111" y="1636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60652</xdr:rowOff>
    </xdr:from>
    <xdr:to>
      <xdr:col>36</xdr:col>
      <xdr:colOff>165100</xdr:colOff>
      <xdr:row>97</xdr:row>
      <xdr:rowOff>162252</xdr:rowOff>
    </xdr:to>
    <xdr:sp macro="" textlink="">
      <xdr:nvSpPr>
        <xdr:cNvPr id="483" name="楕円 482"/>
        <xdr:cNvSpPr/>
      </xdr:nvSpPr>
      <xdr:spPr>
        <a:xfrm>
          <a:off x="6921500" y="166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7329</xdr:rowOff>
    </xdr:from>
    <xdr:ext cx="534377" cy="259045"/>
    <xdr:sp macro="" textlink="">
      <xdr:nvSpPr>
        <xdr:cNvPr id="484" name="テキスト ボックス 483"/>
        <xdr:cNvSpPr txBox="1"/>
      </xdr:nvSpPr>
      <xdr:spPr>
        <a:xfrm>
          <a:off x="6705111" y="1646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23190</xdr:rowOff>
    </xdr:from>
    <xdr:to>
      <xdr:col>85</xdr:col>
      <xdr:colOff>127000</xdr:colOff>
      <xdr:row>39</xdr:row>
      <xdr:rowOff>44450</xdr:rowOff>
    </xdr:to>
    <xdr:cxnSp macro="">
      <xdr:nvCxnSpPr>
        <xdr:cNvPr id="513" name="直線コネクタ 512"/>
        <xdr:cNvCxnSpPr/>
      </xdr:nvCxnSpPr>
      <xdr:spPr>
        <a:xfrm flipV="1">
          <a:off x="15481300" y="6709740"/>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35573</xdr:rowOff>
    </xdr:from>
    <xdr:to>
      <xdr:col>81</xdr:col>
      <xdr:colOff>50800</xdr:colOff>
      <xdr:row>39</xdr:row>
      <xdr:rowOff>44450</xdr:rowOff>
    </xdr:to>
    <xdr:cxnSp macro="">
      <xdr:nvCxnSpPr>
        <xdr:cNvPr id="516" name="直線コネクタ 515"/>
        <xdr:cNvCxnSpPr/>
      </xdr:nvCxnSpPr>
      <xdr:spPr>
        <a:xfrm>
          <a:off x="14592300" y="672212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35154</xdr:rowOff>
    </xdr:from>
    <xdr:to>
      <xdr:col>76</xdr:col>
      <xdr:colOff>114300</xdr:colOff>
      <xdr:row>39</xdr:row>
      <xdr:rowOff>35573</xdr:rowOff>
    </xdr:to>
    <xdr:cxnSp macro="">
      <xdr:nvCxnSpPr>
        <xdr:cNvPr id="519" name="直線コネクタ 518"/>
        <xdr:cNvCxnSpPr/>
      </xdr:nvCxnSpPr>
      <xdr:spPr>
        <a:xfrm>
          <a:off x="13703300" y="6721704"/>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35154</xdr:rowOff>
    </xdr:from>
    <xdr:to>
      <xdr:col>71</xdr:col>
      <xdr:colOff>177800</xdr:colOff>
      <xdr:row>39</xdr:row>
      <xdr:rowOff>44450</xdr:rowOff>
    </xdr:to>
    <xdr:cxnSp macro="">
      <xdr:nvCxnSpPr>
        <xdr:cNvPr id="522" name="直線コネクタ 521"/>
        <xdr:cNvCxnSpPr/>
      </xdr:nvCxnSpPr>
      <xdr:spPr>
        <a:xfrm flipV="1">
          <a:off x="12814300" y="6721704"/>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70479</xdr:rowOff>
    </xdr:from>
    <xdr:to>
      <xdr:col>72</xdr:col>
      <xdr:colOff>38100</xdr:colOff>
      <xdr:row>39</xdr:row>
      <xdr:rowOff>629</xdr:rowOff>
    </xdr:to>
    <xdr:sp macro="" textlink="">
      <xdr:nvSpPr>
        <xdr:cNvPr id="523" name="フローチャート: 判断 522"/>
        <xdr:cNvSpPr/>
      </xdr:nvSpPr>
      <xdr:spPr>
        <a:xfrm>
          <a:off x="13652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17156</xdr:rowOff>
    </xdr:from>
    <xdr:ext cx="469744" cy="259045"/>
    <xdr:sp macro="" textlink="">
      <xdr:nvSpPr>
        <xdr:cNvPr id="524" name="テキスト ボックス 523"/>
        <xdr:cNvSpPr txBox="1"/>
      </xdr:nvSpPr>
      <xdr:spPr>
        <a:xfrm>
          <a:off x="13468428" y="6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143840</xdr:rowOff>
    </xdr:from>
    <xdr:to>
      <xdr:col>85</xdr:col>
      <xdr:colOff>177800</xdr:colOff>
      <xdr:row>39</xdr:row>
      <xdr:rowOff>73990</xdr:rowOff>
    </xdr:to>
    <xdr:sp macro="" textlink="">
      <xdr:nvSpPr>
        <xdr:cNvPr id="532" name="楕円 531"/>
        <xdr:cNvSpPr/>
      </xdr:nvSpPr>
      <xdr:spPr>
        <a:xfrm>
          <a:off x="16268700" y="66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58767</xdr:rowOff>
    </xdr:from>
    <xdr:ext cx="469744" cy="259045"/>
    <xdr:sp macro="" textlink="">
      <xdr:nvSpPr>
        <xdr:cNvPr id="533" name="災害復旧事業費該当値テキスト"/>
        <xdr:cNvSpPr txBox="1"/>
      </xdr:nvSpPr>
      <xdr:spPr>
        <a:xfrm>
          <a:off x="16370300" y="65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156223</xdr:rowOff>
    </xdr:from>
    <xdr:to>
      <xdr:col>76</xdr:col>
      <xdr:colOff>165100</xdr:colOff>
      <xdr:row>39</xdr:row>
      <xdr:rowOff>86373</xdr:rowOff>
    </xdr:to>
    <xdr:sp macro="" textlink="">
      <xdr:nvSpPr>
        <xdr:cNvPr id="536" name="楕円 535"/>
        <xdr:cNvSpPr/>
      </xdr:nvSpPr>
      <xdr:spPr>
        <a:xfrm>
          <a:off x="14541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77500</xdr:rowOff>
    </xdr:from>
    <xdr:ext cx="378565" cy="259045"/>
    <xdr:sp macro="" textlink="">
      <xdr:nvSpPr>
        <xdr:cNvPr id="537" name="テキスト ボックス 536"/>
        <xdr:cNvSpPr txBox="1"/>
      </xdr:nvSpPr>
      <xdr:spPr>
        <a:xfrm>
          <a:off x="14403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155804</xdr:rowOff>
    </xdr:from>
    <xdr:to>
      <xdr:col>72</xdr:col>
      <xdr:colOff>38100</xdr:colOff>
      <xdr:row>39</xdr:row>
      <xdr:rowOff>85954</xdr:rowOff>
    </xdr:to>
    <xdr:sp macro="" textlink="">
      <xdr:nvSpPr>
        <xdr:cNvPr id="538" name="楕円 537"/>
        <xdr:cNvSpPr/>
      </xdr:nvSpPr>
      <xdr:spPr>
        <a:xfrm>
          <a:off x="13652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77081</xdr:rowOff>
    </xdr:from>
    <xdr:ext cx="378565" cy="259045"/>
    <xdr:sp macro="" textlink="">
      <xdr:nvSpPr>
        <xdr:cNvPr id="539" name="テキスト ボックス 538"/>
        <xdr:cNvSpPr txBox="1"/>
      </xdr:nvSpPr>
      <xdr:spPr>
        <a:xfrm>
          <a:off x="13514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138894</xdr:rowOff>
    </xdr:from>
    <xdr:to>
      <xdr:col>85</xdr:col>
      <xdr:colOff>127000</xdr:colOff>
      <xdr:row>76</xdr:row>
      <xdr:rowOff>162385</xdr:rowOff>
    </xdr:to>
    <xdr:cxnSp macro="">
      <xdr:nvCxnSpPr>
        <xdr:cNvPr id="627" name="直線コネクタ 626"/>
        <xdr:cNvCxnSpPr/>
      </xdr:nvCxnSpPr>
      <xdr:spPr>
        <a:xfrm flipV="1">
          <a:off x="15481300" y="13169094"/>
          <a:ext cx="8382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137207</xdr:rowOff>
    </xdr:from>
    <xdr:to>
      <xdr:col>81</xdr:col>
      <xdr:colOff>50800</xdr:colOff>
      <xdr:row>76</xdr:row>
      <xdr:rowOff>162385</xdr:rowOff>
    </xdr:to>
    <xdr:cxnSp macro="">
      <xdr:nvCxnSpPr>
        <xdr:cNvPr id="630" name="直線コネクタ 629"/>
        <xdr:cNvCxnSpPr/>
      </xdr:nvCxnSpPr>
      <xdr:spPr>
        <a:xfrm>
          <a:off x="14592300" y="13167407"/>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123752</xdr:rowOff>
    </xdr:from>
    <xdr:to>
      <xdr:col>76</xdr:col>
      <xdr:colOff>114300</xdr:colOff>
      <xdr:row>76</xdr:row>
      <xdr:rowOff>137207</xdr:rowOff>
    </xdr:to>
    <xdr:cxnSp macro="">
      <xdr:nvCxnSpPr>
        <xdr:cNvPr id="633" name="直線コネクタ 632"/>
        <xdr:cNvCxnSpPr/>
      </xdr:nvCxnSpPr>
      <xdr:spPr>
        <a:xfrm>
          <a:off x="13703300" y="13153952"/>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123752</xdr:rowOff>
    </xdr:from>
    <xdr:to>
      <xdr:col>71</xdr:col>
      <xdr:colOff>177800</xdr:colOff>
      <xdr:row>76</xdr:row>
      <xdr:rowOff>127812</xdr:rowOff>
    </xdr:to>
    <xdr:cxnSp macro="">
      <xdr:nvCxnSpPr>
        <xdr:cNvPr id="636" name="直線コネクタ 635"/>
        <xdr:cNvCxnSpPr/>
      </xdr:nvCxnSpPr>
      <xdr:spPr>
        <a:xfrm flipV="1">
          <a:off x="12814300" y="13153952"/>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136383</xdr:rowOff>
    </xdr:from>
    <xdr:to>
      <xdr:col>72</xdr:col>
      <xdr:colOff>38100</xdr:colOff>
      <xdr:row>75</xdr:row>
      <xdr:rowOff>66533</xdr:rowOff>
    </xdr:to>
    <xdr:sp macro="" textlink="">
      <xdr:nvSpPr>
        <xdr:cNvPr id="637" name="フローチャート: 判断 636"/>
        <xdr:cNvSpPr/>
      </xdr:nvSpPr>
      <xdr:spPr>
        <a:xfrm>
          <a:off x="13652500" y="1282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83060</xdr:rowOff>
    </xdr:from>
    <xdr:ext cx="534377" cy="259045"/>
    <xdr:sp macro="" textlink="">
      <xdr:nvSpPr>
        <xdr:cNvPr id="638" name="テキスト ボックス 637"/>
        <xdr:cNvSpPr txBox="1"/>
      </xdr:nvSpPr>
      <xdr:spPr>
        <a:xfrm>
          <a:off x="13436111" y="1259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88094</xdr:rowOff>
    </xdr:from>
    <xdr:to>
      <xdr:col>85</xdr:col>
      <xdr:colOff>177800</xdr:colOff>
      <xdr:row>77</xdr:row>
      <xdr:rowOff>18244</xdr:rowOff>
    </xdr:to>
    <xdr:sp macro="" textlink="">
      <xdr:nvSpPr>
        <xdr:cNvPr id="646" name="楕円 645"/>
        <xdr:cNvSpPr/>
      </xdr:nvSpPr>
      <xdr:spPr>
        <a:xfrm>
          <a:off x="16268700" y="131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66521</xdr:rowOff>
    </xdr:from>
    <xdr:ext cx="534377" cy="259045"/>
    <xdr:sp macro="" textlink="">
      <xdr:nvSpPr>
        <xdr:cNvPr id="647" name="公債費該当値テキスト"/>
        <xdr:cNvSpPr txBox="1"/>
      </xdr:nvSpPr>
      <xdr:spPr>
        <a:xfrm>
          <a:off x="16370300" y="130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111585</xdr:rowOff>
    </xdr:from>
    <xdr:to>
      <xdr:col>81</xdr:col>
      <xdr:colOff>101600</xdr:colOff>
      <xdr:row>77</xdr:row>
      <xdr:rowOff>41735</xdr:rowOff>
    </xdr:to>
    <xdr:sp macro="" textlink="">
      <xdr:nvSpPr>
        <xdr:cNvPr id="648" name="楕円 647"/>
        <xdr:cNvSpPr/>
      </xdr:nvSpPr>
      <xdr:spPr>
        <a:xfrm>
          <a:off x="15430500" y="1314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32862</xdr:rowOff>
    </xdr:from>
    <xdr:ext cx="534377" cy="259045"/>
    <xdr:sp macro="" textlink="">
      <xdr:nvSpPr>
        <xdr:cNvPr id="649" name="テキスト ボックス 648"/>
        <xdr:cNvSpPr txBox="1"/>
      </xdr:nvSpPr>
      <xdr:spPr>
        <a:xfrm>
          <a:off x="15214111" y="132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86407</xdr:rowOff>
    </xdr:from>
    <xdr:to>
      <xdr:col>76</xdr:col>
      <xdr:colOff>165100</xdr:colOff>
      <xdr:row>77</xdr:row>
      <xdr:rowOff>16557</xdr:rowOff>
    </xdr:to>
    <xdr:sp macro="" textlink="">
      <xdr:nvSpPr>
        <xdr:cNvPr id="650" name="楕円 649"/>
        <xdr:cNvSpPr/>
      </xdr:nvSpPr>
      <xdr:spPr>
        <a:xfrm>
          <a:off x="14541500" y="1311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7684</xdr:rowOff>
    </xdr:from>
    <xdr:ext cx="534377" cy="259045"/>
    <xdr:sp macro="" textlink="">
      <xdr:nvSpPr>
        <xdr:cNvPr id="651" name="テキスト ボックス 650"/>
        <xdr:cNvSpPr txBox="1"/>
      </xdr:nvSpPr>
      <xdr:spPr>
        <a:xfrm>
          <a:off x="14325111" y="1320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72952</xdr:rowOff>
    </xdr:from>
    <xdr:to>
      <xdr:col>72</xdr:col>
      <xdr:colOff>38100</xdr:colOff>
      <xdr:row>77</xdr:row>
      <xdr:rowOff>3102</xdr:rowOff>
    </xdr:to>
    <xdr:sp macro="" textlink="">
      <xdr:nvSpPr>
        <xdr:cNvPr id="652" name="楕円 651"/>
        <xdr:cNvSpPr/>
      </xdr:nvSpPr>
      <xdr:spPr>
        <a:xfrm>
          <a:off x="13652500" y="1310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165679</xdr:rowOff>
    </xdr:from>
    <xdr:ext cx="534377" cy="259045"/>
    <xdr:sp macro="" textlink="">
      <xdr:nvSpPr>
        <xdr:cNvPr id="653" name="テキスト ボックス 652"/>
        <xdr:cNvSpPr txBox="1"/>
      </xdr:nvSpPr>
      <xdr:spPr>
        <a:xfrm>
          <a:off x="13436111" y="131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77012</xdr:rowOff>
    </xdr:from>
    <xdr:to>
      <xdr:col>67</xdr:col>
      <xdr:colOff>101600</xdr:colOff>
      <xdr:row>77</xdr:row>
      <xdr:rowOff>7162</xdr:rowOff>
    </xdr:to>
    <xdr:sp macro="" textlink="">
      <xdr:nvSpPr>
        <xdr:cNvPr id="654" name="楕円 653"/>
        <xdr:cNvSpPr/>
      </xdr:nvSpPr>
      <xdr:spPr>
        <a:xfrm>
          <a:off x="12763500" y="131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169739</xdr:rowOff>
    </xdr:from>
    <xdr:ext cx="534377" cy="259045"/>
    <xdr:sp macro="" textlink="">
      <xdr:nvSpPr>
        <xdr:cNvPr id="655" name="テキスト ボックス 654"/>
        <xdr:cNvSpPr txBox="1"/>
      </xdr:nvSpPr>
      <xdr:spPr>
        <a:xfrm>
          <a:off x="12547111" y="131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155462</xdr:rowOff>
    </xdr:from>
    <xdr:to>
      <xdr:col>85</xdr:col>
      <xdr:colOff>127000</xdr:colOff>
      <xdr:row>97</xdr:row>
      <xdr:rowOff>167990</xdr:rowOff>
    </xdr:to>
    <xdr:cxnSp macro="">
      <xdr:nvCxnSpPr>
        <xdr:cNvPr id="680" name="直線コネクタ 679"/>
        <xdr:cNvCxnSpPr/>
      </xdr:nvCxnSpPr>
      <xdr:spPr>
        <a:xfrm flipV="1">
          <a:off x="15481300" y="16786112"/>
          <a:ext cx="8382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167990</xdr:rowOff>
    </xdr:from>
    <xdr:to>
      <xdr:col>81</xdr:col>
      <xdr:colOff>50800</xdr:colOff>
      <xdr:row>98</xdr:row>
      <xdr:rowOff>24532</xdr:rowOff>
    </xdr:to>
    <xdr:cxnSp macro="">
      <xdr:nvCxnSpPr>
        <xdr:cNvPr id="683" name="直線コネクタ 682"/>
        <xdr:cNvCxnSpPr/>
      </xdr:nvCxnSpPr>
      <xdr:spPr>
        <a:xfrm flipV="1">
          <a:off x="14592300" y="16798640"/>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15237</xdr:rowOff>
    </xdr:from>
    <xdr:ext cx="534377" cy="259045"/>
    <xdr:sp macro="" textlink="">
      <xdr:nvSpPr>
        <xdr:cNvPr id="685" name="テキスト ボックス 684"/>
        <xdr:cNvSpPr txBox="1"/>
      </xdr:nvSpPr>
      <xdr:spPr>
        <a:xfrm>
          <a:off x="15214111" y="1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11655</xdr:rowOff>
    </xdr:from>
    <xdr:to>
      <xdr:col>76</xdr:col>
      <xdr:colOff>114300</xdr:colOff>
      <xdr:row>98</xdr:row>
      <xdr:rowOff>24532</xdr:rowOff>
    </xdr:to>
    <xdr:cxnSp macro="">
      <xdr:nvCxnSpPr>
        <xdr:cNvPr id="686" name="直線コネクタ 685"/>
        <xdr:cNvCxnSpPr/>
      </xdr:nvCxnSpPr>
      <xdr:spPr>
        <a:xfrm>
          <a:off x="13703300" y="16813755"/>
          <a:ext cx="889000" cy="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1335</xdr:rowOff>
    </xdr:from>
    <xdr:to>
      <xdr:col>71</xdr:col>
      <xdr:colOff>177800</xdr:colOff>
      <xdr:row>98</xdr:row>
      <xdr:rowOff>11655</xdr:rowOff>
    </xdr:to>
    <xdr:cxnSp macro="">
      <xdr:nvCxnSpPr>
        <xdr:cNvPr id="689" name="直線コネクタ 688"/>
        <xdr:cNvCxnSpPr/>
      </xdr:nvCxnSpPr>
      <xdr:spPr>
        <a:xfrm>
          <a:off x="12814300" y="16803435"/>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0" name="フローチャート: 判断 689"/>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1" name="テキスト ボックス 690"/>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104662</xdr:rowOff>
    </xdr:from>
    <xdr:to>
      <xdr:col>85</xdr:col>
      <xdr:colOff>177800</xdr:colOff>
      <xdr:row>98</xdr:row>
      <xdr:rowOff>34812</xdr:rowOff>
    </xdr:to>
    <xdr:sp macro="" textlink="">
      <xdr:nvSpPr>
        <xdr:cNvPr id="699" name="楕円 698"/>
        <xdr:cNvSpPr/>
      </xdr:nvSpPr>
      <xdr:spPr>
        <a:xfrm>
          <a:off x="16268700" y="167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49365</xdr:rowOff>
    </xdr:from>
    <xdr:ext cx="469744" cy="259045"/>
    <xdr:sp macro="" textlink="">
      <xdr:nvSpPr>
        <xdr:cNvPr id="700" name="積立金該当値テキスト"/>
        <xdr:cNvSpPr txBox="1"/>
      </xdr:nvSpPr>
      <xdr:spPr>
        <a:xfrm>
          <a:off x="16370300" y="166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117190</xdr:rowOff>
    </xdr:from>
    <xdr:to>
      <xdr:col>81</xdr:col>
      <xdr:colOff>101600</xdr:colOff>
      <xdr:row>98</xdr:row>
      <xdr:rowOff>47340</xdr:rowOff>
    </xdr:to>
    <xdr:sp macro="" textlink="">
      <xdr:nvSpPr>
        <xdr:cNvPr id="701" name="楕円 700"/>
        <xdr:cNvSpPr/>
      </xdr:nvSpPr>
      <xdr:spPr>
        <a:xfrm>
          <a:off x="15430500" y="167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38467</xdr:rowOff>
    </xdr:from>
    <xdr:ext cx="469744" cy="259045"/>
    <xdr:sp macro="" textlink="">
      <xdr:nvSpPr>
        <xdr:cNvPr id="702" name="テキスト ボックス 701"/>
        <xdr:cNvSpPr txBox="1"/>
      </xdr:nvSpPr>
      <xdr:spPr>
        <a:xfrm>
          <a:off x="15246428" y="1684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145182</xdr:rowOff>
    </xdr:from>
    <xdr:to>
      <xdr:col>76</xdr:col>
      <xdr:colOff>165100</xdr:colOff>
      <xdr:row>98</xdr:row>
      <xdr:rowOff>75332</xdr:rowOff>
    </xdr:to>
    <xdr:sp macro="" textlink="">
      <xdr:nvSpPr>
        <xdr:cNvPr id="703" name="楕円 702"/>
        <xdr:cNvSpPr/>
      </xdr:nvSpPr>
      <xdr:spPr>
        <a:xfrm>
          <a:off x="14541500" y="167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66459</xdr:rowOff>
    </xdr:from>
    <xdr:ext cx="378565" cy="259045"/>
    <xdr:sp macro="" textlink="">
      <xdr:nvSpPr>
        <xdr:cNvPr id="704" name="テキスト ボックス 703"/>
        <xdr:cNvSpPr txBox="1"/>
      </xdr:nvSpPr>
      <xdr:spPr>
        <a:xfrm>
          <a:off x="14403017" y="16868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132305</xdr:rowOff>
    </xdr:from>
    <xdr:to>
      <xdr:col>72</xdr:col>
      <xdr:colOff>38100</xdr:colOff>
      <xdr:row>98</xdr:row>
      <xdr:rowOff>62455</xdr:rowOff>
    </xdr:to>
    <xdr:sp macro="" textlink="">
      <xdr:nvSpPr>
        <xdr:cNvPr id="705" name="楕円 704"/>
        <xdr:cNvSpPr/>
      </xdr:nvSpPr>
      <xdr:spPr>
        <a:xfrm>
          <a:off x="13652500" y="167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53582</xdr:rowOff>
    </xdr:from>
    <xdr:ext cx="469744" cy="259045"/>
    <xdr:sp macro="" textlink="">
      <xdr:nvSpPr>
        <xdr:cNvPr id="706" name="テキスト ボックス 705"/>
        <xdr:cNvSpPr txBox="1"/>
      </xdr:nvSpPr>
      <xdr:spPr>
        <a:xfrm>
          <a:off x="13468428" y="168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121985</xdr:rowOff>
    </xdr:from>
    <xdr:to>
      <xdr:col>67</xdr:col>
      <xdr:colOff>101600</xdr:colOff>
      <xdr:row>98</xdr:row>
      <xdr:rowOff>52135</xdr:rowOff>
    </xdr:to>
    <xdr:sp macro="" textlink="">
      <xdr:nvSpPr>
        <xdr:cNvPr id="707" name="楕円 706"/>
        <xdr:cNvSpPr/>
      </xdr:nvSpPr>
      <xdr:spPr>
        <a:xfrm>
          <a:off x="12763500" y="1675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43262</xdr:rowOff>
    </xdr:from>
    <xdr:ext cx="469744" cy="259045"/>
    <xdr:sp macro="" textlink="">
      <xdr:nvSpPr>
        <xdr:cNvPr id="708" name="テキスト ボックス 707"/>
        <xdr:cNvSpPr txBox="1"/>
      </xdr:nvSpPr>
      <xdr:spPr>
        <a:xfrm>
          <a:off x="12579428" y="1684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15113</xdr:rowOff>
    </xdr:from>
    <xdr:to>
      <xdr:col>116</xdr:col>
      <xdr:colOff>63500</xdr:colOff>
      <xdr:row>38</xdr:row>
      <xdr:rowOff>27046</xdr:rowOff>
    </xdr:to>
    <xdr:cxnSp macro="">
      <xdr:nvCxnSpPr>
        <xdr:cNvPr id="735" name="直線コネクタ 734"/>
        <xdr:cNvCxnSpPr/>
      </xdr:nvCxnSpPr>
      <xdr:spPr>
        <a:xfrm>
          <a:off x="21323300" y="6530213"/>
          <a:ext cx="838200" cy="1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142318</xdr:rowOff>
    </xdr:from>
    <xdr:ext cx="469744" cy="259045"/>
    <xdr:sp macro="" textlink="">
      <xdr:nvSpPr>
        <xdr:cNvPr id="736" name="投資及び出資金平均値テキスト"/>
        <xdr:cNvSpPr txBox="1"/>
      </xdr:nvSpPr>
      <xdr:spPr>
        <a:xfrm>
          <a:off x="22212300" y="631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142306</xdr:rowOff>
    </xdr:from>
    <xdr:to>
      <xdr:col>111</xdr:col>
      <xdr:colOff>177800</xdr:colOff>
      <xdr:row>38</xdr:row>
      <xdr:rowOff>15113</xdr:rowOff>
    </xdr:to>
    <xdr:cxnSp macro="">
      <xdr:nvCxnSpPr>
        <xdr:cNvPr id="738" name="直線コネクタ 737"/>
        <xdr:cNvCxnSpPr/>
      </xdr:nvCxnSpPr>
      <xdr:spPr>
        <a:xfrm>
          <a:off x="20434300" y="6485956"/>
          <a:ext cx="889000" cy="4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40" name="テキスト ボックス 739"/>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142306</xdr:rowOff>
    </xdr:from>
    <xdr:to>
      <xdr:col>107</xdr:col>
      <xdr:colOff>50800</xdr:colOff>
      <xdr:row>38</xdr:row>
      <xdr:rowOff>16621</xdr:rowOff>
    </xdr:to>
    <xdr:cxnSp macro="">
      <xdr:nvCxnSpPr>
        <xdr:cNvPr id="741" name="直線コネクタ 740"/>
        <xdr:cNvCxnSpPr/>
      </xdr:nvCxnSpPr>
      <xdr:spPr>
        <a:xfrm flipV="1">
          <a:off x="19545300" y="6485956"/>
          <a:ext cx="889000" cy="4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43" name="テキスト ボックス 742"/>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16621</xdr:rowOff>
    </xdr:from>
    <xdr:to>
      <xdr:col>102</xdr:col>
      <xdr:colOff>114300</xdr:colOff>
      <xdr:row>38</xdr:row>
      <xdr:rowOff>16759</xdr:rowOff>
    </xdr:to>
    <xdr:cxnSp macro="">
      <xdr:nvCxnSpPr>
        <xdr:cNvPr id="744" name="直線コネクタ 743"/>
        <xdr:cNvCxnSpPr/>
      </xdr:nvCxnSpPr>
      <xdr:spPr>
        <a:xfrm flipV="1">
          <a:off x="18656300" y="6531721"/>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10993</xdr:rowOff>
    </xdr:from>
    <xdr:to>
      <xdr:col>102</xdr:col>
      <xdr:colOff>165100</xdr:colOff>
      <xdr:row>38</xdr:row>
      <xdr:rowOff>112593</xdr:rowOff>
    </xdr:to>
    <xdr:sp macro="" textlink="">
      <xdr:nvSpPr>
        <xdr:cNvPr id="745" name="フローチャート: 判断 744"/>
        <xdr:cNvSpPr/>
      </xdr:nvSpPr>
      <xdr:spPr>
        <a:xfrm>
          <a:off x="19494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103720</xdr:rowOff>
    </xdr:from>
    <xdr:ext cx="469744" cy="259045"/>
    <xdr:sp macro="" textlink="">
      <xdr:nvSpPr>
        <xdr:cNvPr id="746" name="テキスト ボックス 745"/>
        <xdr:cNvSpPr txBox="1"/>
      </xdr:nvSpPr>
      <xdr:spPr>
        <a:xfrm>
          <a:off x="19310428" y="661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147696</xdr:rowOff>
    </xdr:from>
    <xdr:to>
      <xdr:col>116</xdr:col>
      <xdr:colOff>114300</xdr:colOff>
      <xdr:row>38</xdr:row>
      <xdr:rowOff>77846</xdr:rowOff>
    </xdr:to>
    <xdr:sp macro="" textlink="">
      <xdr:nvSpPr>
        <xdr:cNvPr id="754" name="楕円 753"/>
        <xdr:cNvSpPr/>
      </xdr:nvSpPr>
      <xdr:spPr>
        <a:xfrm>
          <a:off x="22110700" y="649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97868</xdr:rowOff>
    </xdr:from>
    <xdr:ext cx="469744" cy="259045"/>
    <xdr:sp macro="" textlink="">
      <xdr:nvSpPr>
        <xdr:cNvPr id="755" name="投資及び出資金該当値テキスト"/>
        <xdr:cNvSpPr txBox="1"/>
      </xdr:nvSpPr>
      <xdr:spPr>
        <a:xfrm>
          <a:off x="22212300" y="644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135763</xdr:rowOff>
    </xdr:from>
    <xdr:to>
      <xdr:col>112</xdr:col>
      <xdr:colOff>38100</xdr:colOff>
      <xdr:row>38</xdr:row>
      <xdr:rowOff>65913</xdr:rowOff>
    </xdr:to>
    <xdr:sp macro="" textlink="">
      <xdr:nvSpPr>
        <xdr:cNvPr id="756" name="楕円 755"/>
        <xdr:cNvSpPr/>
      </xdr:nvSpPr>
      <xdr:spPr>
        <a:xfrm>
          <a:off x="21272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82440</xdr:rowOff>
    </xdr:from>
    <xdr:ext cx="469744" cy="259045"/>
    <xdr:sp macro="" textlink="">
      <xdr:nvSpPr>
        <xdr:cNvPr id="757" name="テキスト ボックス 756"/>
        <xdr:cNvSpPr txBox="1"/>
      </xdr:nvSpPr>
      <xdr:spPr>
        <a:xfrm>
          <a:off x="21088428" y="625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91506</xdr:rowOff>
    </xdr:from>
    <xdr:to>
      <xdr:col>107</xdr:col>
      <xdr:colOff>101600</xdr:colOff>
      <xdr:row>38</xdr:row>
      <xdr:rowOff>21656</xdr:rowOff>
    </xdr:to>
    <xdr:sp macro="" textlink="">
      <xdr:nvSpPr>
        <xdr:cNvPr id="758" name="楕円 757"/>
        <xdr:cNvSpPr/>
      </xdr:nvSpPr>
      <xdr:spPr>
        <a:xfrm>
          <a:off x="20383500" y="64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38183</xdr:rowOff>
    </xdr:from>
    <xdr:ext cx="469744" cy="259045"/>
    <xdr:sp macro="" textlink="">
      <xdr:nvSpPr>
        <xdr:cNvPr id="759" name="テキスト ボックス 758"/>
        <xdr:cNvSpPr txBox="1"/>
      </xdr:nvSpPr>
      <xdr:spPr>
        <a:xfrm>
          <a:off x="20199428" y="621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137272</xdr:rowOff>
    </xdr:from>
    <xdr:to>
      <xdr:col>102</xdr:col>
      <xdr:colOff>165100</xdr:colOff>
      <xdr:row>38</xdr:row>
      <xdr:rowOff>67422</xdr:rowOff>
    </xdr:to>
    <xdr:sp macro="" textlink="">
      <xdr:nvSpPr>
        <xdr:cNvPr id="760" name="楕円 759"/>
        <xdr:cNvSpPr/>
      </xdr:nvSpPr>
      <xdr:spPr>
        <a:xfrm>
          <a:off x="194945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83949</xdr:rowOff>
    </xdr:from>
    <xdr:ext cx="469744" cy="259045"/>
    <xdr:sp macro="" textlink="">
      <xdr:nvSpPr>
        <xdr:cNvPr id="761" name="テキスト ボックス 760"/>
        <xdr:cNvSpPr txBox="1"/>
      </xdr:nvSpPr>
      <xdr:spPr>
        <a:xfrm>
          <a:off x="19310428" y="62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137409</xdr:rowOff>
    </xdr:from>
    <xdr:to>
      <xdr:col>98</xdr:col>
      <xdr:colOff>38100</xdr:colOff>
      <xdr:row>38</xdr:row>
      <xdr:rowOff>67559</xdr:rowOff>
    </xdr:to>
    <xdr:sp macro="" textlink="">
      <xdr:nvSpPr>
        <xdr:cNvPr id="762" name="楕円 761"/>
        <xdr:cNvSpPr/>
      </xdr:nvSpPr>
      <xdr:spPr>
        <a:xfrm>
          <a:off x="18605500" y="64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84086</xdr:rowOff>
    </xdr:from>
    <xdr:ext cx="469744" cy="259045"/>
    <xdr:sp macro="" textlink="">
      <xdr:nvSpPr>
        <xdr:cNvPr id="763" name="テキスト ボックス 762"/>
        <xdr:cNvSpPr txBox="1"/>
      </xdr:nvSpPr>
      <xdr:spPr>
        <a:xfrm>
          <a:off x="18421428" y="6256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100106</xdr:rowOff>
    </xdr:from>
    <xdr:to>
      <xdr:col>116</xdr:col>
      <xdr:colOff>63500</xdr:colOff>
      <xdr:row>54</xdr:row>
      <xdr:rowOff>155839</xdr:rowOff>
    </xdr:to>
    <xdr:cxnSp macro="">
      <xdr:nvCxnSpPr>
        <xdr:cNvPr id="790" name="直線コネクタ 789"/>
        <xdr:cNvCxnSpPr/>
      </xdr:nvCxnSpPr>
      <xdr:spPr>
        <a:xfrm>
          <a:off x="21323300" y="9358406"/>
          <a:ext cx="8382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10451</xdr:rowOff>
    </xdr:from>
    <xdr:ext cx="469744" cy="259045"/>
    <xdr:sp macro="" textlink="">
      <xdr:nvSpPr>
        <xdr:cNvPr id="791" name="貸付金平均値テキスト"/>
        <xdr:cNvSpPr txBox="1"/>
      </xdr:nvSpPr>
      <xdr:spPr>
        <a:xfrm>
          <a:off x="22212300" y="9783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100106</xdr:rowOff>
    </xdr:from>
    <xdr:to>
      <xdr:col>111</xdr:col>
      <xdr:colOff>177800</xdr:colOff>
      <xdr:row>54</xdr:row>
      <xdr:rowOff>102667</xdr:rowOff>
    </xdr:to>
    <xdr:cxnSp macro="">
      <xdr:nvCxnSpPr>
        <xdr:cNvPr id="793" name="直線コネクタ 792"/>
        <xdr:cNvCxnSpPr/>
      </xdr:nvCxnSpPr>
      <xdr:spPr>
        <a:xfrm flipV="1">
          <a:off x="20434300" y="9358406"/>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101114</xdr:rowOff>
    </xdr:from>
    <xdr:ext cx="469744" cy="259045"/>
    <xdr:sp macro="" textlink="">
      <xdr:nvSpPr>
        <xdr:cNvPr id="795" name="テキスト ボックス 794"/>
        <xdr:cNvSpPr txBox="1"/>
      </xdr:nvSpPr>
      <xdr:spPr>
        <a:xfrm>
          <a:off x="21088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102667</xdr:rowOff>
    </xdr:from>
    <xdr:to>
      <xdr:col>107</xdr:col>
      <xdr:colOff>50800</xdr:colOff>
      <xdr:row>54</xdr:row>
      <xdr:rowOff>103627</xdr:rowOff>
    </xdr:to>
    <xdr:cxnSp macro="">
      <xdr:nvCxnSpPr>
        <xdr:cNvPr id="796" name="直線コネクタ 795"/>
        <xdr:cNvCxnSpPr/>
      </xdr:nvCxnSpPr>
      <xdr:spPr>
        <a:xfrm flipV="1">
          <a:off x="19545300" y="9360967"/>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102301</xdr:rowOff>
    </xdr:from>
    <xdr:to>
      <xdr:col>102</xdr:col>
      <xdr:colOff>114300</xdr:colOff>
      <xdr:row>54</xdr:row>
      <xdr:rowOff>103627</xdr:rowOff>
    </xdr:to>
    <xdr:cxnSp macro="">
      <xdr:nvCxnSpPr>
        <xdr:cNvPr id="799" name="直線コネクタ 798"/>
        <xdr:cNvCxnSpPr/>
      </xdr:nvCxnSpPr>
      <xdr:spPr>
        <a:xfrm>
          <a:off x="18656300" y="936060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130277</xdr:rowOff>
    </xdr:from>
    <xdr:to>
      <xdr:col>102</xdr:col>
      <xdr:colOff>165100</xdr:colOff>
      <xdr:row>57</xdr:row>
      <xdr:rowOff>60427</xdr:rowOff>
    </xdr:to>
    <xdr:sp macro="" textlink="">
      <xdr:nvSpPr>
        <xdr:cNvPr id="800" name="フローチャート: 判断 799"/>
        <xdr:cNvSpPr/>
      </xdr:nvSpPr>
      <xdr:spPr>
        <a:xfrm>
          <a:off x="19494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51554</xdr:rowOff>
    </xdr:from>
    <xdr:ext cx="469744" cy="259045"/>
    <xdr:sp macro="" textlink="">
      <xdr:nvSpPr>
        <xdr:cNvPr id="801" name="テキスト ボックス 800"/>
        <xdr:cNvSpPr txBox="1"/>
      </xdr:nvSpPr>
      <xdr:spPr>
        <a:xfrm>
          <a:off x="19310428"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37883</xdr:rowOff>
    </xdr:from>
    <xdr:ext cx="469744" cy="259045"/>
    <xdr:sp macro="" textlink="">
      <xdr:nvSpPr>
        <xdr:cNvPr id="803" name="テキスト ボックス 802"/>
        <xdr:cNvSpPr txBox="1"/>
      </xdr:nvSpPr>
      <xdr:spPr>
        <a:xfrm>
          <a:off x="18421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105039</xdr:rowOff>
    </xdr:from>
    <xdr:to>
      <xdr:col>116</xdr:col>
      <xdr:colOff>114300</xdr:colOff>
      <xdr:row>55</xdr:row>
      <xdr:rowOff>35189</xdr:rowOff>
    </xdr:to>
    <xdr:sp macro="" textlink="">
      <xdr:nvSpPr>
        <xdr:cNvPr id="809" name="楕円 808"/>
        <xdr:cNvSpPr/>
      </xdr:nvSpPr>
      <xdr:spPr>
        <a:xfrm>
          <a:off x="22110700" y="93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127916</xdr:rowOff>
    </xdr:from>
    <xdr:ext cx="534377" cy="259045"/>
    <xdr:sp macro="" textlink="">
      <xdr:nvSpPr>
        <xdr:cNvPr id="810" name="貸付金該当値テキスト"/>
        <xdr:cNvSpPr txBox="1"/>
      </xdr:nvSpPr>
      <xdr:spPr>
        <a:xfrm>
          <a:off x="22212300" y="921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49306</xdr:rowOff>
    </xdr:from>
    <xdr:to>
      <xdr:col>112</xdr:col>
      <xdr:colOff>38100</xdr:colOff>
      <xdr:row>54</xdr:row>
      <xdr:rowOff>150906</xdr:rowOff>
    </xdr:to>
    <xdr:sp macro="" textlink="">
      <xdr:nvSpPr>
        <xdr:cNvPr id="811" name="楕円 810"/>
        <xdr:cNvSpPr/>
      </xdr:nvSpPr>
      <xdr:spPr>
        <a:xfrm>
          <a:off x="21272500" y="93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167433</xdr:rowOff>
    </xdr:from>
    <xdr:ext cx="534377" cy="259045"/>
    <xdr:sp macro="" textlink="">
      <xdr:nvSpPr>
        <xdr:cNvPr id="812" name="テキスト ボックス 811"/>
        <xdr:cNvSpPr txBox="1"/>
      </xdr:nvSpPr>
      <xdr:spPr>
        <a:xfrm>
          <a:off x="21056111" y="908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51867</xdr:rowOff>
    </xdr:from>
    <xdr:to>
      <xdr:col>107</xdr:col>
      <xdr:colOff>101600</xdr:colOff>
      <xdr:row>54</xdr:row>
      <xdr:rowOff>153467</xdr:rowOff>
    </xdr:to>
    <xdr:sp macro="" textlink="">
      <xdr:nvSpPr>
        <xdr:cNvPr id="813" name="楕円 812"/>
        <xdr:cNvSpPr/>
      </xdr:nvSpPr>
      <xdr:spPr>
        <a:xfrm>
          <a:off x="20383500" y="93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169994</xdr:rowOff>
    </xdr:from>
    <xdr:ext cx="534377" cy="259045"/>
    <xdr:sp macro="" textlink="">
      <xdr:nvSpPr>
        <xdr:cNvPr id="814" name="テキスト ボックス 813"/>
        <xdr:cNvSpPr txBox="1"/>
      </xdr:nvSpPr>
      <xdr:spPr>
        <a:xfrm>
          <a:off x="20167111" y="908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52827</xdr:rowOff>
    </xdr:from>
    <xdr:to>
      <xdr:col>102</xdr:col>
      <xdr:colOff>165100</xdr:colOff>
      <xdr:row>54</xdr:row>
      <xdr:rowOff>154427</xdr:rowOff>
    </xdr:to>
    <xdr:sp macro="" textlink="">
      <xdr:nvSpPr>
        <xdr:cNvPr id="815" name="楕円 814"/>
        <xdr:cNvSpPr/>
      </xdr:nvSpPr>
      <xdr:spPr>
        <a:xfrm>
          <a:off x="19494500" y="93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170954</xdr:rowOff>
    </xdr:from>
    <xdr:ext cx="534377" cy="259045"/>
    <xdr:sp macro="" textlink="">
      <xdr:nvSpPr>
        <xdr:cNvPr id="816" name="テキスト ボックス 815"/>
        <xdr:cNvSpPr txBox="1"/>
      </xdr:nvSpPr>
      <xdr:spPr>
        <a:xfrm>
          <a:off x="19278111" y="908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51501</xdr:rowOff>
    </xdr:from>
    <xdr:to>
      <xdr:col>98</xdr:col>
      <xdr:colOff>38100</xdr:colOff>
      <xdr:row>54</xdr:row>
      <xdr:rowOff>153101</xdr:rowOff>
    </xdr:to>
    <xdr:sp macro="" textlink="">
      <xdr:nvSpPr>
        <xdr:cNvPr id="817" name="楕円 816"/>
        <xdr:cNvSpPr/>
      </xdr:nvSpPr>
      <xdr:spPr>
        <a:xfrm>
          <a:off x="18605500" y="93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169628</xdr:rowOff>
    </xdr:from>
    <xdr:ext cx="534377" cy="259045"/>
    <xdr:sp macro="" textlink="">
      <xdr:nvSpPr>
        <xdr:cNvPr id="818" name="テキスト ボックス 817"/>
        <xdr:cNvSpPr txBox="1"/>
      </xdr:nvSpPr>
      <xdr:spPr>
        <a:xfrm>
          <a:off x="18389111" y="908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39439</xdr:rowOff>
    </xdr:from>
    <xdr:to>
      <xdr:col>116</xdr:col>
      <xdr:colOff>63500</xdr:colOff>
      <xdr:row>77</xdr:row>
      <xdr:rowOff>45250</xdr:rowOff>
    </xdr:to>
    <xdr:cxnSp macro="">
      <xdr:nvCxnSpPr>
        <xdr:cNvPr id="848" name="直線コネクタ 847"/>
        <xdr:cNvCxnSpPr/>
      </xdr:nvCxnSpPr>
      <xdr:spPr>
        <a:xfrm>
          <a:off x="21323300" y="13241089"/>
          <a:ext cx="8382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35610</xdr:rowOff>
    </xdr:from>
    <xdr:to>
      <xdr:col>111</xdr:col>
      <xdr:colOff>177800</xdr:colOff>
      <xdr:row>77</xdr:row>
      <xdr:rowOff>39439</xdr:rowOff>
    </xdr:to>
    <xdr:cxnSp macro="">
      <xdr:nvCxnSpPr>
        <xdr:cNvPr id="851" name="直線コネクタ 850"/>
        <xdr:cNvCxnSpPr/>
      </xdr:nvCxnSpPr>
      <xdr:spPr>
        <a:xfrm>
          <a:off x="20434300" y="13237260"/>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35610</xdr:rowOff>
    </xdr:from>
    <xdr:to>
      <xdr:col>107</xdr:col>
      <xdr:colOff>50800</xdr:colOff>
      <xdr:row>77</xdr:row>
      <xdr:rowOff>43917</xdr:rowOff>
    </xdr:to>
    <xdr:cxnSp macro="">
      <xdr:nvCxnSpPr>
        <xdr:cNvPr id="854" name="直線コネクタ 853"/>
        <xdr:cNvCxnSpPr/>
      </xdr:nvCxnSpPr>
      <xdr:spPr>
        <a:xfrm flipV="1">
          <a:off x="19545300" y="13237260"/>
          <a:ext cx="889000" cy="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43917</xdr:rowOff>
    </xdr:from>
    <xdr:to>
      <xdr:col>102</xdr:col>
      <xdr:colOff>114300</xdr:colOff>
      <xdr:row>77</xdr:row>
      <xdr:rowOff>92875</xdr:rowOff>
    </xdr:to>
    <xdr:cxnSp macro="">
      <xdr:nvCxnSpPr>
        <xdr:cNvPr id="857" name="直線コネクタ 856"/>
        <xdr:cNvCxnSpPr/>
      </xdr:nvCxnSpPr>
      <xdr:spPr>
        <a:xfrm flipV="1">
          <a:off x="18656300" y="13245567"/>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36265</xdr:rowOff>
    </xdr:from>
    <xdr:to>
      <xdr:col>102</xdr:col>
      <xdr:colOff>165100</xdr:colOff>
      <xdr:row>74</xdr:row>
      <xdr:rowOff>137865</xdr:rowOff>
    </xdr:to>
    <xdr:sp macro="" textlink="">
      <xdr:nvSpPr>
        <xdr:cNvPr id="858" name="フローチャート: 判断 857"/>
        <xdr:cNvSpPr/>
      </xdr:nvSpPr>
      <xdr:spPr>
        <a:xfrm>
          <a:off x="194945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154392</xdr:rowOff>
    </xdr:from>
    <xdr:ext cx="534377" cy="259045"/>
    <xdr:sp macro="" textlink="">
      <xdr:nvSpPr>
        <xdr:cNvPr id="859" name="テキスト ボックス 858"/>
        <xdr:cNvSpPr txBox="1"/>
      </xdr:nvSpPr>
      <xdr:spPr>
        <a:xfrm>
          <a:off x="19278111" y="1249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165900</xdr:rowOff>
    </xdr:from>
    <xdr:to>
      <xdr:col>116</xdr:col>
      <xdr:colOff>114300</xdr:colOff>
      <xdr:row>77</xdr:row>
      <xdr:rowOff>96050</xdr:rowOff>
    </xdr:to>
    <xdr:sp macro="" textlink="">
      <xdr:nvSpPr>
        <xdr:cNvPr id="867" name="楕円 866"/>
        <xdr:cNvSpPr/>
      </xdr:nvSpPr>
      <xdr:spPr>
        <a:xfrm>
          <a:off x="22110700" y="131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144327</xdr:rowOff>
    </xdr:from>
    <xdr:ext cx="534377" cy="259045"/>
    <xdr:sp macro="" textlink="">
      <xdr:nvSpPr>
        <xdr:cNvPr id="868" name="繰出金該当値テキスト"/>
        <xdr:cNvSpPr txBox="1"/>
      </xdr:nvSpPr>
      <xdr:spPr>
        <a:xfrm>
          <a:off x="22212300" y="131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160089</xdr:rowOff>
    </xdr:from>
    <xdr:to>
      <xdr:col>112</xdr:col>
      <xdr:colOff>38100</xdr:colOff>
      <xdr:row>77</xdr:row>
      <xdr:rowOff>90239</xdr:rowOff>
    </xdr:to>
    <xdr:sp macro="" textlink="">
      <xdr:nvSpPr>
        <xdr:cNvPr id="869" name="楕円 868"/>
        <xdr:cNvSpPr/>
      </xdr:nvSpPr>
      <xdr:spPr>
        <a:xfrm>
          <a:off x="21272500" y="1319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81366</xdr:rowOff>
    </xdr:from>
    <xdr:ext cx="534377" cy="259045"/>
    <xdr:sp macro="" textlink="">
      <xdr:nvSpPr>
        <xdr:cNvPr id="870" name="テキスト ボックス 869"/>
        <xdr:cNvSpPr txBox="1"/>
      </xdr:nvSpPr>
      <xdr:spPr>
        <a:xfrm>
          <a:off x="21056111" y="1328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156260</xdr:rowOff>
    </xdr:from>
    <xdr:to>
      <xdr:col>107</xdr:col>
      <xdr:colOff>101600</xdr:colOff>
      <xdr:row>77</xdr:row>
      <xdr:rowOff>86410</xdr:rowOff>
    </xdr:to>
    <xdr:sp macro="" textlink="">
      <xdr:nvSpPr>
        <xdr:cNvPr id="871" name="楕円 870"/>
        <xdr:cNvSpPr/>
      </xdr:nvSpPr>
      <xdr:spPr>
        <a:xfrm>
          <a:off x="20383500" y="131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77537</xdr:rowOff>
    </xdr:from>
    <xdr:ext cx="534377" cy="259045"/>
    <xdr:sp macro="" textlink="">
      <xdr:nvSpPr>
        <xdr:cNvPr id="872" name="テキスト ボックス 871"/>
        <xdr:cNvSpPr txBox="1"/>
      </xdr:nvSpPr>
      <xdr:spPr>
        <a:xfrm>
          <a:off x="20167111" y="1327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164567</xdr:rowOff>
    </xdr:from>
    <xdr:to>
      <xdr:col>102</xdr:col>
      <xdr:colOff>165100</xdr:colOff>
      <xdr:row>77</xdr:row>
      <xdr:rowOff>94717</xdr:rowOff>
    </xdr:to>
    <xdr:sp macro="" textlink="">
      <xdr:nvSpPr>
        <xdr:cNvPr id="873" name="楕円 872"/>
        <xdr:cNvSpPr/>
      </xdr:nvSpPr>
      <xdr:spPr>
        <a:xfrm>
          <a:off x="19494500" y="131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85844</xdr:rowOff>
    </xdr:from>
    <xdr:ext cx="534377" cy="259045"/>
    <xdr:sp macro="" textlink="">
      <xdr:nvSpPr>
        <xdr:cNvPr id="874" name="テキスト ボックス 873"/>
        <xdr:cNvSpPr txBox="1"/>
      </xdr:nvSpPr>
      <xdr:spPr>
        <a:xfrm>
          <a:off x="19278111" y="132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42075</xdr:rowOff>
    </xdr:from>
    <xdr:to>
      <xdr:col>98</xdr:col>
      <xdr:colOff>38100</xdr:colOff>
      <xdr:row>77</xdr:row>
      <xdr:rowOff>143675</xdr:rowOff>
    </xdr:to>
    <xdr:sp macro="" textlink="">
      <xdr:nvSpPr>
        <xdr:cNvPr id="875" name="楕円 874"/>
        <xdr:cNvSpPr/>
      </xdr:nvSpPr>
      <xdr:spPr>
        <a:xfrm>
          <a:off x="18605500" y="132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134802</xdr:rowOff>
    </xdr:from>
    <xdr:ext cx="534377" cy="259045"/>
    <xdr:sp macro="" textlink="">
      <xdr:nvSpPr>
        <xdr:cNvPr id="876" name="テキスト ボックス 875"/>
        <xdr:cNvSpPr txBox="1"/>
      </xdr:nvSpPr>
      <xdr:spPr>
        <a:xfrm>
          <a:off x="18389111" y="1333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43180</xdr:rowOff>
    </xdr:from>
    <xdr:to>
      <xdr:col>112</xdr:col>
      <xdr:colOff>38100</xdr:colOff>
      <xdr:row>98</xdr:row>
      <xdr:rowOff>144780</xdr:rowOff>
    </xdr:to>
    <xdr:sp macro="" textlink="">
      <xdr:nvSpPr>
        <xdr:cNvPr id="907" name="フローチャート: 判断 906"/>
        <xdr:cNvSpPr/>
      </xdr:nvSpPr>
      <xdr:spPr>
        <a:xfrm>
          <a:off x="212725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161307</xdr:rowOff>
    </xdr:from>
    <xdr:ext cx="249299" cy="259045"/>
    <xdr:sp macro="" textlink="">
      <xdr:nvSpPr>
        <xdr:cNvPr id="908" name="テキスト ボックス 907"/>
        <xdr:cNvSpPr txBox="1"/>
      </xdr:nvSpPr>
      <xdr:spPr>
        <a:xfrm>
          <a:off x="21198650" y="1662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100330</xdr:rowOff>
    </xdr:from>
    <xdr:to>
      <xdr:col>107</xdr:col>
      <xdr:colOff>101600</xdr:colOff>
      <xdr:row>98</xdr:row>
      <xdr:rowOff>30480</xdr:rowOff>
    </xdr:to>
    <xdr:sp macro="" textlink="">
      <xdr:nvSpPr>
        <xdr:cNvPr id="910" name="フローチャート: 判断 909"/>
        <xdr:cNvSpPr/>
      </xdr:nvSpPr>
      <xdr:spPr>
        <a:xfrm>
          <a:off x="20383500" y="1673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47007</xdr:rowOff>
    </xdr:from>
    <xdr:ext cx="249299" cy="259045"/>
    <xdr:sp macro="" textlink="">
      <xdr:nvSpPr>
        <xdr:cNvPr id="911" name="テキスト ボックス 910"/>
        <xdr:cNvSpPr txBox="1"/>
      </xdr:nvSpPr>
      <xdr:spPr>
        <a:xfrm>
          <a:off x="20309650" y="16506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157480</xdr:rowOff>
    </xdr:from>
    <xdr:to>
      <xdr:col>102</xdr:col>
      <xdr:colOff>165100</xdr:colOff>
      <xdr:row>91</xdr:row>
      <xdr:rowOff>87630</xdr:rowOff>
    </xdr:to>
    <xdr:sp macro="" textlink="">
      <xdr:nvSpPr>
        <xdr:cNvPr id="913" name="フローチャート: 判断 912"/>
        <xdr:cNvSpPr/>
      </xdr:nvSpPr>
      <xdr:spPr>
        <a:xfrm>
          <a:off x="19494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89</xdr:row>
      <xdr:rowOff>104157</xdr:rowOff>
    </xdr:from>
    <xdr:ext cx="313932" cy="259045"/>
    <xdr:sp macro="" textlink="">
      <xdr:nvSpPr>
        <xdr:cNvPr id="914" name="テキスト ボックス 913"/>
        <xdr:cNvSpPr txBox="1"/>
      </xdr:nvSpPr>
      <xdr:spPr>
        <a:xfrm>
          <a:off x="19388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20320</xdr:rowOff>
    </xdr:from>
    <xdr:to>
      <xdr:col>98</xdr:col>
      <xdr:colOff>38100</xdr:colOff>
      <xdr:row>94</xdr:row>
      <xdr:rowOff>121920</xdr:rowOff>
    </xdr:to>
    <xdr:sp macro="" textlink="">
      <xdr:nvSpPr>
        <xdr:cNvPr id="915" name="フローチャート: 判断 914"/>
        <xdr:cNvSpPr/>
      </xdr:nvSpPr>
      <xdr:spPr>
        <a:xfrm>
          <a:off x="18605500" y="1613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92</xdr:row>
      <xdr:rowOff>138447</xdr:rowOff>
    </xdr:from>
    <xdr:ext cx="313932" cy="259045"/>
    <xdr:sp macro="" textlink="">
      <xdr:nvSpPr>
        <xdr:cNvPr id="916" name="テキスト ボックス 915"/>
        <xdr:cNvSpPr txBox="1"/>
      </xdr:nvSpPr>
      <xdr:spPr>
        <a:xfrm>
          <a:off x="18499333" y="15911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9" name="テキスト ボックス 928"/>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各歳出決算額について概ね類似団体内の平均を下回っているが、補助費等・貸付金の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項目について類似団体平均を上回っている状況である。補助費等は塩谷広域行政組合に対する負担金等、貸付金については、さくら市中小企業振興資金預託金や東日本大震災緊急対策資金預託金がコスト増の要因となっている。今後も施策の現状分析を続け、コスト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44,233
43,914
125.63
19,678,159
18,300,061
1,292,005
10,616,095
16,438,893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151783</xdr:rowOff>
    </xdr:from>
    <xdr:to>
      <xdr:col>24</xdr:col>
      <xdr:colOff>63500</xdr:colOff>
      <xdr:row>37</xdr:row>
      <xdr:rowOff>161254</xdr:rowOff>
    </xdr:to>
    <xdr:cxnSp macro="">
      <xdr:nvCxnSpPr>
        <xdr:cNvPr id="63" name="直線コネクタ 62"/>
        <xdr:cNvCxnSpPr/>
      </xdr:nvCxnSpPr>
      <xdr:spPr>
        <a:xfrm>
          <a:off x="3797300" y="6495433"/>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117820</xdr:rowOff>
    </xdr:from>
    <xdr:to>
      <xdr:col>19</xdr:col>
      <xdr:colOff>177800</xdr:colOff>
      <xdr:row>37</xdr:row>
      <xdr:rowOff>151783</xdr:rowOff>
    </xdr:to>
    <xdr:cxnSp macro="">
      <xdr:nvCxnSpPr>
        <xdr:cNvPr id="66" name="直線コネクタ 65"/>
        <xdr:cNvCxnSpPr/>
      </xdr:nvCxnSpPr>
      <xdr:spPr>
        <a:xfrm>
          <a:off x="2908300" y="6461470"/>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57404</xdr:rowOff>
    </xdr:from>
    <xdr:to>
      <xdr:col>15</xdr:col>
      <xdr:colOff>50800</xdr:colOff>
      <xdr:row>37</xdr:row>
      <xdr:rowOff>117820</xdr:rowOff>
    </xdr:to>
    <xdr:cxnSp macro="">
      <xdr:nvCxnSpPr>
        <xdr:cNvPr id="69" name="直線コネクタ 68"/>
        <xdr:cNvCxnSpPr/>
      </xdr:nvCxnSpPr>
      <xdr:spPr>
        <a:xfrm>
          <a:off x="2019300" y="640105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166152</xdr:rowOff>
    </xdr:from>
    <xdr:to>
      <xdr:col>10</xdr:col>
      <xdr:colOff>114300</xdr:colOff>
      <xdr:row>37</xdr:row>
      <xdr:rowOff>57404</xdr:rowOff>
    </xdr:to>
    <xdr:cxnSp macro="">
      <xdr:nvCxnSpPr>
        <xdr:cNvPr id="72" name="直線コネクタ 71"/>
        <xdr:cNvCxnSpPr/>
      </xdr:nvCxnSpPr>
      <xdr:spPr>
        <a:xfrm>
          <a:off x="1130300" y="6338352"/>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79103</xdr:rowOff>
    </xdr:from>
    <xdr:to>
      <xdr:col>10</xdr:col>
      <xdr:colOff>165100</xdr:colOff>
      <xdr:row>35</xdr:row>
      <xdr:rowOff>9253</xdr:rowOff>
    </xdr:to>
    <xdr:sp macro="" textlink="">
      <xdr:nvSpPr>
        <xdr:cNvPr id="73" name="フローチャート: 判断 72"/>
        <xdr:cNvSpPr/>
      </xdr:nvSpPr>
      <xdr:spPr>
        <a:xfrm>
          <a:off x="1968500" y="590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25780</xdr:rowOff>
    </xdr:from>
    <xdr:ext cx="469744" cy="259045"/>
    <xdr:sp macro="" textlink="">
      <xdr:nvSpPr>
        <xdr:cNvPr id="74" name="テキスト ボックス 73"/>
        <xdr:cNvSpPr txBox="1"/>
      </xdr:nvSpPr>
      <xdr:spPr>
        <a:xfrm>
          <a:off x="1784428" y="568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110454</xdr:rowOff>
    </xdr:from>
    <xdr:to>
      <xdr:col>24</xdr:col>
      <xdr:colOff>114300</xdr:colOff>
      <xdr:row>38</xdr:row>
      <xdr:rowOff>40604</xdr:rowOff>
    </xdr:to>
    <xdr:sp macro="" textlink="">
      <xdr:nvSpPr>
        <xdr:cNvPr id="82" name="楕円 81"/>
        <xdr:cNvSpPr/>
      </xdr:nvSpPr>
      <xdr:spPr>
        <a:xfrm>
          <a:off x="4584700" y="64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88881</xdr:rowOff>
    </xdr:from>
    <xdr:ext cx="469744" cy="259045"/>
    <xdr:sp macro="" textlink="">
      <xdr:nvSpPr>
        <xdr:cNvPr id="83" name="議会費該当値テキスト"/>
        <xdr:cNvSpPr txBox="1"/>
      </xdr:nvSpPr>
      <xdr:spPr>
        <a:xfrm>
          <a:off x="4686300" y="643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100983</xdr:rowOff>
    </xdr:from>
    <xdr:to>
      <xdr:col>20</xdr:col>
      <xdr:colOff>38100</xdr:colOff>
      <xdr:row>38</xdr:row>
      <xdr:rowOff>31133</xdr:rowOff>
    </xdr:to>
    <xdr:sp macro="" textlink="">
      <xdr:nvSpPr>
        <xdr:cNvPr id="84" name="楕円 83"/>
        <xdr:cNvSpPr/>
      </xdr:nvSpPr>
      <xdr:spPr>
        <a:xfrm>
          <a:off x="3746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22260</xdr:rowOff>
    </xdr:from>
    <xdr:ext cx="469744" cy="259045"/>
    <xdr:sp macro="" textlink="">
      <xdr:nvSpPr>
        <xdr:cNvPr id="85" name="テキスト ボックス 84"/>
        <xdr:cNvSpPr txBox="1"/>
      </xdr:nvSpPr>
      <xdr:spPr>
        <a:xfrm>
          <a:off x="3562428" y="65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67020</xdr:rowOff>
    </xdr:from>
    <xdr:to>
      <xdr:col>15</xdr:col>
      <xdr:colOff>101600</xdr:colOff>
      <xdr:row>37</xdr:row>
      <xdr:rowOff>168619</xdr:rowOff>
    </xdr:to>
    <xdr:sp macro="" textlink="">
      <xdr:nvSpPr>
        <xdr:cNvPr id="86" name="楕円 85"/>
        <xdr:cNvSpPr/>
      </xdr:nvSpPr>
      <xdr:spPr>
        <a:xfrm>
          <a:off x="2857500" y="64106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159747</xdr:rowOff>
    </xdr:from>
    <xdr:ext cx="469744" cy="259045"/>
    <xdr:sp macro="" textlink="">
      <xdr:nvSpPr>
        <xdr:cNvPr id="87" name="テキスト ボックス 86"/>
        <xdr:cNvSpPr txBox="1"/>
      </xdr:nvSpPr>
      <xdr:spPr>
        <a:xfrm>
          <a:off x="2673428" y="650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xdr:rowOff>
    </xdr:from>
    <xdr:to>
      <xdr:col>10</xdr:col>
      <xdr:colOff>165100</xdr:colOff>
      <xdr:row>37</xdr:row>
      <xdr:rowOff>108204</xdr:rowOff>
    </xdr:to>
    <xdr:sp macro="" textlink="">
      <xdr:nvSpPr>
        <xdr:cNvPr id="88" name="楕円 87"/>
        <xdr:cNvSpPr/>
      </xdr:nvSpPr>
      <xdr:spPr>
        <a:xfrm>
          <a:off x="1968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99331</xdr:rowOff>
    </xdr:from>
    <xdr:ext cx="469744" cy="259045"/>
    <xdr:sp macro="" textlink="">
      <xdr:nvSpPr>
        <xdr:cNvPr id="89" name="テキスト ボックス 88"/>
        <xdr:cNvSpPr txBox="1"/>
      </xdr:nvSpPr>
      <xdr:spPr>
        <a:xfrm>
          <a:off x="1784428" y="644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115352</xdr:rowOff>
    </xdr:from>
    <xdr:to>
      <xdr:col>6</xdr:col>
      <xdr:colOff>38100</xdr:colOff>
      <xdr:row>37</xdr:row>
      <xdr:rowOff>45502</xdr:rowOff>
    </xdr:to>
    <xdr:sp macro="" textlink="">
      <xdr:nvSpPr>
        <xdr:cNvPr id="90" name="楕円 89"/>
        <xdr:cNvSpPr/>
      </xdr:nvSpPr>
      <xdr:spPr>
        <a:xfrm>
          <a:off x="1079500" y="62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36629</xdr:rowOff>
    </xdr:from>
    <xdr:ext cx="469744" cy="259045"/>
    <xdr:sp macro="" textlink="">
      <xdr:nvSpPr>
        <xdr:cNvPr id="91" name="テキスト ボックス 90"/>
        <xdr:cNvSpPr txBox="1"/>
      </xdr:nvSpPr>
      <xdr:spPr>
        <a:xfrm>
          <a:off x="895428" y="638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37127</xdr:rowOff>
    </xdr:from>
    <xdr:to>
      <xdr:col>24</xdr:col>
      <xdr:colOff>63500</xdr:colOff>
      <xdr:row>58</xdr:row>
      <xdr:rowOff>52573</xdr:rowOff>
    </xdr:to>
    <xdr:cxnSp macro="">
      <xdr:nvCxnSpPr>
        <xdr:cNvPr id="120" name="直線コネクタ 119"/>
        <xdr:cNvCxnSpPr/>
      </xdr:nvCxnSpPr>
      <xdr:spPr>
        <a:xfrm flipV="1">
          <a:off x="3797300" y="9981227"/>
          <a:ext cx="8382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52573</xdr:rowOff>
    </xdr:from>
    <xdr:to>
      <xdr:col>19</xdr:col>
      <xdr:colOff>177800</xdr:colOff>
      <xdr:row>58</xdr:row>
      <xdr:rowOff>64250</xdr:rowOff>
    </xdr:to>
    <xdr:cxnSp macro="">
      <xdr:nvCxnSpPr>
        <xdr:cNvPr id="123" name="直線コネクタ 122"/>
        <xdr:cNvCxnSpPr/>
      </xdr:nvCxnSpPr>
      <xdr:spPr>
        <a:xfrm flipV="1">
          <a:off x="2908300" y="9996673"/>
          <a:ext cx="889000" cy="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39150</xdr:rowOff>
    </xdr:from>
    <xdr:ext cx="534377" cy="259045"/>
    <xdr:sp macro="" textlink="">
      <xdr:nvSpPr>
        <xdr:cNvPr id="125" name="テキスト ボックス 124"/>
        <xdr:cNvSpPr txBox="1"/>
      </xdr:nvSpPr>
      <xdr:spPr>
        <a:xfrm>
          <a:off x="3530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62254</xdr:rowOff>
    </xdr:from>
    <xdr:to>
      <xdr:col>15</xdr:col>
      <xdr:colOff>50800</xdr:colOff>
      <xdr:row>58</xdr:row>
      <xdr:rowOff>64250</xdr:rowOff>
    </xdr:to>
    <xdr:cxnSp macro="">
      <xdr:nvCxnSpPr>
        <xdr:cNvPr id="126" name="直線コネクタ 125"/>
        <xdr:cNvCxnSpPr/>
      </xdr:nvCxnSpPr>
      <xdr:spPr>
        <a:xfrm>
          <a:off x="2019300" y="10006354"/>
          <a:ext cx="889000" cy="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53818</xdr:rowOff>
    </xdr:from>
    <xdr:to>
      <xdr:col>10</xdr:col>
      <xdr:colOff>114300</xdr:colOff>
      <xdr:row>58</xdr:row>
      <xdr:rowOff>62254</xdr:rowOff>
    </xdr:to>
    <xdr:cxnSp macro="">
      <xdr:nvCxnSpPr>
        <xdr:cNvPr id="129" name="直線コネクタ 128"/>
        <xdr:cNvCxnSpPr/>
      </xdr:nvCxnSpPr>
      <xdr:spPr>
        <a:xfrm>
          <a:off x="1130300" y="9997918"/>
          <a:ext cx="8890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30" name="フローチャート: 判断 129"/>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31" name="テキスト ボックス 130"/>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157777</xdr:rowOff>
    </xdr:from>
    <xdr:to>
      <xdr:col>24</xdr:col>
      <xdr:colOff>114300</xdr:colOff>
      <xdr:row>58</xdr:row>
      <xdr:rowOff>87927</xdr:rowOff>
    </xdr:to>
    <xdr:sp macro="" textlink="">
      <xdr:nvSpPr>
        <xdr:cNvPr id="139" name="楕円 138"/>
        <xdr:cNvSpPr/>
      </xdr:nvSpPr>
      <xdr:spPr>
        <a:xfrm>
          <a:off x="4584700" y="993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72704</xdr:rowOff>
    </xdr:from>
    <xdr:ext cx="534377" cy="259045"/>
    <xdr:sp macro="" textlink="">
      <xdr:nvSpPr>
        <xdr:cNvPr id="140" name="総務費該当値テキスト"/>
        <xdr:cNvSpPr txBox="1"/>
      </xdr:nvSpPr>
      <xdr:spPr>
        <a:xfrm>
          <a:off x="4686300" y="98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1773</xdr:rowOff>
    </xdr:from>
    <xdr:to>
      <xdr:col>20</xdr:col>
      <xdr:colOff>38100</xdr:colOff>
      <xdr:row>58</xdr:row>
      <xdr:rowOff>103373</xdr:rowOff>
    </xdr:to>
    <xdr:sp macro="" textlink="">
      <xdr:nvSpPr>
        <xdr:cNvPr id="141" name="楕円 140"/>
        <xdr:cNvSpPr/>
      </xdr:nvSpPr>
      <xdr:spPr>
        <a:xfrm>
          <a:off x="3746500" y="994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94500</xdr:rowOff>
    </xdr:from>
    <xdr:ext cx="534377" cy="259045"/>
    <xdr:sp macro="" textlink="">
      <xdr:nvSpPr>
        <xdr:cNvPr id="142" name="テキスト ボックス 141"/>
        <xdr:cNvSpPr txBox="1"/>
      </xdr:nvSpPr>
      <xdr:spPr>
        <a:xfrm>
          <a:off x="3530111" y="1003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13450</xdr:rowOff>
    </xdr:from>
    <xdr:to>
      <xdr:col>15</xdr:col>
      <xdr:colOff>101600</xdr:colOff>
      <xdr:row>58</xdr:row>
      <xdr:rowOff>115050</xdr:rowOff>
    </xdr:to>
    <xdr:sp macro="" textlink="">
      <xdr:nvSpPr>
        <xdr:cNvPr id="143" name="楕円 142"/>
        <xdr:cNvSpPr/>
      </xdr:nvSpPr>
      <xdr:spPr>
        <a:xfrm>
          <a:off x="2857500" y="99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106177</xdr:rowOff>
    </xdr:from>
    <xdr:ext cx="534377" cy="259045"/>
    <xdr:sp macro="" textlink="">
      <xdr:nvSpPr>
        <xdr:cNvPr id="144" name="テキスト ボックス 143"/>
        <xdr:cNvSpPr txBox="1"/>
      </xdr:nvSpPr>
      <xdr:spPr>
        <a:xfrm>
          <a:off x="2641111" y="1005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11454</xdr:rowOff>
    </xdr:from>
    <xdr:to>
      <xdr:col>10</xdr:col>
      <xdr:colOff>165100</xdr:colOff>
      <xdr:row>58</xdr:row>
      <xdr:rowOff>113054</xdr:rowOff>
    </xdr:to>
    <xdr:sp macro="" textlink="">
      <xdr:nvSpPr>
        <xdr:cNvPr id="145" name="楕円 144"/>
        <xdr:cNvSpPr/>
      </xdr:nvSpPr>
      <xdr:spPr>
        <a:xfrm>
          <a:off x="1968500" y="995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104181</xdr:rowOff>
    </xdr:from>
    <xdr:ext cx="534377" cy="259045"/>
    <xdr:sp macro="" textlink="">
      <xdr:nvSpPr>
        <xdr:cNvPr id="146" name="テキスト ボックス 145"/>
        <xdr:cNvSpPr txBox="1"/>
      </xdr:nvSpPr>
      <xdr:spPr>
        <a:xfrm>
          <a:off x="1752111" y="100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3018</xdr:rowOff>
    </xdr:from>
    <xdr:to>
      <xdr:col>6</xdr:col>
      <xdr:colOff>38100</xdr:colOff>
      <xdr:row>58</xdr:row>
      <xdr:rowOff>104618</xdr:rowOff>
    </xdr:to>
    <xdr:sp macro="" textlink="">
      <xdr:nvSpPr>
        <xdr:cNvPr id="147" name="楕円 146"/>
        <xdr:cNvSpPr/>
      </xdr:nvSpPr>
      <xdr:spPr>
        <a:xfrm>
          <a:off x="1079500" y="99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95745</xdr:rowOff>
    </xdr:from>
    <xdr:ext cx="534377" cy="259045"/>
    <xdr:sp macro="" textlink="">
      <xdr:nvSpPr>
        <xdr:cNvPr id="148" name="テキスト ボックス 147"/>
        <xdr:cNvSpPr txBox="1"/>
      </xdr:nvSpPr>
      <xdr:spPr>
        <a:xfrm>
          <a:off x="863111" y="1003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150079</xdr:rowOff>
    </xdr:from>
    <xdr:to>
      <xdr:col>24</xdr:col>
      <xdr:colOff>63500</xdr:colOff>
      <xdr:row>77</xdr:row>
      <xdr:rowOff>162491</xdr:rowOff>
    </xdr:to>
    <xdr:cxnSp macro="">
      <xdr:nvCxnSpPr>
        <xdr:cNvPr id="178" name="直線コネクタ 177"/>
        <xdr:cNvCxnSpPr/>
      </xdr:nvCxnSpPr>
      <xdr:spPr>
        <a:xfrm>
          <a:off x="3797300" y="13351729"/>
          <a:ext cx="838200" cy="1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3047</xdr:rowOff>
    </xdr:from>
    <xdr:ext cx="599010" cy="259045"/>
    <xdr:sp macro="" textlink="">
      <xdr:nvSpPr>
        <xdr:cNvPr id="179" name="民生費平均値テキスト"/>
        <xdr:cNvSpPr txBox="1"/>
      </xdr:nvSpPr>
      <xdr:spPr>
        <a:xfrm>
          <a:off x="4686300" y="13033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150079</xdr:rowOff>
    </xdr:from>
    <xdr:to>
      <xdr:col>19</xdr:col>
      <xdr:colOff>177800</xdr:colOff>
      <xdr:row>78</xdr:row>
      <xdr:rowOff>30947</xdr:rowOff>
    </xdr:to>
    <xdr:cxnSp macro="">
      <xdr:nvCxnSpPr>
        <xdr:cNvPr id="181" name="直線コネクタ 180"/>
        <xdr:cNvCxnSpPr/>
      </xdr:nvCxnSpPr>
      <xdr:spPr>
        <a:xfrm flipV="1">
          <a:off x="2908300" y="13351729"/>
          <a:ext cx="889000" cy="5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80779</xdr:rowOff>
    </xdr:from>
    <xdr:ext cx="599010" cy="259045"/>
    <xdr:sp macro="" textlink="">
      <xdr:nvSpPr>
        <xdr:cNvPr id="183" name="テキスト ボックス 182"/>
        <xdr:cNvSpPr txBox="1"/>
      </xdr:nvSpPr>
      <xdr:spPr>
        <a:xfrm>
          <a:off x="3497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30947</xdr:rowOff>
    </xdr:from>
    <xdr:to>
      <xdr:col>15</xdr:col>
      <xdr:colOff>50800</xdr:colOff>
      <xdr:row>78</xdr:row>
      <xdr:rowOff>34612</xdr:rowOff>
    </xdr:to>
    <xdr:cxnSp macro="">
      <xdr:nvCxnSpPr>
        <xdr:cNvPr id="184" name="直線コネクタ 183"/>
        <xdr:cNvCxnSpPr/>
      </xdr:nvCxnSpPr>
      <xdr:spPr>
        <a:xfrm flipV="1">
          <a:off x="2019300" y="13404047"/>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34612</xdr:rowOff>
    </xdr:from>
    <xdr:to>
      <xdr:col>10</xdr:col>
      <xdr:colOff>114300</xdr:colOff>
      <xdr:row>78</xdr:row>
      <xdr:rowOff>116543</xdr:rowOff>
    </xdr:to>
    <xdr:cxnSp macro="">
      <xdr:nvCxnSpPr>
        <xdr:cNvPr id="187" name="直線コネクタ 186"/>
        <xdr:cNvCxnSpPr/>
      </xdr:nvCxnSpPr>
      <xdr:spPr>
        <a:xfrm flipV="1">
          <a:off x="1130300" y="13407712"/>
          <a:ext cx="889000" cy="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8" name="フローチャート: 判断 187"/>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9" name="テキスト ボックス 188"/>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111691</xdr:rowOff>
    </xdr:from>
    <xdr:to>
      <xdr:col>24</xdr:col>
      <xdr:colOff>114300</xdr:colOff>
      <xdr:row>78</xdr:row>
      <xdr:rowOff>41841</xdr:rowOff>
    </xdr:to>
    <xdr:sp macro="" textlink="">
      <xdr:nvSpPr>
        <xdr:cNvPr id="197" name="楕円 196"/>
        <xdr:cNvSpPr/>
      </xdr:nvSpPr>
      <xdr:spPr>
        <a:xfrm>
          <a:off x="4584700" y="133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26618</xdr:rowOff>
    </xdr:from>
    <xdr:ext cx="599010" cy="259045"/>
    <xdr:sp macro="" textlink="">
      <xdr:nvSpPr>
        <xdr:cNvPr id="198" name="民生費該当値テキスト"/>
        <xdr:cNvSpPr txBox="1"/>
      </xdr:nvSpPr>
      <xdr:spPr>
        <a:xfrm>
          <a:off x="4686300" y="132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99279</xdr:rowOff>
    </xdr:from>
    <xdr:to>
      <xdr:col>20</xdr:col>
      <xdr:colOff>38100</xdr:colOff>
      <xdr:row>78</xdr:row>
      <xdr:rowOff>29429</xdr:rowOff>
    </xdr:to>
    <xdr:sp macro="" textlink="">
      <xdr:nvSpPr>
        <xdr:cNvPr id="199" name="楕円 198"/>
        <xdr:cNvSpPr/>
      </xdr:nvSpPr>
      <xdr:spPr>
        <a:xfrm>
          <a:off x="3746500" y="133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20556</xdr:rowOff>
    </xdr:from>
    <xdr:ext cx="599010" cy="259045"/>
    <xdr:sp macro="" textlink="">
      <xdr:nvSpPr>
        <xdr:cNvPr id="200" name="テキスト ボックス 199"/>
        <xdr:cNvSpPr txBox="1"/>
      </xdr:nvSpPr>
      <xdr:spPr>
        <a:xfrm>
          <a:off x="3497795" y="1339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151597</xdr:rowOff>
    </xdr:from>
    <xdr:to>
      <xdr:col>15</xdr:col>
      <xdr:colOff>101600</xdr:colOff>
      <xdr:row>78</xdr:row>
      <xdr:rowOff>81747</xdr:rowOff>
    </xdr:to>
    <xdr:sp macro="" textlink="">
      <xdr:nvSpPr>
        <xdr:cNvPr id="201" name="楕円 200"/>
        <xdr:cNvSpPr/>
      </xdr:nvSpPr>
      <xdr:spPr>
        <a:xfrm>
          <a:off x="2857500" y="1335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72874</xdr:rowOff>
    </xdr:from>
    <xdr:ext cx="599010" cy="259045"/>
    <xdr:sp macro="" textlink="">
      <xdr:nvSpPr>
        <xdr:cNvPr id="202" name="テキスト ボックス 201"/>
        <xdr:cNvSpPr txBox="1"/>
      </xdr:nvSpPr>
      <xdr:spPr>
        <a:xfrm>
          <a:off x="2608795" y="1344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155262</xdr:rowOff>
    </xdr:from>
    <xdr:to>
      <xdr:col>10</xdr:col>
      <xdr:colOff>165100</xdr:colOff>
      <xdr:row>78</xdr:row>
      <xdr:rowOff>85412</xdr:rowOff>
    </xdr:to>
    <xdr:sp macro="" textlink="">
      <xdr:nvSpPr>
        <xdr:cNvPr id="203" name="楕円 202"/>
        <xdr:cNvSpPr/>
      </xdr:nvSpPr>
      <xdr:spPr>
        <a:xfrm>
          <a:off x="1968500" y="1335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76539</xdr:rowOff>
    </xdr:from>
    <xdr:ext cx="599010" cy="259045"/>
    <xdr:sp macro="" textlink="">
      <xdr:nvSpPr>
        <xdr:cNvPr id="204" name="テキスト ボックス 203"/>
        <xdr:cNvSpPr txBox="1"/>
      </xdr:nvSpPr>
      <xdr:spPr>
        <a:xfrm>
          <a:off x="1719795" y="1344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65743</xdr:rowOff>
    </xdr:from>
    <xdr:to>
      <xdr:col>6</xdr:col>
      <xdr:colOff>38100</xdr:colOff>
      <xdr:row>78</xdr:row>
      <xdr:rowOff>167343</xdr:rowOff>
    </xdr:to>
    <xdr:sp macro="" textlink="">
      <xdr:nvSpPr>
        <xdr:cNvPr id="205" name="楕円 204"/>
        <xdr:cNvSpPr/>
      </xdr:nvSpPr>
      <xdr:spPr>
        <a:xfrm>
          <a:off x="1079500" y="134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158470</xdr:rowOff>
    </xdr:from>
    <xdr:ext cx="599010" cy="259045"/>
    <xdr:sp macro="" textlink="">
      <xdr:nvSpPr>
        <xdr:cNvPr id="206" name="テキスト ボックス 205"/>
        <xdr:cNvSpPr txBox="1"/>
      </xdr:nvSpPr>
      <xdr:spPr>
        <a:xfrm>
          <a:off x="830795" y="135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119562</xdr:rowOff>
    </xdr:from>
    <xdr:to>
      <xdr:col>24</xdr:col>
      <xdr:colOff>63500</xdr:colOff>
      <xdr:row>97</xdr:row>
      <xdr:rowOff>121619</xdr:rowOff>
    </xdr:to>
    <xdr:cxnSp macro="">
      <xdr:nvCxnSpPr>
        <xdr:cNvPr id="237" name="直線コネクタ 236"/>
        <xdr:cNvCxnSpPr/>
      </xdr:nvCxnSpPr>
      <xdr:spPr>
        <a:xfrm flipV="1">
          <a:off x="3797300" y="16407312"/>
          <a:ext cx="838200" cy="3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60622</xdr:rowOff>
    </xdr:from>
    <xdr:ext cx="534377" cy="259045"/>
    <xdr:sp macro="" textlink="">
      <xdr:nvSpPr>
        <xdr:cNvPr id="238" name="衛生費平均値テキスト"/>
        <xdr:cNvSpPr txBox="1"/>
      </xdr:nvSpPr>
      <xdr:spPr>
        <a:xfrm>
          <a:off x="4686300" y="1651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121619</xdr:rowOff>
    </xdr:from>
    <xdr:to>
      <xdr:col>19</xdr:col>
      <xdr:colOff>177800</xdr:colOff>
      <xdr:row>98</xdr:row>
      <xdr:rowOff>6459</xdr:rowOff>
    </xdr:to>
    <xdr:cxnSp macro="">
      <xdr:nvCxnSpPr>
        <xdr:cNvPr id="240" name="直線コネクタ 239"/>
        <xdr:cNvCxnSpPr/>
      </xdr:nvCxnSpPr>
      <xdr:spPr>
        <a:xfrm flipV="1">
          <a:off x="2908300" y="16752269"/>
          <a:ext cx="889000" cy="5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160840</xdr:rowOff>
    </xdr:from>
    <xdr:to>
      <xdr:col>15</xdr:col>
      <xdr:colOff>50800</xdr:colOff>
      <xdr:row>98</xdr:row>
      <xdr:rowOff>6459</xdr:rowOff>
    </xdr:to>
    <xdr:cxnSp macro="">
      <xdr:nvCxnSpPr>
        <xdr:cNvPr id="243" name="直線コネクタ 242"/>
        <xdr:cNvCxnSpPr/>
      </xdr:nvCxnSpPr>
      <xdr:spPr>
        <a:xfrm>
          <a:off x="2019300" y="16791490"/>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63042</xdr:rowOff>
    </xdr:from>
    <xdr:ext cx="534377" cy="259045"/>
    <xdr:sp macro="" textlink="">
      <xdr:nvSpPr>
        <xdr:cNvPr id="245" name="テキスト ボックス 244"/>
        <xdr:cNvSpPr txBox="1"/>
      </xdr:nvSpPr>
      <xdr:spPr>
        <a:xfrm>
          <a:off x="2641111" y="163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160840</xdr:rowOff>
    </xdr:from>
    <xdr:to>
      <xdr:col>10</xdr:col>
      <xdr:colOff>114300</xdr:colOff>
      <xdr:row>98</xdr:row>
      <xdr:rowOff>3814</xdr:rowOff>
    </xdr:to>
    <xdr:cxnSp macro="">
      <xdr:nvCxnSpPr>
        <xdr:cNvPr id="246" name="直線コネクタ 245"/>
        <xdr:cNvCxnSpPr/>
      </xdr:nvCxnSpPr>
      <xdr:spPr>
        <a:xfrm flipV="1">
          <a:off x="1130300" y="16791490"/>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7" name="フローチャート: 判断 246"/>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8" name="テキスト ボックス 247"/>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68762</xdr:rowOff>
    </xdr:from>
    <xdr:to>
      <xdr:col>24</xdr:col>
      <xdr:colOff>114300</xdr:colOff>
      <xdr:row>95</xdr:row>
      <xdr:rowOff>170362</xdr:rowOff>
    </xdr:to>
    <xdr:sp macro="" textlink="">
      <xdr:nvSpPr>
        <xdr:cNvPr id="256" name="楕円 255"/>
        <xdr:cNvSpPr/>
      </xdr:nvSpPr>
      <xdr:spPr>
        <a:xfrm>
          <a:off x="4584700" y="163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91639</xdr:rowOff>
    </xdr:from>
    <xdr:ext cx="534377" cy="259045"/>
    <xdr:sp macro="" textlink="">
      <xdr:nvSpPr>
        <xdr:cNvPr id="257" name="衛生費該当値テキスト"/>
        <xdr:cNvSpPr txBox="1"/>
      </xdr:nvSpPr>
      <xdr:spPr>
        <a:xfrm>
          <a:off x="4686300" y="1620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70819</xdr:rowOff>
    </xdr:from>
    <xdr:to>
      <xdr:col>20</xdr:col>
      <xdr:colOff>38100</xdr:colOff>
      <xdr:row>98</xdr:row>
      <xdr:rowOff>969</xdr:rowOff>
    </xdr:to>
    <xdr:sp macro="" textlink="">
      <xdr:nvSpPr>
        <xdr:cNvPr id="258" name="楕円 257"/>
        <xdr:cNvSpPr/>
      </xdr:nvSpPr>
      <xdr:spPr>
        <a:xfrm>
          <a:off x="3746500" y="167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163546</xdr:rowOff>
    </xdr:from>
    <xdr:ext cx="534377" cy="259045"/>
    <xdr:sp macro="" textlink="">
      <xdr:nvSpPr>
        <xdr:cNvPr id="259" name="テキスト ボックス 258"/>
        <xdr:cNvSpPr txBox="1"/>
      </xdr:nvSpPr>
      <xdr:spPr>
        <a:xfrm>
          <a:off x="3530111" y="1679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127109</xdr:rowOff>
    </xdr:from>
    <xdr:to>
      <xdr:col>15</xdr:col>
      <xdr:colOff>101600</xdr:colOff>
      <xdr:row>98</xdr:row>
      <xdr:rowOff>57259</xdr:rowOff>
    </xdr:to>
    <xdr:sp macro="" textlink="">
      <xdr:nvSpPr>
        <xdr:cNvPr id="260" name="楕円 259"/>
        <xdr:cNvSpPr/>
      </xdr:nvSpPr>
      <xdr:spPr>
        <a:xfrm>
          <a:off x="2857500" y="1675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48386</xdr:rowOff>
    </xdr:from>
    <xdr:ext cx="534377" cy="259045"/>
    <xdr:sp macro="" textlink="">
      <xdr:nvSpPr>
        <xdr:cNvPr id="261" name="テキスト ボックス 260"/>
        <xdr:cNvSpPr txBox="1"/>
      </xdr:nvSpPr>
      <xdr:spPr>
        <a:xfrm>
          <a:off x="2641111" y="1685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110040</xdr:rowOff>
    </xdr:from>
    <xdr:to>
      <xdr:col>10</xdr:col>
      <xdr:colOff>165100</xdr:colOff>
      <xdr:row>98</xdr:row>
      <xdr:rowOff>40190</xdr:rowOff>
    </xdr:to>
    <xdr:sp macro="" textlink="">
      <xdr:nvSpPr>
        <xdr:cNvPr id="262" name="楕円 261"/>
        <xdr:cNvSpPr/>
      </xdr:nvSpPr>
      <xdr:spPr>
        <a:xfrm>
          <a:off x="1968500" y="1674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31317</xdr:rowOff>
    </xdr:from>
    <xdr:ext cx="534377" cy="259045"/>
    <xdr:sp macro="" textlink="">
      <xdr:nvSpPr>
        <xdr:cNvPr id="263" name="テキスト ボックス 262"/>
        <xdr:cNvSpPr txBox="1"/>
      </xdr:nvSpPr>
      <xdr:spPr>
        <a:xfrm>
          <a:off x="1752111" y="1683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124464</xdr:rowOff>
    </xdr:from>
    <xdr:to>
      <xdr:col>6</xdr:col>
      <xdr:colOff>38100</xdr:colOff>
      <xdr:row>98</xdr:row>
      <xdr:rowOff>54614</xdr:rowOff>
    </xdr:to>
    <xdr:sp macro="" textlink="">
      <xdr:nvSpPr>
        <xdr:cNvPr id="264" name="楕円 263"/>
        <xdr:cNvSpPr/>
      </xdr:nvSpPr>
      <xdr:spPr>
        <a:xfrm>
          <a:off x="1079500" y="167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45741</xdr:rowOff>
    </xdr:from>
    <xdr:ext cx="534377" cy="259045"/>
    <xdr:sp macro="" textlink="">
      <xdr:nvSpPr>
        <xdr:cNvPr id="265" name="テキスト ボックス 264"/>
        <xdr:cNvSpPr txBox="1"/>
      </xdr:nvSpPr>
      <xdr:spPr>
        <a:xfrm>
          <a:off x="863111" y="1684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36568</xdr:rowOff>
    </xdr:from>
    <xdr:ext cx="469744" cy="259045"/>
    <xdr:sp macro="" textlink="">
      <xdr:nvSpPr>
        <xdr:cNvPr id="293" name="労働費平均値テキスト"/>
        <xdr:cNvSpPr txBox="1"/>
      </xdr:nvSpPr>
      <xdr:spPr>
        <a:xfrm>
          <a:off x="10528300" y="620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103471</xdr:rowOff>
    </xdr:from>
    <xdr:ext cx="469744" cy="259045"/>
    <xdr:sp macro="" textlink="">
      <xdr:nvSpPr>
        <xdr:cNvPr id="300" name="テキスト ボックス 299"/>
        <xdr:cNvSpPr txBox="1"/>
      </xdr:nvSpPr>
      <xdr:spPr>
        <a:xfrm>
          <a:off x="8515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109753</xdr:rowOff>
    </xdr:from>
    <xdr:to>
      <xdr:col>41</xdr:col>
      <xdr:colOff>50800</xdr:colOff>
      <xdr:row>38</xdr:row>
      <xdr:rowOff>139700</xdr:rowOff>
    </xdr:to>
    <xdr:cxnSp macro="">
      <xdr:nvCxnSpPr>
        <xdr:cNvPr id="301" name="直線コネクタ 300"/>
        <xdr:cNvCxnSpPr/>
      </xdr:nvCxnSpPr>
      <xdr:spPr>
        <a:xfrm>
          <a:off x="6972300" y="6453403"/>
          <a:ext cx="889000" cy="20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61697</xdr:rowOff>
    </xdr:from>
    <xdr:to>
      <xdr:col>41</xdr:col>
      <xdr:colOff>101600</xdr:colOff>
      <xdr:row>37</xdr:row>
      <xdr:rowOff>163297</xdr:rowOff>
    </xdr:to>
    <xdr:sp macro="" textlink="">
      <xdr:nvSpPr>
        <xdr:cNvPr id="302" name="フローチャート: 判断 301"/>
        <xdr:cNvSpPr/>
      </xdr:nvSpPr>
      <xdr:spPr>
        <a:xfrm>
          <a:off x="7810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8374</xdr:rowOff>
    </xdr:from>
    <xdr:ext cx="378565" cy="259045"/>
    <xdr:sp macro="" textlink="">
      <xdr:nvSpPr>
        <xdr:cNvPr id="303" name="テキスト ボックス 302"/>
        <xdr:cNvSpPr txBox="1"/>
      </xdr:nvSpPr>
      <xdr:spPr>
        <a:xfrm>
          <a:off x="7672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155363</xdr:rowOff>
    </xdr:from>
    <xdr:ext cx="469744" cy="259045"/>
    <xdr:sp macro="" textlink="">
      <xdr:nvSpPr>
        <xdr:cNvPr id="305" name="テキスト ボックス 304"/>
        <xdr:cNvSpPr txBox="1"/>
      </xdr:nvSpPr>
      <xdr:spPr>
        <a:xfrm>
          <a:off x="6737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58953</xdr:rowOff>
    </xdr:from>
    <xdr:to>
      <xdr:col>36</xdr:col>
      <xdr:colOff>165100</xdr:colOff>
      <xdr:row>37</xdr:row>
      <xdr:rowOff>160553</xdr:rowOff>
    </xdr:to>
    <xdr:sp macro="" textlink="">
      <xdr:nvSpPr>
        <xdr:cNvPr id="319" name="楕円 318"/>
        <xdr:cNvSpPr/>
      </xdr:nvSpPr>
      <xdr:spPr>
        <a:xfrm>
          <a:off x="6921500" y="64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151681</xdr:rowOff>
    </xdr:from>
    <xdr:ext cx="378565" cy="259045"/>
    <xdr:sp macro="" textlink="">
      <xdr:nvSpPr>
        <xdr:cNvPr id="320" name="テキスト ボックス 319"/>
        <xdr:cNvSpPr txBox="1"/>
      </xdr:nvSpPr>
      <xdr:spPr>
        <a:xfrm>
          <a:off x="6783017" y="649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80744</xdr:rowOff>
    </xdr:from>
    <xdr:to>
      <xdr:col>55</xdr:col>
      <xdr:colOff>0</xdr:colOff>
      <xdr:row>57</xdr:row>
      <xdr:rowOff>31275</xdr:rowOff>
    </xdr:to>
    <xdr:cxnSp macro="">
      <xdr:nvCxnSpPr>
        <xdr:cNvPr id="347" name="直線コネクタ 346"/>
        <xdr:cNvCxnSpPr/>
      </xdr:nvCxnSpPr>
      <xdr:spPr>
        <a:xfrm>
          <a:off x="9639300" y="9339044"/>
          <a:ext cx="838200" cy="46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1957</xdr:rowOff>
    </xdr:from>
    <xdr:ext cx="534377" cy="259045"/>
    <xdr:sp macro="" textlink="">
      <xdr:nvSpPr>
        <xdr:cNvPr id="348" name="農林水産業費平均値テキスト"/>
        <xdr:cNvSpPr txBox="1"/>
      </xdr:nvSpPr>
      <xdr:spPr>
        <a:xfrm>
          <a:off x="10528300" y="9431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80744</xdr:rowOff>
    </xdr:from>
    <xdr:to>
      <xdr:col>50</xdr:col>
      <xdr:colOff>114300</xdr:colOff>
      <xdr:row>54</xdr:row>
      <xdr:rowOff>101775</xdr:rowOff>
    </xdr:to>
    <xdr:cxnSp macro="">
      <xdr:nvCxnSpPr>
        <xdr:cNvPr id="350" name="直線コネクタ 349"/>
        <xdr:cNvCxnSpPr/>
      </xdr:nvCxnSpPr>
      <xdr:spPr>
        <a:xfrm flipV="1">
          <a:off x="8750300" y="9339044"/>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101775</xdr:rowOff>
    </xdr:from>
    <xdr:to>
      <xdr:col>45</xdr:col>
      <xdr:colOff>177800</xdr:colOff>
      <xdr:row>57</xdr:row>
      <xdr:rowOff>58775</xdr:rowOff>
    </xdr:to>
    <xdr:cxnSp macro="">
      <xdr:nvCxnSpPr>
        <xdr:cNvPr id="353" name="直線コネクタ 352"/>
        <xdr:cNvCxnSpPr/>
      </xdr:nvCxnSpPr>
      <xdr:spPr>
        <a:xfrm flipV="1">
          <a:off x="7861300" y="9360075"/>
          <a:ext cx="889000" cy="47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58775</xdr:rowOff>
    </xdr:from>
    <xdr:to>
      <xdr:col>41</xdr:col>
      <xdr:colOff>50800</xdr:colOff>
      <xdr:row>57</xdr:row>
      <xdr:rowOff>60353</xdr:rowOff>
    </xdr:to>
    <xdr:cxnSp macro="">
      <xdr:nvCxnSpPr>
        <xdr:cNvPr id="356" name="直線コネクタ 355"/>
        <xdr:cNvCxnSpPr/>
      </xdr:nvCxnSpPr>
      <xdr:spPr>
        <a:xfrm flipV="1">
          <a:off x="6972300" y="9831425"/>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35864</xdr:rowOff>
    </xdr:from>
    <xdr:to>
      <xdr:col>41</xdr:col>
      <xdr:colOff>101600</xdr:colOff>
      <xdr:row>54</xdr:row>
      <xdr:rowOff>137464</xdr:rowOff>
    </xdr:to>
    <xdr:sp macro="" textlink="">
      <xdr:nvSpPr>
        <xdr:cNvPr id="357" name="フローチャート: 判断 356"/>
        <xdr:cNvSpPr/>
      </xdr:nvSpPr>
      <xdr:spPr>
        <a:xfrm>
          <a:off x="7810500" y="929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153991</xdr:rowOff>
    </xdr:from>
    <xdr:ext cx="534377" cy="259045"/>
    <xdr:sp macro="" textlink="">
      <xdr:nvSpPr>
        <xdr:cNvPr id="358" name="テキスト ボックス 357"/>
        <xdr:cNvSpPr txBox="1"/>
      </xdr:nvSpPr>
      <xdr:spPr>
        <a:xfrm>
          <a:off x="7594111" y="906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151925</xdr:rowOff>
    </xdr:from>
    <xdr:to>
      <xdr:col>55</xdr:col>
      <xdr:colOff>50800</xdr:colOff>
      <xdr:row>57</xdr:row>
      <xdr:rowOff>82075</xdr:rowOff>
    </xdr:to>
    <xdr:sp macro="" textlink="">
      <xdr:nvSpPr>
        <xdr:cNvPr id="366" name="楕円 365"/>
        <xdr:cNvSpPr/>
      </xdr:nvSpPr>
      <xdr:spPr>
        <a:xfrm>
          <a:off x="10426700" y="97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130352</xdr:rowOff>
    </xdr:from>
    <xdr:ext cx="534377" cy="259045"/>
    <xdr:sp macro="" textlink="">
      <xdr:nvSpPr>
        <xdr:cNvPr id="367" name="農林水産業費該当値テキスト"/>
        <xdr:cNvSpPr txBox="1"/>
      </xdr:nvSpPr>
      <xdr:spPr>
        <a:xfrm>
          <a:off x="10528300" y="97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29944</xdr:rowOff>
    </xdr:from>
    <xdr:to>
      <xdr:col>50</xdr:col>
      <xdr:colOff>165100</xdr:colOff>
      <xdr:row>54</xdr:row>
      <xdr:rowOff>131544</xdr:rowOff>
    </xdr:to>
    <xdr:sp macro="" textlink="">
      <xdr:nvSpPr>
        <xdr:cNvPr id="368" name="楕円 367"/>
        <xdr:cNvSpPr/>
      </xdr:nvSpPr>
      <xdr:spPr>
        <a:xfrm>
          <a:off x="9588500" y="92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148071</xdr:rowOff>
    </xdr:from>
    <xdr:ext cx="534377" cy="259045"/>
    <xdr:sp macro="" textlink="">
      <xdr:nvSpPr>
        <xdr:cNvPr id="369" name="テキスト ボックス 368"/>
        <xdr:cNvSpPr txBox="1"/>
      </xdr:nvSpPr>
      <xdr:spPr>
        <a:xfrm>
          <a:off x="9372111" y="90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50975</xdr:rowOff>
    </xdr:from>
    <xdr:to>
      <xdr:col>46</xdr:col>
      <xdr:colOff>38100</xdr:colOff>
      <xdr:row>54</xdr:row>
      <xdr:rowOff>152575</xdr:rowOff>
    </xdr:to>
    <xdr:sp macro="" textlink="">
      <xdr:nvSpPr>
        <xdr:cNvPr id="370" name="楕円 369"/>
        <xdr:cNvSpPr/>
      </xdr:nvSpPr>
      <xdr:spPr>
        <a:xfrm>
          <a:off x="8699500" y="93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169102</xdr:rowOff>
    </xdr:from>
    <xdr:ext cx="534377" cy="259045"/>
    <xdr:sp macro="" textlink="">
      <xdr:nvSpPr>
        <xdr:cNvPr id="371" name="テキスト ボックス 370"/>
        <xdr:cNvSpPr txBox="1"/>
      </xdr:nvSpPr>
      <xdr:spPr>
        <a:xfrm>
          <a:off x="8483111" y="908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7975</xdr:rowOff>
    </xdr:from>
    <xdr:to>
      <xdr:col>41</xdr:col>
      <xdr:colOff>101600</xdr:colOff>
      <xdr:row>57</xdr:row>
      <xdr:rowOff>109575</xdr:rowOff>
    </xdr:to>
    <xdr:sp macro="" textlink="">
      <xdr:nvSpPr>
        <xdr:cNvPr id="372" name="楕円 371"/>
        <xdr:cNvSpPr/>
      </xdr:nvSpPr>
      <xdr:spPr>
        <a:xfrm>
          <a:off x="7810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100702</xdr:rowOff>
    </xdr:from>
    <xdr:ext cx="534377" cy="259045"/>
    <xdr:sp macro="" textlink="">
      <xdr:nvSpPr>
        <xdr:cNvPr id="373" name="テキスト ボックス 372"/>
        <xdr:cNvSpPr txBox="1"/>
      </xdr:nvSpPr>
      <xdr:spPr>
        <a:xfrm>
          <a:off x="7594111"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9553</xdr:rowOff>
    </xdr:from>
    <xdr:to>
      <xdr:col>36</xdr:col>
      <xdr:colOff>165100</xdr:colOff>
      <xdr:row>57</xdr:row>
      <xdr:rowOff>111153</xdr:rowOff>
    </xdr:to>
    <xdr:sp macro="" textlink="">
      <xdr:nvSpPr>
        <xdr:cNvPr id="374" name="楕円 373"/>
        <xdr:cNvSpPr/>
      </xdr:nvSpPr>
      <xdr:spPr>
        <a:xfrm>
          <a:off x="6921500" y="978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102280</xdr:rowOff>
    </xdr:from>
    <xdr:ext cx="534377" cy="259045"/>
    <xdr:sp macro="" textlink="">
      <xdr:nvSpPr>
        <xdr:cNvPr id="375" name="テキスト ボックス 374"/>
        <xdr:cNvSpPr txBox="1"/>
      </xdr:nvSpPr>
      <xdr:spPr>
        <a:xfrm>
          <a:off x="6705111" y="987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140706</xdr:rowOff>
    </xdr:from>
    <xdr:to>
      <xdr:col>55</xdr:col>
      <xdr:colOff>0</xdr:colOff>
      <xdr:row>76</xdr:row>
      <xdr:rowOff>1922</xdr:rowOff>
    </xdr:to>
    <xdr:cxnSp macro="">
      <xdr:nvCxnSpPr>
        <xdr:cNvPr id="402" name="直線コネクタ 401"/>
        <xdr:cNvCxnSpPr/>
      </xdr:nvCxnSpPr>
      <xdr:spPr>
        <a:xfrm>
          <a:off x="9639300" y="12999456"/>
          <a:ext cx="838200" cy="3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90622</xdr:rowOff>
    </xdr:from>
    <xdr:ext cx="534377" cy="259045"/>
    <xdr:sp macro="" textlink="">
      <xdr:nvSpPr>
        <xdr:cNvPr id="403" name="商工費平均値テキスト"/>
        <xdr:cNvSpPr txBox="1"/>
      </xdr:nvSpPr>
      <xdr:spPr>
        <a:xfrm>
          <a:off x="10528300" y="13120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70434</xdr:rowOff>
    </xdr:from>
    <xdr:to>
      <xdr:col>50</xdr:col>
      <xdr:colOff>114300</xdr:colOff>
      <xdr:row>75</xdr:row>
      <xdr:rowOff>140706</xdr:rowOff>
    </xdr:to>
    <xdr:cxnSp macro="">
      <xdr:nvCxnSpPr>
        <xdr:cNvPr id="405" name="直線コネクタ 404"/>
        <xdr:cNvCxnSpPr/>
      </xdr:nvCxnSpPr>
      <xdr:spPr>
        <a:xfrm>
          <a:off x="8750300" y="12929184"/>
          <a:ext cx="889000" cy="7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166448</xdr:rowOff>
    </xdr:from>
    <xdr:ext cx="534377" cy="259045"/>
    <xdr:sp macro="" textlink="">
      <xdr:nvSpPr>
        <xdr:cNvPr id="407" name="テキスト ボックス 406"/>
        <xdr:cNvSpPr txBox="1"/>
      </xdr:nvSpPr>
      <xdr:spPr>
        <a:xfrm>
          <a:off x="9372111" y="1319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70434</xdr:rowOff>
    </xdr:from>
    <xdr:to>
      <xdr:col>45</xdr:col>
      <xdr:colOff>177800</xdr:colOff>
      <xdr:row>75</xdr:row>
      <xdr:rowOff>90711</xdr:rowOff>
    </xdr:to>
    <xdr:cxnSp macro="">
      <xdr:nvCxnSpPr>
        <xdr:cNvPr id="408" name="直線コネクタ 407"/>
        <xdr:cNvCxnSpPr/>
      </xdr:nvCxnSpPr>
      <xdr:spPr>
        <a:xfrm flipV="1">
          <a:off x="7861300" y="12929184"/>
          <a:ext cx="8890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64674</xdr:rowOff>
    </xdr:from>
    <xdr:to>
      <xdr:col>41</xdr:col>
      <xdr:colOff>50800</xdr:colOff>
      <xdr:row>75</xdr:row>
      <xdr:rowOff>90711</xdr:rowOff>
    </xdr:to>
    <xdr:cxnSp macro="">
      <xdr:nvCxnSpPr>
        <xdr:cNvPr id="411" name="直線コネクタ 410"/>
        <xdr:cNvCxnSpPr/>
      </xdr:nvCxnSpPr>
      <xdr:spPr>
        <a:xfrm>
          <a:off x="6972300" y="12923424"/>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11016</xdr:rowOff>
    </xdr:from>
    <xdr:to>
      <xdr:col>41</xdr:col>
      <xdr:colOff>101600</xdr:colOff>
      <xdr:row>76</xdr:row>
      <xdr:rowOff>112616</xdr:rowOff>
    </xdr:to>
    <xdr:sp macro="" textlink="">
      <xdr:nvSpPr>
        <xdr:cNvPr id="412" name="フローチャート: 判断 411"/>
        <xdr:cNvSpPr/>
      </xdr:nvSpPr>
      <xdr:spPr>
        <a:xfrm>
          <a:off x="7810500" y="13041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103743</xdr:rowOff>
    </xdr:from>
    <xdr:ext cx="534377" cy="259045"/>
    <xdr:sp macro="" textlink="">
      <xdr:nvSpPr>
        <xdr:cNvPr id="413" name="テキスト ボックス 412"/>
        <xdr:cNvSpPr txBox="1"/>
      </xdr:nvSpPr>
      <xdr:spPr>
        <a:xfrm>
          <a:off x="7594111" y="1313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167203</xdr:rowOff>
    </xdr:from>
    <xdr:ext cx="534377" cy="259045"/>
    <xdr:sp macro="" textlink="">
      <xdr:nvSpPr>
        <xdr:cNvPr id="415" name="テキスト ボックス 414"/>
        <xdr:cNvSpPr txBox="1"/>
      </xdr:nvSpPr>
      <xdr:spPr>
        <a:xfrm>
          <a:off x="6705111" y="131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122573</xdr:rowOff>
    </xdr:from>
    <xdr:to>
      <xdr:col>55</xdr:col>
      <xdr:colOff>50800</xdr:colOff>
      <xdr:row>76</xdr:row>
      <xdr:rowOff>52722</xdr:rowOff>
    </xdr:to>
    <xdr:sp macro="" textlink="">
      <xdr:nvSpPr>
        <xdr:cNvPr id="421" name="楕円 420"/>
        <xdr:cNvSpPr/>
      </xdr:nvSpPr>
      <xdr:spPr>
        <a:xfrm>
          <a:off x="10426700" y="12981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145450</xdr:rowOff>
    </xdr:from>
    <xdr:ext cx="534377" cy="259045"/>
    <xdr:sp macro="" textlink="">
      <xdr:nvSpPr>
        <xdr:cNvPr id="422" name="商工費該当値テキスト"/>
        <xdr:cNvSpPr txBox="1"/>
      </xdr:nvSpPr>
      <xdr:spPr>
        <a:xfrm>
          <a:off x="10528300" y="12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89906</xdr:rowOff>
    </xdr:from>
    <xdr:to>
      <xdr:col>50</xdr:col>
      <xdr:colOff>165100</xdr:colOff>
      <xdr:row>76</xdr:row>
      <xdr:rowOff>20056</xdr:rowOff>
    </xdr:to>
    <xdr:sp macro="" textlink="">
      <xdr:nvSpPr>
        <xdr:cNvPr id="423" name="楕円 422"/>
        <xdr:cNvSpPr/>
      </xdr:nvSpPr>
      <xdr:spPr>
        <a:xfrm>
          <a:off x="9588500" y="1294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36583</xdr:rowOff>
    </xdr:from>
    <xdr:ext cx="534377" cy="259045"/>
    <xdr:sp macro="" textlink="">
      <xdr:nvSpPr>
        <xdr:cNvPr id="424" name="テキスト ボックス 423"/>
        <xdr:cNvSpPr txBox="1"/>
      </xdr:nvSpPr>
      <xdr:spPr>
        <a:xfrm>
          <a:off x="9372111" y="1272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19634</xdr:rowOff>
    </xdr:from>
    <xdr:to>
      <xdr:col>46</xdr:col>
      <xdr:colOff>38100</xdr:colOff>
      <xdr:row>75</xdr:row>
      <xdr:rowOff>121234</xdr:rowOff>
    </xdr:to>
    <xdr:sp macro="" textlink="">
      <xdr:nvSpPr>
        <xdr:cNvPr id="425" name="楕円 424"/>
        <xdr:cNvSpPr/>
      </xdr:nvSpPr>
      <xdr:spPr>
        <a:xfrm>
          <a:off x="8699500" y="128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137761</xdr:rowOff>
    </xdr:from>
    <xdr:ext cx="534377" cy="259045"/>
    <xdr:sp macro="" textlink="">
      <xdr:nvSpPr>
        <xdr:cNvPr id="426" name="テキスト ボックス 425"/>
        <xdr:cNvSpPr txBox="1"/>
      </xdr:nvSpPr>
      <xdr:spPr>
        <a:xfrm>
          <a:off x="8483111" y="1265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39911</xdr:rowOff>
    </xdr:from>
    <xdr:to>
      <xdr:col>41</xdr:col>
      <xdr:colOff>101600</xdr:colOff>
      <xdr:row>75</xdr:row>
      <xdr:rowOff>141511</xdr:rowOff>
    </xdr:to>
    <xdr:sp macro="" textlink="">
      <xdr:nvSpPr>
        <xdr:cNvPr id="427" name="楕円 426"/>
        <xdr:cNvSpPr/>
      </xdr:nvSpPr>
      <xdr:spPr>
        <a:xfrm>
          <a:off x="7810500" y="128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158038</xdr:rowOff>
    </xdr:from>
    <xdr:ext cx="534377" cy="259045"/>
    <xdr:sp macro="" textlink="">
      <xdr:nvSpPr>
        <xdr:cNvPr id="428" name="テキスト ボックス 427"/>
        <xdr:cNvSpPr txBox="1"/>
      </xdr:nvSpPr>
      <xdr:spPr>
        <a:xfrm>
          <a:off x="7594111" y="126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13874</xdr:rowOff>
    </xdr:from>
    <xdr:to>
      <xdr:col>36</xdr:col>
      <xdr:colOff>165100</xdr:colOff>
      <xdr:row>75</xdr:row>
      <xdr:rowOff>115474</xdr:rowOff>
    </xdr:to>
    <xdr:sp macro="" textlink="">
      <xdr:nvSpPr>
        <xdr:cNvPr id="429" name="楕円 428"/>
        <xdr:cNvSpPr/>
      </xdr:nvSpPr>
      <xdr:spPr>
        <a:xfrm>
          <a:off x="6921500" y="128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132001</xdr:rowOff>
    </xdr:from>
    <xdr:ext cx="534377" cy="259045"/>
    <xdr:sp macro="" textlink="">
      <xdr:nvSpPr>
        <xdr:cNvPr id="430" name="テキスト ボックス 429"/>
        <xdr:cNvSpPr txBox="1"/>
      </xdr:nvSpPr>
      <xdr:spPr>
        <a:xfrm>
          <a:off x="6705111" y="1264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44128</xdr:rowOff>
    </xdr:from>
    <xdr:to>
      <xdr:col>55</xdr:col>
      <xdr:colOff>0</xdr:colOff>
      <xdr:row>98</xdr:row>
      <xdr:rowOff>65954</xdr:rowOff>
    </xdr:to>
    <xdr:cxnSp macro="">
      <xdr:nvCxnSpPr>
        <xdr:cNvPr id="457" name="直線コネクタ 456"/>
        <xdr:cNvCxnSpPr/>
      </xdr:nvCxnSpPr>
      <xdr:spPr>
        <a:xfrm>
          <a:off x="9639300" y="16846228"/>
          <a:ext cx="8382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44128</xdr:rowOff>
    </xdr:from>
    <xdr:to>
      <xdr:col>50</xdr:col>
      <xdr:colOff>114300</xdr:colOff>
      <xdr:row>98</xdr:row>
      <xdr:rowOff>45858</xdr:rowOff>
    </xdr:to>
    <xdr:cxnSp macro="">
      <xdr:nvCxnSpPr>
        <xdr:cNvPr id="460" name="直線コネクタ 459"/>
        <xdr:cNvCxnSpPr/>
      </xdr:nvCxnSpPr>
      <xdr:spPr>
        <a:xfrm flipV="1">
          <a:off x="8750300" y="16846228"/>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35809</xdr:rowOff>
    </xdr:from>
    <xdr:to>
      <xdr:col>45</xdr:col>
      <xdr:colOff>177800</xdr:colOff>
      <xdr:row>98</xdr:row>
      <xdr:rowOff>45858</xdr:rowOff>
    </xdr:to>
    <xdr:cxnSp macro="">
      <xdr:nvCxnSpPr>
        <xdr:cNvPr id="463" name="直線コネクタ 462"/>
        <xdr:cNvCxnSpPr/>
      </xdr:nvCxnSpPr>
      <xdr:spPr>
        <a:xfrm>
          <a:off x="7861300" y="16837909"/>
          <a:ext cx="889000" cy="1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89901</xdr:rowOff>
    </xdr:from>
    <xdr:ext cx="534377" cy="259045"/>
    <xdr:sp macro="" textlink="">
      <xdr:nvSpPr>
        <xdr:cNvPr id="465" name="テキスト ボックス 464"/>
        <xdr:cNvSpPr txBox="1"/>
      </xdr:nvSpPr>
      <xdr:spPr>
        <a:xfrm>
          <a:off x="8483111" y="1654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35809</xdr:rowOff>
    </xdr:from>
    <xdr:to>
      <xdr:col>41</xdr:col>
      <xdr:colOff>50800</xdr:colOff>
      <xdr:row>98</xdr:row>
      <xdr:rowOff>41577</xdr:rowOff>
    </xdr:to>
    <xdr:cxnSp macro="">
      <xdr:nvCxnSpPr>
        <xdr:cNvPr id="466" name="直線コネクタ 465"/>
        <xdr:cNvCxnSpPr/>
      </xdr:nvCxnSpPr>
      <xdr:spPr>
        <a:xfrm flipV="1">
          <a:off x="6972300" y="16837909"/>
          <a:ext cx="889000" cy="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141594</xdr:rowOff>
    </xdr:from>
    <xdr:to>
      <xdr:col>41</xdr:col>
      <xdr:colOff>101600</xdr:colOff>
      <xdr:row>98</xdr:row>
      <xdr:rowOff>71744</xdr:rowOff>
    </xdr:to>
    <xdr:sp macro="" textlink="">
      <xdr:nvSpPr>
        <xdr:cNvPr id="467" name="フローチャート: 判断 466"/>
        <xdr:cNvSpPr/>
      </xdr:nvSpPr>
      <xdr:spPr>
        <a:xfrm>
          <a:off x="7810500" y="167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88271</xdr:rowOff>
    </xdr:from>
    <xdr:ext cx="534377" cy="259045"/>
    <xdr:sp macro="" textlink="">
      <xdr:nvSpPr>
        <xdr:cNvPr id="468" name="テキスト ボックス 467"/>
        <xdr:cNvSpPr txBox="1"/>
      </xdr:nvSpPr>
      <xdr:spPr>
        <a:xfrm>
          <a:off x="7594111" y="165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15154</xdr:rowOff>
    </xdr:from>
    <xdr:to>
      <xdr:col>55</xdr:col>
      <xdr:colOff>50800</xdr:colOff>
      <xdr:row>98</xdr:row>
      <xdr:rowOff>116754</xdr:rowOff>
    </xdr:to>
    <xdr:sp macro="" textlink="">
      <xdr:nvSpPr>
        <xdr:cNvPr id="476" name="楕円 475"/>
        <xdr:cNvSpPr/>
      </xdr:nvSpPr>
      <xdr:spPr>
        <a:xfrm>
          <a:off x="10426700" y="1681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114556</xdr:rowOff>
    </xdr:from>
    <xdr:ext cx="534377" cy="259045"/>
    <xdr:sp macro="" textlink="">
      <xdr:nvSpPr>
        <xdr:cNvPr id="477" name="土木費該当値テキスト"/>
        <xdr:cNvSpPr txBox="1"/>
      </xdr:nvSpPr>
      <xdr:spPr>
        <a:xfrm>
          <a:off x="10528300" y="1674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164778</xdr:rowOff>
    </xdr:from>
    <xdr:to>
      <xdr:col>50</xdr:col>
      <xdr:colOff>165100</xdr:colOff>
      <xdr:row>98</xdr:row>
      <xdr:rowOff>94928</xdr:rowOff>
    </xdr:to>
    <xdr:sp macro="" textlink="">
      <xdr:nvSpPr>
        <xdr:cNvPr id="478" name="楕円 477"/>
        <xdr:cNvSpPr/>
      </xdr:nvSpPr>
      <xdr:spPr>
        <a:xfrm>
          <a:off x="9588500" y="167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86055</xdr:rowOff>
    </xdr:from>
    <xdr:ext cx="534377" cy="259045"/>
    <xdr:sp macro="" textlink="">
      <xdr:nvSpPr>
        <xdr:cNvPr id="479" name="テキスト ボックス 478"/>
        <xdr:cNvSpPr txBox="1"/>
      </xdr:nvSpPr>
      <xdr:spPr>
        <a:xfrm>
          <a:off x="9372111" y="1688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166508</xdr:rowOff>
    </xdr:from>
    <xdr:to>
      <xdr:col>46</xdr:col>
      <xdr:colOff>38100</xdr:colOff>
      <xdr:row>98</xdr:row>
      <xdr:rowOff>96658</xdr:rowOff>
    </xdr:to>
    <xdr:sp macro="" textlink="">
      <xdr:nvSpPr>
        <xdr:cNvPr id="480" name="楕円 479"/>
        <xdr:cNvSpPr/>
      </xdr:nvSpPr>
      <xdr:spPr>
        <a:xfrm>
          <a:off x="8699500" y="1679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87785</xdr:rowOff>
    </xdr:from>
    <xdr:ext cx="534377" cy="259045"/>
    <xdr:sp macro="" textlink="">
      <xdr:nvSpPr>
        <xdr:cNvPr id="481" name="テキスト ボックス 480"/>
        <xdr:cNvSpPr txBox="1"/>
      </xdr:nvSpPr>
      <xdr:spPr>
        <a:xfrm>
          <a:off x="8483111" y="1688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156459</xdr:rowOff>
    </xdr:from>
    <xdr:to>
      <xdr:col>41</xdr:col>
      <xdr:colOff>101600</xdr:colOff>
      <xdr:row>98</xdr:row>
      <xdr:rowOff>86609</xdr:rowOff>
    </xdr:to>
    <xdr:sp macro="" textlink="">
      <xdr:nvSpPr>
        <xdr:cNvPr id="482" name="楕円 481"/>
        <xdr:cNvSpPr/>
      </xdr:nvSpPr>
      <xdr:spPr>
        <a:xfrm>
          <a:off x="7810500" y="167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77736</xdr:rowOff>
    </xdr:from>
    <xdr:ext cx="534377" cy="259045"/>
    <xdr:sp macro="" textlink="">
      <xdr:nvSpPr>
        <xdr:cNvPr id="483" name="テキスト ボックス 482"/>
        <xdr:cNvSpPr txBox="1"/>
      </xdr:nvSpPr>
      <xdr:spPr>
        <a:xfrm>
          <a:off x="7594111" y="1687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162227</xdr:rowOff>
    </xdr:from>
    <xdr:to>
      <xdr:col>36</xdr:col>
      <xdr:colOff>165100</xdr:colOff>
      <xdr:row>98</xdr:row>
      <xdr:rowOff>92377</xdr:rowOff>
    </xdr:to>
    <xdr:sp macro="" textlink="">
      <xdr:nvSpPr>
        <xdr:cNvPr id="484" name="楕円 483"/>
        <xdr:cNvSpPr/>
      </xdr:nvSpPr>
      <xdr:spPr>
        <a:xfrm>
          <a:off x="6921500" y="1679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83504</xdr:rowOff>
    </xdr:from>
    <xdr:ext cx="534377" cy="259045"/>
    <xdr:sp macro="" textlink="">
      <xdr:nvSpPr>
        <xdr:cNvPr id="485" name="テキスト ボックス 484"/>
        <xdr:cNvSpPr txBox="1"/>
      </xdr:nvSpPr>
      <xdr:spPr>
        <a:xfrm>
          <a:off x="6705111" y="1688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113045</xdr:rowOff>
    </xdr:from>
    <xdr:to>
      <xdr:col>85</xdr:col>
      <xdr:colOff>126364</xdr:colOff>
      <xdr:row>38</xdr:row>
      <xdr:rowOff>110759</xdr:rowOff>
    </xdr:to>
    <xdr:cxnSp macro="">
      <xdr:nvCxnSpPr>
        <xdr:cNvPr id="508" name="直線コネクタ 507"/>
        <xdr:cNvCxnSpPr/>
      </xdr:nvCxnSpPr>
      <xdr:spPr>
        <a:xfrm flipV="1">
          <a:off x="16317595" y="5427995"/>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114586</xdr:rowOff>
    </xdr:from>
    <xdr:ext cx="534377" cy="259045"/>
    <xdr:sp macro="" textlink="">
      <xdr:nvSpPr>
        <xdr:cNvPr id="509" name="消防費最小値テキスト"/>
        <xdr:cNvSpPr txBox="1"/>
      </xdr:nvSpPr>
      <xdr:spPr>
        <a:xfrm>
          <a:off x="16370300" y="662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110759</xdr:rowOff>
    </xdr:from>
    <xdr:to>
      <xdr:col>86</xdr:col>
      <xdr:colOff>25400</xdr:colOff>
      <xdr:row>38</xdr:row>
      <xdr:rowOff>110759</xdr:rowOff>
    </xdr:to>
    <xdr:cxnSp macro="">
      <xdr:nvCxnSpPr>
        <xdr:cNvPr id="510" name="直線コネクタ 509"/>
        <xdr:cNvCxnSpPr/>
      </xdr:nvCxnSpPr>
      <xdr:spPr>
        <a:xfrm>
          <a:off x="16230600" y="662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59722</xdr:rowOff>
    </xdr:from>
    <xdr:ext cx="534377" cy="259045"/>
    <xdr:sp macro="" textlink="">
      <xdr:nvSpPr>
        <xdr:cNvPr id="511" name="消防費最大値テキスト"/>
        <xdr:cNvSpPr txBox="1"/>
      </xdr:nvSpPr>
      <xdr:spPr>
        <a:xfrm>
          <a:off x="16370300" y="520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113045</xdr:rowOff>
    </xdr:from>
    <xdr:to>
      <xdr:col>86</xdr:col>
      <xdr:colOff>25400</xdr:colOff>
      <xdr:row>31</xdr:row>
      <xdr:rowOff>113045</xdr:rowOff>
    </xdr:to>
    <xdr:cxnSp macro="">
      <xdr:nvCxnSpPr>
        <xdr:cNvPr id="512" name="直線コネクタ 511"/>
        <xdr:cNvCxnSpPr/>
      </xdr:nvCxnSpPr>
      <xdr:spPr>
        <a:xfrm>
          <a:off x="16230600" y="542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124521</xdr:rowOff>
    </xdr:from>
    <xdr:to>
      <xdr:col>85</xdr:col>
      <xdr:colOff>127000</xdr:colOff>
      <xdr:row>37</xdr:row>
      <xdr:rowOff>30932</xdr:rowOff>
    </xdr:to>
    <xdr:cxnSp macro="">
      <xdr:nvCxnSpPr>
        <xdr:cNvPr id="513" name="直線コネクタ 512"/>
        <xdr:cNvCxnSpPr/>
      </xdr:nvCxnSpPr>
      <xdr:spPr>
        <a:xfrm flipV="1">
          <a:off x="15481300" y="6296721"/>
          <a:ext cx="8382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19834</xdr:rowOff>
    </xdr:from>
    <xdr:ext cx="534377" cy="259045"/>
    <xdr:sp macro="" textlink="">
      <xdr:nvSpPr>
        <xdr:cNvPr id="514" name="消防費平均値テキスト"/>
        <xdr:cNvSpPr txBox="1"/>
      </xdr:nvSpPr>
      <xdr:spPr>
        <a:xfrm>
          <a:off x="16370300" y="60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168407</xdr:rowOff>
    </xdr:from>
    <xdr:to>
      <xdr:col>85</xdr:col>
      <xdr:colOff>177800</xdr:colOff>
      <xdr:row>36</xdr:row>
      <xdr:rowOff>98557</xdr:rowOff>
    </xdr:to>
    <xdr:sp macro="" textlink="">
      <xdr:nvSpPr>
        <xdr:cNvPr id="515" name="フローチャート: 判断 514"/>
        <xdr:cNvSpPr/>
      </xdr:nvSpPr>
      <xdr:spPr>
        <a:xfrm>
          <a:off x="162687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4094</xdr:rowOff>
    </xdr:from>
    <xdr:to>
      <xdr:col>81</xdr:col>
      <xdr:colOff>50800</xdr:colOff>
      <xdr:row>37</xdr:row>
      <xdr:rowOff>30932</xdr:rowOff>
    </xdr:to>
    <xdr:cxnSp macro="">
      <xdr:nvCxnSpPr>
        <xdr:cNvPr id="516" name="直線コネクタ 515"/>
        <xdr:cNvCxnSpPr/>
      </xdr:nvCxnSpPr>
      <xdr:spPr>
        <a:xfrm>
          <a:off x="14592300" y="6347744"/>
          <a:ext cx="889000" cy="2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162738</xdr:rowOff>
    </xdr:from>
    <xdr:to>
      <xdr:col>81</xdr:col>
      <xdr:colOff>101600</xdr:colOff>
      <xdr:row>36</xdr:row>
      <xdr:rowOff>92888</xdr:rowOff>
    </xdr:to>
    <xdr:sp macro="" textlink="">
      <xdr:nvSpPr>
        <xdr:cNvPr id="517" name="フローチャート: 判断 516"/>
        <xdr:cNvSpPr/>
      </xdr:nvSpPr>
      <xdr:spPr>
        <a:xfrm>
          <a:off x="15430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109415</xdr:rowOff>
    </xdr:from>
    <xdr:ext cx="534377" cy="259045"/>
    <xdr:sp macro="" textlink="">
      <xdr:nvSpPr>
        <xdr:cNvPr id="518" name="テキスト ボックス 517"/>
        <xdr:cNvSpPr txBox="1"/>
      </xdr:nvSpPr>
      <xdr:spPr>
        <a:xfrm>
          <a:off x="15214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110759</xdr:rowOff>
    </xdr:from>
    <xdr:to>
      <xdr:col>76</xdr:col>
      <xdr:colOff>114300</xdr:colOff>
      <xdr:row>37</xdr:row>
      <xdr:rowOff>4094</xdr:rowOff>
    </xdr:to>
    <xdr:cxnSp macro="">
      <xdr:nvCxnSpPr>
        <xdr:cNvPr id="519" name="直線コネクタ 518"/>
        <xdr:cNvCxnSpPr/>
      </xdr:nvCxnSpPr>
      <xdr:spPr>
        <a:xfrm>
          <a:off x="13703300" y="6111509"/>
          <a:ext cx="889000" cy="23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164658</xdr:rowOff>
    </xdr:from>
    <xdr:to>
      <xdr:col>76</xdr:col>
      <xdr:colOff>165100</xdr:colOff>
      <xdr:row>36</xdr:row>
      <xdr:rowOff>94808</xdr:rowOff>
    </xdr:to>
    <xdr:sp macro="" textlink="">
      <xdr:nvSpPr>
        <xdr:cNvPr id="520" name="フローチャート: 判断 519"/>
        <xdr:cNvSpPr/>
      </xdr:nvSpPr>
      <xdr:spPr>
        <a:xfrm>
          <a:off x="14541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111335</xdr:rowOff>
    </xdr:from>
    <xdr:ext cx="534377" cy="259045"/>
    <xdr:sp macro="" textlink="">
      <xdr:nvSpPr>
        <xdr:cNvPr id="521" name="テキスト ボックス 520"/>
        <xdr:cNvSpPr txBox="1"/>
      </xdr:nvSpPr>
      <xdr:spPr>
        <a:xfrm>
          <a:off x="14325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110759</xdr:rowOff>
    </xdr:from>
    <xdr:to>
      <xdr:col>71</xdr:col>
      <xdr:colOff>177800</xdr:colOff>
      <xdr:row>37</xdr:row>
      <xdr:rowOff>63485</xdr:rowOff>
    </xdr:to>
    <xdr:cxnSp macro="">
      <xdr:nvCxnSpPr>
        <xdr:cNvPr id="522" name="直線コネクタ 521"/>
        <xdr:cNvCxnSpPr/>
      </xdr:nvCxnSpPr>
      <xdr:spPr>
        <a:xfrm flipV="1">
          <a:off x="12814300" y="6111509"/>
          <a:ext cx="889000" cy="29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108926</xdr:rowOff>
    </xdr:from>
    <xdr:to>
      <xdr:col>72</xdr:col>
      <xdr:colOff>38100</xdr:colOff>
      <xdr:row>35</xdr:row>
      <xdr:rowOff>39076</xdr:rowOff>
    </xdr:to>
    <xdr:sp macro="" textlink="">
      <xdr:nvSpPr>
        <xdr:cNvPr id="523" name="フローチャート: 判断 522"/>
        <xdr:cNvSpPr/>
      </xdr:nvSpPr>
      <xdr:spPr>
        <a:xfrm>
          <a:off x="13652500" y="593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55603</xdr:rowOff>
    </xdr:from>
    <xdr:ext cx="534377" cy="259045"/>
    <xdr:sp macro="" textlink="">
      <xdr:nvSpPr>
        <xdr:cNvPr id="524" name="テキスト ボックス 523"/>
        <xdr:cNvSpPr txBox="1"/>
      </xdr:nvSpPr>
      <xdr:spPr>
        <a:xfrm>
          <a:off x="13436111" y="571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92329</xdr:rowOff>
    </xdr:from>
    <xdr:to>
      <xdr:col>67</xdr:col>
      <xdr:colOff>101600</xdr:colOff>
      <xdr:row>35</xdr:row>
      <xdr:rowOff>22479</xdr:rowOff>
    </xdr:to>
    <xdr:sp macro="" textlink="">
      <xdr:nvSpPr>
        <xdr:cNvPr id="525" name="フローチャート: 判断 524"/>
        <xdr:cNvSpPr/>
      </xdr:nvSpPr>
      <xdr:spPr>
        <a:xfrm>
          <a:off x="12763500" y="59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39006</xdr:rowOff>
    </xdr:from>
    <xdr:ext cx="534377" cy="259045"/>
    <xdr:sp macro="" textlink="">
      <xdr:nvSpPr>
        <xdr:cNvPr id="526" name="テキスト ボックス 525"/>
        <xdr:cNvSpPr txBox="1"/>
      </xdr:nvSpPr>
      <xdr:spPr>
        <a:xfrm>
          <a:off x="12547111" y="569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73721</xdr:rowOff>
    </xdr:from>
    <xdr:to>
      <xdr:col>85</xdr:col>
      <xdr:colOff>177800</xdr:colOff>
      <xdr:row>37</xdr:row>
      <xdr:rowOff>3871</xdr:rowOff>
    </xdr:to>
    <xdr:sp macro="" textlink="">
      <xdr:nvSpPr>
        <xdr:cNvPr id="532" name="楕円 531"/>
        <xdr:cNvSpPr/>
      </xdr:nvSpPr>
      <xdr:spPr>
        <a:xfrm>
          <a:off x="16268700" y="62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52148</xdr:rowOff>
    </xdr:from>
    <xdr:ext cx="534377" cy="259045"/>
    <xdr:sp macro="" textlink="">
      <xdr:nvSpPr>
        <xdr:cNvPr id="533" name="消防費該当値テキスト"/>
        <xdr:cNvSpPr txBox="1"/>
      </xdr:nvSpPr>
      <xdr:spPr>
        <a:xfrm>
          <a:off x="16370300" y="622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151582</xdr:rowOff>
    </xdr:from>
    <xdr:to>
      <xdr:col>81</xdr:col>
      <xdr:colOff>101600</xdr:colOff>
      <xdr:row>37</xdr:row>
      <xdr:rowOff>81732</xdr:rowOff>
    </xdr:to>
    <xdr:sp macro="" textlink="">
      <xdr:nvSpPr>
        <xdr:cNvPr id="534" name="楕円 533"/>
        <xdr:cNvSpPr/>
      </xdr:nvSpPr>
      <xdr:spPr>
        <a:xfrm>
          <a:off x="15430500" y="63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72859</xdr:rowOff>
    </xdr:from>
    <xdr:ext cx="534377" cy="259045"/>
    <xdr:sp macro="" textlink="">
      <xdr:nvSpPr>
        <xdr:cNvPr id="535" name="テキスト ボックス 534"/>
        <xdr:cNvSpPr txBox="1"/>
      </xdr:nvSpPr>
      <xdr:spPr>
        <a:xfrm>
          <a:off x="15214111" y="641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124744</xdr:rowOff>
    </xdr:from>
    <xdr:to>
      <xdr:col>76</xdr:col>
      <xdr:colOff>165100</xdr:colOff>
      <xdr:row>37</xdr:row>
      <xdr:rowOff>54894</xdr:rowOff>
    </xdr:to>
    <xdr:sp macro="" textlink="">
      <xdr:nvSpPr>
        <xdr:cNvPr id="536" name="楕円 535"/>
        <xdr:cNvSpPr/>
      </xdr:nvSpPr>
      <xdr:spPr>
        <a:xfrm>
          <a:off x="14541500" y="62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46021</xdr:rowOff>
    </xdr:from>
    <xdr:ext cx="534377" cy="259045"/>
    <xdr:sp macro="" textlink="">
      <xdr:nvSpPr>
        <xdr:cNvPr id="537" name="テキスト ボックス 536"/>
        <xdr:cNvSpPr txBox="1"/>
      </xdr:nvSpPr>
      <xdr:spPr>
        <a:xfrm>
          <a:off x="14325111" y="638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59959</xdr:rowOff>
    </xdr:from>
    <xdr:to>
      <xdr:col>72</xdr:col>
      <xdr:colOff>38100</xdr:colOff>
      <xdr:row>35</xdr:row>
      <xdr:rowOff>161559</xdr:rowOff>
    </xdr:to>
    <xdr:sp macro="" textlink="">
      <xdr:nvSpPr>
        <xdr:cNvPr id="538" name="楕円 537"/>
        <xdr:cNvSpPr/>
      </xdr:nvSpPr>
      <xdr:spPr>
        <a:xfrm>
          <a:off x="13652500" y="606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152686</xdr:rowOff>
    </xdr:from>
    <xdr:ext cx="534377" cy="259045"/>
    <xdr:sp macro="" textlink="">
      <xdr:nvSpPr>
        <xdr:cNvPr id="539" name="テキスト ボックス 538"/>
        <xdr:cNvSpPr txBox="1"/>
      </xdr:nvSpPr>
      <xdr:spPr>
        <a:xfrm>
          <a:off x="13436111" y="615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12685</xdr:rowOff>
    </xdr:from>
    <xdr:to>
      <xdr:col>67</xdr:col>
      <xdr:colOff>101600</xdr:colOff>
      <xdr:row>37</xdr:row>
      <xdr:rowOff>114285</xdr:rowOff>
    </xdr:to>
    <xdr:sp macro="" textlink="">
      <xdr:nvSpPr>
        <xdr:cNvPr id="540" name="楕円 539"/>
        <xdr:cNvSpPr/>
      </xdr:nvSpPr>
      <xdr:spPr>
        <a:xfrm>
          <a:off x="12763500" y="6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105412</xdr:rowOff>
    </xdr:from>
    <xdr:ext cx="534377" cy="259045"/>
    <xdr:sp macro="" textlink="">
      <xdr:nvSpPr>
        <xdr:cNvPr id="541" name="テキスト ボックス 540"/>
        <xdr:cNvSpPr txBox="1"/>
      </xdr:nvSpPr>
      <xdr:spPr>
        <a:xfrm>
          <a:off x="12547111" y="64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0" name="テキスト ボックス 55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68" name="直線コネクタ 567"/>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69" name="教育費最小値テキスト"/>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0" name="直線コネクタ 569"/>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1" name="教育費最大値テキスト"/>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2" name="直線コネクタ 571"/>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45354</xdr:rowOff>
    </xdr:from>
    <xdr:to>
      <xdr:col>85</xdr:col>
      <xdr:colOff>127000</xdr:colOff>
      <xdr:row>57</xdr:row>
      <xdr:rowOff>117673</xdr:rowOff>
    </xdr:to>
    <xdr:cxnSp macro="">
      <xdr:nvCxnSpPr>
        <xdr:cNvPr id="573" name="直線コネクタ 572"/>
        <xdr:cNvCxnSpPr/>
      </xdr:nvCxnSpPr>
      <xdr:spPr>
        <a:xfrm flipV="1">
          <a:off x="15481300" y="9818004"/>
          <a:ext cx="838200" cy="7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51835</xdr:rowOff>
    </xdr:from>
    <xdr:ext cx="534377" cy="259045"/>
    <xdr:sp macro="" textlink="">
      <xdr:nvSpPr>
        <xdr:cNvPr id="574" name="教育費平均値テキスト"/>
        <xdr:cNvSpPr txBox="1"/>
      </xdr:nvSpPr>
      <xdr:spPr>
        <a:xfrm>
          <a:off x="16370300" y="948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5" name="フローチャート: 判断 574"/>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88869</xdr:rowOff>
    </xdr:from>
    <xdr:to>
      <xdr:col>81</xdr:col>
      <xdr:colOff>50800</xdr:colOff>
      <xdr:row>57</xdr:row>
      <xdr:rowOff>117673</xdr:rowOff>
    </xdr:to>
    <xdr:cxnSp macro="">
      <xdr:nvCxnSpPr>
        <xdr:cNvPr id="576" name="直線コネクタ 575"/>
        <xdr:cNvCxnSpPr/>
      </xdr:nvCxnSpPr>
      <xdr:spPr>
        <a:xfrm>
          <a:off x="14592300" y="9518619"/>
          <a:ext cx="889000" cy="3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7" name="フローチャート: 判断 576"/>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78" name="テキスト ボックス 577"/>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88869</xdr:rowOff>
    </xdr:from>
    <xdr:to>
      <xdr:col>76</xdr:col>
      <xdr:colOff>114300</xdr:colOff>
      <xdr:row>55</xdr:row>
      <xdr:rowOff>160878</xdr:rowOff>
    </xdr:to>
    <xdr:cxnSp macro="">
      <xdr:nvCxnSpPr>
        <xdr:cNvPr id="579" name="直線コネクタ 578"/>
        <xdr:cNvCxnSpPr/>
      </xdr:nvCxnSpPr>
      <xdr:spPr>
        <a:xfrm flipV="1">
          <a:off x="13703300" y="9518619"/>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0" name="フローチャート: 判断 579"/>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125637</xdr:rowOff>
    </xdr:from>
    <xdr:ext cx="534377" cy="259045"/>
    <xdr:sp macro="" textlink="">
      <xdr:nvSpPr>
        <xdr:cNvPr id="581" name="テキスト ボックス 580"/>
        <xdr:cNvSpPr txBox="1"/>
      </xdr:nvSpPr>
      <xdr:spPr>
        <a:xfrm>
          <a:off x="14325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153694</xdr:rowOff>
    </xdr:from>
    <xdr:to>
      <xdr:col>71</xdr:col>
      <xdr:colOff>177800</xdr:colOff>
      <xdr:row>55</xdr:row>
      <xdr:rowOff>160878</xdr:rowOff>
    </xdr:to>
    <xdr:cxnSp macro="">
      <xdr:nvCxnSpPr>
        <xdr:cNvPr id="582" name="直線コネクタ 581"/>
        <xdr:cNvCxnSpPr/>
      </xdr:nvCxnSpPr>
      <xdr:spPr>
        <a:xfrm>
          <a:off x="12814300" y="9411994"/>
          <a:ext cx="889000" cy="17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77503</xdr:rowOff>
    </xdr:from>
    <xdr:to>
      <xdr:col>72</xdr:col>
      <xdr:colOff>38100</xdr:colOff>
      <xdr:row>56</xdr:row>
      <xdr:rowOff>7653</xdr:rowOff>
    </xdr:to>
    <xdr:sp macro="" textlink="">
      <xdr:nvSpPr>
        <xdr:cNvPr id="583" name="フローチャート: 判断 582"/>
        <xdr:cNvSpPr/>
      </xdr:nvSpPr>
      <xdr:spPr>
        <a:xfrm>
          <a:off x="13652500" y="950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24180</xdr:rowOff>
    </xdr:from>
    <xdr:ext cx="534377" cy="259045"/>
    <xdr:sp macro="" textlink="">
      <xdr:nvSpPr>
        <xdr:cNvPr id="584" name="テキスト ボックス 583"/>
        <xdr:cNvSpPr txBox="1"/>
      </xdr:nvSpPr>
      <xdr:spPr>
        <a:xfrm>
          <a:off x="13436111" y="928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5" name="フローチャート: 判断 584"/>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161641</xdr:rowOff>
    </xdr:from>
    <xdr:ext cx="534377" cy="259045"/>
    <xdr:sp macro="" textlink="">
      <xdr:nvSpPr>
        <xdr:cNvPr id="586" name="テキスト ボックス 585"/>
        <xdr:cNvSpPr txBox="1"/>
      </xdr:nvSpPr>
      <xdr:spPr>
        <a:xfrm>
          <a:off x="12547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166004</xdr:rowOff>
    </xdr:from>
    <xdr:to>
      <xdr:col>85</xdr:col>
      <xdr:colOff>177800</xdr:colOff>
      <xdr:row>57</xdr:row>
      <xdr:rowOff>96154</xdr:rowOff>
    </xdr:to>
    <xdr:sp macro="" textlink="">
      <xdr:nvSpPr>
        <xdr:cNvPr id="592" name="楕円 591"/>
        <xdr:cNvSpPr/>
      </xdr:nvSpPr>
      <xdr:spPr>
        <a:xfrm>
          <a:off x="16268700" y="976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144431</xdr:rowOff>
    </xdr:from>
    <xdr:ext cx="534377" cy="259045"/>
    <xdr:sp macro="" textlink="">
      <xdr:nvSpPr>
        <xdr:cNvPr id="593" name="教育費該当値テキスト"/>
        <xdr:cNvSpPr txBox="1"/>
      </xdr:nvSpPr>
      <xdr:spPr>
        <a:xfrm>
          <a:off x="16370300" y="974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66873</xdr:rowOff>
    </xdr:from>
    <xdr:to>
      <xdr:col>81</xdr:col>
      <xdr:colOff>101600</xdr:colOff>
      <xdr:row>57</xdr:row>
      <xdr:rowOff>168473</xdr:rowOff>
    </xdr:to>
    <xdr:sp macro="" textlink="">
      <xdr:nvSpPr>
        <xdr:cNvPr id="594" name="楕円 593"/>
        <xdr:cNvSpPr/>
      </xdr:nvSpPr>
      <xdr:spPr>
        <a:xfrm>
          <a:off x="15430500" y="98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159600</xdr:rowOff>
    </xdr:from>
    <xdr:ext cx="534377" cy="259045"/>
    <xdr:sp macro="" textlink="">
      <xdr:nvSpPr>
        <xdr:cNvPr id="595" name="テキスト ボックス 594"/>
        <xdr:cNvSpPr txBox="1"/>
      </xdr:nvSpPr>
      <xdr:spPr>
        <a:xfrm>
          <a:off x="15214111" y="993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38069</xdr:rowOff>
    </xdr:from>
    <xdr:to>
      <xdr:col>76</xdr:col>
      <xdr:colOff>165100</xdr:colOff>
      <xdr:row>55</xdr:row>
      <xdr:rowOff>139669</xdr:rowOff>
    </xdr:to>
    <xdr:sp macro="" textlink="">
      <xdr:nvSpPr>
        <xdr:cNvPr id="596" name="楕円 595"/>
        <xdr:cNvSpPr/>
      </xdr:nvSpPr>
      <xdr:spPr>
        <a:xfrm>
          <a:off x="14541500" y="946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156196</xdr:rowOff>
    </xdr:from>
    <xdr:ext cx="534377" cy="259045"/>
    <xdr:sp macro="" textlink="">
      <xdr:nvSpPr>
        <xdr:cNvPr id="597" name="テキスト ボックス 596"/>
        <xdr:cNvSpPr txBox="1"/>
      </xdr:nvSpPr>
      <xdr:spPr>
        <a:xfrm>
          <a:off x="14325111" y="92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110078</xdr:rowOff>
    </xdr:from>
    <xdr:to>
      <xdr:col>72</xdr:col>
      <xdr:colOff>38100</xdr:colOff>
      <xdr:row>56</xdr:row>
      <xdr:rowOff>40228</xdr:rowOff>
    </xdr:to>
    <xdr:sp macro="" textlink="">
      <xdr:nvSpPr>
        <xdr:cNvPr id="598" name="楕円 597"/>
        <xdr:cNvSpPr/>
      </xdr:nvSpPr>
      <xdr:spPr>
        <a:xfrm>
          <a:off x="13652500" y="95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31355</xdr:rowOff>
    </xdr:from>
    <xdr:ext cx="534377" cy="259045"/>
    <xdr:sp macro="" textlink="">
      <xdr:nvSpPr>
        <xdr:cNvPr id="599" name="テキスト ボックス 598"/>
        <xdr:cNvSpPr txBox="1"/>
      </xdr:nvSpPr>
      <xdr:spPr>
        <a:xfrm>
          <a:off x="13436111" y="963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102894</xdr:rowOff>
    </xdr:from>
    <xdr:to>
      <xdr:col>67</xdr:col>
      <xdr:colOff>101600</xdr:colOff>
      <xdr:row>55</xdr:row>
      <xdr:rowOff>33044</xdr:rowOff>
    </xdr:to>
    <xdr:sp macro="" textlink="">
      <xdr:nvSpPr>
        <xdr:cNvPr id="600" name="楕円 599"/>
        <xdr:cNvSpPr/>
      </xdr:nvSpPr>
      <xdr:spPr>
        <a:xfrm>
          <a:off x="12763500" y="93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49571</xdr:rowOff>
    </xdr:from>
    <xdr:ext cx="534377" cy="259045"/>
    <xdr:sp macro="" textlink="">
      <xdr:nvSpPr>
        <xdr:cNvPr id="601" name="テキスト ボックス 600"/>
        <xdr:cNvSpPr txBox="1"/>
      </xdr:nvSpPr>
      <xdr:spPr>
        <a:xfrm>
          <a:off x="12547111" y="91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5" name="直線コネクタ 624"/>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28" name="災害復旧費最大値テキスト"/>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29" name="直線コネクタ 628"/>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23191</xdr:rowOff>
    </xdr:from>
    <xdr:to>
      <xdr:col>85</xdr:col>
      <xdr:colOff>127000</xdr:colOff>
      <xdr:row>79</xdr:row>
      <xdr:rowOff>44450</xdr:rowOff>
    </xdr:to>
    <xdr:cxnSp macro="">
      <xdr:nvCxnSpPr>
        <xdr:cNvPr id="630" name="直線コネクタ 629"/>
        <xdr:cNvCxnSpPr/>
      </xdr:nvCxnSpPr>
      <xdr:spPr>
        <a:xfrm flipV="1">
          <a:off x="15481300" y="13567741"/>
          <a:ext cx="8382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1" name="災害復旧費平均値テキスト"/>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2" name="フローチャート: 判断 631"/>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35573</xdr:rowOff>
    </xdr:from>
    <xdr:to>
      <xdr:col>81</xdr:col>
      <xdr:colOff>50800</xdr:colOff>
      <xdr:row>79</xdr:row>
      <xdr:rowOff>44450</xdr:rowOff>
    </xdr:to>
    <xdr:cxnSp macro="">
      <xdr:nvCxnSpPr>
        <xdr:cNvPr id="633" name="直線コネクタ 632"/>
        <xdr:cNvCxnSpPr/>
      </xdr:nvCxnSpPr>
      <xdr:spPr>
        <a:xfrm>
          <a:off x="14592300" y="13580123"/>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4" name="フローチャート: 判断 633"/>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5" name="テキスト ボックス 634"/>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35153</xdr:rowOff>
    </xdr:from>
    <xdr:to>
      <xdr:col>76</xdr:col>
      <xdr:colOff>114300</xdr:colOff>
      <xdr:row>79</xdr:row>
      <xdr:rowOff>35573</xdr:rowOff>
    </xdr:to>
    <xdr:cxnSp macro="">
      <xdr:nvCxnSpPr>
        <xdr:cNvPr id="636" name="直線コネクタ 635"/>
        <xdr:cNvCxnSpPr/>
      </xdr:nvCxnSpPr>
      <xdr:spPr>
        <a:xfrm>
          <a:off x="13703300" y="1357970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7" name="フローチャート: 判断 636"/>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38" name="テキスト ボックス 637"/>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35153</xdr:rowOff>
    </xdr:from>
    <xdr:to>
      <xdr:col>71</xdr:col>
      <xdr:colOff>177800</xdr:colOff>
      <xdr:row>79</xdr:row>
      <xdr:rowOff>44450</xdr:rowOff>
    </xdr:to>
    <xdr:cxnSp macro="">
      <xdr:nvCxnSpPr>
        <xdr:cNvPr id="639" name="直線コネクタ 638"/>
        <xdr:cNvCxnSpPr/>
      </xdr:nvCxnSpPr>
      <xdr:spPr>
        <a:xfrm flipV="1">
          <a:off x="12814300" y="1357970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70479</xdr:rowOff>
    </xdr:from>
    <xdr:to>
      <xdr:col>72</xdr:col>
      <xdr:colOff>38100</xdr:colOff>
      <xdr:row>79</xdr:row>
      <xdr:rowOff>629</xdr:rowOff>
    </xdr:to>
    <xdr:sp macro="" textlink="">
      <xdr:nvSpPr>
        <xdr:cNvPr id="640" name="フローチャート: 判断 639"/>
        <xdr:cNvSpPr/>
      </xdr:nvSpPr>
      <xdr:spPr>
        <a:xfrm>
          <a:off x="13652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17156</xdr:rowOff>
    </xdr:from>
    <xdr:ext cx="469744" cy="259045"/>
    <xdr:sp macro="" textlink="">
      <xdr:nvSpPr>
        <xdr:cNvPr id="641" name="テキスト ボックス 640"/>
        <xdr:cNvSpPr txBox="1"/>
      </xdr:nvSpPr>
      <xdr:spPr>
        <a:xfrm>
          <a:off x="13468428" y="132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2" name="フローチャート: 判断 641"/>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3" name="テキスト ボックス 642"/>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143841</xdr:rowOff>
    </xdr:from>
    <xdr:to>
      <xdr:col>85</xdr:col>
      <xdr:colOff>177800</xdr:colOff>
      <xdr:row>79</xdr:row>
      <xdr:rowOff>73991</xdr:rowOff>
    </xdr:to>
    <xdr:sp macro="" textlink="">
      <xdr:nvSpPr>
        <xdr:cNvPr id="649" name="楕円 648"/>
        <xdr:cNvSpPr/>
      </xdr:nvSpPr>
      <xdr:spPr>
        <a:xfrm>
          <a:off x="16268700" y="135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58768</xdr:rowOff>
    </xdr:from>
    <xdr:ext cx="469744" cy="259045"/>
    <xdr:sp macro="" textlink="">
      <xdr:nvSpPr>
        <xdr:cNvPr id="650" name="災害復旧費該当値テキスト"/>
        <xdr:cNvSpPr txBox="1"/>
      </xdr:nvSpPr>
      <xdr:spPr>
        <a:xfrm>
          <a:off x="16370300" y="1343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156223</xdr:rowOff>
    </xdr:from>
    <xdr:to>
      <xdr:col>76</xdr:col>
      <xdr:colOff>165100</xdr:colOff>
      <xdr:row>79</xdr:row>
      <xdr:rowOff>86373</xdr:rowOff>
    </xdr:to>
    <xdr:sp macro="" textlink="">
      <xdr:nvSpPr>
        <xdr:cNvPr id="653" name="楕円 652"/>
        <xdr:cNvSpPr/>
      </xdr:nvSpPr>
      <xdr:spPr>
        <a:xfrm>
          <a:off x="145415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77500</xdr:rowOff>
    </xdr:from>
    <xdr:ext cx="378565" cy="259045"/>
    <xdr:sp macro="" textlink="">
      <xdr:nvSpPr>
        <xdr:cNvPr id="654" name="テキスト ボックス 653"/>
        <xdr:cNvSpPr txBox="1"/>
      </xdr:nvSpPr>
      <xdr:spPr>
        <a:xfrm>
          <a:off x="14403017" y="136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155803</xdr:rowOff>
    </xdr:from>
    <xdr:to>
      <xdr:col>72</xdr:col>
      <xdr:colOff>38100</xdr:colOff>
      <xdr:row>79</xdr:row>
      <xdr:rowOff>85953</xdr:rowOff>
    </xdr:to>
    <xdr:sp macro="" textlink="">
      <xdr:nvSpPr>
        <xdr:cNvPr id="655" name="楕円 654"/>
        <xdr:cNvSpPr/>
      </xdr:nvSpPr>
      <xdr:spPr>
        <a:xfrm>
          <a:off x="13652500" y="135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77080</xdr:rowOff>
    </xdr:from>
    <xdr:ext cx="378565" cy="259045"/>
    <xdr:sp macro="" textlink="">
      <xdr:nvSpPr>
        <xdr:cNvPr id="656" name="テキスト ボックス 655"/>
        <xdr:cNvSpPr txBox="1"/>
      </xdr:nvSpPr>
      <xdr:spPr>
        <a:xfrm>
          <a:off x="13514017" y="1362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4" name="直線コネクタ 683"/>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5" name="公債費最小値テキスト"/>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6" name="直線コネクタ 685"/>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7" name="公債費最大値テキスト"/>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88" name="直線コネクタ 687"/>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138894</xdr:rowOff>
    </xdr:from>
    <xdr:to>
      <xdr:col>85</xdr:col>
      <xdr:colOff>127000</xdr:colOff>
      <xdr:row>96</xdr:row>
      <xdr:rowOff>162385</xdr:rowOff>
    </xdr:to>
    <xdr:cxnSp macro="">
      <xdr:nvCxnSpPr>
        <xdr:cNvPr id="689" name="直線コネクタ 688"/>
        <xdr:cNvCxnSpPr/>
      </xdr:nvCxnSpPr>
      <xdr:spPr>
        <a:xfrm flipV="1">
          <a:off x="15481300" y="16598094"/>
          <a:ext cx="8382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0" name="公債費平均値テキスト"/>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1" name="フローチャート: 判断 690"/>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137207</xdr:rowOff>
    </xdr:from>
    <xdr:to>
      <xdr:col>81</xdr:col>
      <xdr:colOff>50800</xdr:colOff>
      <xdr:row>96</xdr:row>
      <xdr:rowOff>162385</xdr:rowOff>
    </xdr:to>
    <xdr:cxnSp macro="">
      <xdr:nvCxnSpPr>
        <xdr:cNvPr id="692" name="直線コネクタ 691"/>
        <xdr:cNvCxnSpPr/>
      </xdr:nvCxnSpPr>
      <xdr:spPr>
        <a:xfrm>
          <a:off x="14592300" y="16596407"/>
          <a:ext cx="889000" cy="2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3" name="フローチャート: 判断 692"/>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4" name="テキスト ボックス 693"/>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123752</xdr:rowOff>
    </xdr:from>
    <xdr:to>
      <xdr:col>76</xdr:col>
      <xdr:colOff>114300</xdr:colOff>
      <xdr:row>96</xdr:row>
      <xdr:rowOff>137207</xdr:rowOff>
    </xdr:to>
    <xdr:cxnSp macro="">
      <xdr:nvCxnSpPr>
        <xdr:cNvPr id="695" name="直線コネクタ 694"/>
        <xdr:cNvCxnSpPr/>
      </xdr:nvCxnSpPr>
      <xdr:spPr>
        <a:xfrm>
          <a:off x="13703300" y="16582952"/>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6" name="フローチャート: 判断 695"/>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7" name="テキスト ボックス 696"/>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123752</xdr:rowOff>
    </xdr:from>
    <xdr:to>
      <xdr:col>71</xdr:col>
      <xdr:colOff>177800</xdr:colOff>
      <xdr:row>96</xdr:row>
      <xdr:rowOff>127812</xdr:rowOff>
    </xdr:to>
    <xdr:cxnSp macro="">
      <xdr:nvCxnSpPr>
        <xdr:cNvPr id="698" name="直線コネクタ 697"/>
        <xdr:cNvCxnSpPr/>
      </xdr:nvCxnSpPr>
      <xdr:spPr>
        <a:xfrm flipV="1">
          <a:off x="12814300" y="16582952"/>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136165</xdr:rowOff>
    </xdr:from>
    <xdr:to>
      <xdr:col>72</xdr:col>
      <xdr:colOff>38100</xdr:colOff>
      <xdr:row>95</xdr:row>
      <xdr:rowOff>66315</xdr:rowOff>
    </xdr:to>
    <xdr:sp macro="" textlink="">
      <xdr:nvSpPr>
        <xdr:cNvPr id="699" name="フローチャート: 判断 698"/>
        <xdr:cNvSpPr/>
      </xdr:nvSpPr>
      <xdr:spPr>
        <a:xfrm>
          <a:off x="13652500" y="162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82842</xdr:rowOff>
    </xdr:from>
    <xdr:ext cx="534377" cy="259045"/>
    <xdr:sp macro="" textlink="">
      <xdr:nvSpPr>
        <xdr:cNvPr id="700" name="テキスト ボックス 699"/>
        <xdr:cNvSpPr txBox="1"/>
      </xdr:nvSpPr>
      <xdr:spPr>
        <a:xfrm>
          <a:off x="13436111" y="1602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1" name="フローチャート: 判断 700"/>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2" name="テキスト ボックス 701"/>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88094</xdr:rowOff>
    </xdr:from>
    <xdr:to>
      <xdr:col>85</xdr:col>
      <xdr:colOff>177800</xdr:colOff>
      <xdr:row>97</xdr:row>
      <xdr:rowOff>18244</xdr:rowOff>
    </xdr:to>
    <xdr:sp macro="" textlink="">
      <xdr:nvSpPr>
        <xdr:cNvPr id="708" name="楕円 707"/>
        <xdr:cNvSpPr/>
      </xdr:nvSpPr>
      <xdr:spPr>
        <a:xfrm>
          <a:off x="16268700" y="165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66521</xdr:rowOff>
    </xdr:from>
    <xdr:ext cx="534377" cy="259045"/>
    <xdr:sp macro="" textlink="">
      <xdr:nvSpPr>
        <xdr:cNvPr id="709" name="公債費該当値テキスト"/>
        <xdr:cNvSpPr txBox="1"/>
      </xdr:nvSpPr>
      <xdr:spPr>
        <a:xfrm>
          <a:off x="16370300" y="1652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111585</xdr:rowOff>
    </xdr:from>
    <xdr:to>
      <xdr:col>81</xdr:col>
      <xdr:colOff>101600</xdr:colOff>
      <xdr:row>97</xdr:row>
      <xdr:rowOff>41735</xdr:rowOff>
    </xdr:to>
    <xdr:sp macro="" textlink="">
      <xdr:nvSpPr>
        <xdr:cNvPr id="710" name="楕円 709"/>
        <xdr:cNvSpPr/>
      </xdr:nvSpPr>
      <xdr:spPr>
        <a:xfrm>
          <a:off x="15430500" y="165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32862</xdr:rowOff>
    </xdr:from>
    <xdr:ext cx="534377" cy="259045"/>
    <xdr:sp macro="" textlink="">
      <xdr:nvSpPr>
        <xdr:cNvPr id="711" name="テキスト ボックス 710"/>
        <xdr:cNvSpPr txBox="1"/>
      </xdr:nvSpPr>
      <xdr:spPr>
        <a:xfrm>
          <a:off x="15214111" y="1666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86407</xdr:rowOff>
    </xdr:from>
    <xdr:to>
      <xdr:col>76</xdr:col>
      <xdr:colOff>165100</xdr:colOff>
      <xdr:row>97</xdr:row>
      <xdr:rowOff>16557</xdr:rowOff>
    </xdr:to>
    <xdr:sp macro="" textlink="">
      <xdr:nvSpPr>
        <xdr:cNvPr id="712" name="楕円 711"/>
        <xdr:cNvSpPr/>
      </xdr:nvSpPr>
      <xdr:spPr>
        <a:xfrm>
          <a:off x="14541500" y="1654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7684</xdr:rowOff>
    </xdr:from>
    <xdr:ext cx="534377" cy="259045"/>
    <xdr:sp macro="" textlink="">
      <xdr:nvSpPr>
        <xdr:cNvPr id="713" name="テキスト ボックス 712"/>
        <xdr:cNvSpPr txBox="1"/>
      </xdr:nvSpPr>
      <xdr:spPr>
        <a:xfrm>
          <a:off x="14325111" y="1663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72952</xdr:rowOff>
    </xdr:from>
    <xdr:to>
      <xdr:col>72</xdr:col>
      <xdr:colOff>38100</xdr:colOff>
      <xdr:row>97</xdr:row>
      <xdr:rowOff>3102</xdr:rowOff>
    </xdr:to>
    <xdr:sp macro="" textlink="">
      <xdr:nvSpPr>
        <xdr:cNvPr id="714" name="楕円 713"/>
        <xdr:cNvSpPr/>
      </xdr:nvSpPr>
      <xdr:spPr>
        <a:xfrm>
          <a:off x="13652500" y="165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165679</xdr:rowOff>
    </xdr:from>
    <xdr:ext cx="534377" cy="259045"/>
    <xdr:sp macro="" textlink="">
      <xdr:nvSpPr>
        <xdr:cNvPr id="715" name="テキスト ボックス 714"/>
        <xdr:cNvSpPr txBox="1"/>
      </xdr:nvSpPr>
      <xdr:spPr>
        <a:xfrm>
          <a:off x="13436111" y="166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77012</xdr:rowOff>
    </xdr:from>
    <xdr:to>
      <xdr:col>67</xdr:col>
      <xdr:colOff>101600</xdr:colOff>
      <xdr:row>97</xdr:row>
      <xdr:rowOff>7162</xdr:rowOff>
    </xdr:to>
    <xdr:sp macro="" textlink="">
      <xdr:nvSpPr>
        <xdr:cNvPr id="716" name="楕円 715"/>
        <xdr:cNvSpPr/>
      </xdr:nvSpPr>
      <xdr:spPr>
        <a:xfrm>
          <a:off x="12763500" y="1653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169739</xdr:rowOff>
    </xdr:from>
    <xdr:ext cx="534377" cy="259045"/>
    <xdr:sp macro="" textlink="">
      <xdr:nvSpPr>
        <xdr:cNvPr id="717" name="テキスト ボックス 716"/>
        <xdr:cNvSpPr txBox="1"/>
      </xdr:nvSpPr>
      <xdr:spPr>
        <a:xfrm>
          <a:off x="12547111" y="1662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39" name="直線コネクタ 738"/>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0" name="諸支出金最小値テキスト"/>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2" name="諸支出金最大値テキスト"/>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3" name="直線コネクタ 742"/>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5" name="諸支出金平均値テキスト"/>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6" name="フローチャート: 判断 745"/>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48" name="フローチャート: 判断 747"/>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49" name="テキスト ボックス 748"/>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1" name="フローチャート: 判断 750"/>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2" name="テキスト ボックス 751"/>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23978</xdr:rowOff>
    </xdr:from>
    <xdr:to>
      <xdr:col>102</xdr:col>
      <xdr:colOff>165100</xdr:colOff>
      <xdr:row>38</xdr:row>
      <xdr:rowOff>125578</xdr:rowOff>
    </xdr:to>
    <xdr:sp macro="" textlink="">
      <xdr:nvSpPr>
        <xdr:cNvPr id="754" name="フローチャート: 判断 753"/>
        <xdr:cNvSpPr/>
      </xdr:nvSpPr>
      <xdr:spPr>
        <a:xfrm>
          <a:off x="19494500" y="653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142105</xdr:rowOff>
    </xdr:from>
    <xdr:ext cx="378565" cy="259045"/>
    <xdr:sp macro="" textlink="">
      <xdr:nvSpPr>
        <xdr:cNvPr id="755" name="テキスト ボックス 754"/>
        <xdr:cNvSpPr txBox="1"/>
      </xdr:nvSpPr>
      <xdr:spPr>
        <a:xfrm>
          <a:off x="19356017" y="6314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6" name="フローチャート: 判断 755"/>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7" name="テキスト ボックス 756"/>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4" name="諸支出金該当値テキスト"/>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43180</xdr:rowOff>
    </xdr:from>
    <xdr:to>
      <xdr:col>112</xdr:col>
      <xdr:colOff>38100</xdr:colOff>
      <xdr:row>58</xdr:row>
      <xdr:rowOff>144780</xdr:rowOff>
    </xdr:to>
    <xdr:sp macro="" textlink="">
      <xdr:nvSpPr>
        <xdr:cNvPr id="803" name="フローチャート: 判断 802"/>
        <xdr:cNvSpPr/>
      </xdr:nvSpPr>
      <xdr:spPr>
        <a:xfrm>
          <a:off x="21272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161307</xdr:rowOff>
    </xdr:from>
    <xdr:ext cx="249299" cy="259045"/>
    <xdr:sp macro="" textlink="">
      <xdr:nvSpPr>
        <xdr:cNvPr id="804" name="テキスト ボックス 803"/>
        <xdr:cNvSpPr txBox="1"/>
      </xdr:nvSpPr>
      <xdr:spPr>
        <a:xfrm>
          <a:off x="21198650" y="9762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100330</xdr:rowOff>
    </xdr:from>
    <xdr:to>
      <xdr:col>107</xdr:col>
      <xdr:colOff>101600</xdr:colOff>
      <xdr:row>58</xdr:row>
      <xdr:rowOff>30480</xdr:rowOff>
    </xdr:to>
    <xdr:sp macro="" textlink="">
      <xdr:nvSpPr>
        <xdr:cNvPr id="806" name="フローチャート: 判断 805"/>
        <xdr:cNvSpPr/>
      </xdr:nvSpPr>
      <xdr:spPr>
        <a:xfrm>
          <a:off x="20383500" y="987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47007</xdr:rowOff>
    </xdr:from>
    <xdr:ext cx="249299" cy="259045"/>
    <xdr:sp macro="" textlink="">
      <xdr:nvSpPr>
        <xdr:cNvPr id="807" name="テキスト ボックス 806"/>
        <xdr:cNvSpPr txBox="1"/>
      </xdr:nvSpPr>
      <xdr:spPr>
        <a:xfrm>
          <a:off x="20309650" y="9648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157480</xdr:rowOff>
    </xdr:from>
    <xdr:to>
      <xdr:col>102</xdr:col>
      <xdr:colOff>165100</xdr:colOff>
      <xdr:row>51</xdr:row>
      <xdr:rowOff>87630</xdr:rowOff>
    </xdr:to>
    <xdr:sp macro="" textlink="">
      <xdr:nvSpPr>
        <xdr:cNvPr id="809" name="フローチャート: 判断 808"/>
        <xdr:cNvSpPr/>
      </xdr:nvSpPr>
      <xdr:spPr>
        <a:xfrm>
          <a:off x="19494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49</xdr:row>
      <xdr:rowOff>104157</xdr:rowOff>
    </xdr:from>
    <xdr:ext cx="313932" cy="259045"/>
    <xdr:sp macro="" textlink="">
      <xdr:nvSpPr>
        <xdr:cNvPr id="810" name="テキスト ボックス 809"/>
        <xdr:cNvSpPr txBox="1"/>
      </xdr:nvSpPr>
      <xdr:spPr>
        <a:xfrm>
          <a:off x="19388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20320</xdr:rowOff>
    </xdr:from>
    <xdr:to>
      <xdr:col>98</xdr:col>
      <xdr:colOff>38100</xdr:colOff>
      <xdr:row>54</xdr:row>
      <xdr:rowOff>121920</xdr:rowOff>
    </xdr:to>
    <xdr:sp macro="" textlink="">
      <xdr:nvSpPr>
        <xdr:cNvPr id="811" name="フローチャート: 判断 810"/>
        <xdr:cNvSpPr/>
      </xdr:nvSpPr>
      <xdr:spPr>
        <a:xfrm>
          <a:off x="18605500" y="927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52</xdr:row>
      <xdr:rowOff>138447</xdr:rowOff>
    </xdr:from>
    <xdr:ext cx="313932" cy="259045"/>
    <xdr:sp macro="" textlink="">
      <xdr:nvSpPr>
        <xdr:cNvPr id="812" name="テキスト ボックス 811"/>
        <xdr:cNvSpPr txBox="1"/>
      </xdr:nvSpPr>
      <xdr:spPr>
        <a:xfrm>
          <a:off x="18499333" y="905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1" name="テキスト ボックス 820"/>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5" name="テキスト ボックス 824"/>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7" name="テキスト ボックス 82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各歳出決算額について概ね類似団体内の平均を下回っているが、商工費・衛生費の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項目が上回っている状況である。商工費はさくら市中小企業振興資金預託金や東日本大震災緊急対策資金預託金、衛生費は塩谷広域行政組合に対する負担金等が大きな要因となっている。今後も施策の現状分析を続け、コスト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財政調整基金については、例年通り厳しい状況であったが、</a:t>
          </a:r>
          <a:r>
            <a:rPr kumimoji="1" lang="en-US" altLang="ja-JP" sz="1400">
              <a:latin typeface="ＭＳ ゴシック" pitchFamily="49" charset="-128"/>
              <a:ea typeface="ＭＳ ゴシック" pitchFamily="49" charset="-128"/>
            </a:rPr>
            <a:t>5,090</a:t>
          </a:r>
          <a:r>
            <a:rPr kumimoji="1" lang="ja-JP" altLang="en-US" sz="1400">
              <a:latin typeface="ＭＳ ゴシック" pitchFamily="49" charset="-128"/>
              <a:ea typeface="ＭＳ ゴシック" pitchFamily="49" charset="-128"/>
            </a:rPr>
            <a:t>千円の積立を行った。財政調整基金残高は平成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年度末で標準財政規模比</a:t>
          </a:r>
          <a:r>
            <a:rPr kumimoji="1" lang="en-US" altLang="ja-JP" sz="1400">
              <a:latin typeface="ＭＳ ゴシック" pitchFamily="49" charset="-128"/>
              <a:ea typeface="ＭＳ ゴシック" pitchFamily="49" charset="-128"/>
            </a:rPr>
            <a:t>22.72</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実質収支について、補助費や公債費の増により</a:t>
          </a:r>
          <a:r>
            <a:rPr kumimoji="1" lang="en-US" altLang="ja-JP" sz="1400">
              <a:latin typeface="ＭＳ ゴシック" pitchFamily="49" charset="-128"/>
              <a:ea typeface="ＭＳ ゴシック" pitchFamily="49" charset="-128"/>
            </a:rPr>
            <a:t>2.83</a:t>
          </a:r>
          <a:r>
            <a:rPr kumimoji="1" lang="ja-JP" altLang="en-US" sz="1400">
              <a:latin typeface="ＭＳ ゴシック" pitchFamily="49" charset="-128"/>
              <a:ea typeface="ＭＳ ゴシック" pitchFamily="49" charset="-128"/>
            </a:rPr>
            <a:t>ポイントの減少となった。また、実質単年度収支については、</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の地方債繰上償還を見送ったため減少した。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栃木県さくら市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全ての会計において黒字化している。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今後も市税や各種保険料・使用料等の歳入確保と、全ての事務事業の精査を引き続き行うことにより徹底的な歳出削減を行い、赤字化しないように健全な財政運営に努める。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F63" sqref="F6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19678159</v>
      </c>
      <c r="BO4" s="461"/>
      <c r="BP4" s="461"/>
      <c r="BQ4" s="461"/>
      <c r="BR4" s="461"/>
      <c r="BS4" s="461"/>
      <c r="BT4" s="461"/>
      <c r="BU4" s="462"/>
      <c r="BV4" s="460">
        <v>19542276</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12.2</v>
      </c>
      <c r="CU4" s="642"/>
      <c r="CV4" s="642"/>
      <c r="CW4" s="642"/>
      <c r="CX4" s="642"/>
      <c r="CY4" s="642"/>
      <c r="CZ4" s="642"/>
      <c r="DA4" s="643"/>
      <c r="DB4" s="641">
        <v>15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18300061</v>
      </c>
      <c r="BO5" s="466"/>
      <c r="BP5" s="466"/>
      <c r="BQ5" s="466"/>
      <c r="BR5" s="466"/>
      <c r="BS5" s="466"/>
      <c r="BT5" s="466"/>
      <c r="BU5" s="467"/>
      <c r="BV5" s="465">
        <v>17819654</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94.7</v>
      </c>
      <c r="CU5" s="436"/>
      <c r="CV5" s="436"/>
      <c r="CW5" s="436"/>
      <c r="CX5" s="436"/>
      <c r="CY5" s="436"/>
      <c r="CZ5" s="436"/>
      <c r="DA5" s="437"/>
      <c r="DB5" s="435">
        <v>90.3</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1378098</v>
      </c>
      <c r="BO6" s="466"/>
      <c r="BP6" s="466"/>
      <c r="BQ6" s="466"/>
      <c r="BR6" s="466"/>
      <c r="BS6" s="466"/>
      <c r="BT6" s="466"/>
      <c r="BU6" s="467"/>
      <c r="BV6" s="465">
        <v>1722622</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99.8</v>
      </c>
      <c r="CU6" s="616"/>
      <c r="CV6" s="616"/>
      <c r="CW6" s="616"/>
      <c r="CX6" s="616"/>
      <c r="CY6" s="616"/>
      <c r="CZ6" s="616"/>
      <c r="DA6" s="617"/>
      <c r="DB6" s="615">
        <v>95.5</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86093</v>
      </c>
      <c r="BO7" s="466"/>
      <c r="BP7" s="466"/>
      <c r="BQ7" s="466"/>
      <c r="BR7" s="466"/>
      <c r="BS7" s="466"/>
      <c r="BT7" s="466"/>
      <c r="BU7" s="467"/>
      <c r="BV7" s="465">
        <v>134697</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10616095</v>
      </c>
      <c r="CU7" s="466"/>
      <c r="CV7" s="466"/>
      <c r="CW7" s="466"/>
      <c r="CX7" s="466"/>
      <c r="CY7" s="466"/>
      <c r="CZ7" s="466"/>
      <c r="DA7" s="467"/>
      <c r="DB7" s="465">
        <v>10585367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92</v>
      </c>
      <c r="AV8" s="523"/>
      <c r="AW8" s="523"/>
      <c r="AX8" s="523"/>
      <c r="AY8" s="445" t="s">
        <v>107</v>
      </c>
      <c r="AZ8" s="446"/>
      <c r="BA8" s="446"/>
      <c r="BB8" s="446"/>
      <c r="BC8" s="446"/>
      <c r="BD8" s="446"/>
      <c r="BE8" s="446"/>
      <c r="BF8" s="446"/>
      <c r="BG8" s="446"/>
      <c r="BH8" s="446"/>
      <c r="BI8" s="446"/>
      <c r="BJ8" s="446"/>
      <c r="BK8" s="446"/>
      <c r="BL8" s="446"/>
      <c r="BM8" s="447"/>
      <c r="BN8" s="465">
        <v>1292005</v>
      </c>
      <c r="BO8" s="466"/>
      <c r="BP8" s="466"/>
      <c r="BQ8" s="466"/>
      <c r="BR8" s="466"/>
      <c r="BS8" s="466"/>
      <c r="BT8" s="466"/>
      <c r="BU8" s="467"/>
      <c r="BV8" s="465">
        <v>1587925</v>
      </c>
      <c r="BW8" s="466"/>
      <c r="BX8" s="466"/>
      <c r="BY8" s="466"/>
      <c r="BZ8" s="466"/>
      <c r="CA8" s="466"/>
      <c r="CB8" s="466"/>
      <c r="CC8" s="467"/>
      <c r="CD8" s="474" t="s">
        <v>108</v>
      </c>
      <c r="CE8" s="475"/>
      <c r="CF8" s="475"/>
      <c r="CG8" s="475"/>
      <c r="CH8" s="475"/>
      <c r="CI8" s="475"/>
      <c r="CJ8" s="475"/>
      <c r="CK8" s="475"/>
      <c r="CL8" s="475"/>
      <c r="CM8" s="475"/>
      <c r="CN8" s="475"/>
      <c r="CO8" s="475"/>
      <c r="CP8" s="475"/>
      <c r="CQ8" s="475"/>
      <c r="CR8" s="475"/>
      <c r="CS8" s="476"/>
      <c r="CT8" s="578">
        <v>0.76</v>
      </c>
      <c r="CU8" s="579"/>
      <c r="CV8" s="579"/>
      <c r="CW8" s="579"/>
      <c r="CX8" s="579"/>
      <c r="CY8" s="579"/>
      <c r="CZ8" s="579"/>
      <c r="DA8" s="580"/>
      <c r="DB8" s="578">
        <v>0.76</v>
      </c>
      <c r="DC8" s="579"/>
      <c r="DD8" s="579"/>
      <c r="DE8" s="579"/>
      <c r="DF8" s="579"/>
      <c r="DG8" s="579"/>
      <c r="DH8" s="579"/>
      <c r="DI8" s="580"/>
      <c r="DJ8" s="185"/>
      <c r="DK8" s="185"/>
      <c r="DL8" s="185"/>
      <c r="DM8" s="185"/>
      <c r="DN8" s="185"/>
      <c r="DO8" s="185"/>
    </row>
    <row r="9" spans="1:119" ht="18.75" customHeight="1" thickBot="1" x14ac:dyDescent="0.2">
      <c r="A9" s="186"/>
      <c r="B9" s="604" t="s">
        <v>109</v>
      </c>
      <c r="C9" s="605"/>
      <c r="D9" s="605"/>
      <c r="E9" s="605"/>
      <c r="F9" s="605"/>
      <c r="G9" s="605"/>
      <c r="H9" s="605"/>
      <c r="I9" s="605"/>
      <c r="J9" s="605"/>
      <c r="K9" s="528"/>
      <c r="L9" s="606" t="s">
        <v>110</v>
      </c>
      <c r="M9" s="607"/>
      <c r="N9" s="607"/>
      <c r="O9" s="607"/>
      <c r="P9" s="607"/>
      <c r="Q9" s="608"/>
      <c r="R9" s="609">
        <v>44901</v>
      </c>
      <c r="S9" s="610"/>
      <c r="T9" s="610"/>
      <c r="U9" s="610"/>
      <c r="V9" s="611"/>
      <c r="W9" s="544" t="s">
        <v>111</v>
      </c>
      <c r="X9" s="545"/>
      <c r="Y9" s="545"/>
      <c r="Z9" s="545"/>
      <c r="AA9" s="545"/>
      <c r="AB9" s="545"/>
      <c r="AC9" s="545"/>
      <c r="AD9" s="545"/>
      <c r="AE9" s="545"/>
      <c r="AF9" s="545"/>
      <c r="AG9" s="545"/>
      <c r="AH9" s="545"/>
      <c r="AI9" s="545"/>
      <c r="AJ9" s="545"/>
      <c r="AK9" s="545"/>
      <c r="AL9" s="612"/>
      <c r="AM9" s="534" t="s">
        <v>112</v>
      </c>
      <c r="AN9" s="439"/>
      <c r="AO9" s="439"/>
      <c r="AP9" s="439"/>
      <c r="AQ9" s="439"/>
      <c r="AR9" s="439"/>
      <c r="AS9" s="439"/>
      <c r="AT9" s="440"/>
      <c r="AU9" s="522" t="s">
        <v>113</v>
      </c>
      <c r="AV9" s="523"/>
      <c r="AW9" s="523"/>
      <c r="AX9" s="523"/>
      <c r="AY9" s="445" t="s">
        <v>114</v>
      </c>
      <c r="AZ9" s="446"/>
      <c r="BA9" s="446"/>
      <c r="BB9" s="446"/>
      <c r="BC9" s="446"/>
      <c r="BD9" s="446"/>
      <c r="BE9" s="446"/>
      <c r="BF9" s="446"/>
      <c r="BG9" s="446"/>
      <c r="BH9" s="446"/>
      <c r="BI9" s="446"/>
      <c r="BJ9" s="446"/>
      <c r="BK9" s="446"/>
      <c r="BL9" s="446"/>
      <c r="BM9" s="447"/>
      <c r="BN9" s="465">
        <v>-295920</v>
      </c>
      <c r="BO9" s="466"/>
      <c r="BP9" s="466"/>
      <c r="BQ9" s="466"/>
      <c r="BR9" s="466"/>
      <c r="BS9" s="466"/>
      <c r="BT9" s="466"/>
      <c r="BU9" s="467"/>
      <c r="BV9" s="465">
        <v>29390</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12.9</v>
      </c>
      <c r="CU9" s="436"/>
      <c r="CV9" s="436"/>
      <c r="CW9" s="436"/>
      <c r="CX9" s="436"/>
      <c r="CY9" s="436"/>
      <c r="CZ9" s="436"/>
      <c r="DA9" s="437"/>
      <c r="DB9" s="435">
        <v>13.6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44768</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92</v>
      </c>
      <c r="AV10" s="523"/>
      <c r="AW10" s="523"/>
      <c r="AX10" s="523"/>
      <c r="AY10" s="445" t="s">
        <v>118</v>
      </c>
      <c r="AZ10" s="446"/>
      <c r="BA10" s="446"/>
      <c r="BB10" s="446"/>
      <c r="BC10" s="446"/>
      <c r="BD10" s="446"/>
      <c r="BE10" s="446"/>
      <c r="BF10" s="446"/>
      <c r="BG10" s="446"/>
      <c r="BH10" s="446"/>
      <c r="BI10" s="446"/>
      <c r="BJ10" s="446"/>
      <c r="BK10" s="446"/>
      <c r="BL10" s="446"/>
      <c r="BM10" s="447"/>
      <c r="BN10" s="465">
        <v>5090</v>
      </c>
      <c r="BO10" s="466"/>
      <c r="BP10" s="466"/>
      <c r="BQ10" s="466"/>
      <c r="BR10" s="466"/>
      <c r="BS10" s="466"/>
      <c r="BT10" s="466"/>
      <c r="BU10" s="467"/>
      <c r="BV10" s="465">
        <v>5330</v>
      </c>
      <c r="BW10" s="466"/>
      <c r="BX10" s="466"/>
      <c r="BY10" s="466"/>
      <c r="BZ10" s="466"/>
      <c r="CA10" s="466"/>
      <c r="CB10" s="466"/>
      <c r="CC10" s="467"/>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120</v>
      </c>
      <c r="M11" s="512"/>
      <c r="N11" s="512"/>
      <c r="O11" s="512"/>
      <c r="P11" s="512"/>
      <c r="Q11" s="513"/>
      <c r="R11" s="601" t="s">
        <v>121</v>
      </c>
      <c r="S11" s="602"/>
      <c r="T11" s="602"/>
      <c r="U11" s="602"/>
      <c r="V11" s="603"/>
      <c r="W11" s="613"/>
      <c r="X11" s="427"/>
      <c r="Y11" s="427"/>
      <c r="Z11" s="427"/>
      <c r="AA11" s="427"/>
      <c r="AB11" s="427"/>
      <c r="AC11" s="427"/>
      <c r="AD11" s="427"/>
      <c r="AE11" s="427"/>
      <c r="AF11" s="427"/>
      <c r="AG11" s="427"/>
      <c r="AH11" s="427"/>
      <c r="AI11" s="427"/>
      <c r="AJ11" s="427"/>
      <c r="AK11" s="427"/>
      <c r="AL11" s="614"/>
      <c r="AM11" s="534" t="s">
        <v>122</v>
      </c>
      <c r="AN11" s="439"/>
      <c r="AO11" s="439"/>
      <c r="AP11" s="439"/>
      <c r="AQ11" s="439"/>
      <c r="AR11" s="439"/>
      <c r="AS11" s="439"/>
      <c r="AT11" s="440"/>
      <c r="AU11" s="522" t="s">
        <v>123</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44233</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123</v>
      </c>
      <c r="AV12" s="523"/>
      <c r="AW12" s="523"/>
      <c r="AX12" s="523"/>
      <c r="AY12" s="445" t="s">
        <v>133</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43914</v>
      </c>
      <c r="S13" s="569"/>
      <c r="T13" s="569"/>
      <c r="U13" s="569"/>
      <c r="V13" s="570"/>
      <c r="W13" s="556" t="s">
        <v>138</v>
      </c>
      <c r="X13" s="478"/>
      <c r="Y13" s="478"/>
      <c r="Z13" s="478"/>
      <c r="AA13" s="478"/>
      <c r="AB13" s="479"/>
      <c r="AC13" s="441">
        <v>1904</v>
      </c>
      <c r="AD13" s="442"/>
      <c r="AE13" s="442"/>
      <c r="AF13" s="442"/>
      <c r="AG13" s="443"/>
      <c r="AH13" s="441">
        <v>1940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-290830</v>
      </c>
      <c r="BO13" s="466"/>
      <c r="BP13" s="466"/>
      <c r="BQ13" s="466"/>
      <c r="BR13" s="466"/>
      <c r="BS13" s="466"/>
      <c r="BT13" s="466"/>
      <c r="BU13" s="467"/>
      <c r="BV13" s="465">
        <v>34720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7.2</v>
      </c>
      <c r="CU13" s="436"/>
      <c r="CV13" s="436"/>
      <c r="CW13" s="436"/>
      <c r="CX13" s="436"/>
      <c r="CY13" s="436"/>
      <c r="CZ13" s="436"/>
      <c r="DA13" s="437"/>
      <c r="DB13" s="435">
        <v>7.2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44378</v>
      </c>
      <c r="S14" s="569"/>
      <c r="T14" s="569"/>
      <c r="U14" s="569"/>
      <c r="V14" s="570"/>
      <c r="W14" s="571"/>
      <c r="X14" s="481"/>
      <c r="Y14" s="481"/>
      <c r="Z14" s="481"/>
      <c r="AA14" s="481"/>
      <c r="AB14" s="482"/>
      <c r="AC14" s="561">
        <v>9</v>
      </c>
      <c r="AD14" s="562"/>
      <c r="AE14" s="562"/>
      <c r="AF14" s="562"/>
      <c r="AG14" s="563"/>
      <c r="AH14" s="561">
        <v>9.4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135</v>
      </c>
      <c r="CU14" s="573"/>
      <c r="CV14" s="573"/>
      <c r="CW14" s="573"/>
      <c r="CX14" s="573"/>
      <c r="CY14" s="573"/>
      <c r="CZ14" s="573"/>
      <c r="DA14" s="574"/>
      <c r="DB14" s="572" t="s">
        <v>145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44069</v>
      </c>
      <c r="S15" s="569"/>
      <c r="T15" s="569"/>
      <c r="U15" s="569"/>
      <c r="V15" s="570"/>
      <c r="W15" s="556" t="s">
        <v>147</v>
      </c>
      <c r="X15" s="478"/>
      <c r="Y15" s="478"/>
      <c r="Z15" s="478"/>
      <c r="AA15" s="478"/>
      <c r="AB15" s="479"/>
      <c r="AC15" s="441">
        <v>6610</v>
      </c>
      <c r="AD15" s="442"/>
      <c r="AE15" s="442"/>
      <c r="AF15" s="442"/>
      <c r="AG15" s="443"/>
      <c r="AH15" s="441">
        <v>6317</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6146201</v>
      </c>
      <c r="BO15" s="461"/>
      <c r="BP15" s="461"/>
      <c r="BQ15" s="461"/>
      <c r="BR15" s="461"/>
      <c r="BS15" s="461"/>
      <c r="BT15" s="461"/>
      <c r="BU15" s="462"/>
      <c r="BV15" s="460">
        <v>6159205</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31.1</v>
      </c>
      <c r="AD16" s="562"/>
      <c r="AE16" s="562"/>
      <c r="AF16" s="562"/>
      <c r="AG16" s="563"/>
      <c r="AH16" s="561">
        <v>30.7</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8044631</v>
      </c>
      <c r="BO16" s="466"/>
      <c r="BP16" s="466"/>
      <c r="BQ16" s="466"/>
      <c r="BR16" s="466"/>
      <c r="BS16" s="466"/>
      <c r="BT16" s="466"/>
      <c r="BU16" s="467"/>
      <c r="BV16" s="465">
        <v>7971253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12709</v>
      </c>
      <c r="AD17" s="442"/>
      <c r="AE17" s="442"/>
      <c r="AF17" s="442"/>
      <c r="AG17" s="443"/>
      <c r="AH17" s="441">
        <v>12328</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7855085</v>
      </c>
      <c r="BO17" s="466"/>
      <c r="BP17" s="466"/>
      <c r="BQ17" s="466"/>
      <c r="BR17" s="466"/>
      <c r="BS17" s="466"/>
      <c r="BT17" s="466"/>
      <c r="BU17" s="467"/>
      <c r="BV17" s="465">
        <v>7892525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125.63</v>
      </c>
      <c r="M18" s="530"/>
      <c r="N18" s="530"/>
      <c r="O18" s="530"/>
      <c r="P18" s="530"/>
      <c r="Q18" s="530"/>
      <c r="R18" s="531"/>
      <c r="S18" s="531"/>
      <c r="T18" s="531"/>
      <c r="U18" s="531"/>
      <c r="V18" s="532"/>
      <c r="W18" s="546"/>
      <c r="X18" s="547"/>
      <c r="Y18" s="547"/>
      <c r="Z18" s="547"/>
      <c r="AA18" s="547"/>
      <c r="AB18" s="557"/>
      <c r="AC18" s="429">
        <v>59.9</v>
      </c>
      <c r="AD18" s="430"/>
      <c r="AE18" s="430"/>
      <c r="AF18" s="430"/>
      <c r="AG18" s="533"/>
      <c r="AH18" s="429">
        <v>59.9</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10195747</v>
      </c>
      <c r="BO18" s="466"/>
      <c r="BP18" s="466"/>
      <c r="BQ18" s="466"/>
      <c r="BR18" s="466"/>
      <c r="BS18" s="466"/>
      <c r="BT18" s="466"/>
      <c r="BU18" s="467"/>
      <c r="BV18" s="465">
        <v>9810993</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357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14801694</v>
      </c>
      <c r="BO19" s="466"/>
      <c r="BP19" s="466"/>
      <c r="BQ19" s="466"/>
      <c r="BR19" s="466"/>
      <c r="BS19" s="466"/>
      <c r="BT19" s="466"/>
      <c r="BU19" s="467"/>
      <c r="BV19" s="465">
        <v>13337291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15648</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16438893</v>
      </c>
      <c r="BO23" s="466"/>
      <c r="BP23" s="466"/>
      <c r="BQ23" s="466"/>
      <c r="BR23" s="466"/>
      <c r="BS23" s="466"/>
      <c r="BT23" s="466"/>
      <c r="BU23" s="467"/>
      <c r="BV23" s="465">
        <v>17222936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9000</v>
      </c>
      <c r="R24" s="442"/>
      <c r="S24" s="442"/>
      <c r="T24" s="442"/>
      <c r="U24" s="442"/>
      <c r="V24" s="443"/>
      <c r="W24" s="507"/>
      <c r="X24" s="498"/>
      <c r="Y24" s="499"/>
      <c r="Z24" s="438" t="s">
        <v>171</v>
      </c>
      <c r="AA24" s="439"/>
      <c r="AB24" s="439"/>
      <c r="AC24" s="439"/>
      <c r="AD24" s="439"/>
      <c r="AE24" s="439"/>
      <c r="AF24" s="439"/>
      <c r="AG24" s="440"/>
      <c r="AH24" s="441">
        <v>299</v>
      </c>
      <c r="AI24" s="442"/>
      <c r="AJ24" s="442"/>
      <c r="AK24" s="442"/>
      <c r="AL24" s="443"/>
      <c r="AM24" s="441">
        <v>884442</v>
      </c>
      <c r="AN24" s="442"/>
      <c r="AO24" s="442"/>
      <c r="AP24" s="442"/>
      <c r="AQ24" s="442"/>
      <c r="AR24" s="443"/>
      <c r="AS24" s="441">
        <v>2958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2391680</v>
      </c>
      <c r="BO24" s="466"/>
      <c r="BP24" s="466"/>
      <c r="BQ24" s="466"/>
      <c r="BR24" s="466"/>
      <c r="BS24" s="466"/>
      <c r="BT24" s="466"/>
      <c r="BU24" s="467"/>
      <c r="BV24" s="465">
        <v>2683587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7150</v>
      </c>
      <c r="R25" s="442"/>
      <c r="S25" s="442"/>
      <c r="T25" s="442"/>
      <c r="U25" s="442"/>
      <c r="V25" s="443"/>
      <c r="W25" s="507"/>
      <c r="X25" s="498"/>
      <c r="Y25" s="499"/>
      <c r="Z25" s="438" t="s">
        <v>174</v>
      </c>
      <c r="AA25" s="439"/>
      <c r="AB25" s="439"/>
      <c r="AC25" s="439"/>
      <c r="AD25" s="439"/>
      <c r="AE25" s="439"/>
      <c r="AF25" s="439"/>
      <c r="AG25" s="440"/>
      <c r="AH25" s="441" t="s">
        <v>135</v>
      </c>
      <c r="AI25" s="442"/>
      <c r="AJ25" s="442"/>
      <c r="AK25" s="442"/>
      <c r="AL25" s="443"/>
      <c r="AM25" s="441" t="s">
        <v>136</v>
      </c>
      <c r="AN25" s="442"/>
      <c r="AO25" s="442"/>
      <c r="AP25" s="442"/>
      <c r="AQ25" s="442"/>
      <c r="AR25" s="443"/>
      <c r="AS25" s="441" t="s">
        <v>175</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1239953</v>
      </c>
      <c r="BO25" s="461"/>
      <c r="BP25" s="461"/>
      <c r="BQ25" s="461"/>
      <c r="BR25" s="461"/>
      <c r="BS25" s="461"/>
      <c r="BT25" s="461"/>
      <c r="BU25" s="462"/>
      <c r="BV25" s="460">
        <v>1816884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6500</v>
      </c>
      <c r="R26" s="442"/>
      <c r="S26" s="442"/>
      <c r="T26" s="442"/>
      <c r="U26" s="442"/>
      <c r="V26" s="443"/>
      <c r="W26" s="507"/>
      <c r="X26" s="498"/>
      <c r="Y26" s="499"/>
      <c r="Z26" s="438" t="s">
        <v>178</v>
      </c>
      <c r="AA26" s="520"/>
      <c r="AB26" s="520"/>
      <c r="AC26" s="520"/>
      <c r="AD26" s="520"/>
      <c r="AE26" s="520"/>
      <c r="AF26" s="520"/>
      <c r="AG26" s="521"/>
      <c r="AH26" s="441">
        <v>12</v>
      </c>
      <c r="AI26" s="442"/>
      <c r="AJ26" s="442"/>
      <c r="AK26" s="442"/>
      <c r="AL26" s="443"/>
      <c r="AM26" s="441">
        <v>33276</v>
      </c>
      <c r="AN26" s="442"/>
      <c r="AO26" s="442"/>
      <c r="AP26" s="442"/>
      <c r="AQ26" s="442"/>
      <c r="AR26" s="443"/>
      <c r="AS26" s="441">
        <v>2773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4500</v>
      </c>
      <c r="R27" s="442"/>
      <c r="S27" s="442"/>
      <c r="T27" s="442"/>
      <c r="U27" s="442"/>
      <c r="V27" s="443"/>
      <c r="W27" s="507"/>
      <c r="X27" s="498"/>
      <c r="Y27" s="499"/>
      <c r="Z27" s="438" t="s">
        <v>181</v>
      </c>
      <c r="AA27" s="439"/>
      <c r="AB27" s="439"/>
      <c r="AC27" s="439"/>
      <c r="AD27" s="439"/>
      <c r="AE27" s="439"/>
      <c r="AF27" s="439"/>
      <c r="AG27" s="440"/>
      <c r="AH27" s="441">
        <v>4</v>
      </c>
      <c r="AI27" s="442"/>
      <c r="AJ27" s="442"/>
      <c r="AK27" s="442"/>
      <c r="AL27" s="443"/>
      <c r="AM27" s="441">
        <v>15580</v>
      </c>
      <c r="AN27" s="442"/>
      <c r="AO27" s="442"/>
      <c r="AP27" s="442"/>
      <c r="AQ27" s="442"/>
      <c r="AR27" s="443"/>
      <c r="AS27" s="441">
        <v>3895</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507533</v>
      </c>
      <c r="BO27" s="469"/>
      <c r="BP27" s="469"/>
      <c r="BQ27" s="469"/>
      <c r="BR27" s="469"/>
      <c r="BS27" s="469"/>
      <c r="BT27" s="469"/>
      <c r="BU27" s="470"/>
      <c r="BV27" s="468">
        <v>507532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3650</v>
      </c>
      <c r="R28" s="442"/>
      <c r="S28" s="442"/>
      <c r="T28" s="442"/>
      <c r="U28" s="442"/>
      <c r="V28" s="443"/>
      <c r="W28" s="507"/>
      <c r="X28" s="498"/>
      <c r="Y28" s="499"/>
      <c r="Z28" s="438" t="s">
        <v>184</v>
      </c>
      <c r="AA28" s="439"/>
      <c r="AB28" s="439"/>
      <c r="AC28" s="439"/>
      <c r="AD28" s="439"/>
      <c r="AE28" s="439"/>
      <c r="AF28" s="439"/>
      <c r="AG28" s="440"/>
      <c r="AH28" s="441" t="s">
        <v>175</v>
      </c>
      <c r="AI28" s="442"/>
      <c r="AJ28" s="442"/>
      <c r="AK28" s="442"/>
      <c r="AL28" s="443"/>
      <c r="AM28" s="441" t="s">
        <v>145</v>
      </c>
      <c r="AN28" s="442"/>
      <c r="AO28" s="442"/>
      <c r="AP28" s="442"/>
      <c r="AQ28" s="442"/>
      <c r="AR28" s="443"/>
      <c r="AS28" s="441" t="s">
        <v>175</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2412053</v>
      </c>
      <c r="BO28" s="461"/>
      <c r="BP28" s="461"/>
      <c r="BQ28" s="461"/>
      <c r="BR28" s="461"/>
      <c r="BS28" s="461"/>
      <c r="BT28" s="461"/>
      <c r="BU28" s="462"/>
      <c r="BV28" s="460">
        <v>2406963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16</v>
      </c>
      <c r="M29" s="442"/>
      <c r="N29" s="442"/>
      <c r="O29" s="442"/>
      <c r="P29" s="443"/>
      <c r="Q29" s="441">
        <v>3350</v>
      </c>
      <c r="R29" s="442"/>
      <c r="S29" s="442"/>
      <c r="T29" s="442"/>
      <c r="U29" s="442"/>
      <c r="V29" s="443"/>
      <c r="W29" s="508"/>
      <c r="X29" s="509"/>
      <c r="Y29" s="510"/>
      <c r="Z29" s="438" t="s">
        <v>187</v>
      </c>
      <c r="AA29" s="439"/>
      <c r="AB29" s="439"/>
      <c r="AC29" s="439"/>
      <c r="AD29" s="439"/>
      <c r="AE29" s="439"/>
      <c r="AF29" s="439"/>
      <c r="AG29" s="440"/>
      <c r="AH29" s="441">
        <v>303</v>
      </c>
      <c r="AI29" s="442"/>
      <c r="AJ29" s="442"/>
      <c r="AK29" s="442"/>
      <c r="AL29" s="443"/>
      <c r="AM29" s="441">
        <v>900022</v>
      </c>
      <c r="AN29" s="442"/>
      <c r="AO29" s="442"/>
      <c r="AP29" s="442"/>
      <c r="AQ29" s="442"/>
      <c r="AR29" s="443"/>
      <c r="AS29" s="441">
        <v>2970</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1243666</v>
      </c>
      <c r="BO29" s="466"/>
      <c r="BP29" s="466"/>
      <c r="BQ29" s="466"/>
      <c r="BR29" s="466"/>
      <c r="BS29" s="466"/>
      <c r="BT29" s="466"/>
      <c r="BU29" s="467"/>
      <c r="BV29" s="465">
        <v>1241041</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97.8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3952791</v>
      </c>
      <c r="BO30" s="469"/>
      <c r="BP30" s="469"/>
      <c r="BQ30" s="469"/>
      <c r="BR30" s="469"/>
      <c r="BS30" s="469"/>
      <c r="BT30" s="469"/>
      <c r="BU30" s="470"/>
      <c r="BV30" s="468">
        <v>3710321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9</v>
      </c>
      <c r="BX34" s="424"/>
      <c r="BY34" s="423" t="str">
        <f>IF('各会計、関係団体の財政状況及び健全化判断比率'!B68="","",'各会計、関係団体の財政状況及び健全化判断比率'!B68)</f>
        <v>塩谷広域行政組合　一般会計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さくら市観光施設管理協会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氏家都市計画事業上阿久津台地土地区画整理事業特別会計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10</v>
      </c>
      <c r="BX35" s="424"/>
      <c r="BY35" s="423" t="str">
        <f>IF('各会計、関係団体の財政状況及び健全化判断比率'!B69="","",'各会計、関係団体の財政状況及び健全化判断比率'!B69)</f>
        <v>塩谷広域行政組合　塩谷地方ふるさと市町村圏基金特別会計</v>
      </c>
      <c r="BZ35" s="423"/>
      <c r="CA35" s="423"/>
      <c r="CB35" s="423"/>
      <c r="CC35" s="423"/>
      <c r="CD35" s="423"/>
      <c r="CE35" s="423"/>
      <c r="CF35" s="423"/>
      <c r="CG35" s="423"/>
      <c r="CH35" s="423"/>
      <c r="CI35" s="423"/>
      <c r="CJ35" s="423"/>
      <c r="CK35" s="423"/>
      <c r="CL35" s="423"/>
      <c r="CM35" s="423"/>
      <c r="CN35" s="213"/>
      <c r="CO35" s="424">
        <f t="shared" ref="CO35:CO43" si="3">IF(CQ35="","",CO34+1)</f>
        <v>16</v>
      </c>
      <c r="CP35" s="424"/>
      <c r="CQ35" s="423" t="str">
        <f>IF('各会計、関係団体の財政状況及び健全化判断比率'!BS8="","",'各会計、関係団体の財政状況及び健全化判断比率'!BS8)</f>
        <v>道の駅きつれがわ</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11</v>
      </c>
      <c r="BX36" s="424"/>
      <c r="BY36" s="423" t="str">
        <f>IF('各会計、関係団体の財政状況及び健全化判断比率'!B70="","",'各会計、関係団体の財政状況及び健全化判断比率'!B70)</f>
        <v>栃木県市町村総合事務組合　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12</v>
      </c>
      <c r="BX37" s="424"/>
      <c r="BY37" s="423" t="str">
        <f>IF('各会計、関係団体の財政状況及び健全化判断比率'!B71="","",'各会計、関係団体の財政状況及び健全化判断比率'!B71)</f>
        <v>栃木県市町村総合事務組合　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13</v>
      </c>
      <c r="BX38" s="424"/>
      <c r="BY38" s="423" t="str">
        <f>IF('各会計、関係団体の財政状況及び健全化判断比率'!B72="","",'各会計、関係団体の財政状況及び健全化判断比率'!B72)</f>
        <v>栃木県後期高齢者医療広域連合　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14</v>
      </c>
      <c r="BX39" s="424"/>
      <c r="BY39" s="423" t="str">
        <f>IF('各会計、関係団体の財政状況及び健全化判断比率'!B73="","",'各会計、関係団体の財政状況及び健全化判断比率'!B73)</f>
        <v>栃木県後期高齢者医療広域連合　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NKxh8caqhgZBDkWred3WDP33IrwIMpx6APyKo49rxWgCW2IRbQmoHD1DRK4xV2ae9EBXW7laPzOpppMVOuGRg==" saltValue="tZvnP0u76avzrH2GfdsVH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F63" sqref="F6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554</v>
      </c>
      <c r="D34" s="1244"/>
      <c r="E34" s="1245"/>
      <c r="F34" s="32">
        <v>13.6</v>
      </c>
      <c r="G34" s="33">
        <v>17.13</v>
      </c>
      <c r="H34" s="33">
        <v>18.63</v>
      </c>
      <c r="I34" s="33">
        <v>18.41</v>
      </c>
      <c r="J34" s="34">
        <v>17.07</v>
      </c>
      <c r="K34" s="22"/>
      <c r="L34" s="22"/>
      <c r="M34" s="22"/>
      <c r="N34" s="22"/>
      <c r="O34" s="22"/>
      <c r="P34" s="22"/>
    </row>
    <row r="35" spans="1:16" ht="39" customHeight="1" x14ac:dyDescent="0.15">
      <c r="A35" s="22"/>
      <c r="B35" s="35"/>
      <c r="C35" s="1238" t="s">
        <v>555</v>
      </c>
      <c r="D35" s="1239"/>
      <c r="E35" s="1240"/>
      <c r="F35" s="36">
        <v>11.34</v>
      </c>
      <c r="G35" s="37">
        <v>13.24</v>
      </c>
      <c r="H35" s="37">
        <v>13.85</v>
      </c>
      <c r="I35" s="37">
        <v>14.29</v>
      </c>
      <c r="J35" s="38">
        <v>11.48</v>
      </c>
      <c r="K35" s="22"/>
      <c r="L35" s="22"/>
      <c r="M35" s="22"/>
      <c r="N35" s="22"/>
      <c r="O35" s="22"/>
      <c r="P35" s="22"/>
    </row>
    <row r="36" spans="1:16" ht="39" customHeight="1" x14ac:dyDescent="0.15">
      <c r="A36" s="22"/>
      <c r="B36" s="35"/>
      <c r="C36" s="1238" t="s">
        <v>556</v>
      </c>
      <c r="D36" s="1239"/>
      <c r="E36" s="1240"/>
      <c r="F36" s="36">
        <v>2.21</v>
      </c>
      <c r="G36" s="37">
        <v>2</v>
      </c>
      <c r="H36" s="37">
        <v>3.87</v>
      </c>
      <c r="I36" s="37">
        <v>4.49</v>
      </c>
      <c r="J36" s="38">
        <v>2.44</v>
      </c>
      <c r="K36" s="22"/>
      <c r="L36" s="22"/>
      <c r="M36" s="22"/>
      <c r="N36" s="22"/>
      <c r="O36" s="22"/>
      <c r="P36" s="22"/>
    </row>
    <row r="37" spans="1:16" ht="39" customHeight="1" x14ac:dyDescent="0.15">
      <c r="A37" s="22"/>
      <c r="B37" s="35"/>
      <c r="C37" s="1238" t="s">
        <v>557</v>
      </c>
      <c r="D37" s="1239"/>
      <c r="E37" s="1240"/>
      <c r="F37" s="36">
        <v>1.29</v>
      </c>
      <c r="G37" s="37">
        <v>1.19</v>
      </c>
      <c r="H37" s="37">
        <v>1.02</v>
      </c>
      <c r="I37" s="37">
        <v>1.89</v>
      </c>
      <c r="J37" s="38">
        <v>0.84</v>
      </c>
      <c r="K37" s="22"/>
      <c r="L37" s="22"/>
      <c r="M37" s="22"/>
      <c r="N37" s="22"/>
      <c r="O37" s="22"/>
      <c r="P37" s="22"/>
    </row>
    <row r="38" spans="1:16" ht="39" customHeight="1" x14ac:dyDescent="0.15">
      <c r="A38" s="22"/>
      <c r="B38" s="35"/>
      <c r="C38" s="1238" t="s">
        <v>558</v>
      </c>
      <c r="D38" s="1239"/>
      <c r="E38" s="1240"/>
      <c r="F38" s="36">
        <v>0.96</v>
      </c>
      <c r="G38" s="37">
        <v>0.72</v>
      </c>
      <c r="H38" s="37">
        <v>0.28999999999999998</v>
      </c>
      <c r="I38" s="37">
        <v>0.47</v>
      </c>
      <c r="J38" s="38">
        <v>0.49</v>
      </c>
      <c r="K38" s="22"/>
      <c r="L38" s="22"/>
      <c r="M38" s="22"/>
      <c r="N38" s="22"/>
      <c r="O38" s="22"/>
      <c r="P38" s="22"/>
    </row>
    <row r="39" spans="1:16" ht="39" customHeight="1" x14ac:dyDescent="0.15">
      <c r="A39" s="22"/>
      <c r="B39" s="35"/>
      <c r="C39" s="1238" t="s">
        <v>559</v>
      </c>
      <c r="D39" s="1239"/>
      <c r="E39" s="1240"/>
      <c r="F39" s="36">
        <v>1.05</v>
      </c>
      <c r="G39" s="37">
        <v>0.83</v>
      </c>
      <c r="H39" s="37">
        <v>1.07</v>
      </c>
      <c r="I39" s="37">
        <v>1.26</v>
      </c>
      <c r="J39" s="38">
        <v>0.2</v>
      </c>
      <c r="K39" s="22"/>
      <c r="L39" s="22"/>
      <c r="M39" s="22"/>
      <c r="N39" s="22"/>
      <c r="O39" s="22"/>
      <c r="P39" s="22"/>
    </row>
    <row r="40" spans="1:16" ht="39" customHeight="1" x14ac:dyDescent="0.15">
      <c r="A40" s="22"/>
      <c r="B40" s="35"/>
      <c r="C40" s="1238" t="s">
        <v>560</v>
      </c>
      <c r="D40" s="1239"/>
      <c r="E40" s="1240"/>
      <c r="F40" s="36">
        <v>0.06</v>
      </c>
      <c r="G40" s="37">
        <v>0.03</v>
      </c>
      <c r="H40" s="37">
        <v>0.03</v>
      </c>
      <c r="I40" s="37">
        <v>0.06</v>
      </c>
      <c r="J40" s="38">
        <v>0.06</v>
      </c>
      <c r="K40" s="22"/>
      <c r="L40" s="22"/>
      <c r="M40" s="22"/>
      <c r="N40" s="22"/>
      <c r="O40" s="22"/>
      <c r="P40" s="22"/>
    </row>
    <row r="41" spans="1:16" ht="39" customHeight="1" x14ac:dyDescent="0.15">
      <c r="A41" s="22"/>
      <c r="B41" s="35"/>
      <c r="C41" s="1238" t="s">
        <v>561</v>
      </c>
      <c r="D41" s="1239"/>
      <c r="E41" s="1240"/>
      <c r="F41" s="36">
        <v>7.0000000000000007E-2</v>
      </c>
      <c r="G41" s="37">
        <v>0.04</v>
      </c>
      <c r="H41" s="37">
        <v>0.06</v>
      </c>
      <c r="I41" s="37">
        <v>0.03</v>
      </c>
      <c r="J41" s="38">
        <v>0.02</v>
      </c>
      <c r="K41" s="22"/>
      <c r="L41" s="22"/>
      <c r="M41" s="22"/>
      <c r="N41" s="22"/>
      <c r="O41" s="22"/>
      <c r="P41" s="22"/>
    </row>
    <row r="42" spans="1:16" ht="39" customHeight="1" x14ac:dyDescent="0.15">
      <c r="A42" s="22"/>
      <c r="B42" s="39"/>
      <c r="C42" s="1238" t="s">
        <v>562</v>
      </c>
      <c r="D42" s="1239"/>
      <c r="E42" s="1240"/>
      <c r="F42" s="36" t="s">
        <v>506</v>
      </c>
      <c r="G42" s="37" t="s">
        <v>506</v>
      </c>
      <c r="H42" s="37" t="s">
        <v>506</v>
      </c>
      <c r="I42" s="37" t="s">
        <v>506</v>
      </c>
      <c r="J42" s="38" t="s">
        <v>506</v>
      </c>
      <c r="K42" s="22"/>
      <c r="L42" s="22"/>
      <c r="M42" s="22"/>
      <c r="N42" s="22"/>
      <c r="O42" s="22"/>
      <c r="P42" s="22"/>
    </row>
    <row r="43" spans="1:16" ht="39" customHeight="1" thickBot="1" x14ac:dyDescent="0.2">
      <c r="A43" s="22"/>
      <c r="B43" s="40"/>
      <c r="C43" s="1241" t="s">
        <v>563</v>
      </c>
      <c r="D43" s="1242"/>
      <c r="E43" s="1243"/>
      <c r="F43" s="41">
        <v>0.33</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r4tKLqOUmHuabM7jYnA1WDNNSiTtvBu82alk3MTMNyf8aeGejEFSGPrmWI51kWHOmYVuIQq0FJzUzCTVXaMpQ==" saltValue="fjx3l/j9x0koQMaB9cHi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election activeCell="F63" sqref="F6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1748</v>
      </c>
      <c r="L45" s="60">
        <v>1753</v>
      </c>
      <c r="M45" s="60">
        <v>1734</v>
      </c>
      <c r="N45" s="60">
        <v>1838</v>
      </c>
      <c r="O45" s="61">
        <v>1927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506</v>
      </c>
      <c r="L46" s="64" t="s">
        <v>506</v>
      </c>
      <c r="M46" s="64" t="s">
        <v>506</v>
      </c>
      <c r="N46" s="64" t="s">
        <v>506</v>
      </c>
      <c r="O46" s="65" t="s">
        <v>506</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506</v>
      </c>
      <c r="L47" s="64" t="s">
        <v>506</v>
      </c>
      <c r="M47" s="64" t="s">
        <v>506</v>
      </c>
      <c r="N47" s="64" t="s">
        <v>506</v>
      </c>
      <c r="O47" s="65" t="s">
        <v>506</v>
      </c>
      <c r="P47" s="48"/>
      <c r="Q47" s="48"/>
      <c r="R47" s="48"/>
      <c r="S47" s="48"/>
      <c r="T47" s="48"/>
      <c r="U47" s="48"/>
    </row>
    <row r="48" spans="1:21" ht="30.75" customHeight="1" x14ac:dyDescent="0.15">
      <c r="A48" s="48"/>
      <c r="B48" s="1266"/>
      <c r="C48" s="1267"/>
      <c r="D48" s="62"/>
      <c r="E48" s="1248" t="s">
        <v>15</v>
      </c>
      <c r="F48" s="1248"/>
      <c r="G48" s="1248"/>
      <c r="H48" s="1248"/>
      <c r="I48" s="1248"/>
      <c r="J48" s="1249"/>
      <c r="K48" s="63">
        <v>448</v>
      </c>
      <c r="L48" s="64">
        <v>484</v>
      </c>
      <c r="M48" s="64">
        <v>468</v>
      </c>
      <c r="N48" s="64">
        <v>438</v>
      </c>
      <c r="O48" s="65">
        <v>420</v>
      </c>
      <c r="P48" s="48"/>
      <c r="Q48" s="48"/>
      <c r="R48" s="48"/>
      <c r="S48" s="48"/>
      <c r="T48" s="48"/>
      <c r="U48" s="48"/>
    </row>
    <row r="49" spans="1:21" ht="30.75" customHeight="1" x14ac:dyDescent="0.15">
      <c r="A49" s="48"/>
      <c r="B49" s="1266"/>
      <c r="C49" s="1267"/>
      <c r="D49" s="62"/>
      <c r="E49" s="1248" t="s">
        <v>16</v>
      </c>
      <c r="F49" s="1248"/>
      <c r="G49" s="1248"/>
      <c r="H49" s="1248"/>
      <c r="I49" s="1248"/>
      <c r="J49" s="1249"/>
      <c r="K49" s="63">
        <v>50</v>
      </c>
      <c r="L49" s="64">
        <v>55</v>
      </c>
      <c r="M49" s="64">
        <v>49</v>
      </c>
      <c r="N49" s="64">
        <v>41</v>
      </c>
      <c r="O49" s="65">
        <v>47</v>
      </c>
      <c r="P49" s="48"/>
      <c r="Q49" s="48"/>
      <c r="R49" s="48"/>
      <c r="S49" s="48"/>
      <c r="T49" s="48"/>
      <c r="U49" s="48"/>
    </row>
    <row r="50" spans="1:21" ht="30.75" customHeight="1" x14ac:dyDescent="0.15">
      <c r="A50" s="48"/>
      <c r="B50" s="1266"/>
      <c r="C50" s="1267"/>
      <c r="D50" s="62"/>
      <c r="E50" s="1248" t="s">
        <v>17</v>
      </c>
      <c r="F50" s="1248"/>
      <c r="G50" s="1248"/>
      <c r="H50" s="1248"/>
      <c r="I50" s="1248"/>
      <c r="J50" s="1249"/>
      <c r="K50" s="63">
        <v>14</v>
      </c>
      <c r="L50" s="64">
        <v>12</v>
      </c>
      <c r="M50" s="64">
        <v>10</v>
      </c>
      <c r="N50" s="64">
        <v>4</v>
      </c>
      <c r="O50" s="65">
        <v>2</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506</v>
      </c>
      <c r="L51" s="64" t="s">
        <v>506</v>
      </c>
      <c r="M51" s="64" t="s">
        <v>506</v>
      </c>
      <c r="N51" s="64" t="s">
        <v>506</v>
      </c>
      <c r="O51" s="65" t="s">
        <v>506</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1598</v>
      </c>
      <c r="L52" s="64">
        <v>1634</v>
      </c>
      <c r="M52" s="64">
        <v>1587</v>
      </c>
      <c r="N52" s="64">
        <v>1682</v>
      </c>
      <c r="O52" s="65">
        <v>1743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662</v>
      </c>
      <c r="L53" s="69">
        <v>670</v>
      </c>
      <c r="M53" s="69">
        <v>674</v>
      </c>
      <c r="N53" s="69">
        <v>639</v>
      </c>
      <c r="O53" s="70">
        <v>653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585</v>
      </c>
      <c r="L57" s="83" t="s">
        <v>586</v>
      </c>
      <c r="M57" s="83" t="s">
        <v>587</v>
      </c>
      <c r="N57" s="83" t="s">
        <v>585</v>
      </c>
      <c r="O57" s="84" t="s">
        <v>585</v>
      </c>
    </row>
    <row r="58" spans="1:21" ht="31.5" customHeight="1" thickBot="1" x14ac:dyDescent="0.2">
      <c r="B58" s="1256"/>
      <c r="C58" s="1257"/>
      <c r="D58" s="1261" t="s">
        <v>27</v>
      </c>
      <c r="E58" s="1262"/>
      <c r="F58" s="1262"/>
      <c r="G58" s="1262"/>
      <c r="H58" s="1262"/>
      <c r="I58" s="1262"/>
      <c r="J58" s="1263"/>
      <c r="K58" s="85" t="s">
        <v>586</v>
      </c>
      <c r="L58" s="86" t="s">
        <v>585</v>
      </c>
      <c r="M58" s="86" t="s">
        <v>587</v>
      </c>
      <c r="N58" s="86" t="s">
        <v>585</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nzJN2EOFo6u8cXMiM+iJQp36r3WdBo4mnz4BJZLGHToDX5/ULGT25xVpJwTqwsQ+ElB4tNa1WdDbKA/y4RYjg==" saltValue="ofNDTXqnILB+eEiZ4GYbD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F63" sqref="F6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4" t="s">
        <v>30</v>
      </c>
      <c r="C41" s="1285"/>
      <c r="D41" s="101"/>
      <c r="E41" s="1286" t="s">
        <v>31</v>
      </c>
      <c r="F41" s="1286"/>
      <c r="G41" s="1286"/>
      <c r="H41" s="1287"/>
      <c r="I41" s="102">
        <v>16872</v>
      </c>
      <c r="J41" s="103">
        <v>17192</v>
      </c>
      <c r="K41" s="103">
        <v>17738</v>
      </c>
      <c r="L41" s="103">
        <v>17223</v>
      </c>
      <c r="M41" s="104">
        <v>16439</v>
      </c>
    </row>
    <row r="42" spans="2:13" ht="27.75" customHeight="1" x14ac:dyDescent="0.15">
      <c r="B42" s="1274"/>
      <c r="C42" s="1275"/>
      <c r="D42" s="105"/>
      <c r="E42" s="1278" t="s">
        <v>32</v>
      </c>
      <c r="F42" s="1278"/>
      <c r="G42" s="1278"/>
      <c r="H42" s="1279"/>
      <c r="I42" s="106">
        <v>27</v>
      </c>
      <c r="J42" s="107">
        <v>16</v>
      </c>
      <c r="K42" s="107">
        <v>6</v>
      </c>
      <c r="L42" s="107">
        <v>2</v>
      </c>
      <c r="M42" s="108">
        <v>0</v>
      </c>
    </row>
    <row r="43" spans="2:13" ht="27.75" customHeight="1" x14ac:dyDescent="0.15">
      <c r="B43" s="1274"/>
      <c r="C43" s="1275"/>
      <c r="D43" s="105"/>
      <c r="E43" s="1278" t="s">
        <v>33</v>
      </c>
      <c r="F43" s="1278"/>
      <c r="G43" s="1278"/>
      <c r="H43" s="1279"/>
      <c r="I43" s="106">
        <v>6256</v>
      </c>
      <c r="J43" s="107">
        <v>6236</v>
      </c>
      <c r="K43" s="107">
        <v>6168</v>
      </c>
      <c r="L43" s="107">
        <v>5815</v>
      </c>
      <c r="M43" s="108">
        <v>5428</v>
      </c>
    </row>
    <row r="44" spans="2:13" ht="27.75" customHeight="1" x14ac:dyDescent="0.15">
      <c r="B44" s="1274"/>
      <c r="C44" s="1275"/>
      <c r="D44" s="105"/>
      <c r="E44" s="1278" t="s">
        <v>34</v>
      </c>
      <c r="F44" s="1278"/>
      <c r="G44" s="1278"/>
      <c r="H44" s="1279"/>
      <c r="I44" s="106">
        <v>360</v>
      </c>
      <c r="J44" s="107">
        <v>322</v>
      </c>
      <c r="K44" s="107">
        <v>299</v>
      </c>
      <c r="L44" s="107">
        <v>295</v>
      </c>
      <c r="M44" s="108">
        <v>410</v>
      </c>
    </row>
    <row r="45" spans="2:13" ht="27.75" customHeight="1" x14ac:dyDescent="0.15">
      <c r="B45" s="1274"/>
      <c r="C45" s="1275"/>
      <c r="D45" s="105"/>
      <c r="E45" s="1278" t="s">
        <v>35</v>
      </c>
      <c r="F45" s="1278"/>
      <c r="G45" s="1278"/>
      <c r="H45" s="1279"/>
      <c r="I45" s="106">
        <v>2438</v>
      </c>
      <c r="J45" s="107">
        <v>2394</v>
      </c>
      <c r="K45" s="107">
        <v>2302</v>
      </c>
      <c r="L45" s="107">
        <v>2240</v>
      </c>
      <c r="M45" s="108">
        <v>2071</v>
      </c>
    </row>
    <row r="46" spans="2:13" ht="27.75" customHeight="1" x14ac:dyDescent="0.15">
      <c r="B46" s="1274"/>
      <c r="C46" s="1275"/>
      <c r="D46" s="109"/>
      <c r="E46" s="1278" t="s">
        <v>36</v>
      </c>
      <c r="F46" s="1278"/>
      <c r="G46" s="1278"/>
      <c r="H46" s="1279"/>
      <c r="I46" s="106" t="s">
        <v>506</v>
      </c>
      <c r="J46" s="107" t="s">
        <v>506</v>
      </c>
      <c r="K46" s="107" t="s">
        <v>506</v>
      </c>
      <c r="L46" s="107" t="s">
        <v>506</v>
      </c>
      <c r="M46" s="108" t="s">
        <v>506</v>
      </c>
    </row>
    <row r="47" spans="2:13" ht="27.75" customHeight="1" x14ac:dyDescent="0.15">
      <c r="B47" s="1274"/>
      <c r="C47" s="1275"/>
      <c r="D47" s="110"/>
      <c r="E47" s="1288" t="s">
        <v>37</v>
      </c>
      <c r="F47" s="1289"/>
      <c r="G47" s="1289"/>
      <c r="H47" s="1290"/>
      <c r="I47" s="106" t="s">
        <v>506</v>
      </c>
      <c r="J47" s="107" t="s">
        <v>506</v>
      </c>
      <c r="K47" s="107" t="s">
        <v>506</v>
      </c>
      <c r="L47" s="107" t="s">
        <v>506</v>
      </c>
      <c r="M47" s="108" t="s">
        <v>506</v>
      </c>
    </row>
    <row r="48" spans="2:13" ht="27.75" customHeight="1" x14ac:dyDescent="0.15">
      <c r="B48" s="1274"/>
      <c r="C48" s="1275"/>
      <c r="D48" s="105"/>
      <c r="E48" s="1278" t="s">
        <v>38</v>
      </c>
      <c r="F48" s="1278"/>
      <c r="G48" s="1278"/>
      <c r="H48" s="1279"/>
      <c r="I48" s="106" t="s">
        <v>506</v>
      </c>
      <c r="J48" s="107" t="s">
        <v>506</v>
      </c>
      <c r="K48" s="107" t="s">
        <v>506</v>
      </c>
      <c r="L48" s="107" t="s">
        <v>506</v>
      </c>
      <c r="M48" s="108" t="s">
        <v>506</v>
      </c>
    </row>
    <row r="49" spans="2:13" ht="27.75" customHeight="1" x14ac:dyDescent="0.15">
      <c r="B49" s="1276"/>
      <c r="C49" s="1277"/>
      <c r="D49" s="105"/>
      <c r="E49" s="1278" t="s">
        <v>39</v>
      </c>
      <c r="F49" s="1278"/>
      <c r="G49" s="1278"/>
      <c r="H49" s="1279"/>
      <c r="I49" s="106" t="s">
        <v>506</v>
      </c>
      <c r="J49" s="107" t="s">
        <v>506</v>
      </c>
      <c r="K49" s="107" t="s">
        <v>506</v>
      </c>
      <c r="L49" s="107" t="s">
        <v>506</v>
      </c>
      <c r="M49" s="108" t="s">
        <v>506</v>
      </c>
    </row>
    <row r="50" spans="2:13" ht="27.75" customHeight="1" x14ac:dyDescent="0.15">
      <c r="B50" s="1272" t="s">
        <v>40</v>
      </c>
      <c r="C50" s="1273"/>
      <c r="D50" s="111"/>
      <c r="E50" s="1278" t="s">
        <v>41</v>
      </c>
      <c r="F50" s="1278"/>
      <c r="G50" s="1278"/>
      <c r="H50" s="1279"/>
      <c r="I50" s="106">
        <v>6563</v>
      </c>
      <c r="J50" s="107">
        <v>6433</v>
      </c>
      <c r="K50" s="107">
        <v>6292</v>
      </c>
      <c r="L50" s="107">
        <v>6644</v>
      </c>
      <c r="M50" s="108">
        <v>7402</v>
      </c>
    </row>
    <row r="51" spans="2:13" ht="27.75" customHeight="1" x14ac:dyDescent="0.15">
      <c r="B51" s="1274"/>
      <c r="C51" s="1275"/>
      <c r="D51" s="105"/>
      <c r="E51" s="1278" t="s">
        <v>42</v>
      </c>
      <c r="F51" s="1278"/>
      <c r="G51" s="1278"/>
      <c r="H51" s="1279"/>
      <c r="I51" s="106">
        <v>1895</v>
      </c>
      <c r="J51" s="107">
        <v>2095</v>
      </c>
      <c r="K51" s="107">
        <v>2045</v>
      </c>
      <c r="L51" s="107">
        <v>1978</v>
      </c>
      <c r="M51" s="108">
        <v>1839</v>
      </c>
    </row>
    <row r="52" spans="2:13" ht="27.75" customHeight="1" x14ac:dyDescent="0.15">
      <c r="B52" s="1276"/>
      <c r="C52" s="1277"/>
      <c r="D52" s="105"/>
      <c r="E52" s="1278" t="s">
        <v>43</v>
      </c>
      <c r="F52" s="1278"/>
      <c r="G52" s="1278"/>
      <c r="H52" s="1279"/>
      <c r="I52" s="106">
        <v>17512</v>
      </c>
      <c r="J52" s="107">
        <v>17923</v>
      </c>
      <c r="K52" s="107">
        <v>18245</v>
      </c>
      <c r="L52" s="107">
        <v>17938</v>
      </c>
      <c r="M52" s="108">
        <v>17468</v>
      </c>
    </row>
    <row r="53" spans="2:13" ht="27.75" customHeight="1" thickBot="1" x14ac:dyDescent="0.2">
      <c r="B53" s="1280" t="s">
        <v>21</v>
      </c>
      <c r="C53" s="1281"/>
      <c r="D53" s="112"/>
      <c r="E53" s="1282" t="s">
        <v>44</v>
      </c>
      <c r="F53" s="1282"/>
      <c r="G53" s="1282"/>
      <c r="H53" s="1283"/>
      <c r="I53" s="113">
        <v>-18</v>
      </c>
      <c r="J53" s="114">
        <v>-291</v>
      </c>
      <c r="K53" s="114">
        <v>-68</v>
      </c>
      <c r="L53" s="114">
        <v>-986</v>
      </c>
      <c r="M53" s="115">
        <v>-2362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pPKuQ4KfvX2vMgmrOZw8dnZF9EHDr+S88ox2PF1oME3C2XQ2HR6JBMoPg48A63uQUU5id4txNZXQ1klLn+L7A==" saltValue="ZXuba94haAvsV8VS5Yc9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47</v>
      </c>
      <c r="D55" s="1299"/>
      <c r="E55" s="1300"/>
      <c r="F55" s="127">
        <v>2402</v>
      </c>
      <c r="G55" s="127">
        <v>2407</v>
      </c>
      <c r="H55" s="128">
        <v>2412</v>
      </c>
    </row>
    <row r="56" spans="2:8" ht="52.5" customHeight="1" x14ac:dyDescent="0.15">
      <c r="B56" s="129"/>
      <c r="C56" s="1301" t="s">
        <v>48</v>
      </c>
      <c r="D56" s="1301"/>
      <c r="E56" s="1302"/>
      <c r="F56" s="130">
        <v>1238</v>
      </c>
      <c r="G56" s="130">
        <v>1241</v>
      </c>
      <c r="H56" s="131">
        <v>1244</v>
      </c>
    </row>
    <row r="57" spans="2:8" ht="53.25" customHeight="1" x14ac:dyDescent="0.15">
      <c r="B57" s="129"/>
      <c r="C57" s="1303" t="s">
        <v>49</v>
      </c>
      <c r="D57" s="1303"/>
      <c r="E57" s="1304"/>
      <c r="F57" s="132">
        <v>3498</v>
      </c>
      <c r="G57" s="132">
        <v>3710</v>
      </c>
      <c r="H57" s="133">
        <v>3953</v>
      </c>
    </row>
    <row r="58" spans="2:8" ht="45.75" customHeight="1" x14ac:dyDescent="0.15">
      <c r="B58" s="134"/>
      <c r="C58" s="1291" t="s">
        <v>583</v>
      </c>
      <c r="D58" s="1292"/>
      <c r="E58" s="1293"/>
      <c r="F58" s="135">
        <v>1303</v>
      </c>
      <c r="G58" s="135">
        <v>1394</v>
      </c>
      <c r="H58" s="136">
        <v>1557</v>
      </c>
    </row>
    <row r="59" spans="2:8" ht="45.75" customHeight="1" x14ac:dyDescent="0.15">
      <c r="B59" s="134"/>
      <c r="C59" s="1291" t="s">
        <v>588</v>
      </c>
      <c r="D59" s="1292"/>
      <c r="E59" s="1293"/>
      <c r="F59" s="135">
        <v>1394</v>
      </c>
      <c r="G59" s="135">
        <v>1394</v>
      </c>
      <c r="H59" s="136">
        <v>1394</v>
      </c>
    </row>
    <row r="60" spans="2:8" ht="45.75" customHeight="1" x14ac:dyDescent="0.15">
      <c r="B60" s="134"/>
      <c r="C60" s="1291" t="s">
        <v>584</v>
      </c>
      <c r="D60" s="1292"/>
      <c r="E60" s="1293"/>
      <c r="F60" s="135">
        <v>518</v>
      </c>
      <c r="G60" s="135">
        <v>611</v>
      </c>
      <c r="H60" s="136">
        <v>617</v>
      </c>
    </row>
    <row r="61" spans="2:8" ht="45.75" customHeight="1" x14ac:dyDescent="0.15">
      <c r="B61" s="134"/>
      <c r="C61" s="1291" t="s">
        <v>589</v>
      </c>
      <c r="D61" s="1292"/>
      <c r="E61" s="1293"/>
      <c r="F61" s="135">
        <v>261</v>
      </c>
      <c r="G61" s="135">
        <v>261</v>
      </c>
      <c r="H61" s="136">
        <v>261</v>
      </c>
    </row>
    <row r="62" spans="2:8" ht="45.75" customHeight="1" thickBot="1" x14ac:dyDescent="0.2">
      <c r="B62" s="137"/>
      <c r="C62" s="1294" t="s">
        <v>590</v>
      </c>
      <c r="D62" s="1295"/>
      <c r="E62" s="1296"/>
      <c r="F62" s="138">
        <v>1</v>
      </c>
      <c r="G62" s="138">
        <v>1</v>
      </c>
      <c r="H62" s="139">
        <v>51</v>
      </c>
    </row>
    <row r="63" spans="2:8" ht="52.5" customHeight="1" thickBot="1" x14ac:dyDescent="0.2">
      <c r="B63" s="140"/>
      <c r="C63" s="1297" t="s">
        <v>50</v>
      </c>
      <c r="D63" s="1297"/>
      <c r="E63" s="1298"/>
      <c r="F63" s="141">
        <v>7138</v>
      </c>
      <c r="G63" s="141">
        <v>7358</v>
      </c>
      <c r="H63" s="142">
        <v>7609</v>
      </c>
    </row>
    <row r="64" spans="2:8" ht="15" customHeight="1" x14ac:dyDescent="0.15"/>
    <row r="65" ht="0" hidden="1" customHeight="1" x14ac:dyDescent="0.15"/>
    <row r="66" ht="0" hidden="1" customHeight="1" x14ac:dyDescent="0.15"/>
  </sheetData>
  <sheetProtection algorithmName="SHA-512" hashValue="96NupdGfExTvm5Ey9uUOkAoNqZypphiohpoZwAX1F+VdzWUCtWy7JUy7EVhHwTZ9+rnl7lnTyUyPDWusAcyGhg==" saltValue="IbiYsW0RhFxZPNZw5OS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Q19" zoomScale="85" zoomScaleNormal="85" zoomScaleSheetLayoutView="55" workbookViewId="0">
      <selection activeCell="F63" sqref="F63"/>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548</v>
      </c>
      <c r="BQ50" s="1311"/>
      <c r="BR50" s="1311"/>
      <c r="BS50" s="1311"/>
      <c r="BT50" s="1311"/>
      <c r="BU50" s="1311"/>
      <c r="BV50" s="1311"/>
      <c r="BW50" s="1311"/>
      <c r="BX50" s="1311" t="s">
        <v>549</v>
      </c>
      <c r="BY50" s="1311"/>
      <c r="BZ50" s="1311"/>
      <c r="CA50" s="1311"/>
      <c r="CB50" s="1311"/>
      <c r="CC50" s="1311"/>
      <c r="CD50" s="1311"/>
      <c r="CE50" s="1311"/>
      <c r="CF50" s="1311" t="s">
        <v>550</v>
      </c>
      <c r="CG50" s="1311"/>
      <c r="CH50" s="1311"/>
      <c r="CI50" s="1311"/>
      <c r="CJ50" s="1311"/>
      <c r="CK50" s="1311"/>
      <c r="CL50" s="1311"/>
      <c r="CM50" s="1311"/>
      <c r="CN50" s="1311" t="s">
        <v>551</v>
      </c>
      <c r="CO50" s="1311"/>
      <c r="CP50" s="1311"/>
      <c r="CQ50" s="1311"/>
      <c r="CR50" s="1311"/>
      <c r="CS50" s="1311"/>
      <c r="CT50" s="1311"/>
      <c r="CU50" s="1311"/>
      <c r="CV50" s="1311" t="s">
        <v>552</v>
      </c>
      <c r="CW50" s="1311"/>
      <c r="CX50" s="1311"/>
      <c r="CY50" s="1311"/>
      <c r="CZ50" s="1311"/>
      <c r="DA50" s="1311"/>
      <c r="DB50" s="1311"/>
      <c r="DC50" s="1311"/>
    </row>
    <row r="51" spans="1:109" ht="13.5" customHeight="1" x14ac:dyDescent="0.15">
      <c r="B51" s="394"/>
      <c r="G51" s="1322"/>
      <c r="H51" s="1322"/>
      <c r="I51" s="1327"/>
      <c r="J51" s="1327"/>
      <c r="K51" s="1312"/>
      <c r="L51" s="1312"/>
      <c r="M51" s="1312"/>
      <c r="N51" s="1312"/>
      <c r="AM51" s="403"/>
      <c r="AN51" s="1310" t="s">
        <v>595</v>
      </c>
      <c r="AO51" s="1310"/>
      <c r="AP51" s="1310"/>
      <c r="AQ51" s="1310"/>
      <c r="AR51" s="1310"/>
      <c r="AS51" s="1310"/>
      <c r="AT51" s="1310"/>
      <c r="AU51" s="1310"/>
      <c r="AV51" s="1310"/>
      <c r="AW51" s="1310"/>
      <c r="AX51" s="1310"/>
      <c r="AY51" s="1310"/>
      <c r="AZ51" s="1310"/>
      <c r="BA51" s="1310"/>
      <c r="BB51" s="1310" t="s">
        <v>596</v>
      </c>
      <c r="BC51" s="1310"/>
      <c r="BD51" s="1310"/>
      <c r="BE51" s="1310"/>
      <c r="BF51" s="1310"/>
      <c r="BG51" s="1310"/>
      <c r="BH51" s="1310"/>
      <c r="BI51" s="1310"/>
      <c r="BJ51" s="1310"/>
      <c r="BK51" s="1310"/>
      <c r="BL51" s="1310"/>
      <c r="BM51" s="1310"/>
      <c r="BN51" s="1310"/>
      <c r="BO51" s="1310"/>
      <c r="BP51" s="132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597</v>
      </c>
      <c r="BC53" s="1310"/>
      <c r="BD53" s="1310"/>
      <c r="BE53" s="1310"/>
      <c r="BF53" s="1310"/>
      <c r="BG53" s="1310"/>
      <c r="BH53" s="1310"/>
      <c r="BI53" s="1310"/>
      <c r="BJ53" s="1310"/>
      <c r="BK53" s="1310"/>
      <c r="BL53" s="1310"/>
      <c r="BM53" s="1310"/>
      <c r="BN53" s="1310"/>
      <c r="BO53" s="1310"/>
      <c r="BP53" s="1326"/>
      <c r="BQ53" s="1307"/>
      <c r="BR53" s="1307"/>
      <c r="BS53" s="1307"/>
      <c r="BT53" s="1307"/>
      <c r="BU53" s="1307"/>
      <c r="BV53" s="1307"/>
      <c r="BW53" s="1307"/>
      <c r="BX53" s="1307">
        <v>49.3</v>
      </c>
      <c r="BY53" s="1307"/>
      <c r="BZ53" s="1307"/>
      <c r="CA53" s="1307"/>
      <c r="CB53" s="1307"/>
      <c r="CC53" s="1307"/>
      <c r="CD53" s="1307"/>
      <c r="CE53" s="1307"/>
      <c r="CF53" s="1307">
        <v>51.2</v>
      </c>
      <c r="CG53" s="1307"/>
      <c r="CH53" s="1307"/>
      <c r="CI53" s="1307"/>
      <c r="CJ53" s="1307"/>
      <c r="CK53" s="1307"/>
      <c r="CL53" s="1307"/>
      <c r="CM53" s="1307"/>
      <c r="CN53" s="1307">
        <v>54.2</v>
      </c>
      <c r="CO53" s="1307"/>
      <c r="CP53" s="1307"/>
      <c r="CQ53" s="1307"/>
      <c r="CR53" s="1307"/>
      <c r="CS53" s="1307"/>
      <c r="CT53" s="1307"/>
      <c r="CU53" s="1307"/>
      <c r="CV53" s="1307">
        <v>55.8</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598</v>
      </c>
      <c r="AO55" s="1311"/>
      <c r="AP55" s="1311"/>
      <c r="AQ55" s="1311"/>
      <c r="AR55" s="1311"/>
      <c r="AS55" s="1311"/>
      <c r="AT55" s="1311"/>
      <c r="AU55" s="1311"/>
      <c r="AV55" s="1311"/>
      <c r="AW55" s="1311"/>
      <c r="AX55" s="1311"/>
      <c r="AY55" s="1311"/>
      <c r="AZ55" s="1311"/>
      <c r="BA55" s="1311"/>
      <c r="BB55" s="1310" t="s">
        <v>596</v>
      </c>
      <c r="BC55" s="1310"/>
      <c r="BD55" s="1310"/>
      <c r="BE55" s="1310"/>
      <c r="BF55" s="1310"/>
      <c r="BG55" s="1310"/>
      <c r="BH55" s="1310"/>
      <c r="BI55" s="1310"/>
      <c r="BJ55" s="1310"/>
      <c r="BK55" s="1310"/>
      <c r="BL55" s="1310"/>
      <c r="BM55" s="1310"/>
      <c r="BN55" s="1310"/>
      <c r="BO55" s="1310"/>
      <c r="BP55" s="1326"/>
      <c r="BQ55" s="1307"/>
      <c r="BR55" s="1307"/>
      <c r="BS55" s="1307"/>
      <c r="BT55" s="1307"/>
      <c r="BU55" s="1307"/>
      <c r="BV55" s="1307"/>
      <c r="BW55" s="1307"/>
      <c r="BX55" s="1307">
        <v>58.5</v>
      </c>
      <c r="BY55" s="1307"/>
      <c r="BZ55" s="1307"/>
      <c r="CA55" s="1307"/>
      <c r="CB55" s="1307"/>
      <c r="CC55" s="1307"/>
      <c r="CD55" s="1307"/>
      <c r="CE55" s="1307"/>
      <c r="CF55" s="1307">
        <v>52.3</v>
      </c>
      <c r="CG55" s="1307"/>
      <c r="CH55" s="1307"/>
      <c r="CI55" s="1307"/>
      <c r="CJ55" s="1307"/>
      <c r="CK55" s="1307"/>
      <c r="CL55" s="1307"/>
      <c r="CM55" s="1307"/>
      <c r="CN55" s="1307">
        <v>55.4</v>
      </c>
      <c r="CO55" s="1307"/>
      <c r="CP55" s="1307"/>
      <c r="CQ55" s="1307"/>
      <c r="CR55" s="1307"/>
      <c r="CS55" s="1307"/>
      <c r="CT55" s="1307"/>
      <c r="CU55" s="1307"/>
      <c r="CV55" s="1307">
        <v>52.7</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599</v>
      </c>
      <c r="BC57" s="1310"/>
      <c r="BD57" s="1310"/>
      <c r="BE57" s="1310"/>
      <c r="BF57" s="1310"/>
      <c r="BG57" s="1310"/>
      <c r="BH57" s="1310"/>
      <c r="BI57" s="1310"/>
      <c r="BJ57" s="1310"/>
      <c r="BK57" s="1310"/>
      <c r="BL57" s="1310"/>
      <c r="BM57" s="1310"/>
      <c r="BN57" s="1310"/>
      <c r="BO57" s="1310"/>
      <c r="BP57" s="1326"/>
      <c r="BQ57" s="1307"/>
      <c r="BR57" s="1307"/>
      <c r="BS57" s="1307"/>
      <c r="BT57" s="1307"/>
      <c r="BU57" s="1307"/>
      <c r="BV57" s="1307"/>
      <c r="BW57" s="1307"/>
      <c r="BX57" s="1307">
        <v>52.9</v>
      </c>
      <c r="BY57" s="1307"/>
      <c r="BZ57" s="1307"/>
      <c r="CA57" s="1307"/>
      <c r="CB57" s="1307"/>
      <c r="CC57" s="1307"/>
      <c r="CD57" s="1307"/>
      <c r="CE57" s="1307"/>
      <c r="CF57" s="1307">
        <v>57.1</v>
      </c>
      <c r="CG57" s="1307"/>
      <c r="CH57" s="1307"/>
      <c r="CI57" s="1307"/>
      <c r="CJ57" s="1307"/>
      <c r="CK57" s="1307"/>
      <c r="CL57" s="1307"/>
      <c r="CM57" s="1307"/>
      <c r="CN57" s="1307">
        <v>58.7</v>
      </c>
      <c r="CO57" s="1307"/>
      <c r="CP57" s="1307"/>
      <c r="CQ57" s="1307"/>
      <c r="CR57" s="1307"/>
      <c r="CS57" s="1307"/>
      <c r="CT57" s="1307"/>
      <c r="CU57" s="1307"/>
      <c r="CV57" s="1307">
        <v>59.5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600</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606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548</v>
      </c>
      <c r="BQ72" s="1311"/>
      <c r="BR72" s="1311"/>
      <c r="BS72" s="1311"/>
      <c r="BT72" s="1311"/>
      <c r="BU72" s="1311"/>
      <c r="BV72" s="1311"/>
      <c r="BW72" s="1311"/>
      <c r="BX72" s="1311" t="s">
        <v>549</v>
      </c>
      <c r="BY72" s="1311"/>
      <c r="BZ72" s="1311"/>
      <c r="CA72" s="1311"/>
      <c r="CB72" s="1311"/>
      <c r="CC72" s="1311"/>
      <c r="CD72" s="1311"/>
      <c r="CE72" s="1311"/>
      <c r="CF72" s="1311" t="s">
        <v>550</v>
      </c>
      <c r="CG72" s="1311"/>
      <c r="CH72" s="1311"/>
      <c r="CI72" s="1311"/>
      <c r="CJ72" s="1311"/>
      <c r="CK72" s="1311"/>
      <c r="CL72" s="1311"/>
      <c r="CM72" s="1311"/>
      <c r="CN72" s="1311" t="s">
        <v>551</v>
      </c>
      <c r="CO72" s="1311"/>
      <c r="CP72" s="1311"/>
      <c r="CQ72" s="1311"/>
      <c r="CR72" s="1311"/>
      <c r="CS72" s="1311"/>
      <c r="CT72" s="1311"/>
      <c r="CU72" s="1311"/>
      <c r="CV72" s="1311" t="s">
        <v>552</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595</v>
      </c>
      <c r="AO73" s="1310"/>
      <c r="AP73" s="1310"/>
      <c r="AQ73" s="1310"/>
      <c r="AR73" s="1310"/>
      <c r="AS73" s="1310"/>
      <c r="AT73" s="1310"/>
      <c r="AU73" s="1310"/>
      <c r="AV73" s="1310"/>
      <c r="AW73" s="1310"/>
      <c r="AX73" s="1310"/>
      <c r="AY73" s="1310"/>
      <c r="AZ73" s="1310"/>
      <c r="BA73" s="1310"/>
      <c r="BB73" s="1310" t="s">
        <v>601</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602</v>
      </c>
      <c r="BC75" s="1310"/>
      <c r="BD75" s="1310"/>
      <c r="BE75" s="1310"/>
      <c r="BF75" s="1310"/>
      <c r="BG75" s="1310"/>
      <c r="BH75" s="1310"/>
      <c r="BI75" s="1310"/>
      <c r="BJ75" s="1310"/>
      <c r="BK75" s="1310"/>
      <c r="BL75" s="1310"/>
      <c r="BM75" s="1310"/>
      <c r="BN75" s="1310"/>
      <c r="BO75" s="1310"/>
      <c r="BP75" s="1307">
        <v>9.4</v>
      </c>
      <c r="BQ75" s="1307"/>
      <c r="BR75" s="1307"/>
      <c r="BS75" s="1307"/>
      <c r="BT75" s="1307"/>
      <c r="BU75" s="1307"/>
      <c r="BV75" s="1307"/>
      <c r="BW75" s="1307"/>
      <c r="BX75" s="1307">
        <v>8</v>
      </c>
      <c r="BY75" s="1307"/>
      <c r="BZ75" s="1307"/>
      <c r="CA75" s="1307"/>
      <c r="CB75" s="1307"/>
      <c r="CC75" s="1307"/>
      <c r="CD75" s="1307"/>
      <c r="CE75" s="1307"/>
      <c r="CF75" s="1307">
        <v>7.4</v>
      </c>
      <c r="CG75" s="1307"/>
      <c r="CH75" s="1307"/>
      <c r="CI75" s="1307"/>
      <c r="CJ75" s="1307"/>
      <c r="CK75" s="1307"/>
      <c r="CL75" s="1307"/>
      <c r="CM75" s="1307"/>
      <c r="CN75" s="1307">
        <v>7.2</v>
      </c>
      <c r="CO75" s="1307"/>
      <c r="CP75" s="1307"/>
      <c r="CQ75" s="1307"/>
      <c r="CR75" s="1307"/>
      <c r="CS75" s="1307"/>
      <c r="CT75" s="1307"/>
      <c r="CU75" s="1307"/>
      <c r="CV75" s="1307">
        <v>7.2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598</v>
      </c>
      <c r="AO77" s="1311"/>
      <c r="AP77" s="1311"/>
      <c r="AQ77" s="1311"/>
      <c r="AR77" s="1311"/>
      <c r="AS77" s="1311"/>
      <c r="AT77" s="1311"/>
      <c r="AU77" s="1311"/>
      <c r="AV77" s="1311"/>
      <c r="AW77" s="1311"/>
      <c r="AX77" s="1311"/>
      <c r="AY77" s="1311"/>
      <c r="AZ77" s="1311"/>
      <c r="BA77" s="1311"/>
      <c r="BB77" s="1310" t="s">
        <v>596</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58.5</v>
      </c>
      <c r="BY77" s="1307"/>
      <c r="BZ77" s="1307"/>
      <c r="CA77" s="1307"/>
      <c r="CB77" s="1307"/>
      <c r="CC77" s="1307"/>
      <c r="CD77" s="1307"/>
      <c r="CE77" s="1307"/>
      <c r="CF77" s="1307">
        <v>52.3</v>
      </c>
      <c r="CG77" s="1307"/>
      <c r="CH77" s="1307"/>
      <c r="CI77" s="1307"/>
      <c r="CJ77" s="1307"/>
      <c r="CK77" s="1307"/>
      <c r="CL77" s="1307"/>
      <c r="CM77" s="1307"/>
      <c r="CN77" s="1307">
        <v>55.4</v>
      </c>
      <c r="CO77" s="1307"/>
      <c r="CP77" s="1307"/>
      <c r="CQ77" s="1307"/>
      <c r="CR77" s="1307"/>
      <c r="CS77" s="1307"/>
      <c r="CT77" s="1307"/>
      <c r="CU77" s="1307"/>
      <c r="CV77" s="1307">
        <v>52.7</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603</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9.6999999999999993</v>
      </c>
      <c r="CO79" s="1307"/>
      <c r="CP79" s="1307"/>
      <c r="CQ79" s="1307"/>
      <c r="CR79" s="1307"/>
      <c r="CS79" s="1307"/>
      <c r="CT79" s="1307"/>
      <c r="CU79" s="1307"/>
      <c r="CV79" s="1307">
        <v>9.5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6SgM5yYyAhzJAmmB/Cp6GVNJi0rUGBDBnUkuQhkeoNlmSec4VVqhUGmQeOBqqV097/X6x6gzHWAZl5Mdx/S8g==" saltValue="H07krUbFJ/kwb2dvzj5uh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09" zoomScale="50" zoomScaleNormal="50" zoomScaleSheetLayoutView="70" workbookViewId="0">
      <selection activeCell="F63" sqref="F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OQCjtccOTRDaA91sMdOKLLlPeQitQ8KbgiblpXAdUmg4v+BNncK2fzrz+wm0gNAuBkz0Of9pAjq2c7STHb+hg==" saltValue="dGecC2FemYSwC24zeWzw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B76" zoomScale="50" zoomScaleNormal="50" zoomScaleSheetLayoutView="55" workbookViewId="0">
      <selection activeCell="F63" sqref="F63"/>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QMsiYAoiGBu5Fcf0IPvDtEw/UqxJOv43dfyRuwFDLfJ31RzIg+FrI+4MGDm/y4b5opUu0LVuXb1LzgaxS1EoQ==" saltValue="zPQyeqG7Bbd4mNR6K+MQ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545</v>
      </c>
      <c r="G2" s="156"/>
      <c r="H2" s="157"/>
    </row>
    <row r="3" spans="1:8" x14ac:dyDescent="0.15">
      <c r="A3" s="153" t="s">
        <v>538</v>
      </c>
      <c r="B3" s="158"/>
      <c r="C3" s="159"/>
      <c r="D3" s="160">
        <v>71040</v>
      </c>
      <c r="E3" s="161"/>
      <c r="F3" s="162">
        <v>106614</v>
      </c>
      <c r="G3" s="163"/>
      <c r="H3" s="164"/>
    </row>
    <row r="4" spans="1:8" x14ac:dyDescent="0.15">
      <c r="A4" s="165"/>
      <c r="B4" s="166"/>
      <c r="C4" s="167"/>
      <c r="D4" s="168">
        <v>29901</v>
      </c>
      <c r="E4" s="169"/>
      <c r="F4" s="170">
        <v>45545</v>
      </c>
      <c r="G4" s="171"/>
      <c r="H4" s="172"/>
    </row>
    <row r="5" spans="1:8" x14ac:dyDescent="0.15">
      <c r="A5" s="153" t="s">
        <v>540</v>
      </c>
      <c r="B5" s="158"/>
      <c r="C5" s="159"/>
      <c r="D5" s="160">
        <v>72077</v>
      </c>
      <c r="E5" s="161"/>
      <c r="F5" s="162">
        <v>85459</v>
      </c>
      <c r="G5" s="163"/>
      <c r="H5" s="164"/>
    </row>
    <row r="6" spans="1:8" x14ac:dyDescent="0.15">
      <c r="A6" s="165"/>
      <c r="B6" s="166"/>
      <c r="C6" s="167"/>
      <c r="D6" s="168">
        <v>45367</v>
      </c>
      <c r="E6" s="169"/>
      <c r="F6" s="170">
        <v>44378</v>
      </c>
      <c r="G6" s="171"/>
      <c r="H6" s="172"/>
    </row>
    <row r="7" spans="1:8" x14ac:dyDescent="0.15">
      <c r="A7" s="153" t="s">
        <v>541</v>
      </c>
      <c r="B7" s="158"/>
      <c r="C7" s="159"/>
      <c r="D7" s="160">
        <v>82131</v>
      </c>
      <c r="E7" s="161"/>
      <c r="F7" s="162">
        <v>65876</v>
      </c>
      <c r="G7" s="163"/>
      <c r="H7" s="164"/>
    </row>
    <row r="8" spans="1:8" x14ac:dyDescent="0.15">
      <c r="A8" s="165"/>
      <c r="B8" s="166"/>
      <c r="C8" s="167"/>
      <c r="D8" s="168">
        <v>60817</v>
      </c>
      <c r="E8" s="169"/>
      <c r="F8" s="170">
        <v>36484</v>
      </c>
      <c r="G8" s="171"/>
      <c r="H8" s="172"/>
    </row>
    <row r="9" spans="1:8" x14ac:dyDescent="0.15">
      <c r="A9" s="153" t="s">
        <v>542</v>
      </c>
      <c r="B9" s="158"/>
      <c r="C9" s="159"/>
      <c r="D9" s="160">
        <v>48174</v>
      </c>
      <c r="E9" s="161"/>
      <c r="F9" s="162">
        <v>68468</v>
      </c>
      <c r="G9" s="163"/>
      <c r="H9" s="164"/>
    </row>
    <row r="10" spans="1:8" x14ac:dyDescent="0.15">
      <c r="A10" s="165"/>
      <c r="B10" s="166"/>
      <c r="C10" s="167"/>
      <c r="D10" s="168">
        <v>23336</v>
      </c>
      <c r="E10" s="169"/>
      <c r="F10" s="170">
        <v>34140</v>
      </c>
      <c r="G10" s="171"/>
      <c r="H10" s="172"/>
    </row>
    <row r="11" spans="1:8" x14ac:dyDescent="0.15">
      <c r="A11" s="153" t="s">
        <v>543</v>
      </c>
      <c r="B11" s="158"/>
      <c r="C11" s="159"/>
      <c r="D11" s="160">
        <v>30285</v>
      </c>
      <c r="E11" s="161"/>
      <c r="F11" s="162">
        <v>69729</v>
      </c>
      <c r="G11" s="163"/>
      <c r="H11" s="164"/>
    </row>
    <row r="12" spans="1:8" x14ac:dyDescent="0.15">
      <c r="A12" s="165"/>
      <c r="B12" s="166"/>
      <c r="C12" s="173"/>
      <c r="D12" s="168">
        <v>21893</v>
      </c>
      <c r="E12" s="169"/>
      <c r="F12" s="170">
        <v>38908</v>
      </c>
      <c r="G12" s="171"/>
      <c r="H12" s="172"/>
    </row>
    <row r="13" spans="1:8" x14ac:dyDescent="0.15">
      <c r="A13" s="153"/>
      <c r="B13" s="158"/>
      <c r="C13" s="174"/>
      <c r="D13" s="175">
        <v>60741</v>
      </c>
      <c r="E13" s="176"/>
      <c r="F13" s="177">
        <v>79229</v>
      </c>
      <c r="G13" s="178"/>
      <c r="H13" s="164"/>
    </row>
    <row r="14" spans="1:8" x14ac:dyDescent="0.15">
      <c r="A14" s="165"/>
      <c r="B14" s="166"/>
      <c r="C14" s="167"/>
      <c r="D14" s="168">
        <v>36263</v>
      </c>
      <c r="E14" s="169"/>
      <c r="F14" s="170">
        <v>39891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12.31</v>
      </c>
      <c r="C19" s="179">
        <f>ROUND(VALUE(SUBSTITUTE(実質収支比率等に係る経年分析!G$48,"▲","-")),2)</f>
        <v>13.97</v>
      </c>
      <c r="D19" s="179">
        <f>ROUND(VALUE(SUBSTITUTE(実質収支比率等に係る経年分析!H$48,"▲","-")),2)</f>
        <v>14.89</v>
      </c>
      <c r="E19" s="179">
        <f>ROUND(VALUE(SUBSTITUTE(実質収支比率等に係る経年分析!I$48,"▲","-")),2)</f>
        <v>15</v>
      </c>
      <c r="F19" s="179">
        <f>ROUND(VALUE(SUBSTITUTE(実質収支比率等に係る経年分析!J$48,"▲","-")),2)</f>
        <v>12.17</v>
      </c>
    </row>
    <row r="20" spans="1:11" x14ac:dyDescent="0.15">
      <c r="A20" s="179" t="s">
        <v>54</v>
      </c>
      <c r="B20" s="179">
        <f>ROUND(VALUE(SUBSTITUTE(実質収支比率等に係る経年分析!F$47,"▲","-")),2)</f>
        <v>24.04</v>
      </c>
      <c r="C20" s="179">
        <f>ROUND(VALUE(SUBSTITUTE(実質収支比率等に係る経年分析!G$47,"▲","-")),2)</f>
        <v>23.84</v>
      </c>
      <c r="D20" s="179">
        <f>ROUND(VALUE(SUBSTITUTE(実質収支比率等に係る経年分析!H$47,"▲","-")),2)</f>
        <v>22.94</v>
      </c>
      <c r="E20" s="179">
        <f>ROUND(VALUE(SUBSTITUTE(実質収支比率等に係る経年分析!I$47,"▲","-")),2)</f>
        <v>22.74</v>
      </c>
      <c r="F20" s="179">
        <f>ROUND(VALUE(SUBSTITUTE(実質収支比率等に係る経年分析!J$47,"▲","-")),2)</f>
        <v>22.72</v>
      </c>
    </row>
    <row r="21" spans="1:11" x14ac:dyDescent="0.15">
      <c r="A21" s="179" t="s">
        <v>55</v>
      </c>
      <c r="B21" s="179">
        <f>IF(ISNUMBER(VALUE(SUBSTITUTE(実質収支比率等に係る経年分析!F$49,"▲","-"))),ROUND(VALUE(SUBSTITUTE(実質収支比率等に係る経年分析!F$49,"▲","-")),2),NA())</f>
        <v>0.59</v>
      </c>
      <c r="C21" s="179">
        <f>IF(ISNUMBER(VALUE(SUBSTITUTE(実質収支比率等に係る経年分析!G$49,"▲","-"))),ROUND(VALUE(SUBSTITUTE(実質収支比率等に係る経年分析!G$49,"▲","-")),2),NA())</f>
        <v>4.05</v>
      </c>
      <c r="D21" s="179">
        <f>IF(ISNUMBER(VALUE(SUBSTITUTE(実質収支比率等に係る経年分析!H$49,"▲","-"))),ROUND(VALUE(SUBSTITUTE(実質収支比率等に係る経年分析!H$49,"▲","-")),2),NA())</f>
        <v>1.82</v>
      </c>
      <c r="E21" s="179">
        <f>IF(ISNUMBER(VALUE(SUBSTITUTE(実質収支比率等に係る経年分析!I$49,"▲","-"))),ROUND(VALUE(SUBSTITUTE(実質収支比率等に係る経年分析!I$49,"▲","-")),2),NA())</f>
        <v>0.33</v>
      </c>
      <c r="F21" s="179">
        <f>IF(ISNUMBER(VALUE(SUBSTITUTE(実質収支比率等に係る経年分析!J$49,"▲","-"))),ROUND(VALUE(SUBSTITUTE(実質収支比率等に係る経年分析!J$49,"▲","-")),2),NA())</f>
        <v>-2.74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0.33</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7.0000000000000007E-2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15">
      <c r="A30" s="180" t="str">
        <f>IF(連結実質赤字比率に係る赤字・黒字の構成分析!C$40="",NA(),連結実質赤字比率に係る赤字・黒字の構成分析!C$40)</f>
        <v>農業集落排水事業特別会計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公共下水道事業特別会計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1.26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氏家都市計画事業上阿久津台地土地区画整理事業特別会計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0.28999999999999998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1.89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0.84</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3.87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4.49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13.24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13.85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14.29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11.48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17.13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18.63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18.41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17.07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1598</v>
      </c>
      <c r="E42" s="181"/>
      <c r="F42" s="181"/>
      <c r="G42" s="181">
        <f>'実質公債費比率（分子）の構造'!L$52</f>
        <v>1634</v>
      </c>
      <c r="H42" s="181"/>
      <c r="I42" s="181"/>
      <c r="J42" s="181">
        <f>'実質公債費比率（分子）の構造'!M$52</f>
        <v>1587</v>
      </c>
      <c r="K42" s="181"/>
      <c r="L42" s="181"/>
      <c r="M42" s="181">
        <f>'実質公債費比率（分子）の構造'!N$52</f>
        <v>1682</v>
      </c>
      <c r="N42" s="181"/>
      <c r="O42" s="181"/>
      <c r="P42" s="181">
        <f>'実質公債費比率（分子）の構造'!O$52</f>
        <v>1743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14</v>
      </c>
      <c r="C44" s="181"/>
      <c r="D44" s="181"/>
      <c r="E44" s="181">
        <f>'実質公債費比率（分子）の構造'!L$50</f>
        <v>12</v>
      </c>
      <c r="F44" s="181"/>
      <c r="G44" s="181"/>
      <c r="H44" s="181">
        <f>'実質公債費比率（分子）の構造'!M$50</f>
        <v>10</v>
      </c>
      <c r="I44" s="181"/>
      <c r="J44" s="181"/>
      <c r="K44" s="181">
        <f>'実質公債費比率（分子）の構造'!N$50</f>
        <v>4</v>
      </c>
      <c r="L44" s="181"/>
      <c r="M44" s="181"/>
      <c r="N44" s="181">
        <f>'実質公債費比率（分子）の構造'!O$50</f>
        <v>2</v>
      </c>
      <c r="O44" s="181"/>
      <c r="P44" s="181"/>
    </row>
    <row r="45" spans="1:16" x14ac:dyDescent="0.15">
      <c r="A45" s="181" t="s">
        <v>65</v>
      </c>
      <c r="B45" s="181">
        <f>'実質公債費比率（分子）の構造'!K$49</f>
        <v>50</v>
      </c>
      <c r="C45" s="181"/>
      <c r="D45" s="181"/>
      <c r="E45" s="181">
        <f>'実質公債費比率（分子）の構造'!L$49</f>
        <v>55</v>
      </c>
      <c r="F45" s="181"/>
      <c r="G45" s="181"/>
      <c r="H45" s="181">
        <f>'実質公債費比率（分子）の構造'!M$49</f>
        <v>49</v>
      </c>
      <c r="I45" s="181"/>
      <c r="J45" s="181"/>
      <c r="K45" s="181">
        <f>'実質公債費比率（分子）の構造'!N$49</f>
        <v>41</v>
      </c>
      <c r="L45" s="181"/>
      <c r="M45" s="181"/>
      <c r="N45" s="181">
        <f>'実質公債費比率（分子）の構造'!O$49</f>
        <v>47</v>
      </c>
      <c r="O45" s="181"/>
      <c r="P45" s="181"/>
    </row>
    <row r="46" spans="1:16" x14ac:dyDescent="0.15">
      <c r="A46" s="181" t="s">
        <v>66</v>
      </c>
      <c r="B46" s="181">
        <f>'実質公債費比率（分子）の構造'!K$48</f>
        <v>448</v>
      </c>
      <c r="C46" s="181"/>
      <c r="D46" s="181"/>
      <c r="E46" s="181">
        <f>'実質公債費比率（分子）の構造'!L$48</f>
        <v>484</v>
      </c>
      <c r="F46" s="181"/>
      <c r="G46" s="181"/>
      <c r="H46" s="181">
        <f>'実質公債費比率（分子）の構造'!M$48</f>
        <v>468</v>
      </c>
      <c r="I46" s="181"/>
      <c r="J46" s="181"/>
      <c r="K46" s="181">
        <f>'実質公債費比率（分子）の構造'!N$48</f>
        <v>438</v>
      </c>
      <c r="L46" s="181"/>
      <c r="M46" s="181"/>
      <c r="N46" s="181">
        <f>'実質公債費比率（分子）の構造'!O$48</f>
        <v>420</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1748</v>
      </c>
      <c r="C49" s="181"/>
      <c r="D49" s="181"/>
      <c r="E49" s="181">
        <f>'実質公債費比率（分子）の構造'!L$45</f>
        <v>1753</v>
      </c>
      <c r="F49" s="181"/>
      <c r="G49" s="181"/>
      <c r="H49" s="181">
        <f>'実質公債費比率（分子）の構造'!M$45</f>
        <v>1734</v>
      </c>
      <c r="I49" s="181"/>
      <c r="J49" s="181"/>
      <c r="K49" s="181">
        <f>'実質公債費比率（分子）の構造'!N$45</f>
        <v>1838</v>
      </c>
      <c r="L49" s="181"/>
      <c r="M49" s="181"/>
      <c r="N49" s="181">
        <f>'実質公債費比率（分子）の構造'!O$45</f>
        <v>1927</v>
      </c>
      <c r="O49" s="181"/>
      <c r="P49" s="181"/>
    </row>
    <row r="50" spans="1:16" x14ac:dyDescent="0.15">
      <c r="A50" s="181" t="s">
        <v>69</v>
      </c>
      <c r="B50" s="181" t="e">
        <f>NA()</f>
        <v>#N/A</v>
      </c>
      <c r="C50" s="181">
        <f>IF(ISNUMBER('実質公債費比率（分子）の構造'!K$53),'実質公債費比率（分子）の構造'!K$53,NA())</f>
        <v>662</v>
      </c>
      <c r="D50" s="181" t="e">
        <f>NA()</f>
        <v>#N/A</v>
      </c>
      <c r="E50" s="181" t="e">
        <f>NA()</f>
        <v>#N/A</v>
      </c>
      <c r="F50" s="181">
        <f>IF(ISNUMBER('実質公債費比率（分子）の構造'!L$53),'実質公債費比率（分子）の構造'!L$53,NA())</f>
        <v>670</v>
      </c>
      <c r="G50" s="181" t="e">
        <f>NA()</f>
        <v>#N/A</v>
      </c>
      <c r="H50" s="181" t="e">
        <f>NA()</f>
        <v>#N/A</v>
      </c>
      <c r="I50" s="181">
        <f>IF(ISNUMBER('実質公債費比率（分子）の構造'!M$53),'実質公債費比率（分子）の構造'!M$53,NA())</f>
        <v>674</v>
      </c>
      <c r="J50" s="181" t="e">
        <f>NA()</f>
        <v>#N/A</v>
      </c>
      <c r="K50" s="181" t="e">
        <f>NA()</f>
        <v>#N/A</v>
      </c>
      <c r="L50" s="181">
        <f>IF(ISNUMBER('実質公債費比率（分子）の構造'!N$53),'実質公債費比率（分子）の構造'!N$53,NA())</f>
        <v>639</v>
      </c>
      <c r="M50" s="181" t="e">
        <f>NA()</f>
        <v>#N/A</v>
      </c>
      <c r="N50" s="181" t="e">
        <f>NA()</f>
        <v>#N/A</v>
      </c>
      <c r="O50" s="181">
        <f>IF(ISNUMBER('実質公債費比率（分子）の構造'!O$53),'実質公債費比率（分子）の構造'!O$53,NA())</f>
        <v>653</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43</v>
      </c>
      <c r="B56" s="180"/>
      <c r="C56" s="180"/>
      <c r="D56" s="180">
        <f>'将来負担比率（分子）の構造'!I$52</f>
        <v>17512</v>
      </c>
      <c r="E56" s="180"/>
      <c r="F56" s="180"/>
      <c r="G56" s="180">
        <f>'将来負担比率（分子）の構造'!J$52</f>
        <v>17923</v>
      </c>
      <c r="H56" s="180"/>
      <c r="I56" s="180"/>
      <c r="J56" s="180">
        <f>'将来負担比率（分子）の構造'!K$52</f>
        <v>18245</v>
      </c>
      <c r="K56" s="180"/>
      <c r="L56" s="180"/>
      <c r="M56" s="180">
        <f>'将来負担比率（分子）の構造'!L$52</f>
        <v>17938</v>
      </c>
      <c r="N56" s="180"/>
      <c r="O56" s="180"/>
      <c r="P56" s="180">
        <f>'将来負担比率（分子）の構造'!M$52</f>
        <v>17468</v>
      </c>
    </row>
    <row r="57" spans="1:16" x14ac:dyDescent="0.15">
      <c r="A57" s="180" t="s">
        <v>42</v>
      </c>
      <c r="B57" s="180"/>
      <c r="C57" s="180"/>
      <c r="D57" s="180">
        <f>'将来負担比率（分子）の構造'!I$51</f>
        <v>1895</v>
      </c>
      <c r="E57" s="180"/>
      <c r="F57" s="180"/>
      <c r="G57" s="180">
        <f>'将来負担比率（分子）の構造'!J$51</f>
        <v>2095</v>
      </c>
      <c r="H57" s="180"/>
      <c r="I57" s="180"/>
      <c r="J57" s="180">
        <f>'将来負担比率（分子）の構造'!K$51</f>
        <v>2045</v>
      </c>
      <c r="K57" s="180"/>
      <c r="L57" s="180"/>
      <c r="M57" s="180">
        <f>'将来負担比率（分子）の構造'!L$51</f>
        <v>1978</v>
      </c>
      <c r="N57" s="180"/>
      <c r="O57" s="180"/>
      <c r="P57" s="180">
        <f>'将来負担比率（分子）の構造'!M$51</f>
        <v>1839</v>
      </c>
    </row>
    <row r="58" spans="1:16" x14ac:dyDescent="0.15">
      <c r="A58" s="180" t="s">
        <v>41</v>
      </c>
      <c r="B58" s="180"/>
      <c r="C58" s="180"/>
      <c r="D58" s="180">
        <f>'将来負担比率（分子）の構造'!I$50</f>
        <v>6563</v>
      </c>
      <c r="E58" s="180"/>
      <c r="F58" s="180"/>
      <c r="G58" s="180">
        <f>'将来負担比率（分子）の構造'!J$50</f>
        <v>6433</v>
      </c>
      <c r="H58" s="180"/>
      <c r="I58" s="180"/>
      <c r="J58" s="180">
        <f>'将来負担比率（分子）の構造'!K$50</f>
        <v>6292</v>
      </c>
      <c r="K58" s="180"/>
      <c r="L58" s="180"/>
      <c r="M58" s="180">
        <f>'将来負担比率（分子）の構造'!L$50</f>
        <v>6644</v>
      </c>
      <c r="N58" s="180"/>
      <c r="O58" s="180"/>
      <c r="P58" s="180">
        <f>'将来負担比率（分子）の構造'!M$50</f>
        <v>7402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2438</v>
      </c>
      <c r="C62" s="180"/>
      <c r="D62" s="180"/>
      <c r="E62" s="180">
        <f>'将来負担比率（分子）の構造'!J$45</f>
        <v>2394</v>
      </c>
      <c r="F62" s="180"/>
      <c r="G62" s="180"/>
      <c r="H62" s="180">
        <f>'将来負担比率（分子）の構造'!K$45</f>
        <v>2302</v>
      </c>
      <c r="I62" s="180"/>
      <c r="J62" s="180"/>
      <c r="K62" s="180">
        <f>'将来負担比率（分子）の構造'!L$45</f>
        <v>2240</v>
      </c>
      <c r="L62" s="180"/>
      <c r="M62" s="180"/>
      <c r="N62" s="180">
        <f>'将来負担比率（分子）の構造'!M$45</f>
        <v>2071</v>
      </c>
      <c r="O62" s="180"/>
      <c r="P62" s="180"/>
    </row>
    <row r="63" spans="1:16" x14ac:dyDescent="0.15">
      <c r="A63" s="180" t="s">
        <v>34</v>
      </c>
      <c r="B63" s="180">
        <f>'将来負担比率（分子）の構造'!I$44</f>
        <v>360</v>
      </c>
      <c r="C63" s="180"/>
      <c r="D63" s="180"/>
      <c r="E63" s="180">
        <f>'将来負担比率（分子）の構造'!J$44</f>
        <v>322</v>
      </c>
      <c r="F63" s="180"/>
      <c r="G63" s="180"/>
      <c r="H63" s="180">
        <f>'将来負担比率（分子）の構造'!K$44</f>
        <v>299</v>
      </c>
      <c r="I63" s="180"/>
      <c r="J63" s="180"/>
      <c r="K63" s="180">
        <f>'将来負担比率（分子）の構造'!L$44</f>
        <v>295</v>
      </c>
      <c r="L63" s="180"/>
      <c r="M63" s="180"/>
      <c r="N63" s="180">
        <f>'将来負担比率（分子）の構造'!M$44</f>
        <v>410</v>
      </c>
      <c r="O63" s="180"/>
      <c r="P63" s="180"/>
    </row>
    <row r="64" spans="1:16" x14ac:dyDescent="0.15">
      <c r="A64" s="180" t="s">
        <v>33</v>
      </c>
      <c r="B64" s="180">
        <f>'将来負担比率（分子）の構造'!I$43</f>
        <v>6256</v>
      </c>
      <c r="C64" s="180"/>
      <c r="D64" s="180"/>
      <c r="E64" s="180">
        <f>'将来負担比率（分子）の構造'!J$43</f>
        <v>6236</v>
      </c>
      <c r="F64" s="180"/>
      <c r="G64" s="180"/>
      <c r="H64" s="180">
        <f>'将来負担比率（分子）の構造'!K$43</f>
        <v>6168</v>
      </c>
      <c r="I64" s="180"/>
      <c r="J64" s="180"/>
      <c r="K64" s="180">
        <f>'将来負担比率（分子）の構造'!L$43</f>
        <v>5815</v>
      </c>
      <c r="L64" s="180"/>
      <c r="M64" s="180"/>
      <c r="N64" s="180">
        <f>'将来負担比率（分子）の構造'!M$43</f>
        <v>5428</v>
      </c>
      <c r="O64" s="180"/>
      <c r="P64" s="180"/>
    </row>
    <row r="65" spans="1:16" x14ac:dyDescent="0.15">
      <c r="A65" s="180" t="s">
        <v>32</v>
      </c>
      <c r="B65" s="180">
        <f>'将来負担比率（分子）の構造'!I$42</f>
        <v>27</v>
      </c>
      <c r="C65" s="180"/>
      <c r="D65" s="180"/>
      <c r="E65" s="180">
        <f>'将来負担比率（分子）の構造'!J$42</f>
        <v>16</v>
      </c>
      <c r="F65" s="180"/>
      <c r="G65" s="180"/>
      <c r="H65" s="180">
        <f>'将来負担比率（分子）の構造'!K$42</f>
        <v>6</v>
      </c>
      <c r="I65" s="180"/>
      <c r="J65" s="180"/>
      <c r="K65" s="180">
        <f>'将来負担比率（分子）の構造'!L$42</f>
        <v>2</v>
      </c>
      <c r="L65" s="180"/>
      <c r="M65" s="180"/>
      <c r="N65" s="180">
        <f>'将来負担比率（分子）の構造'!M$42</f>
        <v>0</v>
      </c>
      <c r="O65" s="180"/>
      <c r="P65" s="180"/>
    </row>
    <row r="66" spans="1:16" x14ac:dyDescent="0.15">
      <c r="A66" s="180" t="s">
        <v>31</v>
      </c>
      <c r="B66" s="180">
        <f>'将来負担比率（分子）の構造'!I$41</f>
        <v>16872</v>
      </c>
      <c r="C66" s="180"/>
      <c r="D66" s="180"/>
      <c r="E66" s="180">
        <f>'将来負担比率（分子）の構造'!J$41</f>
        <v>17192</v>
      </c>
      <c r="F66" s="180"/>
      <c r="G66" s="180"/>
      <c r="H66" s="180">
        <f>'将来負担比率（分子）の構造'!K$41</f>
        <v>17738</v>
      </c>
      <c r="I66" s="180"/>
      <c r="J66" s="180"/>
      <c r="K66" s="180">
        <f>'将来負担比率（分子）の構造'!L$41</f>
        <v>17223</v>
      </c>
      <c r="L66" s="180"/>
      <c r="M66" s="180"/>
      <c r="N66" s="180">
        <f>'将来負担比率（分子）の構造'!M$41</f>
        <v>16439</v>
      </c>
      <c r="O66" s="180"/>
      <c r="P66" s="180"/>
    </row>
    <row r="67" spans="1:16" x14ac:dyDescent="0.15">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2402</v>
      </c>
      <c r="C72" s="184">
        <f>基金残高に係る経年分析!G55</f>
        <v>2407</v>
      </c>
      <c r="D72" s="184">
        <f>基金残高に係る経年分析!H55</f>
        <v>2412</v>
      </c>
    </row>
    <row r="73" spans="1:16" x14ac:dyDescent="0.15">
      <c r="A73" s="183" t="s">
        <v>76</v>
      </c>
      <c r="B73" s="184">
        <f>基金残高に係る経年分析!F56</f>
        <v>1238</v>
      </c>
      <c r="C73" s="184">
        <f>基金残高に係る経年分析!G56</f>
        <v>1241</v>
      </c>
      <c r="D73" s="184">
        <f>基金残高に係る経年分析!H56</f>
        <v>1244</v>
      </c>
    </row>
    <row r="74" spans="1:16" x14ac:dyDescent="0.15">
      <c r="A74" s="183" t="s">
        <v>77</v>
      </c>
      <c r="B74" s="184">
        <f>基金残高に係る経年分析!F57</f>
        <v>3498</v>
      </c>
      <c r="C74" s="184">
        <f>基金残高に係る経年分析!G57</f>
        <v>3710</v>
      </c>
      <c r="D74" s="184">
        <f>基金残高に係る経年分析!H57</f>
        <v>3953</v>
      </c>
    </row>
  </sheetData>
  <sheetProtection algorithmName="SHA-512" hashValue="4XTi4OlhZos1+h4wYoxqKZeQW/XNc3UojdtwR63xsRiohZxos2QZ4if3m7HJsn9s+iGKgCYc4AK9TUiEqnVXMg==" saltValue="rPXF3QwIluvtjXaot3VY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F63" sqref="F6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6961479</v>
      </c>
      <c r="S5" s="727"/>
      <c r="T5" s="727"/>
      <c r="U5" s="727"/>
      <c r="V5" s="727"/>
      <c r="W5" s="727"/>
      <c r="X5" s="727"/>
      <c r="Y5" s="773"/>
      <c r="Z5" s="791">
        <v>35.4</v>
      </c>
      <c r="AA5" s="791"/>
      <c r="AB5" s="791"/>
      <c r="AC5" s="791"/>
      <c r="AD5" s="792">
        <v>6800766</v>
      </c>
      <c r="AE5" s="792"/>
      <c r="AF5" s="792"/>
      <c r="AG5" s="792"/>
      <c r="AH5" s="792"/>
      <c r="AI5" s="792"/>
      <c r="AJ5" s="792"/>
      <c r="AK5" s="792"/>
      <c r="AL5" s="774">
        <v>66.599999999999994</v>
      </c>
      <c r="AM5" s="743"/>
      <c r="AN5" s="743"/>
      <c r="AO5" s="775"/>
      <c r="AP5" s="760" t="s">
        <v>228</v>
      </c>
      <c r="AQ5" s="761"/>
      <c r="AR5" s="761"/>
      <c r="AS5" s="761"/>
      <c r="AT5" s="761"/>
      <c r="AU5" s="761"/>
      <c r="AV5" s="761"/>
      <c r="AW5" s="761"/>
      <c r="AX5" s="761"/>
      <c r="AY5" s="761"/>
      <c r="AZ5" s="761"/>
      <c r="BA5" s="761"/>
      <c r="BB5" s="761"/>
      <c r="BC5" s="761"/>
      <c r="BD5" s="761"/>
      <c r="BE5" s="761"/>
      <c r="BF5" s="762"/>
      <c r="BG5" s="661">
        <v>6767621</v>
      </c>
      <c r="BH5" s="664"/>
      <c r="BI5" s="664"/>
      <c r="BJ5" s="664"/>
      <c r="BK5" s="664"/>
      <c r="BL5" s="664"/>
      <c r="BM5" s="664"/>
      <c r="BN5" s="665"/>
      <c r="BO5" s="723">
        <v>97.2</v>
      </c>
      <c r="BP5" s="723"/>
      <c r="BQ5" s="723"/>
      <c r="BR5" s="723"/>
      <c r="BS5" s="724">
        <v>108693</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205684</v>
      </c>
      <c r="S6" s="664"/>
      <c r="T6" s="664"/>
      <c r="U6" s="664"/>
      <c r="V6" s="664"/>
      <c r="W6" s="664"/>
      <c r="X6" s="664"/>
      <c r="Y6" s="665"/>
      <c r="Z6" s="723">
        <v>1</v>
      </c>
      <c r="AA6" s="723"/>
      <c r="AB6" s="723"/>
      <c r="AC6" s="723"/>
      <c r="AD6" s="724">
        <v>205684</v>
      </c>
      <c r="AE6" s="724"/>
      <c r="AF6" s="724"/>
      <c r="AG6" s="724"/>
      <c r="AH6" s="724"/>
      <c r="AI6" s="724"/>
      <c r="AJ6" s="724"/>
      <c r="AK6" s="724"/>
      <c r="AL6" s="666">
        <v>2</v>
      </c>
      <c r="AM6" s="667"/>
      <c r="AN6" s="667"/>
      <c r="AO6" s="725"/>
      <c r="AP6" s="658" t="s">
        <v>233</v>
      </c>
      <c r="AQ6" s="659"/>
      <c r="AR6" s="659"/>
      <c r="AS6" s="659"/>
      <c r="AT6" s="659"/>
      <c r="AU6" s="659"/>
      <c r="AV6" s="659"/>
      <c r="AW6" s="659"/>
      <c r="AX6" s="659"/>
      <c r="AY6" s="659"/>
      <c r="AZ6" s="659"/>
      <c r="BA6" s="659"/>
      <c r="BB6" s="659"/>
      <c r="BC6" s="659"/>
      <c r="BD6" s="659"/>
      <c r="BE6" s="659"/>
      <c r="BF6" s="660"/>
      <c r="BG6" s="661">
        <v>6767621</v>
      </c>
      <c r="BH6" s="664"/>
      <c r="BI6" s="664"/>
      <c r="BJ6" s="664"/>
      <c r="BK6" s="664"/>
      <c r="BL6" s="664"/>
      <c r="BM6" s="664"/>
      <c r="BN6" s="665"/>
      <c r="BO6" s="723">
        <v>97.2</v>
      </c>
      <c r="BP6" s="723"/>
      <c r="BQ6" s="723"/>
      <c r="BR6" s="723"/>
      <c r="BS6" s="724">
        <v>108693</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170678</v>
      </c>
      <c r="CS6" s="664"/>
      <c r="CT6" s="664"/>
      <c r="CU6" s="664"/>
      <c r="CV6" s="664"/>
      <c r="CW6" s="664"/>
      <c r="CX6" s="664"/>
      <c r="CY6" s="665"/>
      <c r="CZ6" s="774">
        <v>0.9</v>
      </c>
      <c r="DA6" s="743"/>
      <c r="DB6" s="743"/>
      <c r="DC6" s="777"/>
      <c r="DD6" s="669" t="s">
        <v>235</v>
      </c>
      <c r="DE6" s="664"/>
      <c r="DF6" s="664"/>
      <c r="DG6" s="664"/>
      <c r="DH6" s="664"/>
      <c r="DI6" s="664"/>
      <c r="DJ6" s="664"/>
      <c r="DK6" s="664"/>
      <c r="DL6" s="664"/>
      <c r="DM6" s="664"/>
      <c r="DN6" s="664"/>
      <c r="DO6" s="664"/>
      <c r="DP6" s="665"/>
      <c r="DQ6" s="669">
        <v>170678</v>
      </c>
      <c r="DR6" s="664"/>
      <c r="DS6" s="664"/>
      <c r="DT6" s="664"/>
      <c r="DU6" s="664"/>
      <c r="DV6" s="664"/>
      <c r="DW6" s="664"/>
      <c r="DX6" s="664"/>
      <c r="DY6" s="664"/>
      <c r="DZ6" s="664"/>
      <c r="EA6" s="664"/>
      <c r="EB6" s="664"/>
      <c r="EC6" s="704"/>
    </row>
    <row r="7" spans="2:143" ht="11.25" customHeight="1" x14ac:dyDescent="0.15">
      <c r="B7" s="658" t="s">
        <v>236</v>
      </c>
      <c r="C7" s="659"/>
      <c r="D7" s="659"/>
      <c r="E7" s="659"/>
      <c r="F7" s="659"/>
      <c r="G7" s="659"/>
      <c r="H7" s="659"/>
      <c r="I7" s="659"/>
      <c r="J7" s="659"/>
      <c r="K7" s="659"/>
      <c r="L7" s="659"/>
      <c r="M7" s="659"/>
      <c r="N7" s="659"/>
      <c r="O7" s="659"/>
      <c r="P7" s="659"/>
      <c r="Q7" s="660"/>
      <c r="R7" s="661">
        <v>9040</v>
      </c>
      <c r="S7" s="664"/>
      <c r="T7" s="664"/>
      <c r="U7" s="664"/>
      <c r="V7" s="664"/>
      <c r="W7" s="664"/>
      <c r="X7" s="664"/>
      <c r="Y7" s="665"/>
      <c r="Z7" s="723">
        <v>0</v>
      </c>
      <c r="AA7" s="723"/>
      <c r="AB7" s="723"/>
      <c r="AC7" s="723"/>
      <c r="AD7" s="724">
        <v>9040</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2879901</v>
      </c>
      <c r="BH7" s="664"/>
      <c r="BI7" s="664"/>
      <c r="BJ7" s="664"/>
      <c r="BK7" s="664"/>
      <c r="BL7" s="664"/>
      <c r="BM7" s="664"/>
      <c r="BN7" s="665"/>
      <c r="BO7" s="723">
        <v>41.4</v>
      </c>
      <c r="BP7" s="723"/>
      <c r="BQ7" s="723"/>
      <c r="BR7" s="723"/>
      <c r="BS7" s="724">
        <v>108693</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2075486</v>
      </c>
      <c r="CS7" s="664"/>
      <c r="CT7" s="664"/>
      <c r="CU7" s="664"/>
      <c r="CV7" s="664"/>
      <c r="CW7" s="664"/>
      <c r="CX7" s="664"/>
      <c r="CY7" s="665"/>
      <c r="CZ7" s="723">
        <v>11.3</v>
      </c>
      <c r="DA7" s="723"/>
      <c r="DB7" s="723"/>
      <c r="DC7" s="723"/>
      <c r="DD7" s="669">
        <v>107273</v>
      </c>
      <c r="DE7" s="664"/>
      <c r="DF7" s="664"/>
      <c r="DG7" s="664"/>
      <c r="DH7" s="664"/>
      <c r="DI7" s="664"/>
      <c r="DJ7" s="664"/>
      <c r="DK7" s="664"/>
      <c r="DL7" s="664"/>
      <c r="DM7" s="664"/>
      <c r="DN7" s="664"/>
      <c r="DO7" s="664"/>
      <c r="DP7" s="665"/>
      <c r="DQ7" s="669">
        <v>1788227</v>
      </c>
      <c r="DR7" s="664"/>
      <c r="DS7" s="664"/>
      <c r="DT7" s="664"/>
      <c r="DU7" s="664"/>
      <c r="DV7" s="664"/>
      <c r="DW7" s="664"/>
      <c r="DX7" s="664"/>
      <c r="DY7" s="664"/>
      <c r="DZ7" s="664"/>
      <c r="EA7" s="664"/>
      <c r="EB7" s="664"/>
      <c r="EC7" s="704"/>
    </row>
    <row r="8" spans="2:143" ht="11.25" customHeight="1" x14ac:dyDescent="0.15">
      <c r="B8" s="658" t="s">
        <v>239</v>
      </c>
      <c r="C8" s="659"/>
      <c r="D8" s="659"/>
      <c r="E8" s="659"/>
      <c r="F8" s="659"/>
      <c r="G8" s="659"/>
      <c r="H8" s="659"/>
      <c r="I8" s="659"/>
      <c r="J8" s="659"/>
      <c r="K8" s="659"/>
      <c r="L8" s="659"/>
      <c r="M8" s="659"/>
      <c r="N8" s="659"/>
      <c r="O8" s="659"/>
      <c r="P8" s="659"/>
      <c r="Q8" s="660"/>
      <c r="R8" s="661">
        <v>19260</v>
      </c>
      <c r="S8" s="664"/>
      <c r="T8" s="664"/>
      <c r="U8" s="664"/>
      <c r="V8" s="664"/>
      <c r="W8" s="664"/>
      <c r="X8" s="664"/>
      <c r="Y8" s="665"/>
      <c r="Z8" s="723">
        <v>0.1</v>
      </c>
      <c r="AA8" s="723"/>
      <c r="AB8" s="723"/>
      <c r="AC8" s="723"/>
      <c r="AD8" s="724">
        <v>19260</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80373</v>
      </c>
      <c r="BH8" s="664"/>
      <c r="BI8" s="664"/>
      <c r="BJ8" s="664"/>
      <c r="BK8" s="664"/>
      <c r="BL8" s="664"/>
      <c r="BM8" s="664"/>
      <c r="BN8" s="665"/>
      <c r="BO8" s="723">
        <v>1.2</v>
      </c>
      <c r="BP8" s="723"/>
      <c r="BQ8" s="723"/>
      <c r="BR8" s="723"/>
      <c r="BS8" s="669" t="s">
        <v>241</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5728571</v>
      </c>
      <c r="CS8" s="664"/>
      <c r="CT8" s="664"/>
      <c r="CU8" s="664"/>
      <c r="CV8" s="664"/>
      <c r="CW8" s="664"/>
      <c r="CX8" s="664"/>
      <c r="CY8" s="665"/>
      <c r="CZ8" s="723">
        <v>31.3</v>
      </c>
      <c r="DA8" s="723"/>
      <c r="DB8" s="723"/>
      <c r="DC8" s="723"/>
      <c r="DD8" s="669">
        <v>46594</v>
      </c>
      <c r="DE8" s="664"/>
      <c r="DF8" s="664"/>
      <c r="DG8" s="664"/>
      <c r="DH8" s="664"/>
      <c r="DI8" s="664"/>
      <c r="DJ8" s="664"/>
      <c r="DK8" s="664"/>
      <c r="DL8" s="664"/>
      <c r="DM8" s="664"/>
      <c r="DN8" s="664"/>
      <c r="DO8" s="664"/>
      <c r="DP8" s="665"/>
      <c r="DQ8" s="669">
        <v>2969902</v>
      </c>
      <c r="DR8" s="664"/>
      <c r="DS8" s="664"/>
      <c r="DT8" s="664"/>
      <c r="DU8" s="664"/>
      <c r="DV8" s="664"/>
      <c r="DW8" s="664"/>
      <c r="DX8" s="664"/>
      <c r="DY8" s="664"/>
      <c r="DZ8" s="664"/>
      <c r="EA8" s="664"/>
      <c r="EB8" s="664"/>
      <c r="EC8" s="704"/>
    </row>
    <row r="9" spans="2:143" ht="11.25" customHeight="1" x14ac:dyDescent="0.15">
      <c r="B9" s="658" t="s">
        <v>243</v>
      </c>
      <c r="C9" s="659"/>
      <c r="D9" s="659"/>
      <c r="E9" s="659"/>
      <c r="F9" s="659"/>
      <c r="G9" s="659"/>
      <c r="H9" s="659"/>
      <c r="I9" s="659"/>
      <c r="J9" s="659"/>
      <c r="K9" s="659"/>
      <c r="L9" s="659"/>
      <c r="M9" s="659"/>
      <c r="N9" s="659"/>
      <c r="O9" s="659"/>
      <c r="P9" s="659"/>
      <c r="Q9" s="660"/>
      <c r="R9" s="661">
        <v>17441</v>
      </c>
      <c r="S9" s="664"/>
      <c r="T9" s="664"/>
      <c r="U9" s="664"/>
      <c r="V9" s="664"/>
      <c r="W9" s="664"/>
      <c r="X9" s="664"/>
      <c r="Y9" s="665"/>
      <c r="Z9" s="723">
        <v>0.1</v>
      </c>
      <c r="AA9" s="723"/>
      <c r="AB9" s="723"/>
      <c r="AC9" s="723"/>
      <c r="AD9" s="724">
        <v>17441</v>
      </c>
      <c r="AE9" s="724"/>
      <c r="AF9" s="724"/>
      <c r="AG9" s="724"/>
      <c r="AH9" s="724"/>
      <c r="AI9" s="724"/>
      <c r="AJ9" s="724"/>
      <c r="AK9" s="724"/>
      <c r="AL9" s="666">
        <v>0.2</v>
      </c>
      <c r="AM9" s="667"/>
      <c r="AN9" s="667"/>
      <c r="AO9" s="725"/>
      <c r="AP9" s="658" t="s">
        <v>244</v>
      </c>
      <c r="AQ9" s="659"/>
      <c r="AR9" s="659"/>
      <c r="AS9" s="659"/>
      <c r="AT9" s="659"/>
      <c r="AU9" s="659"/>
      <c r="AV9" s="659"/>
      <c r="AW9" s="659"/>
      <c r="AX9" s="659"/>
      <c r="AY9" s="659"/>
      <c r="AZ9" s="659"/>
      <c r="BA9" s="659"/>
      <c r="BB9" s="659"/>
      <c r="BC9" s="659"/>
      <c r="BD9" s="659"/>
      <c r="BE9" s="659"/>
      <c r="BF9" s="660"/>
      <c r="BG9" s="661">
        <v>2228733</v>
      </c>
      <c r="BH9" s="664"/>
      <c r="BI9" s="664"/>
      <c r="BJ9" s="664"/>
      <c r="BK9" s="664"/>
      <c r="BL9" s="664"/>
      <c r="BM9" s="664"/>
      <c r="BN9" s="665"/>
      <c r="BO9" s="723">
        <v>32</v>
      </c>
      <c r="BP9" s="723"/>
      <c r="BQ9" s="723"/>
      <c r="BR9" s="723"/>
      <c r="BS9" s="669" t="s">
        <v>235</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2702622</v>
      </c>
      <c r="CS9" s="664"/>
      <c r="CT9" s="664"/>
      <c r="CU9" s="664"/>
      <c r="CV9" s="664"/>
      <c r="CW9" s="664"/>
      <c r="CX9" s="664"/>
      <c r="CY9" s="665"/>
      <c r="CZ9" s="723">
        <v>14.8</v>
      </c>
      <c r="DA9" s="723"/>
      <c r="DB9" s="723"/>
      <c r="DC9" s="723"/>
      <c r="DD9" s="669">
        <v>19452</v>
      </c>
      <c r="DE9" s="664"/>
      <c r="DF9" s="664"/>
      <c r="DG9" s="664"/>
      <c r="DH9" s="664"/>
      <c r="DI9" s="664"/>
      <c r="DJ9" s="664"/>
      <c r="DK9" s="664"/>
      <c r="DL9" s="664"/>
      <c r="DM9" s="664"/>
      <c r="DN9" s="664"/>
      <c r="DO9" s="664"/>
      <c r="DP9" s="665"/>
      <c r="DQ9" s="669">
        <v>2580137</v>
      </c>
      <c r="DR9" s="664"/>
      <c r="DS9" s="664"/>
      <c r="DT9" s="664"/>
      <c r="DU9" s="664"/>
      <c r="DV9" s="664"/>
      <c r="DW9" s="664"/>
      <c r="DX9" s="664"/>
      <c r="DY9" s="664"/>
      <c r="DZ9" s="664"/>
      <c r="EA9" s="664"/>
      <c r="EB9" s="664"/>
      <c r="EC9" s="704"/>
    </row>
    <row r="10" spans="2:143" ht="11.25" customHeight="1" x14ac:dyDescent="0.15">
      <c r="B10" s="658" t="s">
        <v>246</v>
      </c>
      <c r="C10" s="659"/>
      <c r="D10" s="659"/>
      <c r="E10" s="659"/>
      <c r="F10" s="659"/>
      <c r="G10" s="659"/>
      <c r="H10" s="659"/>
      <c r="I10" s="659"/>
      <c r="J10" s="659"/>
      <c r="K10" s="659"/>
      <c r="L10" s="659"/>
      <c r="M10" s="659"/>
      <c r="N10" s="659"/>
      <c r="O10" s="659"/>
      <c r="P10" s="659"/>
      <c r="Q10" s="660"/>
      <c r="R10" s="661" t="s">
        <v>241</v>
      </c>
      <c r="S10" s="664"/>
      <c r="T10" s="664"/>
      <c r="U10" s="664"/>
      <c r="V10" s="664"/>
      <c r="W10" s="664"/>
      <c r="X10" s="664"/>
      <c r="Y10" s="665"/>
      <c r="Z10" s="723" t="s">
        <v>235</v>
      </c>
      <c r="AA10" s="723"/>
      <c r="AB10" s="723"/>
      <c r="AC10" s="723"/>
      <c r="AD10" s="724" t="s">
        <v>235</v>
      </c>
      <c r="AE10" s="724"/>
      <c r="AF10" s="724"/>
      <c r="AG10" s="724"/>
      <c r="AH10" s="724"/>
      <c r="AI10" s="724"/>
      <c r="AJ10" s="724"/>
      <c r="AK10" s="724"/>
      <c r="AL10" s="666" t="s">
        <v>241</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163077</v>
      </c>
      <c r="BH10" s="664"/>
      <c r="BI10" s="664"/>
      <c r="BJ10" s="664"/>
      <c r="BK10" s="664"/>
      <c r="BL10" s="664"/>
      <c r="BM10" s="664"/>
      <c r="BN10" s="665"/>
      <c r="BO10" s="723">
        <v>2.2999999999999998</v>
      </c>
      <c r="BP10" s="723"/>
      <c r="BQ10" s="723"/>
      <c r="BR10" s="723"/>
      <c r="BS10" s="669">
        <v>27053</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t="s">
        <v>241</v>
      </c>
      <c r="CS10" s="664"/>
      <c r="CT10" s="664"/>
      <c r="CU10" s="664"/>
      <c r="CV10" s="664"/>
      <c r="CW10" s="664"/>
      <c r="CX10" s="664"/>
      <c r="CY10" s="665"/>
      <c r="CZ10" s="723" t="s">
        <v>241</v>
      </c>
      <c r="DA10" s="723"/>
      <c r="DB10" s="723"/>
      <c r="DC10" s="723"/>
      <c r="DD10" s="669" t="s">
        <v>235</v>
      </c>
      <c r="DE10" s="664"/>
      <c r="DF10" s="664"/>
      <c r="DG10" s="664"/>
      <c r="DH10" s="664"/>
      <c r="DI10" s="664"/>
      <c r="DJ10" s="664"/>
      <c r="DK10" s="664"/>
      <c r="DL10" s="664"/>
      <c r="DM10" s="664"/>
      <c r="DN10" s="664"/>
      <c r="DO10" s="664"/>
      <c r="DP10" s="665"/>
      <c r="DQ10" s="669" t="s">
        <v>241</v>
      </c>
      <c r="DR10" s="664"/>
      <c r="DS10" s="664"/>
      <c r="DT10" s="664"/>
      <c r="DU10" s="664"/>
      <c r="DV10" s="664"/>
      <c r="DW10" s="664"/>
      <c r="DX10" s="664"/>
      <c r="DY10" s="664"/>
      <c r="DZ10" s="664"/>
      <c r="EA10" s="664"/>
      <c r="EB10" s="664"/>
      <c r="EC10" s="704"/>
    </row>
    <row r="11" spans="2:143" ht="11.25" customHeight="1" x14ac:dyDescent="0.15">
      <c r="B11" s="658" t="s">
        <v>249</v>
      </c>
      <c r="C11" s="659"/>
      <c r="D11" s="659"/>
      <c r="E11" s="659"/>
      <c r="F11" s="659"/>
      <c r="G11" s="659"/>
      <c r="H11" s="659"/>
      <c r="I11" s="659"/>
      <c r="J11" s="659"/>
      <c r="K11" s="659"/>
      <c r="L11" s="659"/>
      <c r="M11" s="659"/>
      <c r="N11" s="659"/>
      <c r="O11" s="659"/>
      <c r="P11" s="659"/>
      <c r="Q11" s="660"/>
      <c r="R11" s="661" t="s">
        <v>175</v>
      </c>
      <c r="S11" s="664"/>
      <c r="T11" s="664"/>
      <c r="U11" s="664"/>
      <c r="V11" s="664"/>
      <c r="W11" s="664"/>
      <c r="X11" s="664"/>
      <c r="Y11" s="665"/>
      <c r="Z11" s="723" t="s">
        <v>241</v>
      </c>
      <c r="AA11" s="723"/>
      <c r="AB11" s="723"/>
      <c r="AC11" s="723"/>
      <c r="AD11" s="724" t="s">
        <v>235</v>
      </c>
      <c r="AE11" s="724"/>
      <c r="AF11" s="724"/>
      <c r="AG11" s="724"/>
      <c r="AH11" s="724"/>
      <c r="AI11" s="724"/>
      <c r="AJ11" s="724"/>
      <c r="AK11" s="724"/>
      <c r="AL11" s="666" t="s">
        <v>235</v>
      </c>
      <c r="AM11" s="667"/>
      <c r="AN11" s="667"/>
      <c r="AO11" s="725"/>
      <c r="AP11" s="658" t="s">
        <v>250</v>
      </c>
      <c r="AQ11" s="659"/>
      <c r="AR11" s="659"/>
      <c r="AS11" s="659"/>
      <c r="AT11" s="659"/>
      <c r="AU11" s="659"/>
      <c r="AV11" s="659"/>
      <c r="AW11" s="659"/>
      <c r="AX11" s="659"/>
      <c r="AY11" s="659"/>
      <c r="AZ11" s="659"/>
      <c r="BA11" s="659"/>
      <c r="BB11" s="659"/>
      <c r="BC11" s="659"/>
      <c r="BD11" s="659"/>
      <c r="BE11" s="659"/>
      <c r="BF11" s="660"/>
      <c r="BG11" s="661">
        <v>407718</v>
      </c>
      <c r="BH11" s="664"/>
      <c r="BI11" s="664"/>
      <c r="BJ11" s="664"/>
      <c r="BK11" s="664"/>
      <c r="BL11" s="664"/>
      <c r="BM11" s="664"/>
      <c r="BN11" s="665"/>
      <c r="BO11" s="723">
        <v>5.9</v>
      </c>
      <c r="BP11" s="723"/>
      <c r="BQ11" s="723"/>
      <c r="BR11" s="723"/>
      <c r="BS11" s="669">
        <v>81640</v>
      </c>
      <c r="BT11" s="664"/>
      <c r="BU11" s="664"/>
      <c r="BV11" s="664"/>
      <c r="BW11" s="664"/>
      <c r="BX11" s="664"/>
      <c r="BY11" s="664"/>
      <c r="BZ11" s="664"/>
      <c r="CA11" s="664"/>
      <c r="CB11" s="704"/>
      <c r="CD11" s="705" t="s">
        <v>251</v>
      </c>
      <c r="CE11" s="702"/>
      <c r="CF11" s="702"/>
      <c r="CG11" s="702"/>
      <c r="CH11" s="702"/>
      <c r="CI11" s="702"/>
      <c r="CJ11" s="702"/>
      <c r="CK11" s="702"/>
      <c r="CL11" s="702"/>
      <c r="CM11" s="702"/>
      <c r="CN11" s="702"/>
      <c r="CO11" s="702"/>
      <c r="CP11" s="702"/>
      <c r="CQ11" s="703"/>
      <c r="CR11" s="661">
        <v>541558</v>
      </c>
      <c r="CS11" s="664"/>
      <c r="CT11" s="664"/>
      <c r="CU11" s="664"/>
      <c r="CV11" s="664"/>
      <c r="CW11" s="664"/>
      <c r="CX11" s="664"/>
      <c r="CY11" s="665"/>
      <c r="CZ11" s="723">
        <v>3</v>
      </c>
      <c r="DA11" s="723"/>
      <c r="DB11" s="723"/>
      <c r="DC11" s="723"/>
      <c r="DD11" s="669">
        <v>103404</v>
      </c>
      <c r="DE11" s="664"/>
      <c r="DF11" s="664"/>
      <c r="DG11" s="664"/>
      <c r="DH11" s="664"/>
      <c r="DI11" s="664"/>
      <c r="DJ11" s="664"/>
      <c r="DK11" s="664"/>
      <c r="DL11" s="664"/>
      <c r="DM11" s="664"/>
      <c r="DN11" s="664"/>
      <c r="DO11" s="664"/>
      <c r="DP11" s="665"/>
      <c r="DQ11" s="669">
        <v>299457</v>
      </c>
      <c r="DR11" s="664"/>
      <c r="DS11" s="664"/>
      <c r="DT11" s="664"/>
      <c r="DU11" s="664"/>
      <c r="DV11" s="664"/>
      <c r="DW11" s="664"/>
      <c r="DX11" s="664"/>
      <c r="DY11" s="664"/>
      <c r="DZ11" s="664"/>
      <c r="EA11" s="664"/>
      <c r="EB11" s="664"/>
      <c r="EC11" s="704"/>
    </row>
    <row r="12" spans="2:143" ht="11.25" customHeight="1" x14ac:dyDescent="0.15">
      <c r="B12" s="658" t="s">
        <v>252</v>
      </c>
      <c r="C12" s="659"/>
      <c r="D12" s="659"/>
      <c r="E12" s="659"/>
      <c r="F12" s="659"/>
      <c r="G12" s="659"/>
      <c r="H12" s="659"/>
      <c r="I12" s="659"/>
      <c r="J12" s="659"/>
      <c r="K12" s="659"/>
      <c r="L12" s="659"/>
      <c r="M12" s="659"/>
      <c r="N12" s="659"/>
      <c r="O12" s="659"/>
      <c r="P12" s="659"/>
      <c r="Q12" s="660"/>
      <c r="R12" s="661">
        <v>833793</v>
      </c>
      <c r="S12" s="664"/>
      <c r="T12" s="664"/>
      <c r="U12" s="664"/>
      <c r="V12" s="664"/>
      <c r="W12" s="664"/>
      <c r="X12" s="664"/>
      <c r="Y12" s="665"/>
      <c r="Z12" s="723">
        <v>4.2</v>
      </c>
      <c r="AA12" s="723"/>
      <c r="AB12" s="723"/>
      <c r="AC12" s="723"/>
      <c r="AD12" s="724">
        <v>833793</v>
      </c>
      <c r="AE12" s="724"/>
      <c r="AF12" s="724"/>
      <c r="AG12" s="724"/>
      <c r="AH12" s="724"/>
      <c r="AI12" s="724"/>
      <c r="AJ12" s="724"/>
      <c r="AK12" s="724"/>
      <c r="AL12" s="666">
        <v>8.1999999999999993</v>
      </c>
      <c r="AM12" s="667"/>
      <c r="AN12" s="667"/>
      <c r="AO12" s="725"/>
      <c r="AP12" s="658" t="s">
        <v>253</v>
      </c>
      <c r="AQ12" s="659"/>
      <c r="AR12" s="659"/>
      <c r="AS12" s="659"/>
      <c r="AT12" s="659"/>
      <c r="AU12" s="659"/>
      <c r="AV12" s="659"/>
      <c r="AW12" s="659"/>
      <c r="AX12" s="659"/>
      <c r="AY12" s="659"/>
      <c r="AZ12" s="659"/>
      <c r="BA12" s="659"/>
      <c r="BB12" s="659"/>
      <c r="BC12" s="659"/>
      <c r="BD12" s="659"/>
      <c r="BE12" s="659"/>
      <c r="BF12" s="660"/>
      <c r="BG12" s="661">
        <v>3452418</v>
      </c>
      <c r="BH12" s="664"/>
      <c r="BI12" s="664"/>
      <c r="BJ12" s="664"/>
      <c r="BK12" s="664"/>
      <c r="BL12" s="664"/>
      <c r="BM12" s="664"/>
      <c r="BN12" s="665"/>
      <c r="BO12" s="723">
        <v>49.6</v>
      </c>
      <c r="BP12" s="723"/>
      <c r="BQ12" s="723"/>
      <c r="BR12" s="723"/>
      <c r="BS12" s="669" t="s">
        <v>241</v>
      </c>
      <c r="BT12" s="664"/>
      <c r="BU12" s="664"/>
      <c r="BV12" s="664"/>
      <c r="BW12" s="664"/>
      <c r="BX12" s="664"/>
      <c r="BY12" s="664"/>
      <c r="BZ12" s="664"/>
      <c r="CA12" s="664"/>
      <c r="CB12" s="704"/>
      <c r="CD12" s="705" t="s">
        <v>254</v>
      </c>
      <c r="CE12" s="702"/>
      <c r="CF12" s="702"/>
      <c r="CG12" s="702"/>
      <c r="CH12" s="702"/>
      <c r="CI12" s="702"/>
      <c r="CJ12" s="702"/>
      <c r="CK12" s="702"/>
      <c r="CL12" s="702"/>
      <c r="CM12" s="702"/>
      <c r="CN12" s="702"/>
      <c r="CO12" s="702"/>
      <c r="CP12" s="702"/>
      <c r="CQ12" s="703"/>
      <c r="CR12" s="661">
        <v>930109</v>
      </c>
      <c r="CS12" s="664"/>
      <c r="CT12" s="664"/>
      <c r="CU12" s="664"/>
      <c r="CV12" s="664"/>
      <c r="CW12" s="664"/>
      <c r="CX12" s="664"/>
      <c r="CY12" s="665"/>
      <c r="CZ12" s="723">
        <v>5.0999999999999996</v>
      </c>
      <c r="DA12" s="723"/>
      <c r="DB12" s="723"/>
      <c r="DC12" s="723"/>
      <c r="DD12" s="669">
        <v>37421</v>
      </c>
      <c r="DE12" s="664"/>
      <c r="DF12" s="664"/>
      <c r="DG12" s="664"/>
      <c r="DH12" s="664"/>
      <c r="DI12" s="664"/>
      <c r="DJ12" s="664"/>
      <c r="DK12" s="664"/>
      <c r="DL12" s="664"/>
      <c r="DM12" s="664"/>
      <c r="DN12" s="664"/>
      <c r="DO12" s="664"/>
      <c r="DP12" s="665"/>
      <c r="DQ12" s="669">
        <v>253211</v>
      </c>
      <c r="DR12" s="664"/>
      <c r="DS12" s="664"/>
      <c r="DT12" s="664"/>
      <c r="DU12" s="664"/>
      <c r="DV12" s="664"/>
      <c r="DW12" s="664"/>
      <c r="DX12" s="664"/>
      <c r="DY12" s="664"/>
      <c r="DZ12" s="664"/>
      <c r="EA12" s="664"/>
      <c r="EB12" s="664"/>
      <c r="EC12" s="704"/>
    </row>
    <row r="13" spans="2:143" ht="11.25" customHeight="1" x14ac:dyDescent="0.15">
      <c r="B13" s="658" t="s">
        <v>255</v>
      </c>
      <c r="C13" s="659"/>
      <c r="D13" s="659"/>
      <c r="E13" s="659"/>
      <c r="F13" s="659"/>
      <c r="G13" s="659"/>
      <c r="H13" s="659"/>
      <c r="I13" s="659"/>
      <c r="J13" s="659"/>
      <c r="K13" s="659"/>
      <c r="L13" s="659"/>
      <c r="M13" s="659"/>
      <c r="N13" s="659"/>
      <c r="O13" s="659"/>
      <c r="P13" s="659"/>
      <c r="Q13" s="660"/>
      <c r="R13" s="661">
        <v>86854</v>
      </c>
      <c r="S13" s="664"/>
      <c r="T13" s="664"/>
      <c r="U13" s="664"/>
      <c r="V13" s="664"/>
      <c r="W13" s="664"/>
      <c r="X13" s="664"/>
      <c r="Y13" s="665"/>
      <c r="Z13" s="723">
        <v>0.4</v>
      </c>
      <c r="AA13" s="723"/>
      <c r="AB13" s="723"/>
      <c r="AC13" s="723"/>
      <c r="AD13" s="724">
        <v>86854</v>
      </c>
      <c r="AE13" s="724"/>
      <c r="AF13" s="724"/>
      <c r="AG13" s="724"/>
      <c r="AH13" s="724"/>
      <c r="AI13" s="724"/>
      <c r="AJ13" s="724"/>
      <c r="AK13" s="724"/>
      <c r="AL13" s="666">
        <v>0.9</v>
      </c>
      <c r="AM13" s="667"/>
      <c r="AN13" s="667"/>
      <c r="AO13" s="725"/>
      <c r="AP13" s="658" t="s">
        <v>256</v>
      </c>
      <c r="AQ13" s="659"/>
      <c r="AR13" s="659"/>
      <c r="AS13" s="659"/>
      <c r="AT13" s="659"/>
      <c r="AU13" s="659"/>
      <c r="AV13" s="659"/>
      <c r="AW13" s="659"/>
      <c r="AX13" s="659"/>
      <c r="AY13" s="659"/>
      <c r="AZ13" s="659"/>
      <c r="BA13" s="659"/>
      <c r="BB13" s="659"/>
      <c r="BC13" s="659"/>
      <c r="BD13" s="659"/>
      <c r="BE13" s="659"/>
      <c r="BF13" s="660"/>
      <c r="BG13" s="661">
        <v>3442748</v>
      </c>
      <c r="BH13" s="664"/>
      <c r="BI13" s="664"/>
      <c r="BJ13" s="664"/>
      <c r="BK13" s="664"/>
      <c r="BL13" s="664"/>
      <c r="BM13" s="664"/>
      <c r="BN13" s="665"/>
      <c r="BO13" s="723">
        <v>49.5</v>
      </c>
      <c r="BP13" s="723"/>
      <c r="BQ13" s="723"/>
      <c r="BR13" s="723"/>
      <c r="BS13" s="669" t="s">
        <v>241</v>
      </c>
      <c r="BT13" s="664"/>
      <c r="BU13" s="664"/>
      <c r="BV13" s="664"/>
      <c r="BW13" s="664"/>
      <c r="BX13" s="664"/>
      <c r="BY13" s="664"/>
      <c r="BZ13" s="664"/>
      <c r="CA13" s="664"/>
      <c r="CB13" s="704"/>
      <c r="CD13" s="705" t="s">
        <v>257</v>
      </c>
      <c r="CE13" s="702"/>
      <c r="CF13" s="702"/>
      <c r="CG13" s="702"/>
      <c r="CH13" s="702"/>
      <c r="CI13" s="702"/>
      <c r="CJ13" s="702"/>
      <c r="CK13" s="702"/>
      <c r="CL13" s="702"/>
      <c r="CM13" s="702"/>
      <c r="CN13" s="702"/>
      <c r="CO13" s="702"/>
      <c r="CP13" s="702"/>
      <c r="CQ13" s="703"/>
      <c r="CR13" s="661">
        <v>1426972</v>
      </c>
      <c r="CS13" s="664"/>
      <c r="CT13" s="664"/>
      <c r="CU13" s="664"/>
      <c r="CV13" s="664"/>
      <c r="CW13" s="664"/>
      <c r="CX13" s="664"/>
      <c r="CY13" s="665"/>
      <c r="CZ13" s="723">
        <v>7.8</v>
      </c>
      <c r="DA13" s="723"/>
      <c r="DB13" s="723"/>
      <c r="DC13" s="723"/>
      <c r="DD13" s="669">
        <v>608546</v>
      </c>
      <c r="DE13" s="664"/>
      <c r="DF13" s="664"/>
      <c r="DG13" s="664"/>
      <c r="DH13" s="664"/>
      <c r="DI13" s="664"/>
      <c r="DJ13" s="664"/>
      <c r="DK13" s="664"/>
      <c r="DL13" s="664"/>
      <c r="DM13" s="664"/>
      <c r="DN13" s="664"/>
      <c r="DO13" s="664"/>
      <c r="DP13" s="665"/>
      <c r="DQ13" s="669">
        <v>1064147</v>
      </c>
      <c r="DR13" s="664"/>
      <c r="DS13" s="664"/>
      <c r="DT13" s="664"/>
      <c r="DU13" s="664"/>
      <c r="DV13" s="664"/>
      <c r="DW13" s="664"/>
      <c r="DX13" s="664"/>
      <c r="DY13" s="664"/>
      <c r="DZ13" s="664"/>
      <c r="EA13" s="664"/>
      <c r="EB13" s="664"/>
      <c r="EC13" s="704"/>
    </row>
    <row r="14" spans="2:143" ht="11.25" customHeight="1" x14ac:dyDescent="0.15">
      <c r="B14" s="658" t="s">
        <v>258</v>
      </c>
      <c r="C14" s="659"/>
      <c r="D14" s="659"/>
      <c r="E14" s="659"/>
      <c r="F14" s="659"/>
      <c r="G14" s="659"/>
      <c r="H14" s="659"/>
      <c r="I14" s="659"/>
      <c r="J14" s="659"/>
      <c r="K14" s="659"/>
      <c r="L14" s="659"/>
      <c r="M14" s="659"/>
      <c r="N14" s="659"/>
      <c r="O14" s="659"/>
      <c r="P14" s="659"/>
      <c r="Q14" s="660"/>
      <c r="R14" s="661" t="s">
        <v>235</v>
      </c>
      <c r="S14" s="664"/>
      <c r="T14" s="664"/>
      <c r="U14" s="664"/>
      <c r="V14" s="664"/>
      <c r="W14" s="664"/>
      <c r="X14" s="664"/>
      <c r="Y14" s="665"/>
      <c r="Z14" s="723" t="s">
        <v>241</v>
      </c>
      <c r="AA14" s="723"/>
      <c r="AB14" s="723"/>
      <c r="AC14" s="723"/>
      <c r="AD14" s="724" t="s">
        <v>235</v>
      </c>
      <c r="AE14" s="724"/>
      <c r="AF14" s="724"/>
      <c r="AG14" s="724"/>
      <c r="AH14" s="724"/>
      <c r="AI14" s="724"/>
      <c r="AJ14" s="724"/>
      <c r="AK14" s="724"/>
      <c r="AL14" s="666" t="s">
        <v>175</v>
      </c>
      <c r="AM14" s="667"/>
      <c r="AN14" s="667"/>
      <c r="AO14" s="725"/>
      <c r="AP14" s="658" t="s">
        <v>259</v>
      </c>
      <c r="AQ14" s="659"/>
      <c r="AR14" s="659"/>
      <c r="AS14" s="659"/>
      <c r="AT14" s="659"/>
      <c r="AU14" s="659"/>
      <c r="AV14" s="659"/>
      <c r="AW14" s="659"/>
      <c r="AX14" s="659"/>
      <c r="AY14" s="659"/>
      <c r="AZ14" s="659"/>
      <c r="BA14" s="659"/>
      <c r="BB14" s="659"/>
      <c r="BC14" s="659"/>
      <c r="BD14" s="659"/>
      <c r="BE14" s="659"/>
      <c r="BF14" s="660"/>
      <c r="BG14" s="661">
        <v>123815</v>
      </c>
      <c r="BH14" s="664"/>
      <c r="BI14" s="664"/>
      <c r="BJ14" s="664"/>
      <c r="BK14" s="664"/>
      <c r="BL14" s="664"/>
      <c r="BM14" s="664"/>
      <c r="BN14" s="665"/>
      <c r="BO14" s="723">
        <v>1.8</v>
      </c>
      <c r="BP14" s="723"/>
      <c r="BQ14" s="723"/>
      <c r="BR14" s="723"/>
      <c r="BS14" s="669" t="s">
        <v>241</v>
      </c>
      <c r="BT14" s="664"/>
      <c r="BU14" s="664"/>
      <c r="BV14" s="664"/>
      <c r="BW14" s="664"/>
      <c r="BX14" s="664"/>
      <c r="BY14" s="664"/>
      <c r="BZ14" s="664"/>
      <c r="CA14" s="664"/>
      <c r="CB14" s="704"/>
      <c r="CD14" s="705" t="s">
        <v>260</v>
      </c>
      <c r="CE14" s="702"/>
      <c r="CF14" s="702"/>
      <c r="CG14" s="702"/>
      <c r="CH14" s="702"/>
      <c r="CI14" s="702"/>
      <c r="CJ14" s="702"/>
      <c r="CK14" s="702"/>
      <c r="CL14" s="702"/>
      <c r="CM14" s="702"/>
      <c r="CN14" s="702"/>
      <c r="CO14" s="702"/>
      <c r="CP14" s="702"/>
      <c r="CQ14" s="703"/>
      <c r="CR14" s="661">
        <v>788771</v>
      </c>
      <c r="CS14" s="664"/>
      <c r="CT14" s="664"/>
      <c r="CU14" s="664"/>
      <c r="CV14" s="664"/>
      <c r="CW14" s="664"/>
      <c r="CX14" s="664"/>
      <c r="CY14" s="665"/>
      <c r="CZ14" s="723">
        <v>4.3</v>
      </c>
      <c r="DA14" s="723"/>
      <c r="DB14" s="723"/>
      <c r="DC14" s="723"/>
      <c r="DD14" s="669">
        <v>68157</v>
      </c>
      <c r="DE14" s="664"/>
      <c r="DF14" s="664"/>
      <c r="DG14" s="664"/>
      <c r="DH14" s="664"/>
      <c r="DI14" s="664"/>
      <c r="DJ14" s="664"/>
      <c r="DK14" s="664"/>
      <c r="DL14" s="664"/>
      <c r="DM14" s="664"/>
      <c r="DN14" s="664"/>
      <c r="DO14" s="664"/>
      <c r="DP14" s="665"/>
      <c r="DQ14" s="669">
        <v>721422</v>
      </c>
      <c r="DR14" s="664"/>
      <c r="DS14" s="664"/>
      <c r="DT14" s="664"/>
      <c r="DU14" s="664"/>
      <c r="DV14" s="664"/>
      <c r="DW14" s="664"/>
      <c r="DX14" s="664"/>
      <c r="DY14" s="664"/>
      <c r="DZ14" s="664"/>
      <c r="EA14" s="664"/>
      <c r="EB14" s="664"/>
      <c r="EC14" s="704"/>
    </row>
    <row r="15" spans="2:143" ht="11.25" customHeight="1" x14ac:dyDescent="0.15">
      <c r="B15" s="658" t="s">
        <v>261</v>
      </c>
      <c r="C15" s="659"/>
      <c r="D15" s="659"/>
      <c r="E15" s="659"/>
      <c r="F15" s="659"/>
      <c r="G15" s="659"/>
      <c r="H15" s="659"/>
      <c r="I15" s="659"/>
      <c r="J15" s="659"/>
      <c r="K15" s="659"/>
      <c r="L15" s="659"/>
      <c r="M15" s="659"/>
      <c r="N15" s="659"/>
      <c r="O15" s="659"/>
      <c r="P15" s="659"/>
      <c r="Q15" s="660"/>
      <c r="R15" s="661">
        <v>73910</v>
      </c>
      <c r="S15" s="664"/>
      <c r="T15" s="664"/>
      <c r="U15" s="664"/>
      <c r="V15" s="664"/>
      <c r="W15" s="664"/>
      <c r="X15" s="664"/>
      <c r="Y15" s="665"/>
      <c r="Z15" s="723">
        <v>0.4</v>
      </c>
      <c r="AA15" s="723"/>
      <c r="AB15" s="723"/>
      <c r="AC15" s="723"/>
      <c r="AD15" s="724">
        <v>73910</v>
      </c>
      <c r="AE15" s="724"/>
      <c r="AF15" s="724"/>
      <c r="AG15" s="724"/>
      <c r="AH15" s="724"/>
      <c r="AI15" s="724"/>
      <c r="AJ15" s="724"/>
      <c r="AK15" s="724"/>
      <c r="AL15" s="666">
        <v>0.7</v>
      </c>
      <c r="AM15" s="667"/>
      <c r="AN15" s="667"/>
      <c r="AO15" s="725"/>
      <c r="AP15" s="658" t="s">
        <v>262</v>
      </c>
      <c r="AQ15" s="659"/>
      <c r="AR15" s="659"/>
      <c r="AS15" s="659"/>
      <c r="AT15" s="659"/>
      <c r="AU15" s="659"/>
      <c r="AV15" s="659"/>
      <c r="AW15" s="659"/>
      <c r="AX15" s="659"/>
      <c r="AY15" s="659"/>
      <c r="AZ15" s="659"/>
      <c r="BA15" s="659"/>
      <c r="BB15" s="659"/>
      <c r="BC15" s="659"/>
      <c r="BD15" s="659"/>
      <c r="BE15" s="659"/>
      <c r="BF15" s="660"/>
      <c r="BG15" s="661">
        <v>311487</v>
      </c>
      <c r="BH15" s="664"/>
      <c r="BI15" s="664"/>
      <c r="BJ15" s="664"/>
      <c r="BK15" s="664"/>
      <c r="BL15" s="664"/>
      <c r="BM15" s="664"/>
      <c r="BN15" s="665"/>
      <c r="BO15" s="723">
        <v>4.5</v>
      </c>
      <c r="BP15" s="723"/>
      <c r="BQ15" s="723"/>
      <c r="BR15" s="723"/>
      <c r="BS15" s="669" t="s">
        <v>235</v>
      </c>
      <c r="BT15" s="664"/>
      <c r="BU15" s="664"/>
      <c r="BV15" s="664"/>
      <c r="BW15" s="664"/>
      <c r="BX15" s="664"/>
      <c r="BY15" s="664"/>
      <c r="BZ15" s="664"/>
      <c r="CA15" s="664"/>
      <c r="CB15" s="704"/>
      <c r="CD15" s="705" t="s">
        <v>263</v>
      </c>
      <c r="CE15" s="702"/>
      <c r="CF15" s="702"/>
      <c r="CG15" s="702"/>
      <c r="CH15" s="702"/>
      <c r="CI15" s="702"/>
      <c r="CJ15" s="702"/>
      <c r="CK15" s="702"/>
      <c r="CL15" s="702"/>
      <c r="CM15" s="702"/>
      <c r="CN15" s="702"/>
      <c r="CO15" s="702"/>
      <c r="CP15" s="702"/>
      <c r="CQ15" s="703"/>
      <c r="CR15" s="661">
        <v>1958531</v>
      </c>
      <c r="CS15" s="664"/>
      <c r="CT15" s="664"/>
      <c r="CU15" s="664"/>
      <c r="CV15" s="664"/>
      <c r="CW15" s="664"/>
      <c r="CX15" s="664"/>
      <c r="CY15" s="665"/>
      <c r="CZ15" s="723">
        <v>10.7</v>
      </c>
      <c r="DA15" s="723"/>
      <c r="DB15" s="723"/>
      <c r="DC15" s="723"/>
      <c r="DD15" s="669">
        <v>348737</v>
      </c>
      <c r="DE15" s="664"/>
      <c r="DF15" s="664"/>
      <c r="DG15" s="664"/>
      <c r="DH15" s="664"/>
      <c r="DI15" s="664"/>
      <c r="DJ15" s="664"/>
      <c r="DK15" s="664"/>
      <c r="DL15" s="664"/>
      <c r="DM15" s="664"/>
      <c r="DN15" s="664"/>
      <c r="DO15" s="664"/>
      <c r="DP15" s="665"/>
      <c r="DQ15" s="669">
        <v>1640698</v>
      </c>
      <c r="DR15" s="664"/>
      <c r="DS15" s="664"/>
      <c r="DT15" s="664"/>
      <c r="DU15" s="664"/>
      <c r="DV15" s="664"/>
      <c r="DW15" s="664"/>
      <c r="DX15" s="664"/>
      <c r="DY15" s="664"/>
      <c r="DZ15" s="664"/>
      <c r="EA15" s="664"/>
      <c r="EB15" s="664"/>
      <c r="EC15" s="704"/>
    </row>
    <row r="16" spans="2:143" ht="11.25" customHeight="1" x14ac:dyDescent="0.15">
      <c r="B16" s="658" t="s">
        <v>264</v>
      </c>
      <c r="C16" s="659"/>
      <c r="D16" s="659"/>
      <c r="E16" s="659"/>
      <c r="F16" s="659"/>
      <c r="G16" s="659"/>
      <c r="H16" s="659"/>
      <c r="I16" s="659"/>
      <c r="J16" s="659"/>
      <c r="K16" s="659"/>
      <c r="L16" s="659"/>
      <c r="M16" s="659"/>
      <c r="N16" s="659"/>
      <c r="O16" s="659"/>
      <c r="P16" s="659"/>
      <c r="Q16" s="660"/>
      <c r="R16" s="661" t="s">
        <v>241</v>
      </c>
      <c r="S16" s="664"/>
      <c r="T16" s="664"/>
      <c r="U16" s="664"/>
      <c r="V16" s="664"/>
      <c r="W16" s="664"/>
      <c r="X16" s="664"/>
      <c r="Y16" s="665"/>
      <c r="Z16" s="723" t="s">
        <v>241</v>
      </c>
      <c r="AA16" s="723"/>
      <c r="AB16" s="723"/>
      <c r="AC16" s="723"/>
      <c r="AD16" s="724" t="s">
        <v>241</v>
      </c>
      <c r="AE16" s="724"/>
      <c r="AF16" s="724"/>
      <c r="AG16" s="724"/>
      <c r="AH16" s="724"/>
      <c r="AI16" s="724"/>
      <c r="AJ16" s="724"/>
      <c r="AK16" s="724"/>
      <c r="AL16" s="666" t="s">
        <v>241</v>
      </c>
      <c r="AM16" s="667"/>
      <c r="AN16" s="667"/>
      <c r="AO16" s="725"/>
      <c r="AP16" s="658" t="s">
        <v>265</v>
      </c>
      <c r="AQ16" s="659"/>
      <c r="AR16" s="659"/>
      <c r="AS16" s="659"/>
      <c r="AT16" s="659"/>
      <c r="AU16" s="659"/>
      <c r="AV16" s="659"/>
      <c r="AW16" s="659"/>
      <c r="AX16" s="659"/>
      <c r="AY16" s="659"/>
      <c r="AZ16" s="659"/>
      <c r="BA16" s="659"/>
      <c r="BB16" s="659"/>
      <c r="BC16" s="659"/>
      <c r="BD16" s="659"/>
      <c r="BE16" s="659"/>
      <c r="BF16" s="660"/>
      <c r="BG16" s="661" t="s">
        <v>235</v>
      </c>
      <c r="BH16" s="664"/>
      <c r="BI16" s="664"/>
      <c r="BJ16" s="664"/>
      <c r="BK16" s="664"/>
      <c r="BL16" s="664"/>
      <c r="BM16" s="664"/>
      <c r="BN16" s="665"/>
      <c r="BO16" s="723" t="s">
        <v>175</v>
      </c>
      <c r="BP16" s="723"/>
      <c r="BQ16" s="723"/>
      <c r="BR16" s="723"/>
      <c r="BS16" s="669" t="s">
        <v>241</v>
      </c>
      <c r="BT16" s="664"/>
      <c r="BU16" s="664"/>
      <c r="BV16" s="664"/>
      <c r="BW16" s="664"/>
      <c r="BX16" s="664"/>
      <c r="BY16" s="664"/>
      <c r="BZ16" s="664"/>
      <c r="CA16" s="664"/>
      <c r="CB16" s="704"/>
      <c r="CD16" s="705" t="s">
        <v>266</v>
      </c>
      <c r="CE16" s="702"/>
      <c r="CF16" s="702"/>
      <c r="CG16" s="702"/>
      <c r="CH16" s="702"/>
      <c r="CI16" s="702"/>
      <c r="CJ16" s="702"/>
      <c r="CK16" s="702"/>
      <c r="CL16" s="702"/>
      <c r="CM16" s="702"/>
      <c r="CN16" s="702"/>
      <c r="CO16" s="702"/>
      <c r="CP16" s="702"/>
      <c r="CQ16" s="703"/>
      <c r="CR16" s="661">
        <v>49344</v>
      </c>
      <c r="CS16" s="664"/>
      <c r="CT16" s="664"/>
      <c r="CU16" s="664"/>
      <c r="CV16" s="664"/>
      <c r="CW16" s="664"/>
      <c r="CX16" s="664"/>
      <c r="CY16" s="665"/>
      <c r="CZ16" s="723">
        <v>0.3</v>
      </c>
      <c r="DA16" s="723"/>
      <c r="DB16" s="723"/>
      <c r="DC16" s="723"/>
      <c r="DD16" s="669" t="s">
        <v>241</v>
      </c>
      <c r="DE16" s="664"/>
      <c r="DF16" s="664"/>
      <c r="DG16" s="664"/>
      <c r="DH16" s="664"/>
      <c r="DI16" s="664"/>
      <c r="DJ16" s="664"/>
      <c r="DK16" s="664"/>
      <c r="DL16" s="664"/>
      <c r="DM16" s="664"/>
      <c r="DN16" s="664"/>
      <c r="DO16" s="664"/>
      <c r="DP16" s="665"/>
      <c r="DQ16" s="669">
        <v>29244</v>
      </c>
      <c r="DR16" s="664"/>
      <c r="DS16" s="664"/>
      <c r="DT16" s="664"/>
      <c r="DU16" s="664"/>
      <c r="DV16" s="664"/>
      <c r="DW16" s="664"/>
      <c r="DX16" s="664"/>
      <c r="DY16" s="664"/>
      <c r="DZ16" s="664"/>
      <c r="EA16" s="664"/>
      <c r="EB16" s="664"/>
      <c r="EC16" s="704"/>
    </row>
    <row r="17" spans="2:133" ht="11.25" customHeight="1" x14ac:dyDescent="0.15">
      <c r="B17" s="658" t="s">
        <v>267</v>
      </c>
      <c r="C17" s="659"/>
      <c r="D17" s="659"/>
      <c r="E17" s="659"/>
      <c r="F17" s="659"/>
      <c r="G17" s="659"/>
      <c r="H17" s="659"/>
      <c r="I17" s="659"/>
      <c r="J17" s="659"/>
      <c r="K17" s="659"/>
      <c r="L17" s="659"/>
      <c r="M17" s="659"/>
      <c r="N17" s="659"/>
      <c r="O17" s="659"/>
      <c r="P17" s="659"/>
      <c r="Q17" s="660"/>
      <c r="R17" s="661">
        <v>42301</v>
      </c>
      <c r="S17" s="664"/>
      <c r="T17" s="664"/>
      <c r="U17" s="664"/>
      <c r="V17" s="664"/>
      <c r="W17" s="664"/>
      <c r="X17" s="664"/>
      <c r="Y17" s="665"/>
      <c r="Z17" s="723">
        <v>0.2</v>
      </c>
      <c r="AA17" s="723"/>
      <c r="AB17" s="723"/>
      <c r="AC17" s="723"/>
      <c r="AD17" s="724">
        <v>42301</v>
      </c>
      <c r="AE17" s="724"/>
      <c r="AF17" s="724"/>
      <c r="AG17" s="724"/>
      <c r="AH17" s="724"/>
      <c r="AI17" s="724"/>
      <c r="AJ17" s="724"/>
      <c r="AK17" s="724"/>
      <c r="AL17" s="666">
        <v>0.4</v>
      </c>
      <c r="AM17" s="667"/>
      <c r="AN17" s="667"/>
      <c r="AO17" s="725"/>
      <c r="AP17" s="658" t="s">
        <v>268</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235</v>
      </c>
      <c r="BP17" s="723"/>
      <c r="BQ17" s="723"/>
      <c r="BR17" s="723"/>
      <c r="BS17" s="669" t="s">
        <v>235</v>
      </c>
      <c r="BT17" s="664"/>
      <c r="BU17" s="664"/>
      <c r="BV17" s="664"/>
      <c r="BW17" s="664"/>
      <c r="BX17" s="664"/>
      <c r="BY17" s="664"/>
      <c r="BZ17" s="664"/>
      <c r="CA17" s="664"/>
      <c r="CB17" s="704"/>
      <c r="CD17" s="705" t="s">
        <v>269</v>
      </c>
      <c r="CE17" s="702"/>
      <c r="CF17" s="702"/>
      <c r="CG17" s="702"/>
      <c r="CH17" s="702"/>
      <c r="CI17" s="702"/>
      <c r="CJ17" s="702"/>
      <c r="CK17" s="702"/>
      <c r="CL17" s="702"/>
      <c r="CM17" s="702"/>
      <c r="CN17" s="702"/>
      <c r="CO17" s="702"/>
      <c r="CP17" s="702"/>
      <c r="CQ17" s="703"/>
      <c r="CR17" s="661">
        <v>1927419</v>
      </c>
      <c r="CS17" s="664"/>
      <c r="CT17" s="664"/>
      <c r="CU17" s="664"/>
      <c r="CV17" s="664"/>
      <c r="CW17" s="664"/>
      <c r="CX17" s="664"/>
      <c r="CY17" s="665"/>
      <c r="CZ17" s="723">
        <v>10.5</v>
      </c>
      <c r="DA17" s="723"/>
      <c r="DB17" s="723"/>
      <c r="DC17" s="723"/>
      <c r="DD17" s="669" t="s">
        <v>235</v>
      </c>
      <c r="DE17" s="664"/>
      <c r="DF17" s="664"/>
      <c r="DG17" s="664"/>
      <c r="DH17" s="664"/>
      <c r="DI17" s="664"/>
      <c r="DJ17" s="664"/>
      <c r="DK17" s="664"/>
      <c r="DL17" s="664"/>
      <c r="DM17" s="664"/>
      <c r="DN17" s="664"/>
      <c r="DO17" s="664"/>
      <c r="DP17" s="665"/>
      <c r="DQ17" s="669">
        <v>1906473</v>
      </c>
      <c r="DR17" s="664"/>
      <c r="DS17" s="664"/>
      <c r="DT17" s="664"/>
      <c r="DU17" s="664"/>
      <c r="DV17" s="664"/>
      <c r="DW17" s="664"/>
      <c r="DX17" s="664"/>
      <c r="DY17" s="664"/>
      <c r="DZ17" s="664"/>
      <c r="EA17" s="664"/>
      <c r="EB17" s="664"/>
      <c r="EC17" s="704"/>
    </row>
    <row r="18" spans="2:133" ht="11.25" customHeight="1" x14ac:dyDescent="0.15">
      <c r="B18" s="658" t="s">
        <v>270</v>
      </c>
      <c r="C18" s="659"/>
      <c r="D18" s="659"/>
      <c r="E18" s="659"/>
      <c r="F18" s="659"/>
      <c r="G18" s="659"/>
      <c r="H18" s="659"/>
      <c r="I18" s="659"/>
      <c r="J18" s="659"/>
      <c r="K18" s="659"/>
      <c r="L18" s="659"/>
      <c r="M18" s="659"/>
      <c r="N18" s="659"/>
      <c r="O18" s="659"/>
      <c r="P18" s="659"/>
      <c r="Q18" s="660"/>
      <c r="R18" s="661">
        <v>3937799</v>
      </c>
      <c r="S18" s="664"/>
      <c r="T18" s="664"/>
      <c r="U18" s="664"/>
      <c r="V18" s="664"/>
      <c r="W18" s="664"/>
      <c r="X18" s="664"/>
      <c r="Y18" s="665"/>
      <c r="Z18" s="723">
        <v>20</v>
      </c>
      <c r="AA18" s="723"/>
      <c r="AB18" s="723"/>
      <c r="AC18" s="723"/>
      <c r="AD18" s="724">
        <v>2072309</v>
      </c>
      <c r="AE18" s="724"/>
      <c r="AF18" s="724"/>
      <c r="AG18" s="724"/>
      <c r="AH18" s="724"/>
      <c r="AI18" s="724"/>
      <c r="AJ18" s="724"/>
      <c r="AK18" s="724"/>
      <c r="AL18" s="666">
        <v>20.3</v>
      </c>
      <c r="AM18" s="667"/>
      <c r="AN18" s="667"/>
      <c r="AO18" s="725"/>
      <c r="AP18" s="658" t="s">
        <v>271</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175</v>
      </c>
      <c r="BP18" s="723"/>
      <c r="BQ18" s="723"/>
      <c r="BR18" s="723"/>
      <c r="BS18" s="669" t="s">
        <v>235</v>
      </c>
      <c r="BT18" s="664"/>
      <c r="BU18" s="664"/>
      <c r="BV18" s="664"/>
      <c r="BW18" s="664"/>
      <c r="BX18" s="664"/>
      <c r="BY18" s="664"/>
      <c r="BZ18" s="664"/>
      <c r="CA18" s="664"/>
      <c r="CB18" s="704"/>
      <c r="CD18" s="705" t="s">
        <v>272</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175</v>
      </c>
      <c r="DR18" s="664"/>
      <c r="DS18" s="664"/>
      <c r="DT18" s="664"/>
      <c r="DU18" s="664"/>
      <c r="DV18" s="664"/>
      <c r="DW18" s="664"/>
      <c r="DX18" s="664"/>
      <c r="DY18" s="664"/>
      <c r="DZ18" s="664"/>
      <c r="EA18" s="664"/>
      <c r="EB18" s="664"/>
      <c r="EC18" s="704"/>
    </row>
    <row r="19" spans="2:133" ht="11.25" customHeight="1" x14ac:dyDescent="0.15">
      <c r="B19" s="658" t="s">
        <v>273</v>
      </c>
      <c r="C19" s="659"/>
      <c r="D19" s="659"/>
      <c r="E19" s="659"/>
      <c r="F19" s="659"/>
      <c r="G19" s="659"/>
      <c r="H19" s="659"/>
      <c r="I19" s="659"/>
      <c r="J19" s="659"/>
      <c r="K19" s="659"/>
      <c r="L19" s="659"/>
      <c r="M19" s="659"/>
      <c r="N19" s="659"/>
      <c r="O19" s="659"/>
      <c r="P19" s="659"/>
      <c r="Q19" s="660"/>
      <c r="R19" s="661">
        <v>2072309</v>
      </c>
      <c r="S19" s="664"/>
      <c r="T19" s="664"/>
      <c r="U19" s="664"/>
      <c r="V19" s="664"/>
      <c r="W19" s="664"/>
      <c r="X19" s="664"/>
      <c r="Y19" s="665"/>
      <c r="Z19" s="723">
        <v>10.5</v>
      </c>
      <c r="AA19" s="723"/>
      <c r="AB19" s="723"/>
      <c r="AC19" s="723"/>
      <c r="AD19" s="724">
        <v>2072309</v>
      </c>
      <c r="AE19" s="724"/>
      <c r="AF19" s="724"/>
      <c r="AG19" s="724"/>
      <c r="AH19" s="724"/>
      <c r="AI19" s="724"/>
      <c r="AJ19" s="724"/>
      <c r="AK19" s="724"/>
      <c r="AL19" s="666">
        <v>20.3</v>
      </c>
      <c r="AM19" s="667"/>
      <c r="AN19" s="667"/>
      <c r="AO19" s="725"/>
      <c r="AP19" s="658" t="s">
        <v>274</v>
      </c>
      <c r="AQ19" s="659"/>
      <c r="AR19" s="659"/>
      <c r="AS19" s="659"/>
      <c r="AT19" s="659"/>
      <c r="AU19" s="659"/>
      <c r="AV19" s="659"/>
      <c r="AW19" s="659"/>
      <c r="AX19" s="659"/>
      <c r="AY19" s="659"/>
      <c r="AZ19" s="659"/>
      <c r="BA19" s="659"/>
      <c r="BB19" s="659"/>
      <c r="BC19" s="659"/>
      <c r="BD19" s="659"/>
      <c r="BE19" s="659"/>
      <c r="BF19" s="660"/>
      <c r="BG19" s="661">
        <v>193858</v>
      </c>
      <c r="BH19" s="664"/>
      <c r="BI19" s="664"/>
      <c r="BJ19" s="664"/>
      <c r="BK19" s="664"/>
      <c r="BL19" s="664"/>
      <c r="BM19" s="664"/>
      <c r="BN19" s="665"/>
      <c r="BO19" s="723">
        <v>2.8</v>
      </c>
      <c r="BP19" s="723"/>
      <c r="BQ19" s="723"/>
      <c r="BR19" s="723"/>
      <c r="BS19" s="669" t="s">
        <v>235</v>
      </c>
      <c r="BT19" s="664"/>
      <c r="BU19" s="664"/>
      <c r="BV19" s="664"/>
      <c r="BW19" s="664"/>
      <c r="BX19" s="664"/>
      <c r="BY19" s="664"/>
      <c r="BZ19" s="664"/>
      <c r="CA19" s="664"/>
      <c r="CB19" s="704"/>
      <c r="CD19" s="705" t="s">
        <v>275</v>
      </c>
      <c r="CE19" s="702"/>
      <c r="CF19" s="702"/>
      <c r="CG19" s="702"/>
      <c r="CH19" s="702"/>
      <c r="CI19" s="702"/>
      <c r="CJ19" s="702"/>
      <c r="CK19" s="702"/>
      <c r="CL19" s="702"/>
      <c r="CM19" s="702"/>
      <c r="CN19" s="702"/>
      <c r="CO19" s="702"/>
      <c r="CP19" s="702"/>
      <c r="CQ19" s="703"/>
      <c r="CR19" s="661" t="s">
        <v>241</v>
      </c>
      <c r="CS19" s="664"/>
      <c r="CT19" s="664"/>
      <c r="CU19" s="664"/>
      <c r="CV19" s="664"/>
      <c r="CW19" s="664"/>
      <c r="CX19" s="664"/>
      <c r="CY19" s="665"/>
      <c r="CZ19" s="723" t="s">
        <v>241</v>
      </c>
      <c r="DA19" s="723"/>
      <c r="DB19" s="723"/>
      <c r="DC19" s="723"/>
      <c r="DD19" s="669" t="s">
        <v>175</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x14ac:dyDescent="0.15">
      <c r="B20" s="658" t="s">
        <v>276</v>
      </c>
      <c r="C20" s="659"/>
      <c r="D20" s="659"/>
      <c r="E20" s="659"/>
      <c r="F20" s="659"/>
      <c r="G20" s="659"/>
      <c r="H20" s="659"/>
      <c r="I20" s="659"/>
      <c r="J20" s="659"/>
      <c r="K20" s="659"/>
      <c r="L20" s="659"/>
      <c r="M20" s="659"/>
      <c r="N20" s="659"/>
      <c r="O20" s="659"/>
      <c r="P20" s="659"/>
      <c r="Q20" s="660"/>
      <c r="R20" s="661">
        <v>349567</v>
      </c>
      <c r="S20" s="664"/>
      <c r="T20" s="664"/>
      <c r="U20" s="664"/>
      <c r="V20" s="664"/>
      <c r="W20" s="664"/>
      <c r="X20" s="664"/>
      <c r="Y20" s="665"/>
      <c r="Z20" s="723">
        <v>1.8</v>
      </c>
      <c r="AA20" s="723"/>
      <c r="AB20" s="723"/>
      <c r="AC20" s="723"/>
      <c r="AD20" s="724" t="s">
        <v>241</v>
      </c>
      <c r="AE20" s="724"/>
      <c r="AF20" s="724"/>
      <c r="AG20" s="724"/>
      <c r="AH20" s="724"/>
      <c r="AI20" s="724"/>
      <c r="AJ20" s="724"/>
      <c r="AK20" s="724"/>
      <c r="AL20" s="666" t="s">
        <v>241</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193858</v>
      </c>
      <c r="BH20" s="664"/>
      <c r="BI20" s="664"/>
      <c r="BJ20" s="664"/>
      <c r="BK20" s="664"/>
      <c r="BL20" s="664"/>
      <c r="BM20" s="664"/>
      <c r="BN20" s="665"/>
      <c r="BO20" s="723">
        <v>2.8</v>
      </c>
      <c r="BP20" s="723"/>
      <c r="BQ20" s="723"/>
      <c r="BR20" s="723"/>
      <c r="BS20" s="669" t="s">
        <v>241</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18300061</v>
      </c>
      <c r="CS20" s="664"/>
      <c r="CT20" s="664"/>
      <c r="CU20" s="664"/>
      <c r="CV20" s="664"/>
      <c r="CW20" s="664"/>
      <c r="CX20" s="664"/>
      <c r="CY20" s="665"/>
      <c r="CZ20" s="723">
        <v>100</v>
      </c>
      <c r="DA20" s="723"/>
      <c r="DB20" s="723"/>
      <c r="DC20" s="723"/>
      <c r="DD20" s="669">
        <v>1339584</v>
      </c>
      <c r="DE20" s="664"/>
      <c r="DF20" s="664"/>
      <c r="DG20" s="664"/>
      <c r="DH20" s="664"/>
      <c r="DI20" s="664"/>
      <c r="DJ20" s="664"/>
      <c r="DK20" s="664"/>
      <c r="DL20" s="664"/>
      <c r="DM20" s="664"/>
      <c r="DN20" s="664"/>
      <c r="DO20" s="664"/>
      <c r="DP20" s="665"/>
      <c r="DQ20" s="669">
        <v>13423596</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v>1515923</v>
      </c>
      <c r="S21" s="664"/>
      <c r="T21" s="664"/>
      <c r="U21" s="664"/>
      <c r="V21" s="664"/>
      <c r="W21" s="664"/>
      <c r="X21" s="664"/>
      <c r="Y21" s="665"/>
      <c r="Z21" s="723">
        <v>7.7</v>
      </c>
      <c r="AA21" s="723"/>
      <c r="AB21" s="723"/>
      <c r="AC21" s="723"/>
      <c r="AD21" s="724" t="s">
        <v>241</v>
      </c>
      <c r="AE21" s="724"/>
      <c r="AF21" s="724"/>
      <c r="AG21" s="724"/>
      <c r="AH21" s="724"/>
      <c r="AI21" s="724"/>
      <c r="AJ21" s="724"/>
      <c r="AK21" s="724"/>
      <c r="AL21" s="666" t="s">
        <v>241</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33145</v>
      </c>
      <c r="BH21" s="664"/>
      <c r="BI21" s="664"/>
      <c r="BJ21" s="664"/>
      <c r="BK21" s="664"/>
      <c r="BL21" s="664"/>
      <c r="BM21" s="664"/>
      <c r="BN21" s="665"/>
      <c r="BO21" s="723">
        <v>0.5</v>
      </c>
      <c r="BP21" s="723"/>
      <c r="BQ21" s="723"/>
      <c r="BR21" s="723"/>
      <c r="BS21" s="669" t="s">
        <v>241</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12187561</v>
      </c>
      <c r="S22" s="664"/>
      <c r="T22" s="664"/>
      <c r="U22" s="664"/>
      <c r="V22" s="664"/>
      <c r="W22" s="664"/>
      <c r="X22" s="664"/>
      <c r="Y22" s="665"/>
      <c r="Z22" s="723">
        <v>61.9</v>
      </c>
      <c r="AA22" s="723"/>
      <c r="AB22" s="723"/>
      <c r="AC22" s="723"/>
      <c r="AD22" s="724">
        <v>10161358</v>
      </c>
      <c r="AE22" s="724"/>
      <c r="AF22" s="724"/>
      <c r="AG22" s="724"/>
      <c r="AH22" s="724"/>
      <c r="AI22" s="724"/>
      <c r="AJ22" s="724"/>
      <c r="AK22" s="724"/>
      <c r="AL22" s="666">
        <v>99.5</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241</v>
      </c>
      <c r="BP22" s="723"/>
      <c r="BQ22" s="723"/>
      <c r="BR22" s="723"/>
      <c r="BS22" s="669" t="s">
        <v>241</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v>5027</v>
      </c>
      <c r="S23" s="664"/>
      <c r="T23" s="664"/>
      <c r="U23" s="664"/>
      <c r="V23" s="664"/>
      <c r="W23" s="664"/>
      <c r="X23" s="664"/>
      <c r="Y23" s="665"/>
      <c r="Z23" s="723">
        <v>0</v>
      </c>
      <c r="AA23" s="723"/>
      <c r="AB23" s="723"/>
      <c r="AC23" s="723"/>
      <c r="AD23" s="724">
        <v>5027</v>
      </c>
      <c r="AE23" s="724"/>
      <c r="AF23" s="724"/>
      <c r="AG23" s="724"/>
      <c r="AH23" s="724"/>
      <c r="AI23" s="724"/>
      <c r="AJ23" s="724"/>
      <c r="AK23" s="724"/>
      <c r="AL23" s="666">
        <v>0</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v>160713</v>
      </c>
      <c r="BH23" s="664"/>
      <c r="BI23" s="664"/>
      <c r="BJ23" s="664"/>
      <c r="BK23" s="664"/>
      <c r="BL23" s="664"/>
      <c r="BM23" s="664"/>
      <c r="BN23" s="665"/>
      <c r="BO23" s="723">
        <v>2.2999999999999998</v>
      </c>
      <c r="BP23" s="723"/>
      <c r="BQ23" s="723"/>
      <c r="BR23" s="723"/>
      <c r="BS23" s="669" t="s">
        <v>241</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138085</v>
      </c>
      <c r="S24" s="664"/>
      <c r="T24" s="664"/>
      <c r="U24" s="664"/>
      <c r="V24" s="664"/>
      <c r="W24" s="664"/>
      <c r="X24" s="664"/>
      <c r="Y24" s="665"/>
      <c r="Z24" s="723">
        <v>0.7</v>
      </c>
      <c r="AA24" s="723"/>
      <c r="AB24" s="723"/>
      <c r="AC24" s="723"/>
      <c r="AD24" s="724">
        <v>4438</v>
      </c>
      <c r="AE24" s="724"/>
      <c r="AF24" s="724"/>
      <c r="AG24" s="724"/>
      <c r="AH24" s="724"/>
      <c r="AI24" s="724"/>
      <c r="AJ24" s="724"/>
      <c r="AK24" s="724"/>
      <c r="AL24" s="666">
        <v>0</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235</v>
      </c>
      <c r="BP24" s="723"/>
      <c r="BQ24" s="723"/>
      <c r="BR24" s="723"/>
      <c r="BS24" s="669" t="s">
        <v>241</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7573278</v>
      </c>
      <c r="CS24" s="727"/>
      <c r="CT24" s="727"/>
      <c r="CU24" s="727"/>
      <c r="CV24" s="727"/>
      <c r="CW24" s="727"/>
      <c r="CX24" s="727"/>
      <c r="CY24" s="773"/>
      <c r="CZ24" s="774">
        <v>41.4</v>
      </c>
      <c r="DA24" s="743"/>
      <c r="DB24" s="743"/>
      <c r="DC24" s="777"/>
      <c r="DD24" s="772">
        <v>5189737</v>
      </c>
      <c r="DE24" s="727"/>
      <c r="DF24" s="727"/>
      <c r="DG24" s="727"/>
      <c r="DH24" s="727"/>
      <c r="DI24" s="727"/>
      <c r="DJ24" s="727"/>
      <c r="DK24" s="773"/>
      <c r="DL24" s="772">
        <v>5178123</v>
      </c>
      <c r="DM24" s="727"/>
      <c r="DN24" s="727"/>
      <c r="DO24" s="727"/>
      <c r="DP24" s="727"/>
      <c r="DQ24" s="727"/>
      <c r="DR24" s="727"/>
      <c r="DS24" s="727"/>
      <c r="DT24" s="727"/>
      <c r="DU24" s="727"/>
      <c r="DV24" s="773"/>
      <c r="DW24" s="774">
        <v>48.1</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239606</v>
      </c>
      <c r="S25" s="664"/>
      <c r="T25" s="664"/>
      <c r="U25" s="664"/>
      <c r="V25" s="664"/>
      <c r="W25" s="664"/>
      <c r="X25" s="664"/>
      <c r="Y25" s="665"/>
      <c r="Z25" s="723">
        <v>1.2</v>
      </c>
      <c r="AA25" s="723"/>
      <c r="AB25" s="723"/>
      <c r="AC25" s="723"/>
      <c r="AD25" s="724">
        <v>9221</v>
      </c>
      <c r="AE25" s="724"/>
      <c r="AF25" s="724"/>
      <c r="AG25" s="724"/>
      <c r="AH25" s="724"/>
      <c r="AI25" s="724"/>
      <c r="AJ25" s="724"/>
      <c r="AK25" s="724"/>
      <c r="AL25" s="666">
        <v>0.1</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241</v>
      </c>
      <c r="BP25" s="723"/>
      <c r="BQ25" s="723"/>
      <c r="BR25" s="723"/>
      <c r="BS25" s="669" t="s">
        <v>241</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2564993</v>
      </c>
      <c r="CS25" s="662"/>
      <c r="CT25" s="662"/>
      <c r="CU25" s="662"/>
      <c r="CV25" s="662"/>
      <c r="CW25" s="662"/>
      <c r="CX25" s="662"/>
      <c r="CY25" s="663"/>
      <c r="CZ25" s="666">
        <v>14</v>
      </c>
      <c r="DA25" s="695"/>
      <c r="DB25" s="695"/>
      <c r="DC25" s="696"/>
      <c r="DD25" s="669">
        <v>2285766</v>
      </c>
      <c r="DE25" s="662"/>
      <c r="DF25" s="662"/>
      <c r="DG25" s="662"/>
      <c r="DH25" s="662"/>
      <c r="DI25" s="662"/>
      <c r="DJ25" s="662"/>
      <c r="DK25" s="663"/>
      <c r="DL25" s="669">
        <v>2274262</v>
      </c>
      <c r="DM25" s="662"/>
      <c r="DN25" s="662"/>
      <c r="DO25" s="662"/>
      <c r="DP25" s="662"/>
      <c r="DQ25" s="662"/>
      <c r="DR25" s="662"/>
      <c r="DS25" s="662"/>
      <c r="DT25" s="662"/>
      <c r="DU25" s="662"/>
      <c r="DV25" s="663"/>
      <c r="DW25" s="666">
        <v>21.1</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98216</v>
      </c>
      <c r="S26" s="664"/>
      <c r="T26" s="664"/>
      <c r="U26" s="664"/>
      <c r="V26" s="664"/>
      <c r="W26" s="664"/>
      <c r="X26" s="664"/>
      <c r="Y26" s="665"/>
      <c r="Z26" s="723">
        <v>0.5</v>
      </c>
      <c r="AA26" s="723"/>
      <c r="AB26" s="723"/>
      <c r="AC26" s="723"/>
      <c r="AD26" s="724" t="s">
        <v>241</v>
      </c>
      <c r="AE26" s="724"/>
      <c r="AF26" s="724"/>
      <c r="AG26" s="724"/>
      <c r="AH26" s="724"/>
      <c r="AI26" s="724"/>
      <c r="AJ26" s="724"/>
      <c r="AK26" s="724"/>
      <c r="AL26" s="666" t="s">
        <v>241</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175</v>
      </c>
      <c r="BH26" s="664"/>
      <c r="BI26" s="664"/>
      <c r="BJ26" s="664"/>
      <c r="BK26" s="664"/>
      <c r="BL26" s="664"/>
      <c r="BM26" s="664"/>
      <c r="BN26" s="665"/>
      <c r="BO26" s="723" t="s">
        <v>235</v>
      </c>
      <c r="BP26" s="723"/>
      <c r="BQ26" s="723"/>
      <c r="BR26" s="723"/>
      <c r="BS26" s="669" t="s">
        <v>241</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1654438</v>
      </c>
      <c r="CS26" s="664"/>
      <c r="CT26" s="664"/>
      <c r="CU26" s="664"/>
      <c r="CV26" s="664"/>
      <c r="CW26" s="664"/>
      <c r="CX26" s="664"/>
      <c r="CY26" s="665"/>
      <c r="CZ26" s="666">
        <v>9</v>
      </c>
      <c r="DA26" s="695"/>
      <c r="DB26" s="695"/>
      <c r="DC26" s="696"/>
      <c r="DD26" s="669">
        <v>1415179</v>
      </c>
      <c r="DE26" s="664"/>
      <c r="DF26" s="664"/>
      <c r="DG26" s="664"/>
      <c r="DH26" s="664"/>
      <c r="DI26" s="664"/>
      <c r="DJ26" s="664"/>
      <c r="DK26" s="665"/>
      <c r="DL26" s="669" t="s">
        <v>241</v>
      </c>
      <c r="DM26" s="664"/>
      <c r="DN26" s="664"/>
      <c r="DO26" s="664"/>
      <c r="DP26" s="664"/>
      <c r="DQ26" s="664"/>
      <c r="DR26" s="664"/>
      <c r="DS26" s="664"/>
      <c r="DT26" s="664"/>
      <c r="DU26" s="664"/>
      <c r="DV26" s="665"/>
      <c r="DW26" s="666" t="s">
        <v>175</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2024237</v>
      </c>
      <c r="S27" s="664"/>
      <c r="T27" s="664"/>
      <c r="U27" s="664"/>
      <c r="V27" s="664"/>
      <c r="W27" s="664"/>
      <c r="X27" s="664"/>
      <c r="Y27" s="665"/>
      <c r="Z27" s="723">
        <v>10.3</v>
      </c>
      <c r="AA27" s="723"/>
      <c r="AB27" s="723"/>
      <c r="AC27" s="723"/>
      <c r="AD27" s="724" t="s">
        <v>235</v>
      </c>
      <c r="AE27" s="724"/>
      <c r="AF27" s="724"/>
      <c r="AG27" s="724"/>
      <c r="AH27" s="724"/>
      <c r="AI27" s="724"/>
      <c r="AJ27" s="724"/>
      <c r="AK27" s="724"/>
      <c r="AL27" s="666" t="s">
        <v>241</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6961479</v>
      </c>
      <c r="BH27" s="664"/>
      <c r="BI27" s="664"/>
      <c r="BJ27" s="664"/>
      <c r="BK27" s="664"/>
      <c r="BL27" s="664"/>
      <c r="BM27" s="664"/>
      <c r="BN27" s="665"/>
      <c r="BO27" s="723">
        <v>100</v>
      </c>
      <c r="BP27" s="723"/>
      <c r="BQ27" s="723"/>
      <c r="BR27" s="723"/>
      <c r="BS27" s="669">
        <v>108693</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3080866</v>
      </c>
      <c r="CS27" s="662"/>
      <c r="CT27" s="662"/>
      <c r="CU27" s="662"/>
      <c r="CV27" s="662"/>
      <c r="CW27" s="662"/>
      <c r="CX27" s="662"/>
      <c r="CY27" s="663"/>
      <c r="CZ27" s="666">
        <v>16.8</v>
      </c>
      <c r="DA27" s="695"/>
      <c r="DB27" s="695"/>
      <c r="DC27" s="696"/>
      <c r="DD27" s="669">
        <v>997498</v>
      </c>
      <c r="DE27" s="662"/>
      <c r="DF27" s="662"/>
      <c r="DG27" s="662"/>
      <c r="DH27" s="662"/>
      <c r="DI27" s="662"/>
      <c r="DJ27" s="662"/>
      <c r="DK27" s="663"/>
      <c r="DL27" s="669">
        <v>997388</v>
      </c>
      <c r="DM27" s="662"/>
      <c r="DN27" s="662"/>
      <c r="DO27" s="662"/>
      <c r="DP27" s="662"/>
      <c r="DQ27" s="662"/>
      <c r="DR27" s="662"/>
      <c r="DS27" s="662"/>
      <c r="DT27" s="662"/>
      <c r="DU27" s="662"/>
      <c r="DV27" s="663"/>
      <c r="DW27" s="666">
        <v>9.3000000000000007</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241</v>
      </c>
      <c r="S28" s="664"/>
      <c r="T28" s="664"/>
      <c r="U28" s="664"/>
      <c r="V28" s="664"/>
      <c r="W28" s="664"/>
      <c r="X28" s="664"/>
      <c r="Y28" s="665"/>
      <c r="Z28" s="723" t="s">
        <v>175</v>
      </c>
      <c r="AA28" s="723"/>
      <c r="AB28" s="723"/>
      <c r="AC28" s="723"/>
      <c r="AD28" s="724" t="s">
        <v>241</v>
      </c>
      <c r="AE28" s="724"/>
      <c r="AF28" s="724"/>
      <c r="AG28" s="724"/>
      <c r="AH28" s="724"/>
      <c r="AI28" s="724"/>
      <c r="AJ28" s="724"/>
      <c r="AK28" s="724"/>
      <c r="AL28" s="666" t="s">
        <v>241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1927419</v>
      </c>
      <c r="CS28" s="664"/>
      <c r="CT28" s="664"/>
      <c r="CU28" s="664"/>
      <c r="CV28" s="664"/>
      <c r="CW28" s="664"/>
      <c r="CX28" s="664"/>
      <c r="CY28" s="665"/>
      <c r="CZ28" s="666">
        <v>10.5</v>
      </c>
      <c r="DA28" s="695"/>
      <c r="DB28" s="695"/>
      <c r="DC28" s="696"/>
      <c r="DD28" s="669">
        <v>1906473</v>
      </c>
      <c r="DE28" s="664"/>
      <c r="DF28" s="664"/>
      <c r="DG28" s="664"/>
      <c r="DH28" s="664"/>
      <c r="DI28" s="664"/>
      <c r="DJ28" s="664"/>
      <c r="DK28" s="665"/>
      <c r="DL28" s="669">
        <v>1906473</v>
      </c>
      <c r="DM28" s="664"/>
      <c r="DN28" s="664"/>
      <c r="DO28" s="664"/>
      <c r="DP28" s="664"/>
      <c r="DQ28" s="664"/>
      <c r="DR28" s="664"/>
      <c r="DS28" s="664"/>
      <c r="DT28" s="664"/>
      <c r="DU28" s="664"/>
      <c r="DV28" s="665"/>
      <c r="DW28" s="666">
        <v>17.7</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1124707</v>
      </c>
      <c r="S29" s="664"/>
      <c r="T29" s="664"/>
      <c r="U29" s="664"/>
      <c r="V29" s="664"/>
      <c r="W29" s="664"/>
      <c r="X29" s="664"/>
      <c r="Y29" s="665"/>
      <c r="Z29" s="723">
        <v>5.7</v>
      </c>
      <c r="AA29" s="723"/>
      <c r="AB29" s="723"/>
      <c r="AC29" s="723"/>
      <c r="AD29" s="724" t="s">
        <v>241</v>
      </c>
      <c r="AE29" s="724"/>
      <c r="AF29" s="724"/>
      <c r="AG29" s="724"/>
      <c r="AH29" s="724"/>
      <c r="AI29" s="724"/>
      <c r="AJ29" s="724"/>
      <c r="AK29" s="724"/>
      <c r="AL29" s="666" t="s">
        <v>241</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1927419</v>
      </c>
      <c r="CS29" s="662"/>
      <c r="CT29" s="662"/>
      <c r="CU29" s="662"/>
      <c r="CV29" s="662"/>
      <c r="CW29" s="662"/>
      <c r="CX29" s="662"/>
      <c r="CY29" s="663"/>
      <c r="CZ29" s="666">
        <v>10.5</v>
      </c>
      <c r="DA29" s="695"/>
      <c r="DB29" s="695"/>
      <c r="DC29" s="696"/>
      <c r="DD29" s="669">
        <v>1906473</v>
      </c>
      <c r="DE29" s="662"/>
      <c r="DF29" s="662"/>
      <c r="DG29" s="662"/>
      <c r="DH29" s="662"/>
      <c r="DI29" s="662"/>
      <c r="DJ29" s="662"/>
      <c r="DK29" s="663"/>
      <c r="DL29" s="669">
        <v>1906473</v>
      </c>
      <c r="DM29" s="662"/>
      <c r="DN29" s="662"/>
      <c r="DO29" s="662"/>
      <c r="DP29" s="662"/>
      <c r="DQ29" s="662"/>
      <c r="DR29" s="662"/>
      <c r="DS29" s="662"/>
      <c r="DT29" s="662"/>
      <c r="DU29" s="662"/>
      <c r="DV29" s="663"/>
      <c r="DW29" s="666">
        <v>17.7</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174486</v>
      </c>
      <c r="S30" s="664"/>
      <c r="T30" s="664"/>
      <c r="U30" s="664"/>
      <c r="V30" s="664"/>
      <c r="W30" s="664"/>
      <c r="X30" s="664"/>
      <c r="Y30" s="665"/>
      <c r="Z30" s="723">
        <v>0.9</v>
      </c>
      <c r="AA30" s="723"/>
      <c r="AB30" s="723"/>
      <c r="AC30" s="723"/>
      <c r="AD30" s="724">
        <v>23425</v>
      </c>
      <c r="AE30" s="724"/>
      <c r="AF30" s="724"/>
      <c r="AG30" s="724"/>
      <c r="AH30" s="724"/>
      <c r="AI30" s="724"/>
      <c r="AJ30" s="724"/>
      <c r="AK30" s="724"/>
      <c r="AL30" s="666">
        <v>0.2</v>
      </c>
      <c r="AM30" s="667"/>
      <c r="AN30" s="667"/>
      <c r="AO30" s="725"/>
      <c r="AP30" s="751" t="s">
        <v>311</v>
      </c>
      <c r="AQ30" s="752"/>
      <c r="AR30" s="752"/>
      <c r="AS30" s="752"/>
      <c r="AT30" s="757" t="s">
        <v>312</v>
      </c>
      <c r="AU30" s="230"/>
      <c r="AV30" s="230"/>
      <c r="AW30" s="230"/>
      <c r="AX30" s="760" t="s">
        <v>187</v>
      </c>
      <c r="AY30" s="761"/>
      <c r="AZ30" s="761"/>
      <c r="BA30" s="761"/>
      <c r="BB30" s="761"/>
      <c r="BC30" s="761"/>
      <c r="BD30" s="761"/>
      <c r="BE30" s="761"/>
      <c r="BF30" s="762"/>
      <c r="BG30" s="741">
        <v>99.5</v>
      </c>
      <c r="BH30" s="742"/>
      <c r="BI30" s="742"/>
      <c r="BJ30" s="742"/>
      <c r="BK30" s="742"/>
      <c r="BL30" s="742"/>
      <c r="BM30" s="743">
        <v>97.9</v>
      </c>
      <c r="BN30" s="742"/>
      <c r="BO30" s="742"/>
      <c r="BP30" s="742"/>
      <c r="BQ30" s="744"/>
      <c r="BR30" s="741">
        <v>99.2</v>
      </c>
      <c r="BS30" s="742"/>
      <c r="BT30" s="742"/>
      <c r="BU30" s="742"/>
      <c r="BV30" s="742"/>
      <c r="BW30" s="742"/>
      <c r="BX30" s="743">
        <v>95.3</v>
      </c>
      <c r="BY30" s="742"/>
      <c r="BZ30" s="742"/>
      <c r="CA30" s="742"/>
      <c r="CB30" s="744"/>
      <c r="CD30" s="747"/>
      <c r="CE30" s="748"/>
      <c r="CF30" s="705" t="s">
        <v>313</v>
      </c>
      <c r="CG30" s="702"/>
      <c r="CH30" s="702"/>
      <c r="CI30" s="702"/>
      <c r="CJ30" s="702"/>
      <c r="CK30" s="702"/>
      <c r="CL30" s="702"/>
      <c r="CM30" s="702"/>
      <c r="CN30" s="702"/>
      <c r="CO30" s="702"/>
      <c r="CP30" s="702"/>
      <c r="CQ30" s="703"/>
      <c r="CR30" s="661">
        <v>1810243</v>
      </c>
      <c r="CS30" s="664"/>
      <c r="CT30" s="664"/>
      <c r="CU30" s="664"/>
      <c r="CV30" s="664"/>
      <c r="CW30" s="664"/>
      <c r="CX30" s="664"/>
      <c r="CY30" s="665"/>
      <c r="CZ30" s="666">
        <v>9.9</v>
      </c>
      <c r="DA30" s="695"/>
      <c r="DB30" s="695"/>
      <c r="DC30" s="696"/>
      <c r="DD30" s="669">
        <v>1789297</v>
      </c>
      <c r="DE30" s="664"/>
      <c r="DF30" s="664"/>
      <c r="DG30" s="664"/>
      <c r="DH30" s="664"/>
      <c r="DI30" s="664"/>
      <c r="DJ30" s="664"/>
      <c r="DK30" s="665"/>
      <c r="DL30" s="669">
        <v>1789297</v>
      </c>
      <c r="DM30" s="664"/>
      <c r="DN30" s="664"/>
      <c r="DO30" s="664"/>
      <c r="DP30" s="664"/>
      <c r="DQ30" s="664"/>
      <c r="DR30" s="664"/>
      <c r="DS30" s="664"/>
      <c r="DT30" s="664"/>
      <c r="DU30" s="664"/>
      <c r="DV30" s="665"/>
      <c r="DW30" s="666">
        <v>16.600000000000001</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31440</v>
      </c>
      <c r="S31" s="664"/>
      <c r="T31" s="664"/>
      <c r="U31" s="664"/>
      <c r="V31" s="664"/>
      <c r="W31" s="664"/>
      <c r="X31" s="664"/>
      <c r="Y31" s="665"/>
      <c r="Z31" s="723">
        <v>0.2</v>
      </c>
      <c r="AA31" s="723"/>
      <c r="AB31" s="723"/>
      <c r="AC31" s="723"/>
      <c r="AD31" s="724" t="s">
        <v>235</v>
      </c>
      <c r="AE31" s="724"/>
      <c r="AF31" s="724"/>
      <c r="AG31" s="724"/>
      <c r="AH31" s="724"/>
      <c r="AI31" s="724"/>
      <c r="AJ31" s="724"/>
      <c r="AK31" s="724"/>
      <c r="AL31" s="666" t="s">
        <v>241</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99.3</v>
      </c>
      <c r="BH31" s="662"/>
      <c r="BI31" s="662"/>
      <c r="BJ31" s="662"/>
      <c r="BK31" s="662"/>
      <c r="BL31" s="662"/>
      <c r="BM31" s="667">
        <v>98</v>
      </c>
      <c r="BN31" s="740"/>
      <c r="BO31" s="740"/>
      <c r="BP31" s="740"/>
      <c r="BQ31" s="701"/>
      <c r="BR31" s="739">
        <v>99</v>
      </c>
      <c r="BS31" s="662"/>
      <c r="BT31" s="662"/>
      <c r="BU31" s="662"/>
      <c r="BV31" s="662"/>
      <c r="BW31" s="662"/>
      <c r="BX31" s="667">
        <v>97.2</v>
      </c>
      <c r="BY31" s="740"/>
      <c r="BZ31" s="740"/>
      <c r="CA31" s="740"/>
      <c r="CB31" s="701"/>
      <c r="CD31" s="747"/>
      <c r="CE31" s="748"/>
      <c r="CF31" s="705" t="s">
        <v>317</v>
      </c>
      <c r="CG31" s="702"/>
      <c r="CH31" s="702"/>
      <c r="CI31" s="702"/>
      <c r="CJ31" s="702"/>
      <c r="CK31" s="702"/>
      <c r="CL31" s="702"/>
      <c r="CM31" s="702"/>
      <c r="CN31" s="702"/>
      <c r="CO31" s="702"/>
      <c r="CP31" s="702"/>
      <c r="CQ31" s="703"/>
      <c r="CR31" s="661">
        <v>117176</v>
      </c>
      <c r="CS31" s="662"/>
      <c r="CT31" s="662"/>
      <c r="CU31" s="662"/>
      <c r="CV31" s="662"/>
      <c r="CW31" s="662"/>
      <c r="CX31" s="662"/>
      <c r="CY31" s="663"/>
      <c r="CZ31" s="666">
        <v>0.6</v>
      </c>
      <c r="DA31" s="695"/>
      <c r="DB31" s="695"/>
      <c r="DC31" s="696"/>
      <c r="DD31" s="669">
        <v>117176</v>
      </c>
      <c r="DE31" s="662"/>
      <c r="DF31" s="662"/>
      <c r="DG31" s="662"/>
      <c r="DH31" s="662"/>
      <c r="DI31" s="662"/>
      <c r="DJ31" s="662"/>
      <c r="DK31" s="663"/>
      <c r="DL31" s="669">
        <v>117176</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122038</v>
      </c>
      <c r="S32" s="664"/>
      <c r="T32" s="664"/>
      <c r="U32" s="664"/>
      <c r="V32" s="664"/>
      <c r="W32" s="664"/>
      <c r="X32" s="664"/>
      <c r="Y32" s="665"/>
      <c r="Z32" s="723">
        <v>0.6</v>
      </c>
      <c r="AA32" s="723"/>
      <c r="AB32" s="723"/>
      <c r="AC32" s="723"/>
      <c r="AD32" s="724" t="s">
        <v>175</v>
      </c>
      <c r="AE32" s="724"/>
      <c r="AF32" s="724"/>
      <c r="AG32" s="724"/>
      <c r="AH32" s="724"/>
      <c r="AI32" s="724"/>
      <c r="AJ32" s="724"/>
      <c r="AK32" s="724"/>
      <c r="AL32" s="666" t="s">
        <v>175</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99.6</v>
      </c>
      <c r="BH32" s="677"/>
      <c r="BI32" s="677"/>
      <c r="BJ32" s="677"/>
      <c r="BK32" s="677"/>
      <c r="BL32" s="677"/>
      <c r="BM32" s="721">
        <v>97.8</v>
      </c>
      <c r="BN32" s="677"/>
      <c r="BO32" s="677"/>
      <c r="BP32" s="677"/>
      <c r="BQ32" s="714"/>
      <c r="BR32" s="738">
        <v>99.3</v>
      </c>
      <c r="BS32" s="677"/>
      <c r="BT32" s="677"/>
      <c r="BU32" s="677"/>
      <c r="BV32" s="677"/>
      <c r="BW32" s="677"/>
      <c r="BX32" s="721">
        <v>93.5</v>
      </c>
      <c r="BY32" s="677"/>
      <c r="BZ32" s="677"/>
      <c r="CA32" s="677"/>
      <c r="CB32" s="714"/>
      <c r="CD32" s="749"/>
      <c r="CE32" s="750"/>
      <c r="CF32" s="705" t="s">
        <v>320</v>
      </c>
      <c r="CG32" s="702"/>
      <c r="CH32" s="702"/>
      <c r="CI32" s="702"/>
      <c r="CJ32" s="702"/>
      <c r="CK32" s="702"/>
      <c r="CL32" s="702"/>
      <c r="CM32" s="702"/>
      <c r="CN32" s="702"/>
      <c r="CO32" s="702"/>
      <c r="CP32" s="702"/>
      <c r="CQ32" s="703"/>
      <c r="CR32" s="661" t="s">
        <v>241</v>
      </c>
      <c r="CS32" s="664"/>
      <c r="CT32" s="664"/>
      <c r="CU32" s="664"/>
      <c r="CV32" s="664"/>
      <c r="CW32" s="664"/>
      <c r="CX32" s="664"/>
      <c r="CY32" s="665"/>
      <c r="CZ32" s="666" t="s">
        <v>235</v>
      </c>
      <c r="DA32" s="695"/>
      <c r="DB32" s="695"/>
      <c r="DC32" s="696"/>
      <c r="DD32" s="669" t="s">
        <v>175</v>
      </c>
      <c r="DE32" s="664"/>
      <c r="DF32" s="664"/>
      <c r="DG32" s="664"/>
      <c r="DH32" s="664"/>
      <c r="DI32" s="664"/>
      <c r="DJ32" s="664"/>
      <c r="DK32" s="665"/>
      <c r="DL32" s="669" t="s">
        <v>235</v>
      </c>
      <c r="DM32" s="664"/>
      <c r="DN32" s="664"/>
      <c r="DO32" s="664"/>
      <c r="DP32" s="664"/>
      <c r="DQ32" s="664"/>
      <c r="DR32" s="664"/>
      <c r="DS32" s="664"/>
      <c r="DT32" s="664"/>
      <c r="DU32" s="664"/>
      <c r="DV32" s="665"/>
      <c r="DW32" s="666" t="s">
        <v>235</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1722622</v>
      </c>
      <c r="S33" s="664"/>
      <c r="T33" s="664"/>
      <c r="U33" s="664"/>
      <c r="V33" s="664"/>
      <c r="W33" s="664"/>
      <c r="X33" s="664"/>
      <c r="Y33" s="665"/>
      <c r="Z33" s="723">
        <v>8.8000000000000007</v>
      </c>
      <c r="AA33" s="723"/>
      <c r="AB33" s="723"/>
      <c r="AC33" s="723"/>
      <c r="AD33" s="724" t="s">
        <v>241</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9337855</v>
      </c>
      <c r="CS33" s="662"/>
      <c r="CT33" s="662"/>
      <c r="CU33" s="662"/>
      <c r="CV33" s="662"/>
      <c r="CW33" s="662"/>
      <c r="CX33" s="662"/>
      <c r="CY33" s="663"/>
      <c r="CZ33" s="666">
        <v>51</v>
      </c>
      <c r="DA33" s="695"/>
      <c r="DB33" s="695"/>
      <c r="DC33" s="696"/>
      <c r="DD33" s="669">
        <v>7683500</v>
      </c>
      <c r="DE33" s="662"/>
      <c r="DF33" s="662"/>
      <c r="DG33" s="662"/>
      <c r="DH33" s="662"/>
      <c r="DI33" s="662"/>
      <c r="DJ33" s="662"/>
      <c r="DK33" s="663"/>
      <c r="DL33" s="669">
        <v>5017624</v>
      </c>
      <c r="DM33" s="662"/>
      <c r="DN33" s="662"/>
      <c r="DO33" s="662"/>
      <c r="DP33" s="662"/>
      <c r="DQ33" s="662"/>
      <c r="DR33" s="662"/>
      <c r="DS33" s="662"/>
      <c r="DT33" s="662"/>
      <c r="DU33" s="662"/>
      <c r="DV33" s="663"/>
      <c r="DW33" s="666">
        <v>46.6</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783934</v>
      </c>
      <c r="S34" s="664"/>
      <c r="T34" s="664"/>
      <c r="U34" s="664"/>
      <c r="V34" s="664"/>
      <c r="W34" s="664"/>
      <c r="X34" s="664"/>
      <c r="Y34" s="665"/>
      <c r="Z34" s="723">
        <v>4</v>
      </c>
      <c r="AA34" s="723"/>
      <c r="AB34" s="723"/>
      <c r="AC34" s="723"/>
      <c r="AD34" s="724">
        <v>9878</v>
      </c>
      <c r="AE34" s="724"/>
      <c r="AF34" s="724"/>
      <c r="AG34" s="724"/>
      <c r="AH34" s="724"/>
      <c r="AI34" s="724"/>
      <c r="AJ34" s="724"/>
      <c r="AK34" s="724"/>
      <c r="AL34" s="666">
        <v>0.1</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2749668</v>
      </c>
      <c r="CS34" s="664"/>
      <c r="CT34" s="664"/>
      <c r="CU34" s="664"/>
      <c r="CV34" s="664"/>
      <c r="CW34" s="664"/>
      <c r="CX34" s="664"/>
      <c r="CY34" s="665"/>
      <c r="CZ34" s="666">
        <v>15</v>
      </c>
      <c r="DA34" s="695"/>
      <c r="DB34" s="695"/>
      <c r="DC34" s="696"/>
      <c r="DD34" s="669">
        <v>2405544</v>
      </c>
      <c r="DE34" s="664"/>
      <c r="DF34" s="664"/>
      <c r="DG34" s="664"/>
      <c r="DH34" s="664"/>
      <c r="DI34" s="664"/>
      <c r="DJ34" s="664"/>
      <c r="DK34" s="665"/>
      <c r="DL34" s="669">
        <v>2257362</v>
      </c>
      <c r="DM34" s="664"/>
      <c r="DN34" s="664"/>
      <c r="DO34" s="664"/>
      <c r="DP34" s="664"/>
      <c r="DQ34" s="664"/>
      <c r="DR34" s="664"/>
      <c r="DS34" s="664"/>
      <c r="DT34" s="664"/>
      <c r="DU34" s="664"/>
      <c r="DV34" s="665"/>
      <c r="DW34" s="666">
        <v>21</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1026200</v>
      </c>
      <c r="S35" s="664"/>
      <c r="T35" s="664"/>
      <c r="U35" s="664"/>
      <c r="V35" s="664"/>
      <c r="W35" s="664"/>
      <c r="X35" s="664"/>
      <c r="Y35" s="665"/>
      <c r="Z35" s="723">
        <v>5.2</v>
      </c>
      <c r="AA35" s="723"/>
      <c r="AB35" s="723"/>
      <c r="AC35" s="723"/>
      <c r="AD35" s="724" t="s">
        <v>241</v>
      </c>
      <c r="AE35" s="724"/>
      <c r="AF35" s="724"/>
      <c r="AG35" s="724"/>
      <c r="AH35" s="724"/>
      <c r="AI35" s="724"/>
      <c r="AJ35" s="724"/>
      <c r="AK35" s="724"/>
      <c r="AL35" s="666" t="s">
        <v>175</v>
      </c>
      <c r="AM35" s="667"/>
      <c r="AN35" s="667"/>
      <c r="AO35" s="725"/>
      <c r="AP35" s="234"/>
      <c r="AQ35" s="729" t="s">
        <v>328</v>
      </c>
      <c r="AR35" s="730"/>
      <c r="AS35" s="730"/>
      <c r="AT35" s="730"/>
      <c r="AU35" s="730"/>
      <c r="AV35" s="730"/>
      <c r="AW35" s="730"/>
      <c r="AX35" s="730"/>
      <c r="AY35" s="731"/>
      <c r="AZ35" s="726">
        <v>1830332</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259499</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81251</v>
      </c>
      <c r="CS35" s="662"/>
      <c r="CT35" s="662"/>
      <c r="CU35" s="662"/>
      <c r="CV35" s="662"/>
      <c r="CW35" s="662"/>
      <c r="CX35" s="662"/>
      <c r="CY35" s="663"/>
      <c r="CZ35" s="666">
        <v>0.4</v>
      </c>
      <c r="DA35" s="695"/>
      <c r="DB35" s="695"/>
      <c r="DC35" s="696"/>
      <c r="DD35" s="669">
        <v>80059</v>
      </c>
      <c r="DE35" s="662"/>
      <c r="DF35" s="662"/>
      <c r="DG35" s="662"/>
      <c r="DH35" s="662"/>
      <c r="DI35" s="662"/>
      <c r="DJ35" s="662"/>
      <c r="DK35" s="663"/>
      <c r="DL35" s="669">
        <v>80059</v>
      </c>
      <c r="DM35" s="662"/>
      <c r="DN35" s="662"/>
      <c r="DO35" s="662"/>
      <c r="DP35" s="662"/>
      <c r="DQ35" s="662"/>
      <c r="DR35" s="662"/>
      <c r="DS35" s="662"/>
      <c r="DT35" s="662"/>
      <c r="DU35" s="662"/>
      <c r="DV35" s="663"/>
      <c r="DW35" s="666">
        <v>0.7</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175</v>
      </c>
      <c r="S36" s="664"/>
      <c r="T36" s="664"/>
      <c r="U36" s="664"/>
      <c r="V36" s="664"/>
      <c r="W36" s="664"/>
      <c r="X36" s="664"/>
      <c r="Y36" s="665"/>
      <c r="Z36" s="723" t="s">
        <v>235</v>
      </c>
      <c r="AA36" s="723"/>
      <c r="AB36" s="723"/>
      <c r="AC36" s="723"/>
      <c r="AD36" s="724" t="s">
        <v>241</v>
      </c>
      <c r="AE36" s="724"/>
      <c r="AF36" s="724"/>
      <c r="AG36" s="724"/>
      <c r="AH36" s="724"/>
      <c r="AI36" s="724"/>
      <c r="AJ36" s="724"/>
      <c r="AK36" s="724"/>
      <c r="AL36" s="666" t="s">
        <v>241</v>
      </c>
      <c r="AM36" s="667"/>
      <c r="AN36" s="667"/>
      <c r="AO36" s="725"/>
      <c r="AQ36" s="698" t="s">
        <v>332</v>
      </c>
      <c r="AR36" s="699"/>
      <c r="AS36" s="699"/>
      <c r="AT36" s="699"/>
      <c r="AU36" s="699"/>
      <c r="AV36" s="699"/>
      <c r="AW36" s="699"/>
      <c r="AX36" s="699"/>
      <c r="AY36" s="700"/>
      <c r="AZ36" s="661">
        <v>466456</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251029</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3750703</v>
      </c>
      <c r="CS36" s="664"/>
      <c r="CT36" s="664"/>
      <c r="CU36" s="664"/>
      <c r="CV36" s="664"/>
      <c r="CW36" s="664"/>
      <c r="CX36" s="664"/>
      <c r="CY36" s="665"/>
      <c r="CZ36" s="666">
        <v>20.5</v>
      </c>
      <c r="DA36" s="695"/>
      <c r="DB36" s="695"/>
      <c r="DC36" s="696"/>
      <c r="DD36" s="669">
        <v>3375024</v>
      </c>
      <c r="DE36" s="664"/>
      <c r="DF36" s="664"/>
      <c r="DG36" s="664"/>
      <c r="DH36" s="664"/>
      <c r="DI36" s="664"/>
      <c r="DJ36" s="664"/>
      <c r="DK36" s="665"/>
      <c r="DL36" s="669">
        <v>1368846</v>
      </c>
      <c r="DM36" s="664"/>
      <c r="DN36" s="664"/>
      <c r="DO36" s="664"/>
      <c r="DP36" s="664"/>
      <c r="DQ36" s="664"/>
      <c r="DR36" s="664"/>
      <c r="DS36" s="664"/>
      <c r="DT36" s="664"/>
      <c r="DU36" s="664"/>
      <c r="DV36" s="665"/>
      <c r="DW36" s="666">
        <v>12.7</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550000</v>
      </c>
      <c r="S37" s="664"/>
      <c r="T37" s="664"/>
      <c r="U37" s="664"/>
      <c r="V37" s="664"/>
      <c r="W37" s="664"/>
      <c r="X37" s="664"/>
      <c r="Y37" s="665"/>
      <c r="Z37" s="723">
        <v>2.8</v>
      </c>
      <c r="AA37" s="723"/>
      <c r="AB37" s="723"/>
      <c r="AC37" s="723"/>
      <c r="AD37" s="724" t="s">
        <v>241</v>
      </c>
      <c r="AE37" s="724"/>
      <c r="AF37" s="724"/>
      <c r="AG37" s="724"/>
      <c r="AH37" s="724"/>
      <c r="AI37" s="724"/>
      <c r="AJ37" s="724"/>
      <c r="AK37" s="724"/>
      <c r="AL37" s="666" t="s">
        <v>235</v>
      </c>
      <c r="AM37" s="667"/>
      <c r="AN37" s="667"/>
      <c r="AO37" s="725"/>
      <c r="AQ37" s="698" t="s">
        <v>336</v>
      </c>
      <c r="AR37" s="699"/>
      <c r="AS37" s="699"/>
      <c r="AT37" s="699"/>
      <c r="AU37" s="699"/>
      <c r="AV37" s="699"/>
      <c r="AW37" s="699"/>
      <c r="AX37" s="699"/>
      <c r="AY37" s="700"/>
      <c r="AZ37" s="661">
        <v>151349</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5540</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2675432</v>
      </c>
      <c r="CS37" s="662"/>
      <c r="CT37" s="662"/>
      <c r="CU37" s="662"/>
      <c r="CV37" s="662"/>
      <c r="CW37" s="662"/>
      <c r="CX37" s="662"/>
      <c r="CY37" s="663"/>
      <c r="CZ37" s="666">
        <v>14.6</v>
      </c>
      <c r="DA37" s="695"/>
      <c r="DB37" s="695"/>
      <c r="DC37" s="696"/>
      <c r="DD37" s="669">
        <v>2675432</v>
      </c>
      <c r="DE37" s="662"/>
      <c r="DF37" s="662"/>
      <c r="DG37" s="662"/>
      <c r="DH37" s="662"/>
      <c r="DI37" s="662"/>
      <c r="DJ37" s="662"/>
      <c r="DK37" s="663"/>
      <c r="DL37" s="669">
        <v>845790</v>
      </c>
      <c r="DM37" s="662"/>
      <c r="DN37" s="662"/>
      <c r="DO37" s="662"/>
      <c r="DP37" s="662"/>
      <c r="DQ37" s="662"/>
      <c r="DR37" s="662"/>
      <c r="DS37" s="662"/>
      <c r="DT37" s="662"/>
      <c r="DU37" s="662"/>
      <c r="DV37" s="663"/>
      <c r="DW37" s="666">
        <v>7.9</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19678159</v>
      </c>
      <c r="S38" s="713"/>
      <c r="T38" s="713"/>
      <c r="U38" s="713"/>
      <c r="V38" s="713"/>
      <c r="W38" s="713"/>
      <c r="X38" s="713"/>
      <c r="Y38" s="718"/>
      <c r="Z38" s="719">
        <v>100</v>
      </c>
      <c r="AA38" s="719"/>
      <c r="AB38" s="719"/>
      <c r="AC38" s="719"/>
      <c r="AD38" s="720">
        <v>10213347</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241</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9402</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1678983</v>
      </c>
      <c r="CS38" s="664"/>
      <c r="CT38" s="664"/>
      <c r="CU38" s="664"/>
      <c r="CV38" s="664"/>
      <c r="CW38" s="664"/>
      <c r="CX38" s="664"/>
      <c r="CY38" s="665"/>
      <c r="CZ38" s="666">
        <v>9.1999999999999993</v>
      </c>
      <c r="DA38" s="695"/>
      <c r="DB38" s="695"/>
      <c r="DC38" s="696"/>
      <c r="DD38" s="669">
        <v>1447712</v>
      </c>
      <c r="DE38" s="664"/>
      <c r="DF38" s="664"/>
      <c r="DG38" s="664"/>
      <c r="DH38" s="664"/>
      <c r="DI38" s="664"/>
      <c r="DJ38" s="664"/>
      <c r="DK38" s="665"/>
      <c r="DL38" s="669">
        <v>1311357</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235</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110</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320350</v>
      </c>
      <c r="CS39" s="662"/>
      <c r="CT39" s="662"/>
      <c r="CU39" s="662"/>
      <c r="CV39" s="662"/>
      <c r="CW39" s="662"/>
      <c r="CX39" s="662"/>
      <c r="CY39" s="663"/>
      <c r="CZ39" s="666">
        <v>1.8</v>
      </c>
      <c r="DA39" s="695"/>
      <c r="DB39" s="695"/>
      <c r="DC39" s="696"/>
      <c r="DD39" s="669">
        <v>281061</v>
      </c>
      <c r="DE39" s="662"/>
      <c r="DF39" s="662"/>
      <c r="DG39" s="662"/>
      <c r="DH39" s="662"/>
      <c r="DI39" s="662"/>
      <c r="DJ39" s="662"/>
      <c r="DK39" s="663"/>
      <c r="DL39" s="669" t="s">
        <v>235</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285460</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241</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756900</v>
      </c>
      <c r="CS40" s="664"/>
      <c r="CT40" s="664"/>
      <c r="CU40" s="664"/>
      <c r="CV40" s="664"/>
      <c r="CW40" s="664"/>
      <c r="CX40" s="664"/>
      <c r="CY40" s="665"/>
      <c r="CZ40" s="666">
        <v>4.0999999999999996</v>
      </c>
      <c r="DA40" s="695"/>
      <c r="DB40" s="695"/>
      <c r="DC40" s="696"/>
      <c r="DD40" s="669">
        <v>94100</v>
      </c>
      <c r="DE40" s="664"/>
      <c r="DF40" s="664"/>
      <c r="DG40" s="664"/>
      <c r="DH40" s="664"/>
      <c r="DI40" s="664"/>
      <c r="DJ40" s="664"/>
      <c r="DK40" s="665"/>
      <c r="DL40" s="669" t="s">
        <v>235</v>
      </c>
      <c r="DM40" s="664"/>
      <c r="DN40" s="664"/>
      <c r="DO40" s="664"/>
      <c r="DP40" s="664"/>
      <c r="DQ40" s="664"/>
      <c r="DR40" s="664"/>
      <c r="DS40" s="664"/>
      <c r="DT40" s="664"/>
      <c r="DU40" s="664"/>
      <c r="DV40" s="665"/>
      <c r="DW40" s="666" t="s">
        <v>235</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927067</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291</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235</v>
      </c>
      <c r="DA41" s="695"/>
      <c r="DB41" s="695"/>
      <c r="DC41" s="696"/>
      <c r="DD41" s="669" t="s">
        <v>235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1388928</v>
      </c>
      <c r="CS42" s="664"/>
      <c r="CT42" s="664"/>
      <c r="CU42" s="664"/>
      <c r="CV42" s="664"/>
      <c r="CW42" s="664"/>
      <c r="CX42" s="664"/>
      <c r="CY42" s="665"/>
      <c r="CZ42" s="666">
        <v>7.6</v>
      </c>
      <c r="DA42" s="667"/>
      <c r="DB42" s="667"/>
      <c r="DC42" s="668"/>
      <c r="DD42" s="669">
        <v>550359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23900</v>
      </c>
      <c r="CS43" s="662"/>
      <c r="CT43" s="662"/>
      <c r="CU43" s="662"/>
      <c r="CV43" s="662"/>
      <c r="CW43" s="662"/>
      <c r="CX43" s="662"/>
      <c r="CY43" s="663"/>
      <c r="CZ43" s="666">
        <v>0.1</v>
      </c>
      <c r="DA43" s="695"/>
      <c r="DB43" s="695"/>
      <c r="DC43" s="696"/>
      <c r="DD43" s="669">
        <v>23900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1339584</v>
      </c>
      <c r="CS44" s="664"/>
      <c r="CT44" s="664"/>
      <c r="CU44" s="664"/>
      <c r="CV44" s="664"/>
      <c r="CW44" s="664"/>
      <c r="CX44" s="664"/>
      <c r="CY44" s="665"/>
      <c r="CZ44" s="666">
        <v>7.3</v>
      </c>
      <c r="DA44" s="667"/>
      <c r="DB44" s="667"/>
      <c r="DC44" s="668"/>
      <c r="DD44" s="669">
        <v>521115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360099</v>
      </c>
      <c r="CS45" s="662"/>
      <c r="CT45" s="662"/>
      <c r="CU45" s="662"/>
      <c r="CV45" s="662"/>
      <c r="CW45" s="662"/>
      <c r="CX45" s="662"/>
      <c r="CY45" s="663"/>
      <c r="CZ45" s="666">
        <v>2</v>
      </c>
      <c r="DA45" s="695"/>
      <c r="DB45" s="695"/>
      <c r="DC45" s="696"/>
      <c r="DD45" s="669">
        <v>16812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968405</v>
      </c>
      <c r="CS46" s="664"/>
      <c r="CT46" s="664"/>
      <c r="CU46" s="664"/>
      <c r="CV46" s="664"/>
      <c r="CW46" s="664"/>
      <c r="CX46" s="664"/>
      <c r="CY46" s="665"/>
      <c r="CZ46" s="666">
        <v>5.3</v>
      </c>
      <c r="DA46" s="667"/>
      <c r="DB46" s="667"/>
      <c r="DC46" s="668"/>
      <c r="DD46" s="669">
        <v>502523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49344</v>
      </c>
      <c r="CS47" s="662"/>
      <c r="CT47" s="662"/>
      <c r="CU47" s="662"/>
      <c r="CV47" s="662"/>
      <c r="CW47" s="662"/>
      <c r="CX47" s="662"/>
      <c r="CY47" s="663"/>
      <c r="CZ47" s="666">
        <v>0.3</v>
      </c>
      <c r="DA47" s="695"/>
      <c r="DB47" s="695"/>
      <c r="DC47" s="696"/>
      <c r="DD47" s="669">
        <v>29244</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241</v>
      </c>
      <c r="CS48" s="664"/>
      <c r="CT48" s="664"/>
      <c r="CU48" s="664"/>
      <c r="CV48" s="664"/>
      <c r="CW48" s="664"/>
      <c r="CX48" s="664"/>
      <c r="CY48" s="665"/>
      <c r="CZ48" s="666" t="s">
        <v>241</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18300061</v>
      </c>
      <c r="CS49" s="677"/>
      <c r="CT49" s="677"/>
      <c r="CU49" s="677"/>
      <c r="CV49" s="677"/>
      <c r="CW49" s="677"/>
      <c r="CX49" s="677"/>
      <c r="CY49" s="678"/>
      <c r="CZ49" s="679">
        <v>100</v>
      </c>
      <c r="DA49" s="680"/>
      <c r="DB49" s="680"/>
      <c r="DC49" s="681"/>
      <c r="DD49" s="682">
        <v>13423596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N+6aadeWxBMH9nt1CXhmf7sOJOqFwUj5CSjBUcVHa7Mb+WvvKFs4iCpaOz9+BD/kKIdHtHb9K6Y5MYV+bPqGw==" saltValue="5oUhZrk0Sg9A9Kqt6Qbk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F63" sqref="F6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365</v>
      </c>
      <c r="DK2" s="1200"/>
      <c r="DL2" s="1200"/>
      <c r="DM2" s="1200"/>
      <c r="DN2" s="1200"/>
      <c r="DO2" s="1201"/>
      <c r="DP2" s="249"/>
      <c r="DQ2" s="1199" t="s">
        <v>366</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367</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369</v>
      </c>
      <c r="B5" s="1085"/>
      <c r="C5" s="1085"/>
      <c r="D5" s="1085"/>
      <c r="E5" s="1085"/>
      <c r="F5" s="1085"/>
      <c r="G5" s="1085"/>
      <c r="H5" s="1085"/>
      <c r="I5" s="1085"/>
      <c r="J5" s="1085"/>
      <c r="K5" s="1085"/>
      <c r="L5" s="1085"/>
      <c r="M5" s="1085"/>
      <c r="N5" s="1085"/>
      <c r="O5" s="1085"/>
      <c r="P5" s="1086"/>
      <c r="Q5" s="1090" t="s">
        <v>370</v>
      </c>
      <c r="R5" s="1091"/>
      <c r="S5" s="1091"/>
      <c r="T5" s="1091"/>
      <c r="U5" s="1092"/>
      <c r="V5" s="1090" t="s">
        <v>371</v>
      </c>
      <c r="W5" s="1091"/>
      <c r="X5" s="1091"/>
      <c r="Y5" s="1091"/>
      <c r="Z5" s="1092"/>
      <c r="AA5" s="1090" t="s">
        <v>372</v>
      </c>
      <c r="AB5" s="1091"/>
      <c r="AC5" s="1091"/>
      <c r="AD5" s="1091"/>
      <c r="AE5" s="1091"/>
      <c r="AF5" s="1202" t="s">
        <v>373</v>
      </c>
      <c r="AG5" s="1091"/>
      <c r="AH5" s="1091"/>
      <c r="AI5" s="1091"/>
      <c r="AJ5" s="1106"/>
      <c r="AK5" s="1091" t="s">
        <v>374</v>
      </c>
      <c r="AL5" s="1091"/>
      <c r="AM5" s="1091"/>
      <c r="AN5" s="1091"/>
      <c r="AO5" s="1092"/>
      <c r="AP5" s="1090" t="s">
        <v>375</v>
      </c>
      <c r="AQ5" s="1091"/>
      <c r="AR5" s="1091"/>
      <c r="AS5" s="1091"/>
      <c r="AT5" s="1092"/>
      <c r="AU5" s="1090" t="s">
        <v>376</v>
      </c>
      <c r="AV5" s="1091"/>
      <c r="AW5" s="1091"/>
      <c r="AX5" s="1091"/>
      <c r="AY5" s="1106"/>
      <c r="AZ5" s="256"/>
      <c r="BA5" s="256"/>
      <c r="BB5" s="256"/>
      <c r="BC5" s="256"/>
      <c r="BD5" s="256"/>
      <c r="BE5" s="257"/>
      <c r="BF5" s="257"/>
      <c r="BG5" s="257"/>
      <c r="BH5" s="257"/>
      <c r="BI5" s="257"/>
      <c r="BJ5" s="257"/>
      <c r="BK5" s="257"/>
      <c r="BL5" s="257"/>
      <c r="BM5" s="257"/>
      <c r="BN5" s="257"/>
      <c r="BO5" s="257"/>
      <c r="BP5" s="257"/>
      <c r="BQ5" s="1084" t="s">
        <v>377</v>
      </c>
      <c r="BR5" s="1085"/>
      <c r="BS5" s="1085"/>
      <c r="BT5" s="1085"/>
      <c r="BU5" s="1085"/>
      <c r="BV5" s="1085"/>
      <c r="BW5" s="1085"/>
      <c r="BX5" s="1085"/>
      <c r="BY5" s="1085"/>
      <c r="BZ5" s="1085"/>
      <c r="CA5" s="1085"/>
      <c r="CB5" s="1085"/>
      <c r="CC5" s="1085"/>
      <c r="CD5" s="1085"/>
      <c r="CE5" s="1085"/>
      <c r="CF5" s="1085"/>
      <c r="CG5" s="1086"/>
      <c r="CH5" s="1090" t="s">
        <v>378</v>
      </c>
      <c r="CI5" s="1091"/>
      <c r="CJ5" s="1091"/>
      <c r="CK5" s="1091"/>
      <c r="CL5" s="1092"/>
      <c r="CM5" s="1090" t="s">
        <v>379</v>
      </c>
      <c r="CN5" s="1091"/>
      <c r="CO5" s="1091"/>
      <c r="CP5" s="1091"/>
      <c r="CQ5" s="1092"/>
      <c r="CR5" s="1090" t="s">
        <v>380</v>
      </c>
      <c r="CS5" s="1091"/>
      <c r="CT5" s="1091"/>
      <c r="CU5" s="1091"/>
      <c r="CV5" s="1092"/>
      <c r="CW5" s="1090" t="s">
        <v>381</v>
      </c>
      <c r="CX5" s="1091"/>
      <c r="CY5" s="1091"/>
      <c r="CZ5" s="1091"/>
      <c r="DA5" s="1092"/>
      <c r="DB5" s="1090" t="s">
        <v>382</v>
      </c>
      <c r="DC5" s="1091"/>
      <c r="DD5" s="1091"/>
      <c r="DE5" s="1091"/>
      <c r="DF5" s="1092"/>
      <c r="DG5" s="1187" t="s">
        <v>383</v>
      </c>
      <c r="DH5" s="1188"/>
      <c r="DI5" s="1188"/>
      <c r="DJ5" s="1188"/>
      <c r="DK5" s="1189"/>
      <c r="DL5" s="1187" t="s">
        <v>384</v>
      </c>
      <c r="DM5" s="1188"/>
      <c r="DN5" s="1188"/>
      <c r="DO5" s="1188"/>
      <c r="DP5" s="1189"/>
      <c r="DQ5" s="1090" t="s">
        <v>385</v>
      </c>
      <c r="DR5" s="1091"/>
      <c r="DS5" s="1091"/>
      <c r="DT5" s="1091"/>
      <c r="DU5" s="1092"/>
      <c r="DV5" s="1090" t="s">
        <v>376</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386</v>
      </c>
      <c r="C7" s="1140"/>
      <c r="D7" s="1140"/>
      <c r="E7" s="1140"/>
      <c r="F7" s="1140"/>
      <c r="G7" s="1140"/>
      <c r="H7" s="1140"/>
      <c r="I7" s="1140"/>
      <c r="J7" s="1140"/>
      <c r="K7" s="1140"/>
      <c r="L7" s="1140"/>
      <c r="M7" s="1140"/>
      <c r="N7" s="1140"/>
      <c r="O7" s="1140"/>
      <c r="P7" s="1141"/>
      <c r="Q7" s="1193">
        <v>19522</v>
      </c>
      <c r="R7" s="1194"/>
      <c r="S7" s="1194"/>
      <c r="T7" s="1194"/>
      <c r="U7" s="1194"/>
      <c r="V7" s="1194">
        <v>18224</v>
      </c>
      <c r="W7" s="1194"/>
      <c r="X7" s="1194"/>
      <c r="Y7" s="1194"/>
      <c r="Z7" s="1194"/>
      <c r="AA7" s="1194">
        <v>1298</v>
      </c>
      <c r="AB7" s="1194"/>
      <c r="AC7" s="1194"/>
      <c r="AD7" s="1194"/>
      <c r="AE7" s="1195"/>
      <c r="AF7" s="1196">
        <v>1219</v>
      </c>
      <c r="AG7" s="1197"/>
      <c r="AH7" s="1197"/>
      <c r="AI7" s="1197"/>
      <c r="AJ7" s="1198"/>
      <c r="AK7" s="1180">
        <v>3</v>
      </c>
      <c r="AL7" s="1181"/>
      <c r="AM7" s="1181"/>
      <c r="AN7" s="1181"/>
      <c r="AO7" s="1181"/>
      <c r="AP7" s="1181">
        <v>14669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576</v>
      </c>
      <c r="BT7" s="1185"/>
      <c r="BU7" s="1185"/>
      <c r="BV7" s="1185"/>
      <c r="BW7" s="1185"/>
      <c r="BX7" s="1185"/>
      <c r="BY7" s="1185"/>
      <c r="BZ7" s="1185"/>
      <c r="CA7" s="1185"/>
      <c r="CB7" s="1185"/>
      <c r="CC7" s="1185"/>
      <c r="CD7" s="1185"/>
      <c r="CE7" s="1185"/>
      <c r="CF7" s="1185"/>
      <c r="CG7" s="1186"/>
      <c r="CH7" s="1177">
        <v>3</v>
      </c>
      <c r="CI7" s="1178"/>
      <c r="CJ7" s="1178"/>
      <c r="CK7" s="1178"/>
      <c r="CL7" s="1179"/>
      <c r="CM7" s="1177">
        <v>12</v>
      </c>
      <c r="CN7" s="1178"/>
      <c r="CO7" s="1178"/>
      <c r="CP7" s="1178"/>
      <c r="CQ7" s="1179"/>
      <c r="CR7" s="1177">
        <v>3</v>
      </c>
      <c r="CS7" s="1178"/>
      <c r="CT7" s="1178"/>
      <c r="CU7" s="1178"/>
      <c r="CV7" s="1179"/>
      <c r="CW7" s="1177" t="s">
        <v>578</v>
      </c>
      <c r="CX7" s="1178"/>
      <c r="CY7" s="1178"/>
      <c r="CZ7" s="1178"/>
      <c r="DA7" s="1179"/>
      <c r="DB7" s="1177" t="s">
        <v>578</v>
      </c>
      <c r="DC7" s="1178"/>
      <c r="DD7" s="1178"/>
      <c r="DE7" s="1178"/>
      <c r="DF7" s="1179"/>
      <c r="DG7" s="1177" t="s">
        <v>578</v>
      </c>
      <c r="DH7" s="1178"/>
      <c r="DI7" s="1178"/>
      <c r="DJ7" s="1178"/>
      <c r="DK7" s="1179"/>
      <c r="DL7" s="1177" t="s">
        <v>578</v>
      </c>
      <c r="DM7" s="1178"/>
      <c r="DN7" s="1178"/>
      <c r="DO7" s="1178"/>
      <c r="DP7" s="1179"/>
      <c r="DQ7" s="1177" t="s">
        <v>578</v>
      </c>
      <c r="DR7" s="1178"/>
      <c r="DS7" s="1178"/>
      <c r="DT7" s="1178"/>
      <c r="DU7" s="1179"/>
      <c r="DV7" s="1204"/>
      <c r="DW7" s="1205"/>
      <c r="DX7" s="1205"/>
      <c r="DY7" s="1205"/>
      <c r="DZ7" s="1206"/>
      <c r="EA7" s="254"/>
    </row>
    <row r="8" spans="1:131" s="255" customFormat="1" ht="26.25" customHeight="1" x14ac:dyDescent="0.15">
      <c r="A8" s="261">
        <v>2</v>
      </c>
      <c r="B8" s="1126" t="s">
        <v>387</v>
      </c>
      <c r="C8" s="1127"/>
      <c r="D8" s="1127"/>
      <c r="E8" s="1127"/>
      <c r="F8" s="1127"/>
      <c r="G8" s="1127"/>
      <c r="H8" s="1127"/>
      <c r="I8" s="1127"/>
      <c r="J8" s="1127"/>
      <c r="K8" s="1127"/>
      <c r="L8" s="1127"/>
      <c r="M8" s="1127"/>
      <c r="N8" s="1127"/>
      <c r="O8" s="1127"/>
      <c r="P8" s="1128"/>
      <c r="Q8" s="1132">
        <v>379</v>
      </c>
      <c r="R8" s="1133"/>
      <c r="S8" s="1133"/>
      <c r="T8" s="1133"/>
      <c r="U8" s="1133"/>
      <c r="V8" s="1133">
        <v>319</v>
      </c>
      <c r="W8" s="1133"/>
      <c r="X8" s="1133"/>
      <c r="Y8" s="1133"/>
      <c r="Z8" s="1133"/>
      <c r="AA8" s="1133">
        <v>60</v>
      </c>
      <c r="AB8" s="1133"/>
      <c r="AC8" s="1133"/>
      <c r="AD8" s="1133"/>
      <c r="AE8" s="1134"/>
      <c r="AF8" s="1108">
        <v>52</v>
      </c>
      <c r="AG8" s="1109"/>
      <c r="AH8" s="1109"/>
      <c r="AI8" s="1109"/>
      <c r="AJ8" s="1110"/>
      <c r="AK8" s="1175">
        <v>85</v>
      </c>
      <c r="AL8" s="1176"/>
      <c r="AM8" s="1176"/>
      <c r="AN8" s="1176"/>
      <c r="AO8" s="1176"/>
      <c r="AP8" s="1176">
        <v>1770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577</v>
      </c>
      <c r="BT8" s="1104"/>
      <c r="BU8" s="1104"/>
      <c r="BV8" s="1104"/>
      <c r="BW8" s="1104"/>
      <c r="BX8" s="1104"/>
      <c r="BY8" s="1104"/>
      <c r="BZ8" s="1104"/>
      <c r="CA8" s="1104"/>
      <c r="CB8" s="1104"/>
      <c r="CC8" s="1104"/>
      <c r="CD8" s="1104"/>
      <c r="CE8" s="1104"/>
      <c r="CF8" s="1104"/>
      <c r="CG8" s="1105"/>
      <c r="CH8" s="1078">
        <v>0</v>
      </c>
      <c r="CI8" s="1079"/>
      <c r="CJ8" s="1079"/>
      <c r="CK8" s="1079"/>
      <c r="CL8" s="1080"/>
      <c r="CM8" s="1078">
        <v>36</v>
      </c>
      <c r="CN8" s="1079"/>
      <c r="CO8" s="1079"/>
      <c r="CP8" s="1079"/>
      <c r="CQ8" s="1080"/>
      <c r="CR8" s="1078">
        <v>47</v>
      </c>
      <c r="CS8" s="1079"/>
      <c r="CT8" s="1079"/>
      <c r="CU8" s="1079"/>
      <c r="CV8" s="1080"/>
      <c r="CW8" s="1078" t="s">
        <v>506</v>
      </c>
      <c r="CX8" s="1079"/>
      <c r="CY8" s="1079"/>
      <c r="CZ8" s="1079"/>
      <c r="DA8" s="1080"/>
      <c r="DB8" s="1078" t="s">
        <v>506</v>
      </c>
      <c r="DC8" s="1079"/>
      <c r="DD8" s="1079"/>
      <c r="DE8" s="1079"/>
      <c r="DF8" s="1080"/>
      <c r="DG8" s="1078" t="s">
        <v>506</v>
      </c>
      <c r="DH8" s="1079"/>
      <c r="DI8" s="1079"/>
      <c r="DJ8" s="1079"/>
      <c r="DK8" s="1080"/>
      <c r="DL8" s="1078" t="s">
        <v>506</v>
      </c>
      <c r="DM8" s="1079"/>
      <c r="DN8" s="1079"/>
      <c r="DO8" s="1079"/>
      <c r="DP8" s="1080"/>
      <c r="DQ8" s="1078" t="s">
        <v>506</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19783</v>
      </c>
      <c r="R23" s="1158"/>
      <c r="S23" s="1158"/>
      <c r="T23" s="1158"/>
      <c r="U23" s="1158"/>
      <c r="V23" s="1158">
        <v>18426</v>
      </c>
      <c r="W23" s="1158"/>
      <c r="X23" s="1158"/>
      <c r="Y23" s="1158"/>
      <c r="Z23" s="1158"/>
      <c r="AA23" s="1158">
        <v>1357</v>
      </c>
      <c r="AB23" s="1158"/>
      <c r="AC23" s="1158"/>
      <c r="AD23" s="1158"/>
      <c r="AE23" s="1159"/>
      <c r="AF23" s="1160">
        <v>1271</v>
      </c>
      <c r="AG23" s="1158"/>
      <c r="AH23" s="1158"/>
      <c r="AI23" s="1158"/>
      <c r="AJ23" s="1161"/>
      <c r="AK23" s="1162"/>
      <c r="AL23" s="1163"/>
      <c r="AM23" s="1163"/>
      <c r="AN23" s="1163"/>
      <c r="AO23" s="1163"/>
      <c r="AP23" s="1158">
        <v>16439</v>
      </c>
      <c r="AQ23" s="1158"/>
      <c r="AR23" s="1158"/>
      <c r="AS23" s="1158"/>
      <c r="AT23" s="1158"/>
      <c r="AU23" s="1164"/>
      <c r="AV23" s="1164"/>
      <c r="AW23" s="1164"/>
      <c r="AX23" s="1164"/>
      <c r="AY23" s="1165"/>
      <c r="AZ23" s="1154" t="s">
        <v>241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369</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376</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4601</v>
      </c>
      <c r="R28" s="1143"/>
      <c r="S28" s="1143"/>
      <c r="T28" s="1143"/>
      <c r="U28" s="1143"/>
      <c r="V28" s="1143">
        <v>4342</v>
      </c>
      <c r="W28" s="1143"/>
      <c r="X28" s="1143"/>
      <c r="Y28" s="1143"/>
      <c r="Z28" s="1143"/>
      <c r="AA28" s="1143">
        <v>259</v>
      </c>
      <c r="AB28" s="1143"/>
      <c r="AC28" s="1143"/>
      <c r="AD28" s="1143"/>
      <c r="AE28" s="1144"/>
      <c r="AF28" s="1145">
        <v>259</v>
      </c>
      <c r="AG28" s="1143"/>
      <c r="AH28" s="1143"/>
      <c r="AI28" s="1143"/>
      <c r="AJ28" s="1146"/>
      <c r="AK28" s="1147">
        <v>235</v>
      </c>
      <c r="AL28" s="1135"/>
      <c r="AM28" s="1135"/>
      <c r="AN28" s="1135"/>
      <c r="AO28" s="1135"/>
      <c r="AP28" s="1135" t="s">
        <v>578</v>
      </c>
      <c r="AQ28" s="1135"/>
      <c r="AR28" s="1135"/>
      <c r="AS28" s="1135"/>
      <c r="AT28" s="1135"/>
      <c r="AU28" s="1135" t="s">
        <v>581</v>
      </c>
      <c r="AV28" s="1135"/>
      <c r="AW28" s="1135"/>
      <c r="AX28" s="1135"/>
      <c r="AY28" s="1135"/>
      <c r="AZ28" s="1136" t="s">
        <v>582</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3166</v>
      </c>
      <c r="R29" s="1133"/>
      <c r="S29" s="1133"/>
      <c r="T29" s="1133"/>
      <c r="U29" s="1133"/>
      <c r="V29" s="1133">
        <v>3077</v>
      </c>
      <c r="W29" s="1133"/>
      <c r="X29" s="1133"/>
      <c r="Y29" s="1133"/>
      <c r="Z29" s="1133"/>
      <c r="AA29" s="1133">
        <v>89</v>
      </c>
      <c r="AB29" s="1133"/>
      <c r="AC29" s="1133"/>
      <c r="AD29" s="1133"/>
      <c r="AE29" s="1134"/>
      <c r="AF29" s="1108">
        <v>89</v>
      </c>
      <c r="AG29" s="1109"/>
      <c r="AH29" s="1109"/>
      <c r="AI29" s="1109"/>
      <c r="AJ29" s="1110"/>
      <c r="AK29" s="1069">
        <v>492</v>
      </c>
      <c r="AL29" s="1060"/>
      <c r="AM29" s="1060"/>
      <c r="AN29" s="1060"/>
      <c r="AO29" s="1060"/>
      <c r="AP29" s="1060" t="s">
        <v>579</v>
      </c>
      <c r="AQ29" s="1060"/>
      <c r="AR29" s="1060"/>
      <c r="AS29" s="1060"/>
      <c r="AT29" s="1060"/>
      <c r="AU29" s="1060" t="s">
        <v>578</v>
      </c>
      <c r="AV29" s="1060"/>
      <c r="AW29" s="1060"/>
      <c r="AX29" s="1060"/>
      <c r="AY29" s="1060"/>
      <c r="AZ29" s="1131" t="s">
        <v>582</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417</v>
      </c>
      <c r="R30" s="1133"/>
      <c r="S30" s="1133"/>
      <c r="T30" s="1133"/>
      <c r="U30" s="1133"/>
      <c r="V30" s="1133">
        <v>414</v>
      </c>
      <c r="W30" s="1133"/>
      <c r="X30" s="1133"/>
      <c r="Y30" s="1133"/>
      <c r="Z30" s="1133"/>
      <c r="AA30" s="1133">
        <v>3</v>
      </c>
      <c r="AB30" s="1133"/>
      <c r="AC30" s="1133"/>
      <c r="AD30" s="1133"/>
      <c r="AE30" s="1134"/>
      <c r="AF30" s="1108">
        <v>3</v>
      </c>
      <c r="AG30" s="1109"/>
      <c r="AH30" s="1109"/>
      <c r="AI30" s="1109"/>
      <c r="AJ30" s="1110"/>
      <c r="AK30" s="1069">
        <v>95</v>
      </c>
      <c r="AL30" s="1060"/>
      <c r="AM30" s="1060"/>
      <c r="AN30" s="1060"/>
      <c r="AO30" s="1060"/>
      <c r="AP30" s="1060" t="s">
        <v>580</v>
      </c>
      <c r="AQ30" s="1060"/>
      <c r="AR30" s="1060"/>
      <c r="AS30" s="1060"/>
      <c r="AT30" s="1060"/>
      <c r="AU30" s="1060" t="s">
        <v>578</v>
      </c>
      <c r="AV30" s="1060"/>
      <c r="AW30" s="1060"/>
      <c r="AX30" s="1060"/>
      <c r="AY30" s="1060"/>
      <c r="AZ30" s="1131" t="s">
        <v>578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803</v>
      </c>
      <c r="R31" s="1133"/>
      <c r="S31" s="1133"/>
      <c r="T31" s="1133"/>
      <c r="U31" s="1133"/>
      <c r="V31" s="1133">
        <v>723</v>
      </c>
      <c r="W31" s="1133"/>
      <c r="X31" s="1133"/>
      <c r="Y31" s="1133"/>
      <c r="Z31" s="1133"/>
      <c r="AA31" s="1133">
        <v>80</v>
      </c>
      <c r="AB31" s="1133"/>
      <c r="AC31" s="1133"/>
      <c r="AD31" s="1133"/>
      <c r="AE31" s="1134"/>
      <c r="AF31" s="1108">
        <v>1813</v>
      </c>
      <c r="AG31" s="1109"/>
      <c r="AH31" s="1109"/>
      <c r="AI31" s="1109"/>
      <c r="AJ31" s="1110"/>
      <c r="AK31" s="1069">
        <v>140</v>
      </c>
      <c r="AL31" s="1060"/>
      <c r="AM31" s="1060"/>
      <c r="AN31" s="1060"/>
      <c r="AO31" s="1060"/>
      <c r="AP31" s="1060">
        <v>5323</v>
      </c>
      <c r="AQ31" s="1060"/>
      <c r="AR31" s="1060"/>
      <c r="AS31" s="1060"/>
      <c r="AT31" s="1060"/>
      <c r="AU31" s="1060">
        <v>213</v>
      </c>
      <c r="AV31" s="1060"/>
      <c r="AW31" s="1060"/>
      <c r="AX31" s="1060"/>
      <c r="AY31" s="1060"/>
      <c r="AZ31" s="1131" t="s">
        <v>582</v>
      </c>
      <c r="BA31" s="1131"/>
      <c r="BB31" s="1131"/>
      <c r="BC31" s="1131"/>
      <c r="BD31" s="1131"/>
      <c r="BE31" s="1121" t="s">
        <v>405</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1313</v>
      </c>
      <c r="R32" s="1133"/>
      <c r="S32" s="1133"/>
      <c r="T32" s="1133"/>
      <c r="U32" s="1133"/>
      <c r="V32" s="1133">
        <v>1271</v>
      </c>
      <c r="W32" s="1133"/>
      <c r="X32" s="1133"/>
      <c r="Y32" s="1133"/>
      <c r="Z32" s="1133"/>
      <c r="AA32" s="1133">
        <v>42</v>
      </c>
      <c r="AB32" s="1133"/>
      <c r="AC32" s="1133"/>
      <c r="AD32" s="1133"/>
      <c r="AE32" s="1134"/>
      <c r="AF32" s="1108">
        <v>22</v>
      </c>
      <c r="AG32" s="1109"/>
      <c r="AH32" s="1109"/>
      <c r="AI32" s="1109"/>
      <c r="AJ32" s="1110"/>
      <c r="AK32" s="1069">
        <v>433</v>
      </c>
      <c r="AL32" s="1060"/>
      <c r="AM32" s="1060"/>
      <c r="AN32" s="1060"/>
      <c r="AO32" s="1060"/>
      <c r="AP32" s="1060">
        <v>5721</v>
      </c>
      <c r="AQ32" s="1060"/>
      <c r="AR32" s="1060"/>
      <c r="AS32" s="1060"/>
      <c r="AT32" s="1060"/>
      <c r="AU32" s="1060">
        <v>5023</v>
      </c>
      <c r="AV32" s="1060"/>
      <c r="AW32" s="1060"/>
      <c r="AX32" s="1060"/>
      <c r="AY32" s="1060"/>
      <c r="AZ32" s="1131" t="s">
        <v>582</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50</v>
      </c>
      <c r="R33" s="1133"/>
      <c r="S33" s="1133"/>
      <c r="T33" s="1133"/>
      <c r="U33" s="1133"/>
      <c r="V33" s="1133">
        <v>43</v>
      </c>
      <c r="W33" s="1133"/>
      <c r="X33" s="1133"/>
      <c r="Y33" s="1133"/>
      <c r="Z33" s="1133"/>
      <c r="AA33" s="1133">
        <v>7</v>
      </c>
      <c r="AB33" s="1133"/>
      <c r="AC33" s="1133"/>
      <c r="AD33" s="1133"/>
      <c r="AE33" s="1134"/>
      <c r="AF33" s="1108">
        <v>7</v>
      </c>
      <c r="AG33" s="1109"/>
      <c r="AH33" s="1109"/>
      <c r="AI33" s="1109"/>
      <c r="AJ33" s="1110"/>
      <c r="AK33" s="1069">
        <v>33</v>
      </c>
      <c r="AL33" s="1060"/>
      <c r="AM33" s="1060"/>
      <c r="AN33" s="1060"/>
      <c r="AO33" s="1060"/>
      <c r="AP33" s="1060">
        <v>193</v>
      </c>
      <c r="AQ33" s="1060"/>
      <c r="AR33" s="1060"/>
      <c r="AS33" s="1060"/>
      <c r="AT33" s="1060"/>
      <c r="AU33" s="1060">
        <v>192</v>
      </c>
      <c r="AV33" s="1060"/>
      <c r="AW33" s="1060"/>
      <c r="AX33" s="1060"/>
      <c r="AY33" s="1060"/>
      <c r="AZ33" s="1131" t="s">
        <v>582</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2194</v>
      </c>
      <c r="AG63" s="1048"/>
      <c r="AH63" s="1048"/>
      <c r="AI63" s="1048"/>
      <c r="AJ63" s="1119"/>
      <c r="AK63" s="1120"/>
      <c r="AL63" s="1052"/>
      <c r="AM63" s="1052"/>
      <c r="AN63" s="1052"/>
      <c r="AO63" s="1052"/>
      <c r="AP63" s="1048"/>
      <c r="AQ63" s="1048"/>
      <c r="AR63" s="1048"/>
      <c r="AS63" s="1048"/>
      <c r="AT63" s="1048"/>
      <c r="AU63" s="1048"/>
      <c r="AV63" s="1048"/>
      <c r="AW63" s="1048"/>
      <c r="AX63" s="1048"/>
      <c r="AY63" s="1048"/>
      <c r="AZ63" s="1114"/>
      <c r="BA63" s="1114"/>
      <c r="BB63" s="1114"/>
      <c r="BC63" s="1114"/>
      <c r="BD63" s="1114"/>
      <c r="BE63" s="1049"/>
      <c r="BF63" s="1049"/>
      <c r="BG63" s="1049"/>
      <c r="BH63" s="1049"/>
      <c r="BI63" s="1050"/>
      <c r="BJ63" s="1115" t="s">
        <v>411</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394</v>
      </c>
      <c r="W66" s="1091"/>
      <c r="X66" s="1091"/>
      <c r="Y66" s="1091"/>
      <c r="Z66" s="1092"/>
      <c r="AA66" s="1090" t="s">
        <v>395</v>
      </c>
      <c r="AB66" s="1091"/>
      <c r="AC66" s="1091"/>
      <c r="AD66" s="1091"/>
      <c r="AE66" s="1092"/>
      <c r="AF66" s="1096" t="s">
        <v>396</v>
      </c>
      <c r="AG66" s="1097"/>
      <c r="AH66" s="1097"/>
      <c r="AI66" s="1097"/>
      <c r="AJ66" s="1098"/>
      <c r="AK66" s="1090" t="s">
        <v>397</v>
      </c>
      <c r="AL66" s="1085"/>
      <c r="AM66" s="1085"/>
      <c r="AN66" s="1085"/>
      <c r="AO66" s="1086"/>
      <c r="AP66" s="1090" t="s">
        <v>398</v>
      </c>
      <c r="AQ66" s="1091"/>
      <c r="AR66" s="1091"/>
      <c r="AS66" s="1091"/>
      <c r="AT66" s="1092"/>
      <c r="AU66" s="1090" t="s">
        <v>414</v>
      </c>
      <c r="AV66" s="1091"/>
      <c r="AW66" s="1091"/>
      <c r="AX66" s="1091"/>
      <c r="AY66" s="1092"/>
      <c r="AZ66" s="1090" t="s">
        <v>376</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569</v>
      </c>
      <c r="C68" s="1075"/>
      <c r="D68" s="1075"/>
      <c r="E68" s="1075"/>
      <c r="F68" s="1075"/>
      <c r="G68" s="1075"/>
      <c r="H68" s="1075"/>
      <c r="I68" s="1075"/>
      <c r="J68" s="1075"/>
      <c r="K68" s="1075"/>
      <c r="L68" s="1075"/>
      <c r="M68" s="1075"/>
      <c r="N68" s="1075"/>
      <c r="O68" s="1075"/>
      <c r="P68" s="1076"/>
      <c r="Q68" s="1077">
        <v>11376</v>
      </c>
      <c r="R68" s="1071"/>
      <c r="S68" s="1071"/>
      <c r="T68" s="1071"/>
      <c r="U68" s="1071"/>
      <c r="V68" s="1071">
        <v>11258</v>
      </c>
      <c r="W68" s="1071"/>
      <c r="X68" s="1071"/>
      <c r="Y68" s="1071"/>
      <c r="Z68" s="1071"/>
      <c r="AA68" s="1071">
        <v>118</v>
      </c>
      <c r="AB68" s="1071"/>
      <c r="AC68" s="1071"/>
      <c r="AD68" s="1071"/>
      <c r="AE68" s="1071"/>
      <c r="AF68" s="1071">
        <v>115</v>
      </c>
      <c r="AG68" s="1071"/>
      <c r="AH68" s="1071"/>
      <c r="AI68" s="1071"/>
      <c r="AJ68" s="1071"/>
      <c r="AK68" s="1071">
        <v>572</v>
      </c>
      <c r="AL68" s="1071"/>
      <c r="AM68" s="1071"/>
      <c r="AN68" s="1071"/>
      <c r="AO68" s="1071"/>
      <c r="AP68" s="1071">
        <v>1138</v>
      </c>
      <c r="AQ68" s="1071"/>
      <c r="AR68" s="1071"/>
      <c r="AS68" s="1071"/>
      <c r="AT68" s="1071"/>
      <c r="AU68" s="1071">
        <v>410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570</v>
      </c>
      <c r="C69" s="1064"/>
      <c r="D69" s="1064"/>
      <c r="E69" s="1064"/>
      <c r="F69" s="1064"/>
      <c r="G69" s="1064"/>
      <c r="H69" s="1064"/>
      <c r="I69" s="1064"/>
      <c r="J69" s="1064"/>
      <c r="K69" s="1064"/>
      <c r="L69" s="1064"/>
      <c r="M69" s="1064"/>
      <c r="N69" s="1064"/>
      <c r="O69" s="1064"/>
      <c r="P69" s="1065"/>
      <c r="Q69" s="1066">
        <v>3</v>
      </c>
      <c r="R69" s="1060"/>
      <c r="S69" s="1060"/>
      <c r="T69" s="1060"/>
      <c r="U69" s="1060"/>
      <c r="V69" s="1060">
        <v>3</v>
      </c>
      <c r="W69" s="1060"/>
      <c r="X69" s="1060"/>
      <c r="Y69" s="1060"/>
      <c r="Z69" s="1060"/>
      <c r="AA69" s="1060">
        <v>0</v>
      </c>
      <c r="AB69" s="1060"/>
      <c r="AC69" s="1060"/>
      <c r="AD69" s="1060"/>
      <c r="AE69" s="1060"/>
      <c r="AF69" s="1060">
        <v>0</v>
      </c>
      <c r="AG69" s="1060"/>
      <c r="AH69" s="1060"/>
      <c r="AI69" s="1060"/>
      <c r="AJ69" s="1060"/>
      <c r="AK69" s="1060">
        <v>0</v>
      </c>
      <c r="AL69" s="1060"/>
      <c r="AM69" s="1060"/>
      <c r="AN69" s="1060"/>
      <c r="AO69" s="1060"/>
      <c r="AP69" s="1060" t="s">
        <v>571</v>
      </c>
      <c r="AQ69" s="1060"/>
      <c r="AR69" s="1060"/>
      <c r="AS69" s="1060"/>
      <c r="AT69" s="1060"/>
      <c r="AU69" s="1060" t="s">
        <v>571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572</v>
      </c>
      <c r="C70" s="1064"/>
      <c r="D70" s="1064"/>
      <c r="E70" s="1064"/>
      <c r="F70" s="1064"/>
      <c r="G70" s="1064"/>
      <c r="H70" s="1064"/>
      <c r="I70" s="1064"/>
      <c r="J70" s="1064"/>
      <c r="K70" s="1064"/>
      <c r="L70" s="1064"/>
      <c r="M70" s="1064"/>
      <c r="N70" s="1064"/>
      <c r="O70" s="1064"/>
      <c r="P70" s="1065"/>
      <c r="Q70" s="1066">
        <v>9509</v>
      </c>
      <c r="R70" s="1060"/>
      <c r="S70" s="1060"/>
      <c r="T70" s="1060"/>
      <c r="U70" s="1060"/>
      <c r="V70" s="1060">
        <v>9403</v>
      </c>
      <c r="W70" s="1060"/>
      <c r="X70" s="1060"/>
      <c r="Y70" s="1060"/>
      <c r="Z70" s="1060"/>
      <c r="AA70" s="1060">
        <v>106</v>
      </c>
      <c r="AB70" s="1060"/>
      <c r="AC70" s="1060"/>
      <c r="AD70" s="1060"/>
      <c r="AE70" s="1060"/>
      <c r="AF70" s="1060">
        <v>106</v>
      </c>
      <c r="AG70" s="1060"/>
      <c r="AH70" s="1060"/>
      <c r="AI70" s="1060"/>
      <c r="AJ70" s="1060"/>
      <c r="AK70" s="1060">
        <v>30</v>
      </c>
      <c r="AL70" s="1060"/>
      <c r="AM70" s="1060"/>
      <c r="AN70" s="1060"/>
      <c r="AO70" s="1060"/>
      <c r="AP70" s="1060" t="s">
        <v>571</v>
      </c>
      <c r="AQ70" s="1060"/>
      <c r="AR70" s="1060"/>
      <c r="AS70" s="1060"/>
      <c r="AT70" s="1060"/>
      <c r="AU70" s="1060" t="s">
        <v>571</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573</v>
      </c>
      <c r="C71" s="1064"/>
      <c r="D71" s="1064"/>
      <c r="E71" s="1064"/>
      <c r="F71" s="1064"/>
      <c r="G71" s="1064"/>
      <c r="H71" s="1064"/>
      <c r="I71" s="1064"/>
      <c r="J71" s="1064"/>
      <c r="K71" s="1064"/>
      <c r="L71" s="1064"/>
      <c r="M71" s="1064"/>
      <c r="N71" s="1064"/>
      <c r="O71" s="1064"/>
      <c r="P71" s="1065"/>
      <c r="Q71" s="1066">
        <v>61</v>
      </c>
      <c r="R71" s="1060"/>
      <c r="S71" s="1060"/>
      <c r="T71" s="1060"/>
      <c r="U71" s="1060"/>
      <c r="V71" s="1060">
        <v>54</v>
      </c>
      <c r="W71" s="1060"/>
      <c r="X71" s="1060"/>
      <c r="Y71" s="1060"/>
      <c r="Z71" s="1060"/>
      <c r="AA71" s="1060">
        <v>7</v>
      </c>
      <c r="AB71" s="1060"/>
      <c r="AC71" s="1060"/>
      <c r="AD71" s="1060"/>
      <c r="AE71" s="1060"/>
      <c r="AF71" s="1060">
        <v>7</v>
      </c>
      <c r="AG71" s="1060"/>
      <c r="AH71" s="1060"/>
      <c r="AI71" s="1060"/>
      <c r="AJ71" s="1060"/>
      <c r="AK71" s="1060">
        <v>44</v>
      </c>
      <c r="AL71" s="1060"/>
      <c r="AM71" s="1060"/>
      <c r="AN71" s="1060"/>
      <c r="AO71" s="1060"/>
      <c r="AP71" s="1060" t="s">
        <v>571</v>
      </c>
      <c r="AQ71" s="1060"/>
      <c r="AR71" s="1060"/>
      <c r="AS71" s="1060"/>
      <c r="AT71" s="1060"/>
      <c r="AU71" s="1060" t="s">
        <v>571</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574</v>
      </c>
      <c r="C72" s="1064"/>
      <c r="D72" s="1064"/>
      <c r="E72" s="1064"/>
      <c r="F72" s="1064"/>
      <c r="G72" s="1064"/>
      <c r="H72" s="1064"/>
      <c r="I72" s="1064"/>
      <c r="J72" s="1064"/>
      <c r="K72" s="1064"/>
      <c r="L72" s="1064"/>
      <c r="M72" s="1064"/>
      <c r="N72" s="1064"/>
      <c r="O72" s="1064"/>
      <c r="P72" s="1065"/>
      <c r="Q72" s="1066">
        <v>332</v>
      </c>
      <c r="R72" s="1060"/>
      <c r="S72" s="1060"/>
      <c r="T72" s="1060"/>
      <c r="U72" s="1060"/>
      <c r="V72" s="1060">
        <v>330</v>
      </c>
      <c r="W72" s="1060"/>
      <c r="X72" s="1060"/>
      <c r="Y72" s="1060"/>
      <c r="Z72" s="1060"/>
      <c r="AA72" s="1060">
        <v>2</v>
      </c>
      <c r="AB72" s="1060"/>
      <c r="AC72" s="1060"/>
      <c r="AD72" s="1060"/>
      <c r="AE72" s="1060"/>
      <c r="AF72" s="1060">
        <v>2</v>
      </c>
      <c r="AG72" s="1060"/>
      <c r="AH72" s="1060"/>
      <c r="AI72" s="1060"/>
      <c r="AJ72" s="1060"/>
      <c r="AK72" s="1060">
        <v>211</v>
      </c>
      <c r="AL72" s="1060"/>
      <c r="AM72" s="1060"/>
      <c r="AN72" s="1060"/>
      <c r="AO72" s="1060"/>
      <c r="AP72" s="1060" t="s">
        <v>571</v>
      </c>
      <c r="AQ72" s="1060"/>
      <c r="AR72" s="1060"/>
      <c r="AS72" s="1060"/>
      <c r="AT72" s="1060"/>
      <c r="AU72" s="1060" t="s">
        <v>571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575</v>
      </c>
      <c r="C73" s="1064"/>
      <c r="D73" s="1064"/>
      <c r="E73" s="1064"/>
      <c r="F73" s="1064"/>
      <c r="G73" s="1064"/>
      <c r="H73" s="1064"/>
      <c r="I73" s="1064"/>
      <c r="J73" s="1064"/>
      <c r="K73" s="1064"/>
      <c r="L73" s="1064"/>
      <c r="M73" s="1064"/>
      <c r="N73" s="1064"/>
      <c r="O73" s="1064"/>
      <c r="P73" s="1065"/>
      <c r="Q73" s="1066">
        <v>215354</v>
      </c>
      <c r="R73" s="1060"/>
      <c r="S73" s="1060"/>
      <c r="T73" s="1060"/>
      <c r="U73" s="1060"/>
      <c r="V73" s="1060">
        <v>206038</v>
      </c>
      <c r="W73" s="1060"/>
      <c r="X73" s="1060"/>
      <c r="Y73" s="1060"/>
      <c r="Z73" s="1060"/>
      <c r="AA73" s="1060">
        <v>9316</v>
      </c>
      <c r="AB73" s="1060"/>
      <c r="AC73" s="1060"/>
      <c r="AD73" s="1060"/>
      <c r="AE73" s="1060"/>
      <c r="AF73" s="1060">
        <v>9316</v>
      </c>
      <c r="AG73" s="1060"/>
      <c r="AH73" s="1060"/>
      <c r="AI73" s="1060"/>
      <c r="AJ73" s="1060"/>
      <c r="AK73" s="1060">
        <v>100</v>
      </c>
      <c r="AL73" s="1060"/>
      <c r="AM73" s="1060"/>
      <c r="AN73" s="1060"/>
      <c r="AO73" s="1060"/>
      <c r="AP73" s="1060" t="s">
        <v>571</v>
      </c>
      <c r="AQ73" s="1060"/>
      <c r="AR73" s="1060"/>
      <c r="AS73" s="1060"/>
      <c r="AT73" s="1060"/>
      <c r="AU73" s="1060" t="s">
        <v>571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307</v>
      </c>
      <c r="AG109" s="983"/>
      <c r="AH109" s="983"/>
      <c r="AI109" s="983"/>
      <c r="AJ109" s="984"/>
      <c r="AK109" s="985" t="s">
        <v>306</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307</v>
      </c>
      <c r="BW109" s="983"/>
      <c r="BX109" s="983"/>
      <c r="BY109" s="983"/>
      <c r="BZ109" s="984"/>
      <c r="CA109" s="985" t="s">
        <v>306</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307</v>
      </c>
      <c r="DM109" s="983"/>
      <c r="DN109" s="983"/>
      <c r="DO109" s="983"/>
      <c r="DP109" s="984"/>
      <c r="DQ109" s="985" t="s">
        <v>306</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1734268</v>
      </c>
      <c r="AB110" s="976"/>
      <c r="AC110" s="976"/>
      <c r="AD110" s="976"/>
      <c r="AE110" s="977"/>
      <c r="AF110" s="978">
        <v>1837939</v>
      </c>
      <c r="AG110" s="976"/>
      <c r="AH110" s="976"/>
      <c r="AI110" s="976"/>
      <c r="AJ110" s="977"/>
      <c r="AK110" s="978">
        <v>1927419</v>
      </c>
      <c r="AL110" s="976"/>
      <c r="AM110" s="976"/>
      <c r="AN110" s="976"/>
      <c r="AO110" s="977"/>
      <c r="AP110" s="979">
        <v>21.3</v>
      </c>
      <c r="AQ110" s="980"/>
      <c r="AR110" s="980"/>
      <c r="AS110" s="980"/>
      <c r="AT110" s="981"/>
      <c r="AU110" s="1015" t="s">
        <v>71</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17738095</v>
      </c>
      <c r="BR110" s="923"/>
      <c r="BS110" s="923"/>
      <c r="BT110" s="923"/>
      <c r="BU110" s="923"/>
      <c r="BV110" s="923">
        <v>17222936</v>
      </c>
      <c r="BW110" s="923"/>
      <c r="BX110" s="923"/>
      <c r="BY110" s="923"/>
      <c r="BZ110" s="923"/>
      <c r="CA110" s="923">
        <v>16438893</v>
      </c>
      <c r="CB110" s="923"/>
      <c r="CC110" s="923"/>
      <c r="CD110" s="923"/>
      <c r="CE110" s="923"/>
      <c r="CF110" s="947">
        <v>181.9</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241</v>
      </c>
      <c r="DH110" s="923"/>
      <c r="DI110" s="923"/>
      <c r="DJ110" s="923"/>
      <c r="DK110" s="923"/>
      <c r="DL110" s="923" t="s">
        <v>431</v>
      </c>
      <c r="DM110" s="923"/>
      <c r="DN110" s="923"/>
      <c r="DO110" s="923"/>
      <c r="DP110" s="923"/>
      <c r="DQ110" s="923" t="s">
        <v>411</v>
      </c>
      <c r="DR110" s="923"/>
      <c r="DS110" s="923"/>
      <c r="DT110" s="923"/>
      <c r="DU110" s="923"/>
      <c r="DV110" s="924" t="s">
        <v>431</v>
      </c>
      <c r="DW110" s="924"/>
      <c r="DX110" s="924"/>
      <c r="DY110" s="924"/>
      <c r="DZ110" s="925"/>
    </row>
    <row r="111" spans="1:131" s="246" customFormat="1" ht="26.25" customHeight="1" x14ac:dyDescent="0.15">
      <c r="A111" s="852" t="s">
        <v>432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241</v>
      </c>
      <c r="AB111" s="1004"/>
      <c r="AC111" s="1004"/>
      <c r="AD111" s="1004"/>
      <c r="AE111" s="1005"/>
      <c r="AF111" s="1006" t="s">
        <v>411</v>
      </c>
      <c r="AG111" s="1004"/>
      <c r="AH111" s="1004"/>
      <c r="AI111" s="1004"/>
      <c r="AJ111" s="1005"/>
      <c r="AK111" s="1006" t="s">
        <v>411</v>
      </c>
      <c r="AL111" s="1004"/>
      <c r="AM111" s="1004"/>
      <c r="AN111" s="1004"/>
      <c r="AO111" s="1005"/>
      <c r="AP111" s="1007" t="s">
        <v>431</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v>5963</v>
      </c>
      <c r="BR111" s="895"/>
      <c r="BS111" s="895"/>
      <c r="BT111" s="895"/>
      <c r="BU111" s="895"/>
      <c r="BV111" s="895">
        <v>2136</v>
      </c>
      <c r="BW111" s="895"/>
      <c r="BX111" s="895"/>
      <c r="BY111" s="895"/>
      <c r="BZ111" s="895"/>
      <c r="CA111" s="895">
        <v>36</v>
      </c>
      <c r="CB111" s="895"/>
      <c r="CC111" s="895"/>
      <c r="CD111" s="895"/>
      <c r="CE111" s="895"/>
      <c r="CF111" s="956">
        <v>0</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431</v>
      </c>
      <c r="DM111" s="895"/>
      <c r="DN111" s="895"/>
      <c r="DO111" s="895"/>
      <c r="DP111" s="895"/>
      <c r="DQ111" s="895" t="s">
        <v>241</v>
      </c>
      <c r="DR111" s="895"/>
      <c r="DS111" s="895"/>
      <c r="DT111" s="895"/>
      <c r="DU111" s="895"/>
      <c r="DV111" s="872" t="s">
        <v>431</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431</v>
      </c>
      <c r="AB112" s="858"/>
      <c r="AC112" s="858"/>
      <c r="AD112" s="858"/>
      <c r="AE112" s="859"/>
      <c r="AF112" s="860" t="s">
        <v>411</v>
      </c>
      <c r="AG112" s="858"/>
      <c r="AH112" s="858"/>
      <c r="AI112" s="858"/>
      <c r="AJ112" s="859"/>
      <c r="AK112" s="860" t="s">
        <v>241</v>
      </c>
      <c r="AL112" s="858"/>
      <c r="AM112" s="858"/>
      <c r="AN112" s="858"/>
      <c r="AO112" s="859"/>
      <c r="AP112" s="905" t="s">
        <v>241</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6167953</v>
      </c>
      <c r="BR112" s="895"/>
      <c r="BS112" s="895"/>
      <c r="BT112" s="895"/>
      <c r="BU112" s="895"/>
      <c r="BV112" s="895">
        <v>5815081</v>
      </c>
      <c r="BW112" s="895"/>
      <c r="BX112" s="895"/>
      <c r="BY112" s="895"/>
      <c r="BZ112" s="895"/>
      <c r="CA112" s="895">
        <v>5428038</v>
      </c>
      <c r="CB112" s="895"/>
      <c r="CC112" s="895"/>
      <c r="CD112" s="895"/>
      <c r="CE112" s="895"/>
      <c r="CF112" s="956">
        <v>60.1</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411</v>
      </c>
      <c r="DH112" s="895"/>
      <c r="DI112" s="895"/>
      <c r="DJ112" s="895"/>
      <c r="DK112" s="895"/>
      <c r="DL112" s="895" t="s">
        <v>439</v>
      </c>
      <c r="DM112" s="895"/>
      <c r="DN112" s="895"/>
      <c r="DO112" s="895"/>
      <c r="DP112" s="895"/>
      <c r="DQ112" s="895" t="s">
        <v>431</v>
      </c>
      <c r="DR112" s="895"/>
      <c r="DS112" s="895"/>
      <c r="DT112" s="895"/>
      <c r="DU112" s="895"/>
      <c r="DV112" s="872" t="s">
        <v>439</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467832</v>
      </c>
      <c r="AB113" s="1004"/>
      <c r="AC113" s="1004"/>
      <c r="AD113" s="1004"/>
      <c r="AE113" s="1005"/>
      <c r="AF113" s="1006">
        <v>437982</v>
      </c>
      <c r="AG113" s="1004"/>
      <c r="AH113" s="1004"/>
      <c r="AI113" s="1004"/>
      <c r="AJ113" s="1005"/>
      <c r="AK113" s="1006">
        <v>420236</v>
      </c>
      <c r="AL113" s="1004"/>
      <c r="AM113" s="1004"/>
      <c r="AN113" s="1004"/>
      <c r="AO113" s="1005"/>
      <c r="AP113" s="1007">
        <v>4.5999999999999996</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299418</v>
      </c>
      <c r="BR113" s="895"/>
      <c r="BS113" s="895"/>
      <c r="BT113" s="895"/>
      <c r="BU113" s="895"/>
      <c r="BV113" s="895">
        <v>294569</v>
      </c>
      <c r="BW113" s="895"/>
      <c r="BX113" s="895"/>
      <c r="BY113" s="895"/>
      <c r="BZ113" s="895"/>
      <c r="CA113" s="895">
        <v>410340</v>
      </c>
      <c r="CB113" s="895"/>
      <c r="CC113" s="895"/>
      <c r="CD113" s="895"/>
      <c r="CE113" s="895"/>
      <c r="CF113" s="956">
        <v>4.5</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241</v>
      </c>
      <c r="DH113" s="858"/>
      <c r="DI113" s="858"/>
      <c r="DJ113" s="858"/>
      <c r="DK113" s="859"/>
      <c r="DL113" s="860" t="s">
        <v>241</v>
      </c>
      <c r="DM113" s="858"/>
      <c r="DN113" s="858"/>
      <c r="DO113" s="858"/>
      <c r="DP113" s="859"/>
      <c r="DQ113" s="860" t="s">
        <v>241</v>
      </c>
      <c r="DR113" s="858"/>
      <c r="DS113" s="858"/>
      <c r="DT113" s="858"/>
      <c r="DU113" s="859"/>
      <c r="DV113" s="905" t="s">
        <v>411</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49108</v>
      </c>
      <c r="AB114" s="858"/>
      <c r="AC114" s="858"/>
      <c r="AD114" s="858"/>
      <c r="AE114" s="859"/>
      <c r="AF114" s="860">
        <v>41173</v>
      </c>
      <c r="AG114" s="858"/>
      <c r="AH114" s="858"/>
      <c r="AI114" s="858"/>
      <c r="AJ114" s="859"/>
      <c r="AK114" s="860">
        <v>46780</v>
      </c>
      <c r="AL114" s="858"/>
      <c r="AM114" s="858"/>
      <c r="AN114" s="858"/>
      <c r="AO114" s="859"/>
      <c r="AP114" s="905">
        <v>0.5</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2302004</v>
      </c>
      <c r="BR114" s="895"/>
      <c r="BS114" s="895"/>
      <c r="BT114" s="895"/>
      <c r="BU114" s="895"/>
      <c r="BV114" s="895">
        <v>2239806</v>
      </c>
      <c r="BW114" s="895"/>
      <c r="BX114" s="895"/>
      <c r="BY114" s="895"/>
      <c r="BZ114" s="895"/>
      <c r="CA114" s="895">
        <v>2070918</v>
      </c>
      <c r="CB114" s="895"/>
      <c r="CC114" s="895"/>
      <c r="CD114" s="895"/>
      <c r="CE114" s="895"/>
      <c r="CF114" s="956">
        <v>22.9</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411</v>
      </c>
      <c r="DH114" s="858"/>
      <c r="DI114" s="858"/>
      <c r="DJ114" s="858"/>
      <c r="DK114" s="859"/>
      <c r="DL114" s="860" t="s">
        <v>411</v>
      </c>
      <c r="DM114" s="858"/>
      <c r="DN114" s="858"/>
      <c r="DO114" s="858"/>
      <c r="DP114" s="859"/>
      <c r="DQ114" s="860" t="s">
        <v>439</v>
      </c>
      <c r="DR114" s="858"/>
      <c r="DS114" s="858"/>
      <c r="DT114" s="858"/>
      <c r="DU114" s="859"/>
      <c r="DV114" s="905" t="s">
        <v>411</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9544</v>
      </c>
      <c r="AB115" s="1004"/>
      <c r="AC115" s="1004"/>
      <c r="AD115" s="1004"/>
      <c r="AE115" s="1005"/>
      <c r="AF115" s="1006">
        <v>3827</v>
      </c>
      <c r="AG115" s="1004"/>
      <c r="AH115" s="1004"/>
      <c r="AI115" s="1004"/>
      <c r="AJ115" s="1005"/>
      <c r="AK115" s="1006">
        <v>2100</v>
      </c>
      <c r="AL115" s="1004"/>
      <c r="AM115" s="1004"/>
      <c r="AN115" s="1004"/>
      <c r="AO115" s="1005"/>
      <c r="AP115" s="1007">
        <v>0</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431</v>
      </c>
      <c r="BR115" s="895"/>
      <c r="BS115" s="895"/>
      <c r="BT115" s="895"/>
      <c r="BU115" s="895"/>
      <c r="BV115" s="895" t="s">
        <v>411</v>
      </c>
      <c r="BW115" s="895"/>
      <c r="BX115" s="895"/>
      <c r="BY115" s="895"/>
      <c r="BZ115" s="895"/>
      <c r="CA115" s="895" t="s">
        <v>241</v>
      </c>
      <c r="CB115" s="895"/>
      <c r="CC115" s="895"/>
      <c r="CD115" s="895"/>
      <c r="CE115" s="895"/>
      <c r="CF115" s="956" t="s">
        <v>439</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411</v>
      </c>
      <c r="DH115" s="858"/>
      <c r="DI115" s="858"/>
      <c r="DJ115" s="858"/>
      <c r="DK115" s="859"/>
      <c r="DL115" s="860" t="s">
        <v>411</v>
      </c>
      <c r="DM115" s="858"/>
      <c r="DN115" s="858"/>
      <c r="DO115" s="858"/>
      <c r="DP115" s="859"/>
      <c r="DQ115" s="860" t="s">
        <v>241</v>
      </c>
      <c r="DR115" s="858"/>
      <c r="DS115" s="858"/>
      <c r="DT115" s="858"/>
      <c r="DU115" s="859"/>
      <c r="DV115" s="905" t="s">
        <v>431</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431</v>
      </c>
      <c r="AB116" s="858"/>
      <c r="AC116" s="858"/>
      <c r="AD116" s="858"/>
      <c r="AE116" s="859"/>
      <c r="AF116" s="860" t="s">
        <v>411</v>
      </c>
      <c r="AG116" s="858"/>
      <c r="AH116" s="858"/>
      <c r="AI116" s="858"/>
      <c r="AJ116" s="859"/>
      <c r="AK116" s="860" t="s">
        <v>431</v>
      </c>
      <c r="AL116" s="858"/>
      <c r="AM116" s="858"/>
      <c r="AN116" s="858"/>
      <c r="AO116" s="859"/>
      <c r="AP116" s="905" t="s">
        <v>411</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411</v>
      </c>
      <c r="BR116" s="895"/>
      <c r="BS116" s="895"/>
      <c r="BT116" s="895"/>
      <c r="BU116" s="895"/>
      <c r="BV116" s="895" t="s">
        <v>241</v>
      </c>
      <c r="BW116" s="895"/>
      <c r="BX116" s="895"/>
      <c r="BY116" s="895"/>
      <c r="BZ116" s="895"/>
      <c r="CA116" s="895" t="s">
        <v>411</v>
      </c>
      <c r="CB116" s="895"/>
      <c r="CC116" s="895"/>
      <c r="CD116" s="895"/>
      <c r="CE116" s="895"/>
      <c r="CF116" s="956" t="s">
        <v>439</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241</v>
      </c>
      <c r="DH116" s="858"/>
      <c r="DI116" s="858"/>
      <c r="DJ116" s="858"/>
      <c r="DK116" s="859"/>
      <c r="DL116" s="860" t="s">
        <v>431</v>
      </c>
      <c r="DM116" s="858"/>
      <c r="DN116" s="858"/>
      <c r="DO116" s="858"/>
      <c r="DP116" s="859"/>
      <c r="DQ116" s="860" t="s">
        <v>431</v>
      </c>
      <c r="DR116" s="858"/>
      <c r="DS116" s="858"/>
      <c r="DT116" s="858"/>
      <c r="DU116" s="859"/>
      <c r="DV116" s="905" t="s">
        <v>431</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2260752</v>
      </c>
      <c r="AB117" s="990"/>
      <c r="AC117" s="990"/>
      <c r="AD117" s="990"/>
      <c r="AE117" s="991"/>
      <c r="AF117" s="992">
        <v>2320921</v>
      </c>
      <c r="AG117" s="990"/>
      <c r="AH117" s="990"/>
      <c r="AI117" s="990"/>
      <c r="AJ117" s="991"/>
      <c r="AK117" s="992">
        <v>2396535</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411</v>
      </c>
      <c r="BR117" s="895"/>
      <c r="BS117" s="895"/>
      <c r="BT117" s="895"/>
      <c r="BU117" s="895"/>
      <c r="BV117" s="895" t="s">
        <v>411</v>
      </c>
      <c r="BW117" s="895"/>
      <c r="BX117" s="895"/>
      <c r="BY117" s="895"/>
      <c r="BZ117" s="895"/>
      <c r="CA117" s="895" t="s">
        <v>411</v>
      </c>
      <c r="CB117" s="895"/>
      <c r="CC117" s="895"/>
      <c r="CD117" s="895"/>
      <c r="CE117" s="895"/>
      <c r="CF117" s="956" t="s">
        <v>431</v>
      </c>
      <c r="CG117" s="957"/>
      <c r="CH117" s="957"/>
      <c r="CI117" s="957"/>
      <c r="CJ117" s="957"/>
      <c r="CK117" s="1012"/>
      <c r="CL117" s="899"/>
      <c r="CM117" s="902" t="s">
        <v>454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411</v>
      </c>
      <c r="DH117" s="858"/>
      <c r="DI117" s="858"/>
      <c r="DJ117" s="858"/>
      <c r="DK117" s="859"/>
      <c r="DL117" s="860" t="s">
        <v>411</v>
      </c>
      <c r="DM117" s="858"/>
      <c r="DN117" s="858"/>
      <c r="DO117" s="858"/>
      <c r="DP117" s="859"/>
      <c r="DQ117" s="860" t="s">
        <v>431</v>
      </c>
      <c r="DR117" s="858"/>
      <c r="DS117" s="858"/>
      <c r="DT117" s="858"/>
      <c r="DU117" s="859"/>
      <c r="DV117" s="905" t="s">
        <v>411</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307</v>
      </c>
      <c r="AG118" s="983"/>
      <c r="AH118" s="983"/>
      <c r="AI118" s="983"/>
      <c r="AJ118" s="984"/>
      <c r="AK118" s="985" t="s">
        <v>306</v>
      </c>
      <c r="AL118" s="983"/>
      <c r="AM118" s="983"/>
      <c r="AN118" s="983"/>
      <c r="AO118" s="984"/>
      <c r="AP118" s="986" t="s">
        <v>425</v>
      </c>
      <c r="AQ118" s="987"/>
      <c r="AR118" s="987"/>
      <c r="AS118" s="987"/>
      <c r="AT118" s="988"/>
      <c r="AU118" s="1017"/>
      <c r="AV118" s="1018"/>
      <c r="AW118" s="1018"/>
      <c r="AX118" s="1018"/>
      <c r="AY118" s="1018"/>
      <c r="AZ118" s="960" t="s">
        <v>455</v>
      </c>
      <c r="BA118" s="961"/>
      <c r="BB118" s="961"/>
      <c r="BC118" s="961"/>
      <c r="BD118" s="961"/>
      <c r="BE118" s="961"/>
      <c r="BF118" s="961"/>
      <c r="BG118" s="961"/>
      <c r="BH118" s="961"/>
      <c r="BI118" s="961"/>
      <c r="BJ118" s="961"/>
      <c r="BK118" s="961"/>
      <c r="BL118" s="961"/>
      <c r="BM118" s="961"/>
      <c r="BN118" s="961"/>
      <c r="BO118" s="961"/>
      <c r="BP118" s="962"/>
      <c r="BQ118" s="963" t="s">
        <v>431</v>
      </c>
      <c r="BR118" s="926"/>
      <c r="BS118" s="926"/>
      <c r="BT118" s="926"/>
      <c r="BU118" s="926"/>
      <c r="BV118" s="926" t="s">
        <v>431</v>
      </c>
      <c r="BW118" s="926"/>
      <c r="BX118" s="926"/>
      <c r="BY118" s="926"/>
      <c r="BZ118" s="926"/>
      <c r="CA118" s="926" t="s">
        <v>431</v>
      </c>
      <c r="CB118" s="926"/>
      <c r="CC118" s="926"/>
      <c r="CD118" s="926"/>
      <c r="CE118" s="926"/>
      <c r="CF118" s="956" t="s">
        <v>411</v>
      </c>
      <c r="CG118" s="957"/>
      <c r="CH118" s="957"/>
      <c r="CI118" s="957"/>
      <c r="CJ118" s="957"/>
      <c r="CK118" s="1012"/>
      <c r="CL118" s="899"/>
      <c r="CM118" s="902" t="s">
        <v>456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431</v>
      </c>
      <c r="DH118" s="858"/>
      <c r="DI118" s="858"/>
      <c r="DJ118" s="858"/>
      <c r="DK118" s="859"/>
      <c r="DL118" s="860" t="s">
        <v>431</v>
      </c>
      <c r="DM118" s="858"/>
      <c r="DN118" s="858"/>
      <c r="DO118" s="858"/>
      <c r="DP118" s="859"/>
      <c r="DQ118" s="860" t="s">
        <v>431</v>
      </c>
      <c r="DR118" s="858"/>
      <c r="DS118" s="858"/>
      <c r="DT118" s="858"/>
      <c r="DU118" s="859"/>
      <c r="DV118" s="905" t="s">
        <v>439</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431</v>
      </c>
      <c r="AB119" s="976"/>
      <c r="AC119" s="976"/>
      <c r="AD119" s="976"/>
      <c r="AE119" s="977"/>
      <c r="AF119" s="978" t="s">
        <v>431</v>
      </c>
      <c r="AG119" s="976"/>
      <c r="AH119" s="976"/>
      <c r="AI119" s="976"/>
      <c r="AJ119" s="977"/>
      <c r="AK119" s="978" t="s">
        <v>411</v>
      </c>
      <c r="AL119" s="976"/>
      <c r="AM119" s="976"/>
      <c r="AN119" s="976"/>
      <c r="AO119" s="977"/>
      <c r="AP119" s="979" t="s">
        <v>411</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457</v>
      </c>
      <c r="BP119" s="959"/>
      <c r="BQ119" s="963">
        <v>26513433</v>
      </c>
      <c r="BR119" s="926"/>
      <c r="BS119" s="926"/>
      <c r="BT119" s="926"/>
      <c r="BU119" s="926"/>
      <c r="BV119" s="926">
        <v>25574528</v>
      </c>
      <c r="BW119" s="926"/>
      <c r="BX119" s="926"/>
      <c r="BY119" s="926"/>
      <c r="BZ119" s="926"/>
      <c r="CA119" s="926">
        <v>24348225</v>
      </c>
      <c r="CB119" s="926"/>
      <c r="CC119" s="926"/>
      <c r="CD119" s="926"/>
      <c r="CE119" s="926"/>
      <c r="CF119" s="824"/>
      <c r="CG119" s="825"/>
      <c r="CH119" s="825"/>
      <c r="CI119" s="825"/>
      <c r="CJ119" s="915"/>
      <c r="CK119" s="1013"/>
      <c r="CL119" s="901"/>
      <c r="CM119" s="919" t="s">
        <v>458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5963</v>
      </c>
      <c r="DH119" s="841"/>
      <c r="DI119" s="841"/>
      <c r="DJ119" s="841"/>
      <c r="DK119" s="842"/>
      <c r="DL119" s="843">
        <v>2136</v>
      </c>
      <c r="DM119" s="841"/>
      <c r="DN119" s="841"/>
      <c r="DO119" s="841"/>
      <c r="DP119" s="842"/>
      <c r="DQ119" s="843">
        <v>36</v>
      </c>
      <c r="DR119" s="841"/>
      <c r="DS119" s="841"/>
      <c r="DT119" s="841"/>
      <c r="DU119" s="842"/>
      <c r="DV119" s="929">
        <v>0</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431</v>
      </c>
      <c r="AG120" s="858"/>
      <c r="AH120" s="858"/>
      <c r="AI120" s="858"/>
      <c r="AJ120" s="859"/>
      <c r="AK120" s="860" t="s">
        <v>431</v>
      </c>
      <c r="AL120" s="858"/>
      <c r="AM120" s="858"/>
      <c r="AN120" s="858"/>
      <c r="AO120" s="859"/>
      <c r="AP120" s="905" t="s">
        <v>431</v>
      </c>
      <c r="AQ120" s="906"/>
      <c r="AR120" s="906"/>
      <c r="AS120" s="906"/>
      <c r="AT120" s="907"/>
      <c r="AU120" s="964" t="s">
        <v>459</v>
      </c>
      <c r="AV120" s="965"/>
      <c r="AW120" s="965"/>
      <c r="AX120" s="965"/>
      <c r="AY120" s="966"/>
      <c r="AZ120" s="941" t="s">
        <v>460</v>
      </c>
      <c r="BA120" s="886"/>
      <c r="BB120" s="886"/>
      <c r="BC120" s="886"/>
      <c r="BD120" s="886"/>
      <c r="BE120" s="886"/>
      <c r="BF120" s="886"/>
      <c r="BG120" s="886"/>
      <c r="BH120" s="886"/>
      <c r="BI120" s="886"/>
      <c r="BJ120" s="886"/>
      <c r="BK120" s="886"/>
      <c r="BL120" s="886"/>
      <c r="BM120" s="886"/>
      <c r="BN120" s="886"/>
      <c r="BO120" s="886"/>
      <c r="BP120" s="887"/>
      <c r="BQ120" s="942">
        <v>6291586</v>
      </c>
      <c r="BR120" s="923"/>
      <c r="BS120" s="923"/>
      <c r="BT120" s="923"/>
      <c r="BU120" s="923"/>
      <c r="BV120" s="923">
        <v>6644462</v>
      </c>
      <c r="BW120" s="923"/>
      <c r="BX120" s="923"/>
      <c r="BY120" s="923"/>
      <c r="BZ120" s="923"/>
      <c r="CA120" s="923">
        <v>7402112</v>
      </c>
      <c r="CB120" s="923"/>
      <c r="CC120" s="923"/>
      <c r="CD120" s="923"/>
      <c r="CE120" s="923"/>
      <c r="CF120" s="947">
        <v>81.900000000000006</v>
      </c>
      <c r="CG120" s="948"/>
      <c r="CH120" s="948"/>
      <c r="CI120" s="948"/>
      <c r="CJ120" s="948"/>
      <c r="CK120" s="949" t="s">
        <v>461</v>
      </c>
      <c r="CL120" s="933"/>
      <c r="CM120" s="933"/>
      <c r="CN120" s="933"/>
      <c r="CO120" s="934"/>
      <c r="CP120" s="953" t="s">
        <v>462</v>
      </c>
      <c r="CQ120" s="954"/>
      <c r="CR120" s="954"/>
      <c r="CS120" s="954"/>
      <c r="CT120" s="954"/>
      <c r="CU120" s="954"/>
      <c r="CV120" s="954"/>
      <c r="CW120" s="954"/>
      <c r="CX120" s="954"/>
      <c r="CY120" s="954"/>
      <c r="CZ120" s="954"/>
      <c r="DA120" s="954"/>
      <c r="DB120" s="954"/>
      <c r="DC120" s="954"/>
      <c r="DD120" s="954"/>
      <c r="DE120" s="954"/>
      <c r="DF120" s="955"/>
      <c r="DG120" s="942">
        <v>5704904</v>
      </c>
      <c r="DH120" s="923"/>
      <c r="DI120" s="923"/>
      <c r="DJ120" s="923"/>
      <c r="DK120" s="923"/>
      <c r="DL120" s="923">
        <v>5426694</v>
      </c>
      <c r="DM120" s="923"/>
      <c r="DN120" s="923"/>
      <c r="DO120" s="923"/>
      <c r="DP120" s="923"/>
      <c r="DQ120" s="923">
        <v>5022939</v>
      </c>
      <c r="DR120" s="923"/>
      <c r="DS120" s="923"/>
      <c r="DT120" s="923"/>
      <c r="DU120" s="923"/>
      <c r="DV120" s="924">
        <v>55.6</v>
      </c>
      <c r="DW120" s="924"/>
      <c r="DX120" s="924"/>
      <c r="DY120" s="924"/>
      <c r="DZ120" s="925"/>
    </row>
    <row r="121" spans="1:130" s="246" customFormat="1" ht="26.25" customHeight="1" x14ac:dyDescent="0.15">
      <c r="A121" s="898"/>
      <c r="B121" s="899"/>
      <c r="C121" s="944" t="s">
        <v>463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431</v>
      </c>
      <c r="AB121" s="858"/>
      <c r="AC121" s="858"/>
      <c r="AD121" s="858"/>
      <c r="AE121" s="859"/>
      <c r="AF121" s="860" t="s">
        <v>431</v>
      </c>
      <c r="AG121" s="858"/>
      <c r="AH121" s="858"/>
      <c r="AI121" s="858"/>
      <c r="AJ121" s="859"/>
      <c r="AK121" s="860" t="s">
        <v>431</v>
      </c>
      <c r="AL121" s="858"/>
      <c r="AM121" s="858"/>
      <c r="AN121" s="858"/>
      <c r="AO121" s="859"/>
      <c r="AP121" s="905" t="s">
        <v>431</v>
      </c>
      <c r="AQ121" s="906"/>
      <c r="AR121" s="906"/>
      <c r="AS121" s="906"/>
      <c r="AT121" s="907"/>
      <c r="AU121" s="967"/>
      <c r="AV121" s="968"/>
      <c r="AW121" s="968"/>
      <c r="AX121" s="968"/>
      <c r="AY121" s="969"/>
      <c r="AZ121" s="893" t="s">
        <v>464</v>
      </c>
      <c r="BA121" s="828"/>
      <c r="BB121" s="828"/>
      <c r="BC121" s="828"/>
      <c r="BD121" s="828"/>
      <c r="BE121" s="828"/>
      <c r="BF121" s="828"/>
      <c r="BG121" s="828"/>
      <c r="BH121" s="828"/>
      <c r="BI121" s="828"/>
      <c r="BJ121" s="828"/>
      <c r="BK121" s="828"/>
      <c r="BL121" s="828"/>
      <c r="BM121" s="828"/>
      <c r="BN121" s="828"/>
      <c r="BO121" s="828"/>
      <c r="BP121" s="829"/>
      <c r="BQ121" s="894">
        <v>2044945</v>
      </c>
      <c r="BR121" s="895"/>
      <c r="BS121" s="895"/>
      <c r="BT121" s="895"/>
      <c r="BU121" s="895"/>
      <c r="BV121" s="895">
        <v>1977755</v>
      </c>
      <c r="BW121" s="895"/>
      <c r="BX121" s="895"/>
      <c r="BY121" s="895"/>
      <c r="BZ121" s="895"/>
      <c r="CA121" s="895">
        <v>1839393</v>
      </c>
      <c r="CB121" s="895"/>
      <c r="CC121" s="895"/>
      <c r="CD121" s="895"/>
      <c r="CE121" s="895"/>
      <c r="CF121" s="956">
        <v>20.3</v>
      </c>
      <c r="CG121" s="957"/>
      <c r="CH121" s="957"/>
      <c r="CI121" s="957"/>
      <c r="CJ121" s="957"/>
      <c r="CK121" s="950"/>
      <c r="CL121" s="936"/>
      <c r="CM121" s="936"/>
      <c r="CN121" s="936"/>
      <c r="CO121" s="937"/>
      <c r="CP121" s="916" t="s">
        <v>465</v>
      </c>
      <c r="CQ121" s="917"/>
      <c r="CR121" s="917"/>
      <c r="CS121" s="917"/>
      <c r="CT121" s="917"/>
      <c r="CU121" s="917"/>
      <c r="CV121" s="917"/>
      <c r="CW121" s="917"/>
      <c r="CX121" s="917"/>
      <c r="CY121" s="917"/>
      <c r="CZ121" s="917"/>
      <c r="DA121" s="917"/>
      <c r="DB121" s="917"/>
      <c r="DC121" s="917"/>
      <c r="DD121" s="917"/>
      <c r="DE121" s="917"/>
      <c r="DF121" s="918"/>
      <c r="DG121" s="894">
        <v>228275</v>
      </c>
      <c r="DH121" s="895"/>
      <c r="DI121" s="895"/>
      <c r="DJ121" s="895"/>
      <c r="DK121" s="895"/>
      <c r="DL121" s="895">
        <v>173921</v>
      </c>
      <c r="DM121" s="895"/>
      <c r="DN121" s="895"/>
      <c r="DO121" s="895"/>
      <c r="DP121" s="895"/>
      <c r="DQ121" s="895">
        <v>212913</v>
      </c>
      <c r="DR121" s="895"/>
      <c r="DS121" s="895"/>
      <c r="DT121" s="895"/>
      <c r="DU121" s="895"/>
      <c r="DV121" s="872">
        <v>2.4</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431</v>
      </c>
      <c r="AB122" s="858"/>
      <c r="AC122" s="858"/>
      <c r="AD122" s="858"/>
      <c r="AE122" s="859"/>
      <c r="AF122" s="860" t="s">
        <v>431</v>
      </c>
      <c r="AG122" s="858"/>
      <c r="AH122" s="858"/>
      <c r="AI122" s="858"/>
      <c r="AJ122" s="859"/>
      <c r="AK122" s="860" t="s">
        <v>431</v>
      </c>
      <c r="AL122" s="858"/>
      <c r="AM122" s="858"/>
      <c r="AN122" s="858"/>
      <c r="AO122" s="859"/>
      <c r="AP122" s="905" t="s">
        <v>431</v>
      </c>
      <c r="AQ122" s="906"/>
      <c r="AR122" s="906"/>
      <c r="AS122" s="906"/>
      <c r="AT122" s="907"/>
      <c r="AU122" s="967"/>
      <c r="AV122" s="968"/>
      <c r="AW122" s="968"/>
      <c r="AX122" s="968"/>
      <c r="AY122" s="969"/>
      <c r="AZ122" s="960" t="s">
        <v>466</v>
      </c>
      <c r="BA122" s="961"/>
      <c r="BB122" s="961"/>
      <c r="BC122" s="961"/>
      <c r="BD122" s="961"/>
      <c r="BE122" s="961"/>
      <c r="BF122" s="961"/>
      <c r="BG122" s="961"/>
      <c r="BH122" s="961"/>
      <c r="BI122" s="961"/>
      <c r="BJ122" s="961"/>
      <c r="BK122" s="961"/>
      <c r="BL122" s="961"/>
      <c r="BM122" s="961"/>
      <c r="BN122" s="961"/>
      <c r="BO122" s="961"/>
      <c r="BP122" s="962"/>
      <c r="BQ122" s="963">
        <v>18244774</v>
      </c>
      <c r="BR122" s="926"/>
      <c r="BS122" s="926"/>
      <c r="BT122" s="926"/>
      <c r="BU122" s="926"/>
      <c r="BV122" s="926">
        <v>17938347</v>
      </c>
      <c r="BW122" s="926"/>
      <c r="BX122" s="926"/>
      <c r="BY122" s="926"/>
      <c r="BZ122" s="926"/>
      <c r="CA122" s="926">
        <v>17468237</v>
      </c>
      <c r="CB122" s="926"/>
      <c r="CC122" s="926"/>
      <c r="CD122" s="926"/>
      <c r="CE122" s="926"/>
      <c r="CF122" s="927">
        <v>193.3</v>
      </c>
      <c r="CG122" s="928"/>
      <c r="CH122" s="928"/>
      <c r="CI122" s="928"/>
      <c r="CJ122" s="928"/>
      <c r="CK122" s="950"/>
      <c r="CL122" s="936"/>
      <c r="CM122" s="936"/>
      <c r="CN122" s="936"/>
      <c r="CO122" s="937"/>
      <c r="CP122" s="916" t="s">
        <v>467</v>
      </c>
      <c r="CQ122" s="917"/>
      <c r="CR122" s="917"/>
      <c r="CS122" s="917"/>
      <c r="CT122" s="917"/>
      <c r="CU122" s="917"/>
      <c r="CV122" s="917"/>
      <c r="CW122" s="917"/>
      <c r="CX122" s="917"/>
      <c r="CY122" s="917"/>
      <c r="CZ122" s="917"/>
      <c r="DA122" s="917"/>
      <c r="DB122" s="917"/>
      <c r="DC122" s="917"/>
      <c r="DD122" s="917"/>
      <c r="DE122" s="917"/>
      <c r="DF122" s="918"/>
      <c r="DG122" s="894">
        <v>234774</v>
      </c>
      <c r="DH122" s="895"/>
      <c r="DI122" s="895"/>
      <c r="DJ122" s="895"/>
      <c r="DK122" s="895"/>
      <c r="DL122" s="895">
        <v>214466</v>
      </c>
      <c r="DM122" s="895"/>
      <c r="DN122" s="895"/>
      <c r="DO122" s="895"/>
      <c r="DP122" s="895"/>
      <c r="DQ122" s="895">
        <v>192186</v>
      </c>
      <c r="DR122" s="895"/>
      <c r="DS122" s="895"/>
      <c r="DT122" s="895"/>
      <c r="DU122" s="895"/>
      <c r="DV122" s="872">
        <v>2.1</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411</v>
      </c>
      <c r="AB123" s="858"/>
      <c r="AC123" s="858"/>
      <c r="AD123" s="858"/>
      <c r="AE123" s="859"/>
      <c r="AF123" s="860" t="s">
        <v>439</v>
      </c>
      <c r="AG123" s="858"/>
      <c r="AH123" s="858"/>
      <c r="AI123" s="858"/>
      <c r="AJ123" s="859"/>
      <c r="AK123" s="860" t="s">
        <v>431</v>
      </c>
      <c r="AL123" s="858"/>
      <c r="AM123" s="858"/>
      <c r="AN123" s="858"/>
      <c r="AO123" s="859"/>
      <c r="AP123" s="905" t="s">
        <v>431</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468</v>
      </c>
      <c r="BP123" s="959"/>
      <c r="BQ123" s="913">
        <v>26581305</v>
      </c>
      <c r="BR123" s="914"/>
      <c r="BS123" s="914"/>
      <c r="BT123" s="914"/>
      <c r="BU123" s="914"/>
      <c r="BV123" s="914">
        <v>26560564</v>
      </c>
      <c r="BW123" s="914"/>
      <c r="BX123" s="914"/>
      <c r="BY123" s="914"/>
      <c r="BZ123" s="914"/>
      <c r="CA123" s="914">
        <v>26709742</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454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431</v>
      </c>
      <c r="AB124" s="858"/>
      <c r="AC124" s="858"/>
      <c r="AD124" s="858"/>
      <c r="AE124" s="859"/>
      <c r="AF124" s="860" t="s">
        <v>431</v>
      </c>
      <c r="AG124" s="858"/>
      <c r="AH124" s="858"/>
      <c r="AI124" s="858"/>
      <c r="AJ124" s="859"/>
      <c r="AK124" s="860" t="s">
        <v>431</v>
      </c>
      <c r="AL124" s="858"/>
      <c r="AM124" s="858"/>
      <c r="AN124" s="858"/>
      <c r="AO124" s="859"/>
      <c r="AP124" s="905" t="s">
        <v>431</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431</v>
      </c>
      <c r="BR124" s="912"/>
      <c r="BS124" s="912"/>
      <c r="BT124" s="912"/>
      <c r="BU124" s="912"/>
      <c r="BV124" s="912" t="s">
        <v>431</v>
      </c>
      <c r="BW124" s="912"/>
      <c r="BX124" s="912"/>
      <c r="BY124" s="912"/>
      <c r="BZ124" s="912"/>
      <c r="CA124" s="912" t="s">
        <v>431</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411</v>
      </c>
      <c r="DH124" s="841"/>
      <c r="DI124" s="841"/>
      <c r="DJ124" s="841"/>
      <c r="DK124" s="842"/>
      <c r="DL124" s="843" t="s">
        <v>241</v>
      </c>
      <c r="DM124" s="841"/>
      <c r="DN124" s="841"/>
      <c r="DO124" s="841"/>
      <c r="DP124" s="842"/>
      <c r="DQ124" s="843" t="s">
        <v>411</v>
      </c>
      <c r="DR124" s="841"/>
      <c r="DS124" s="841"/>
      <c r="DT124" s="841"/>
      <c r="DU124" s="842"/>
      <c r="DV124" s="929" t="s">
        <v>241</v>
      </c>
      <c r="DW124" s="930"/>
      <c r="DX124" s="930"/>
      <c r="DY124" s="930"/>
      <c r="DZ124" s="931"/>
    </row>
    <row r="125" spans="1:130" s="246" customFormat="1" ht="26.25" customHeight="1" x14ac:dyDescent="0.15">
      <c r="A125" s="898"/>
      <c r="B125" s="899"/>
      <c r="C125" s="902" t="s">
        <v>456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411</v>
      </c>
      <c r="AB125" s="858"/>
      <c r="AC125" s="858"/>
      <c r="AD125" s="858"/>
      <c r="AE125" s="859"/>
      <c r="AF125" s="860" t="s">
        <v>411</v>
      </c>
      <c r="AG125" s="858"/>
      <c r="AH125" s="858"/>
      <c r="AI125" s="858"/>
      <c r="AJ125" s="859"/>
      <c r="AK125" s="860" t="s">
        <v>411</v>
      </c>
      <c r="AL125" s="858"/>
      <c r="AM125" s="858"/>
      <c r="AN125" s="858"/>
      <c r="AO125" s="859"/>
      <c r="AP125" s="905" t="s">
        <v>241</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439</v>
      </c>
      <c r="DH125" s="923"/>
      <c r="DI125" s="923"/>
      <c r="DJ125" s="923"/>
      <c r="DK125" s="923"/>
      <c r="DL125" s="923" t="s">
        <v>241</v>
      </c>
      <c r="DM125" s="923"/>
      <c r="DN125" s="923"/>
      <c r="DO125" s="923"/>
      <c r="DP125" s="923"/>
      <c r="DQ125" s="923" t="s">
        <v>411</v>
      </c>
      <c r="DR125" s="923"/>
      <c r="DS125" s="923"/>
      <c r="DT125" s="923"/>
      <c r="DU125" s="923"/>
      <c r="DV125" s="924" t="s">
        <v>411</v>
      </c>
      <c r="DW125" s="924"/>
      <c r="DX125" s="924"/>
      <c r="DY125" s="924"/>
      <c r="DZ125" s="925"/>
    </row>
    <row r="126" spans="1:130" s="246" customFormat="1" ht="26.25" customHeight="1" thickBot="1" x14ac:dyDescent="0.2">
      <c r="A126" s="898"/>
      <c r="B126" s="899"/>
      <c r="C126" s="902" t="s">
        <v>458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9544</v>
      </c>
      <c r="AB126" s="858"/>
      <c r="AC126" s="858"/>
      <c r="AD126" s="858"/>
      <c r="AE126" s="859"/>
      <c r="AF126" s="860">
        <v>3827</v>
      </c>
      <c r="AG126" s="858"/>
      <c r="AH126" s="858"/>
      <c r="AI126" s="858"/>
      <c r="AJ126" s="859"/>
      <c r="AK126" s="860">
        <v>2100</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411</v>
      </c>
      <c r="DH126" s="895"/>
      <c r="DI126" s="895"/>
      <c r="DJ126" s="895"/>
      <c r="DK126" s="895"/>
      <c r="DL126" s="895" t="s">
        <v>411</v>
      </c>
      <c r="DM126" s="895"/>
      <c r="DN126" s="895"/>
      <c r="DO126" s="895"/>
      <c r="DP126" s="895"/>
      <c r="DQ126" s="895" t="s">
        <v>411</v>
      </c>
      <c r="DR126" s="895"/>
      <c r="DS126" s="895"/>
      <c r="DT126" s="895"/>
      <c r="DU126" s="895"/>
      <c r="DV126" s="872" t="s">
        <v>411</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241</v>
      </c>
      <c r="AB127" s="858"/>
      <c r="AC127" s="858"/>
      <c r="AD127" s="858"/>
      <c r="AE127" s="859"/>
      <c r="AF127" s="860" t="s">
        <v>411</v>
      </c>
      <c r="AG127" s="858"/>
      <c r="AH127" s="858"/>
      <c r="AI127" s="858"/>
      <c r="AJ127" s="859"/>
      <c r="AK127" s="860" t="s">
        <v>241</v>
      </c>
      <c r="AL127" s="858"/>
      <c r="AM127" s="858"/>
      <c r="AN127" s="858"/>
      <c r="AO127" s="859"/>
      <c r="AP127" s="905" t="s">
        <v>241</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411</v>
      </c>
      <c r="DH127" s="895"/>
      <c r="DI127" s="895"/>
      <c r="DJ127" s="895"/>
      <c r="DK127" s="895"/>
      <c r="DL127" s="895" t="s">
        <v>411</v>
      </c>
      <c r="DM127" s="895"/>
      <c r="DN127" s="895"/>
      <c r="DO127" s="895"/>
      <c r="DP127" s="895"/>
      <c r="DQ127" s="895" t="s">
        <v>241</v>
      </c>
      <c r="DR127" s="895"/>
      <c r="DS127" s="895"/>
      <c r="DT127" s="895"/>
      <c r="DU127" s="895"/>
      <c r="DV127" s="872" t="s">
        <v>241</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144266</v>
      </c>
      <c r="AB128" s="879"/>
      <c r="AC128" s="879"/>
      <c r="AD128" s="879"/>
      <c r="AE128" s="880"/>
      <c r="AF128" s="881">
        <v>166267</v>
      </c>
      <c r="AG128" s="879"/>
      <c r="AH128" s="879"/>
      <c r="AI128" s="879"/>
      <c r="AJ128" s="880"/>
      <c r="AK128" s="881">
        <v>164571</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411</v>
      </c>
      <c r="BG128" s="865"/>
      <c r="BH128" s="865"/>
      <c r="BI128" s="865"/>
      <c r="BJ128" s="865"/>
      <c r="BK128" s="865"/>
      <c r="BL128" s="888"/>
      <c r="BM128" s="864">
        <v>13.24</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241</v>
      </c>
      <c r="DH128" s="869"/>
      <c r="DI128" s="869"/>
      <c r="DJ128" s="869"/>
      <c r="DK128" s="869"/>
      <c r="DL128" s="869" t="s">
        <v>439</v>
      </c>
      <c r="DM128" s="869"/>
      <c r="DN128" s="869"/>
      <c r="DO128" s="869"/>
      <c r="DP128" s="869"/>
      <c r="DQ128" s="869" t="s">
        <v>411</v>
      </c>
      <c r="DR128" s="869"/>
      <c r="DS128" s="869"/>
      <c r="DT128" s="869"/>
      <c r="DU128" s="869"/>
      <c r="DV128" s="870" t="s">
        <v>411</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10467990</v>
      </c>
      <c r="AB129" s="858"/>
      <c r="AC129" s="858"/>
      <c r="AD129" s="858"/>
      <c r="AE129" s="859"/>
      <c r="AF129" s="860">
        <v>10585367</v>
      </c>
      <c r="AG129" s="858"/>
      <c r="AH129" s="858"/>
      <c r="AI129" s="858"/>
      <c r="AJ129" s="859"/>
      <c r="AK129" s="860">
        <v>10616095</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241</v>
      </c>
      <c r="BG129" s="848"/>
      <c r="BH129" s="848"/>
      <c r="BI129" s="848"/>
      <c r="BJ129" s="848"/>
      <c r="BK129" s="848"/>
      <c r="BL129" s="849"/>
      <c r="BM129" s="847">
        <v>18.239999999999998</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1442936</v>
      </c>
      <c r="AB130" s="858"/>
      <c r="AC130" s="858"/>
      <c r="AD130" s="858"/>
      <c r="AE130" s="859"/>
      <c r="AF130" s="860">
        <v>1516791</v>
      </c>
      <c r="AG130" s="858"/>
      <c r="AH130" s="858"/>
      <c r="AI130" s="858"/>
      <c r="AJ130" s="859"/>
      <c r="AK130" s="860">
        <v>1577073</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7.2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9025054</v>
      </c>
      <c r="AB131" s="841"/>
      <c r="AC131" s="841"/>
      <c r="AD131" s="841"/>
      <c r="AE131" s="842"/>
      <c r="AF131" s="843">
        <v>9068576</v>
      </c>
      <c r="AG131" s="841"/>
      <c r="AH131" s="841"/>
      <c r="AI131" s="841"/>
      <c r="AJ131" s="842"/>
      <c r="AK131" s="843">
        <v>9039022</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411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7.4631132400000002</v>
      </c>
      <c r="AB132" s="821"/>
      <c r="AC132" s="821"/>
      <c r="AD132" s="821"/>
      <c r="AE132" s="822"/>
      <c r="AF132" s="823">
        <v>7.0337724469999996</v>
      </c>
      <c r="AG132" s="821"/>
      <c r="AH132" s="821"/>
      <c r="AI132" s="821"/>
      <c r="AJ132" s="822"/>
      <c r="AK132" s="823">
        <v>7.2451532920000004</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7.4</v>
      </c>
      <c r="AB133" s="800"/>
      <c r="AC133" s="800"/>
      <c r="AD133" s="800"/>
      <c r="AE133" s="801"/>
      <c r="AF133" s="799">
        <v>7.2</v>
      </c>
      <c r="AG133" s="800"/>
      <c r="AH133" s="800"/>
      <c r="AI133" s="800"/>
      <c r="AJ133" s="801"/>
      <c r="AK133" s="799">
        <v>7.2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2c/neEHYI4gPh/0qWm00Nkf0J43sxqRhYXxv7F2DkA0BHX1JEMoxXz9EpYL7iQ73/8VfdWrMtTs73baesiHYA==" saltValue="yIiL2pcKV2XNajBTCbVrk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F63" sqref="F63"/>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yYadECoXvLAoYKVHyzUrg456rRyvZaFGfdY7gJ2wWUmcgsuZeTutIopoxATdjnAU9fWjEiUQ41jDAltU5MmsA==" saltValue="Ew+kD3XJFnWgIYkkbkeX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activeCell="F63" sqref="F63"/>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ZZ6eaGn0MJLbnet88SI3cqv/vlAGfagmEtBdTEuIWG5XM3QsplxxHPvxRYGAyKBs+sfym71xZTozLyO0u6SyQ==" saltValue="4bHOlModFH/g0OUDoRTvT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F63" sqref="F63"/>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2564993</v>
      </c>
      <c r="AP9" s="312">
        <v>57988</v>
      </c>
      <c r="AQ9" s="313">
        <v>69548</v>
      </c>
      <c r="AR9" s="314">
        <v>-16.600000000000001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427262</v>
      </c>
      <c r="AP10" s="315">
        <v>9659</v>
      </c>
      <c r="AQ10" s="316">
        <v>8149</v>
      </c>
      <c r="AR10" s="317">
        <v>18.5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473129</v>
      </c>
      <c r="AP11" s="315">
        <v>10696</v>
      </c>
      <c r="AQ11" s="316">
        <v>8204</v>
      </c>
      <c r="AR11" s="317">
        <v>30.4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t="s">
        <v>506</v>
      </c>
      <c r="AP12" s="315" t="s">
        <v>506</v>
      </c>
      <c r="AQ12" s="316">
        <v>1139</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507</v>
      </c>
      <c r="AL13" s="1227"/>
      <c r="AM13" s="1227"/>
      <c r="AN13" s="1228"/>
      <c r="AO13" s="315" t="s">
        <v>506</v>
      </c>
      <c r="AP13" s="315" t="s">
        <v>506</v>
      </c>
      <c r="AQ13" s="316">
        <v>20</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104690</v>
      </c>
      <c r="AP14" s="315">
        <v>2367</v>
      </c>
      <c r="AQ14" s="316">
        <v>3114</v>
      </c>
      <c r="AR14" s="317">
        <v>-24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23900</v>
      </c>
      <c r="AP15" s="315">
        <v>540</v>
      </c>
      <c r="AQ15" s="316">
        <v>1605</v>
      </c>
      <c r="AR15" s="317">
        <v>-66.400000000000006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-231316</v>
      </c>
      <c r="AP16" s="315">
        <v>-5229</v>
      </c>
      <c r="AQ16" s="316">
        <v>-6253</v>
      </c>
      <c r="AR16" s="317">
        <v>-16.399999999999999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3362658</v>
      </c>
      <c r="AP17" s="315">
        <v>76021</v>
      </c>
      <c r="AQ17" s="316">
        <v>85527</v>
      </c>
      <c r="AR17" s="317">
        <v>-11.1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6.85</v>
      </c>
      <c r="AP21" s="328">
        <v>8.08</v>
      </c>
      <c r="AQ21" s="329">
        <v>-1.23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97.8</v>
      </c>
      <c r="AP22" s="333">
        <v>97.7</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1927419</v>
      </c>
      <c r="AP32" s="342">
        <v>43574</v>
      </c>
      <c r="AQ32" s="343">
        <v>49196</v>
      </c>
      <c r="AR32" s="344">
        <v>-11.4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506</v>
      </c>
      <c r="AP34" s="342" t="s">
        <v>506</v>
      </c>
      <c r="AQ34" s="343">
        <v>53</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420236</v>
      </c>
      <c r="AP35" s="342">
        <v>9501</v>
      </c>
      <c r="AQ35" s="343">
        <v>20035</v>
      </c>
      <c r="AR35" s="344">
        <v>-52.6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46780</v>
      </c>
      <c r="AP36" s="342">
        <v>1058</v>
      </c>
      <c r="AQ36" s="343">
        <v>2549</v>
      </c>
      <c r="AR36" s="344">
        <v>-58.5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v>2100</v>
      </c>
      <c r="AP37" s="342">
        <v>47</v>
      </c>
      <c r="AQ37" s="343">
        <v>540</v>
      </c>
      <c r="AR37" s="344">
        <v>-91.3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t="s">
        <v>506</v>
      </c>
      <c r="AP38" s="345" t="s">
        <v>506</v>
      </c>
      <c r="AQ38" s="346">
        <v>3</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-164571</v>
      </c>
      <c r="AP39" s="342">
        <v>-3721</v>
      </c>
      <c r="AQ39" s="343">
        <v>-4452</v>
      </c>
      <c r="AR39" s="344">
        <v>-16.399999999999999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-1577073</v>
      </c>
      <c r="AP40" s="342">
        <v>-35654</v>
      </c>
      <c r="AQ40" s="343">
        <v>-46845</v>
      </c>
      <c r="AR40" s="344">
        <v>-23.9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301</v>
      </c>
      <c r="AL41" s="1221"/>
      <c r="AM41" s="1221"/>
      <c r="AN41" s="1222"/>
      <c r="AO41" s="342">
        <v>654891</v>
      </c>
      <c r="AP41" s="342">
        <v>14805</v>
      </c>
      <c r="AQ41" s="343">
        <v>21079</v>
      </c>
      <c r="AR41" s="344">
        <v>-29.8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3151463</v>
      </c>
      <c r="AN51" s="364">
        <v>71040</v>
      </c>
      <c r="AO51" s="365">
        <v>19.7</v>
      </c>
      <c r="AP51" s="366">
        <v>106614</v>
      </c>
      <c r="AQ51" s="367">
        <v>17.2</v>
      </c>
      <c r="AR51" s="368">
        <v>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1326470</v>
      </c>
      <c r="AN52" s="372">
        <v>29901</v>
      </c>
      <c r="AO52" s="373">
        <v>-17.5</v>
      </c>
      <c r="AP52" s="374">
        <v>45545</v>
      </c>
      <c r="AQ52" s="375">
        <v>20.7</v>
      </c>
      <c r="AR52" s="376">
        <v>-38.200000000000003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3202391</v>
      </c>
      <c r="AN53" s="364">
        <v>72077</v>
      </c>
      <c r="AO53" s="365">
        <v>1.5</v>
      </c>
      <c r="AP53" s="366">
        <v>85459</v>
      </c>
      <c r="AQ53" s="367">
        <v>-19.8</v>
      </c>
      <c r="AR53" s="368">
        <v>21.3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2015658</v>
      </c>
      <c r="AN54" s="372">
        <v>45367</v>
      </c>
      <c r="AO54" s="373">
        <v>51.7</v>
      </c>
      <c r="AP54" s="374">
        <v>44378</v>
      </c>
      <c r="AQ54" s="375">
        <v>-2.6</v>
      </c>
      <c r="AR54" s="376">
        <v>54.3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3643254</v>
      </c>
      <c r="AN55" s="364">
        <v>82131</v>
      </c>
      <c r="AO55" s="365">
        <v>13.9</v>
      </c>
      <c r="AP55" s="366">
        <v>65876</v>
      </c>
      <c r="AQ55" s="367">
        <v>-22.9</v>
      </c>
      <c r="AR55" s="368">
        <v>36.799999999999997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2697803</v>
      </c>
      <c r="AN56" s="372">
        <v>60817</v>
      </c>
      <c r="AO56" s="373">
        <v>34.1</v>
      </c>
      <c r="AP56" s="374">
        <v>36484</v>
      </c>
      <c r="AQ56" s="375">
        <v>-17.8</v>
      </c>
      <c r="AR56" s="376">
        <v>51.9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2137860</v>
      </c>
      <c r="AN57" s="364">
        <v>48174</v>
      </c>
      <c r="AO57" s="365">
        <v>-41.3</v>
      </c>
      <c r="AP57" s="366">
        <v>68468</v>
      </c>
      <c r="AQ57" s="367">
        <v>3.9</v>
      </c>
      <c r="AR57" s="368">
        <v>-45.2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1035625</v>
      </c>
      <c r="AN58" s="372">
        <v>23336</v>
      </c>
      <c r="AO58" s="373">
        <v>-61.6</v>
      </c>
      <c r="AP58" s="374">
        <v>34140</v>
      </c>
      <c r="AQ58" s="375">
        <v>-6.4</v>
      </c>
      <c r="AR58" s="376">
        <v>-55.2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1339584</v>
      </c>
      <c r="AN59" s="364">
        <v>30285</v>
      </c>
      <c r="AO59" s="365">
        <v>-37.1</v>
      </c>
      <c r="AP59" s="366">
        <v>69729</v>
      </c>
      <c r="AQ59" s="367">
        <v>1.8</v>
      </c>
      <c r="AR59" s="368">
        <v>-38.9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968405</v>
      </c>
      <c r="AN60" s="372">
        <v>21893</v>
      </c>
      <c r="AO60" s="373">
        <v>-6.2</v>
      </c>
      <c r="AP60" s="374">
        <v>38908</v>
      </c>
      <c r="AQ60" s="375">
        <v>14</v>
      </c>
      <c r="AR60" s="376">
        <v>-20.2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2694910</v>
      </c>
      <c r="AN61" s="379">
        <v>60741</v>
      </c>
      <c r="AO61" s="380">
        <v>-8.6999999999999993</v>
      </c>
      <c r="AP61" s="381">
        <v>79229</v>
      </c>
      <c r="AQ61" s="382">
        <v>-4</v>
      </c>
      <c r="AR61" s="368">
        <v>-4.7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1608792</v>
      </c>
      <c r="AN62" s="372">
        <v>36263</v>
      </c>
      <c r="AO62" s="373">
        <v>0.1</v>
      </c>
      <c r="AP62" s="374">
        <v>39891</v>
      </c>
      <c r="AQ62" s="375">
        <v>1.6</v>
      </c>
      <c r="AR62" s="376">
        <v>-1.5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SngbKQAxBDDiV2yPBDOLImoPgs/93wLGPdI53ofGfUgs4t8v/3dAre6xbwdRZkVIUo9WgrfmZlAxJULsI5vwg==" saltValue="DBx4qshTicHQUfWR2O1V+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election activeCell="F63" sqref="F63"/>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M/7BnhUmv4abOzyRQgXFenlCRpu3QJQtxeFH2bYlGbK+72QcHTD3+B7SdD53CvKQCuXNIbX+59QZYzZwG3WWQ==" saltValue="jlb9DXipqm3wFj3K3NGW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F63" sqref="F63"/>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vcF8fxXBhJ/NycDVNZOIv9afLoSAFiF/7lsjpIYwYUyqW5aO4SSQuNVF7RviSDEzdVjszEOK5QTVAZAlO2mQ==" saltValue="z/WjSR1uAxm7cnwRG/Xg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43" zoomScaleSheetLayoutView="100" workbookViewId="0">
      <selection activeCell="F63" sqref="F6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24.04</v>
      </c>
      <c r="G47" s="12">
        <v>23.84</v>
      </c>
      <c r="H47" s="12">
        <v>22.94</v>
      </c>
      <c r="I47" s="12">
        <v>22.74</v>
      </c>
      <c r="J47" s="13">
        <v>22.72</v>
      </c>
    </row>
    <row r="48" spans="2:10" ht="57.75" customHeight="1" x14ac:dyDescent="0.15">
      <c r="B48" s="14"/>
      <c r="C48" s="1234" t="s">
        <v>4</v>
      </c>
      <c r="D48" s="1234"/>
      <c r="E48" s="1235"/>
      <c r="F48" s="15">
        <v>12.31</v>
      </c>
      <c r="G48" s="16">
        <v>13.97</v>
      </c>
      <c r="H48" s="16">
        <v>14.89</v>
      </c>
      <c r="I48" s="16">
        <v>15</v>
      </c>
      <c r="J48" s="17">
        <v>12.17</v>
      </c>
    </row>
    <row r="49" spans="2:10" ht="57.75" customHeight="1" thickBot="1" x14ac:dyDescent="0.2">
      <c r="B49" s="18"/>
      <c r="C49" s="1236" t="s">
        <v>5</v>
      </c>
      <c r="D49" s="1236"/>
      <c r="E49" s="1237"/>
      <c r="F49" s="19">
        <v>0.59</v>
      </c>
      <c r="G49" s="20">
        <v>4.05</v>
      </c>
      <c r="H49" s="20">
        <v>1.82</v>
      </c>
      <c r="I49" s="20">
        <v>0.33</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vYDkdJHd/wK9+j/VycwVyVOnwALD+/RhKKdf5ihdd0VvGLJSL4nOZntnfvpDzSGXOL+HmbaoEiF0ttqJNDQ9w==" saltValue="EZcIRZxON0i68QrYCzX9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2020-09-09T08:12:20Z</cp:lastPrinted>
  <dcterms:created xsi:type="dcterms:W3CDTF">2020-02-10T02:53:12Z</dcterms:created>
  <dcterms:modified xsi:type="dcterms:W3CDTF">2020-09-15T01:34:24Z</dcterms:modified>
  <cp:category/>
</cp:coreProperties>
</file>