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0.83\企画財政課\02 財政係\02 決算\04財政状況資料集（旧財政状況等一覧表、財政比較・歳出比較分析表）\（新様式）財政状況資料集（H22～）\H30財政状況資料集\R020221 作成及び提出について\03 提出\"/>
    </mc:Choice>
  </mc:AlternateContent>
  <bookViews>
    <workbookView xWindow="0" yWindow="0" windowWidth="20490" windowHeight="8055" firstSheet="12"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<sst xmlns="http://schemas.openxmlformats.org/spreadsheetml/2006/main" count="1104" uniqueCount="623">
  <si>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</si>
  <si>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</si>
  <si>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</si>
  <si>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</si>
  <si>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</si>
  <si>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</si>
  <si>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</si>
  <si>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</si>
  <si>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</si>
  <si>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</si>
  <si>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</si>
  <si>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</si>
  <si>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</si>
  <si>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</si>
  <si>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</si>
  <si>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</si>
  <si>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</si>
  <si>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</si>
  <si>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</si>
  <si>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</si>
  <si>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</si>
  <si>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</si>
  <si>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</si>
  <si>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</si>
  <si>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</si>
  <si>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</si>
  <si>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</si>
  <si>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</si>
  <si>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</si>
  <si>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</si>
  <si>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</si>
  <si>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</si>
  <si>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</si>
  <si>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</si>
  <si>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</si>
  <si>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</si>
  <si>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</si>
  <si>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</si>
  <si>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</si>
  <si>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</si>
  <si>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</si>
  <si>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</si>
  <si>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</si>
  <si>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</si>
  <si>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</si>
  <si>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</si>
  <si>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</si>
  <si>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</si>
  <si>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</si>
  <si>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</si>
  <si>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</si>
  <si>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</si>
  <si>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</si>
  <si>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</si>
  <si>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</si>
  <si>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</si>
  <si>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</si>
  <si>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</si>
  <si>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</si>
  <si>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</si>
  <si>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</si>
  <si>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</si>
  <si>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</si>
  <si>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</si>
  <si>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</si>
  <si>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</si>
  <si>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</si>
  <si>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</si>
  <si>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</si>
  <si>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</si>
  <si>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</si>
  <si>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</si>
  <si>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</si>
  <si>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</si>
  <si>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</si>
  <si>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</si>
  <si>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</si>
  <si>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</si>
  <si>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</si>
  <si>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</si>
  <si>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</si>
  <si>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</si>
  <si>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</si>
  <si>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</si>
  <si>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</si>
  <si>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Ⅳ－１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</si>
  <si>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</si>
  <si>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</si>
  <si>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</si>
  <si>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</si>
  <si>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</si>
  <si>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</si>
  <si>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</si>
  <si>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</si>
  <si>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</si>
  <si>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</si>
  <si>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</si>
  <si>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</si>
  <si>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那珂川町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</si>
  <si>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</si>
  <si>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</si>
  <si>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</si>
  <si>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</si>
  <si>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</si>
  <si>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</si>
  <si>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</si>
  <si>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</si>
  <si>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</si>
  <si>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</si>
  <si>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</si>
  <si>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</si>
  <si>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</si>
  <si>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</si>
  <si>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</si>
  <si>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</si>
  <si>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</si>
  <si>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</si>
  <si>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</si>
  <si>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</si>
  <si>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</si>
  <si>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</si>
  <si>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</si>
  <si>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</si>
  <si>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</si>
  <si>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</si>
  <si>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</si>
  <si>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</si>
  <si>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</si>
  <si>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</si>
  <si>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</si>
  <si>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</si>
  <si>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</si>
  <si>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</si>
  <si>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</si>
  <si>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</si>
  <si>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</si>
  <si>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</si>
  <si>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</si>
  <si>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</si>
  <si>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</si>
  <si>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</si>
  <si>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</si>
  <si>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</si>
  <si>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</si>
  <si>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</si>
  <si>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</si>
  <si>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</si>
  <si>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</si>
  <si>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</si>
  <si>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</si>
  <si>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</si>
  <si>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</si>
  <si>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4"/>
  </si>
  <si>
    <t>うち日本人(％)</t>
    <phoneticPr fontId="5"/>
  </si>
  <si>
    <t>-2.3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</si>
  <si>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</si>
  <si>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</si>
  <si>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</si>
  <si>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</si>
  <si>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</si>
  <si>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</si>
  <si>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</si>
  <si>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</si>
  <si>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</si>
  <si>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</si>
  <si>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</si>
  <si>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</si>
  <si>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</si>
  <si>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</si>
  <si>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</si>
  <si>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</si>
  <si>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</si>
  <si>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</si>
  <si>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</si>
  <si>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</si>
  <si>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</si>
  <si>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</si>
  <si>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</si>
  <si>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</si>
  <si>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</si>
  <si>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</si>
  <si>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</si>
  <si>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</si>
  <si>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</si>
  <si>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</si>
  <si>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</si>
  <si>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</si>
  <si>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</si>
  <si>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</si>
  <si>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</si>
  <si>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</si>
  <si>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</si>
  <si>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</si>
  <si>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</si>
  <si>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</si>
  <si>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</si>
  <si>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</si>
  <si>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</si>
  <si>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</si>
  <si>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</si>
  <si>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</si>
  <si>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</si>
  <si>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</si>
  <si>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</si>
  <si>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</si>
  <si>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</si>
  <si>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</si>
  <si>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</si>
  <si>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</si>
  <si>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</si>
  <si>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</si>
  <si>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</si>
  <si>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</si>
  <si>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</si>
  <si>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</si>
  <si>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</si>
  <si>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</si>
  <si>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栃木県那珂川町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</si>
  <si>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</si>
  <si>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</si>
  <si>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</si>
  <si>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</si>
  <si>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</si>
  <si>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</si>
  <si>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</si>
  <si>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</si>
  <si>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</si>
  <si>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</si>
  <si>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</si>
  <si>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</si>
  <si>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</si>
  <si>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</si>
  <si>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</si>
  <si>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</si>
  <si>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</si>
  <si>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</si>
  <si>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</si>
  <si>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</si>
  <si>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</si>
  <si>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</si>
  <si>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</si>
  <si>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</si>
  <si>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</si>
  <si>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</si>
  <si>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</si>
  <si>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</si>
  <si>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</si>
  <si>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</si>
  <si>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</si>
  <si>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</si>
  <si>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</si>
  <si>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</si>
  <si>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</si>
  <si>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</si>
  <si>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</si>
  <si>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</si>
  <si>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</si>
  <si>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</si>
  <si>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</si>
  <si>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</si>
  <si>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</si>
  <si>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</si>
  <si>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</si>
  <si>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</si>
  <si>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</si>
  <si>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</si>
  <si>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</si>
  <si>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</si>
  <si>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</si>
  <si>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</si>
  <si>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</si>
  <si>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</si>
  <si>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</si>
  <si>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</si>
  <si>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</si>
  <si>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</si>
  <si>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</si>
  <si>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</si>
  <si>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</si>
  <si>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</si>
  <si>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</si>
  <si>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</si>
  <si>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</si>
  <si>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</si>
  <si>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</si>
  <si>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</si>
  <si>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</si>
  <si>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</si>
  <si>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</si>
  <si>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</si>
  <si>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</si>
  <si>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</si>
  <si>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</si>
  <si>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</si>
  <si>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</si>
  <si>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</si>
  <si>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</si>
  <si>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</si>
  <si>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</si>
  <si>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</si>
  <si>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</si>
  <si>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</si>
  <si>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</si>
  <si>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</si>
  <si>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</si>
  <si>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</si>
  <si>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</si>
  <si>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</si>
  <si>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</si>
  <si>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</si>
  <si>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</si>
  <si>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</si>
  <si>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</si>
  <si>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</si>
  <si>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</si>
  <si>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</si>
  <si>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</si>
  <si>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</si>
  <si>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</si>
  <si>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</si>
  <si>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</si>
  <si>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</si>
  <si>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</si>
  <si>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</si>
  <si>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</si>
  <si>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</si>
  <si>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</si>
  <si>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</si>
  <si>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</si>
  <si>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</si>
  <si>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</si>
  <si>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</si>
  <si>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</si>
  <si>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</si>
  <si>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</si>
  <si>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</si>
  <si>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</si>
  <si>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</si>
  <si>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</si>
  <si>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</si>
  <si>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</si>
  <si>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</si>
  <si>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</si>
  <si>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</si>
  <si>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</si>
  <si>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</si>
  <si>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</si>
  <si>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</si>
  <si>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</si>
  <si>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</si>
  <si>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</si>
  <si>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</si>
  <si>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</si>
  <si>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</si>
  <si>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</si>
  <si>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</si>
  <si>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</si>
  <si>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</si>
  <si>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</si>
  <si>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</si>
  <si>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</si>
  <si>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</si>
  <si>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</si>
  <si>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</si>
  <si>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</si>
  <si>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</si>
  <si>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</si>
  <si>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栃木県那珂川町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</si>
  <si>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</si>
  <si>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</si>
  <si>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</si>
  <si>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</si>
  <si>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</si>
  <si>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</si>
  <si>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</si>
  <si>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</si>
  <si>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</si>
  <si>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</si>
  <si>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</si>
  <si>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</si>
  <si>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</si>
  <si>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</si>
  <si>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</si>
  <si>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</si>
  <si>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</si>
  <si>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</si>
  <si>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</si>
  <si>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</si>
  <si>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</si>
  <si>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</si>
  <si>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</si>
  <si>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</si>
  <si>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</si>
  <si>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</si>
  <si>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</si>
  <si>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</si>
  <si>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</si>
  <si>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</si>
  <si>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</si>
  <si>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</si>
  <si>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</si>
  <si>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</si>
  <si>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</si>
  <si>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</si>
  <si>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</si>
  <si>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</si>
  <si>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</si>
  <si>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</si>
  <si>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</si>
  <si>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</si>
  <si>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</si>
  <si>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</si>
  <si>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</si>
  <si>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</si>
  <si>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</si>
  <si>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</si>
  <si>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</si>
  <si>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</si>
  <si>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</si>
  <si>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</si>
  <si>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</si>
  <si>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</si>
  <si>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</si>
  <si>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</si>
  <si>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</si>
  <si>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</si>
  <si>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</si>
  <si>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</si>
  <si>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</si>
  <si>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</si>
  <si>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</si>
  <si>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</si>
  <si>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</si>
  <si>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</si>
  <si>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</si>
  <si>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</si>
  <si>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</si>
  <si>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</si>
  <si>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</si>
  <si>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</si>
  <si>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</si>
  <si>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</si>
  <si>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</si>
  <si>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</si>
  <si>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</si>
  <si>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</si>
  <si>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</si>
  <si>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</si>
  <si>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</si>
  <si>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</si>
  <si>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</si>
  <si>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</si>
  <si>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</si>
  <si>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</si>
  <si>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</si>
  <si>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</si>
  <si>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</si>
  <si>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</si>
  <si>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</si>
  <si>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</si>
  <si>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</si>
  <si>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</si>
  <si>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</si>
  <si>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</si>
  <si>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</si>
  <si>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</si>
  <si>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</si>
  <si>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</si>
  <si>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</si>
  <si>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</si>
  <si>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</si>
  <si>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</si>
  <si>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</si>
  <si>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</si>
  <si>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</si>
  <si>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</si>
  <si>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</si>
  <si>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</si>
  <si>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</si>
  <si>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</si>
  <si>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</si>
  <si>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</si>
  <si>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</si>
  <si>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</si>
  <si>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</si>
  <si>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</si>
  <si>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</si>
  <si>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</si>
  <si>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</si>
  <si>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</si>
  <si>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</si>
  <si>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</si>
  <si>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</si>
  <si>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</si>
  <si>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</si>
  <si>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</si>
  <si>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</si>
  <si>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</si>
  <si>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</si>
  <si>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</si>
  <si>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</si>
  <si>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</si>
  <si>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</si>
  <si>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</si>
  <si>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</si>
  <si>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</si>
  <si>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</si>
  <si>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</si>
  <si>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</si>
  <si>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</si>
  <si>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</si>
  <si>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</si>
  <si>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</si>
  <si>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</si>
  <si>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</si>
  <si>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</si>
  <si>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</si>
  <si>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</si>
  <si>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</si>
  <si>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</si>
  <si>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</si>
  <si>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</si>
  <si>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</si>
  <si>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</si>
  <si>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</si>
  <si>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</si>
  <si>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</si>
  <si>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</si>
  <si>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</si>
  <si>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</si>
  <si>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</si>
  <si>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</si>
  <si>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</si>
  <si>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</si>
  <si>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</si>
  <si>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</si>
  <si>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</si>
  <si>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</si>
  <si>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</si>
  <si>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</si>
  <si>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</si>
  <si>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</si>
  <si>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</si>
  <si>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</si>
  <si>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</si>
  <si>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</si>
  <si>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</si>
  <si>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</si>
  <si>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</si>
  <si>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</si>
  <si>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</si>
  <si>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</si>
  <si>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</si>
  <si>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</si>
  <si>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</si>
  <si>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</si>
  <si>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</si>
  <si>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</si>
  <si>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</si>
  <si>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</si>
  <si>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</si>
  <si>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</si>
  <si>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</si>
  <si>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</si>
  <si>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</si>
  <si>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</si>
  <si>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</si>
  <si>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</si>
  <si>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3.39</t>
  </si>
  <si>
    <t>▲ 4.50</t>
  </si>
  <si>
    <t>▲ 4.55</t>
  </si>
  <si>
    <t>▲ 5.56</t>
  </si>
  <si>
    <t>▲ 6.01</t>
  </si>
  <si>
    <t>一般会計</t>
  </si>
  <si>
    <t>水道事業会計</t>
  </si>
  <si>
    <t>国民健康保険特別会計</t>
  </si>
  <si>
    <t>介護保険特別会計</t>
  </si>
  <si>
    <t>下水道事業特別会計</t>
  </si>
  <si>
    <t>後期高齢者医療特別会計</t>
  </si>
  <si>
    <t>ケーブルテレビ事業特別会計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</si>
  <si>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</si>
  <si>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</si>
  <si>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</si>
  <si>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</si>
  <si>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</si>
  <si>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</si>
  <si>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</si>
  <si>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</si>
  <si>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</si>
  <si>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</si>
  <si>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</si>
  <si>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栃木県後期高齢者医療広域連合（特別会計）</t>
    <rPh sb="0" eb="3">
      <t>トチギケン</t>
    </rPh>
    <rPh sb="3" eb="5">
      <t>コウキ</t>
    </rPh>
    <rPh sb="5" eb="8">
      <t>コウレイシャ</t>
    </rPh>
    <rPh sb="15" eb="17">
      <t>トクベツ</t>
    </rPh>
    <rPh sb="17" eb="19">
      <t>カイケイ</t>
    </rPh>
    <phoneticPr fontId="2"/>
  </si>
  <si>
    <t>南那須地区広域行政事務組合（一般会計）</t>
    <rPh sb="0" eb="3">
      <t>ミナミナス</t>
    </rPh>
    <rPh sb="3" eb="5">
      <t>チク</t>
    </rPh>
    <rPh sb="5" eb="7">
      <t>コウイキ</t>
    </rPh>
    <rPh sb="7" eb="9">
      <t>ギョウセイ</t>
    </rPh>
    <rPh sb="9" eb="11">
      <t>ジム</t>
    </rPh>
    <rPh sb="11" eb="13">
      <t>クミアイ</t>
    </rPh>
    <rPh sb="14" eb="16">
      <t>イッパン</t>
    </rPh>
    <rPh sb="16" eb="18">
      <t>カイケイ</t>
    </rPh>
    <phoneticPr fontId="2"/>
  </si>
  <si>
    <t>南那須地区広域行政事務組合（特別会計）</t>
    <rPh sb="0" eb="3">
      <t>ミナミナス</t>
    </rPh>
    <rPh sb="3" eb="5">
      <t>チク</t>
    </rPh>
    <rPh sb="5" eb="7">
      <t>コウイキ</t>
    </rPh>
    <rPh sb="7" eb="9">
      <t>ギョウセイ</t>
    </rPh>
    <rPh sb="9" eb="11">
      <t>ジム</t>
    </rPh>
    <rPh sb="11" eb="13">
      <t>クミアイ</t>
    </rPh>
    <rPh sb="14" eb="16">
      <t>トクベツ</t>
    </rPh>
    <rPh sb="16" eb="18">
      <t>カイケイ</t>
    </rPh>
    <phoneticPr fontId="2"/>
  </si>
  <si>
    <t>（株）馬頭むらおこしセンター</t>
    <rPh sb="0" eb="3">
      <t>カブ</t>
    </rPh>
    <rPh sb="3" eb="5">
      <t>バトウ</t>
    </rPh>
    <phoneticPr fontId="2"/>
  </si>
  <si>
    <t>（株）まほろばおがわ</t>
    <rPh sb="0" eb="3">
      <t>カブ</t>
    </rPh>
    <phoneticPr fontId="2"/>
  </si>
  <si>
    <t>創生なかがわ（株）</t>
    <rPh sb="0" eb="2">
      <t>ソウセイ</t>
    </rPh>
    <rPh sb="6" eb="9">
      <t>カブ</t>
    </rPh>
    <phoneticPr fontId="2"/>
  </si>
  <si>
    <t>地域振興基金</t>
    <rPh sb="0" eb="2">
      <t>チイキ</t>
    </rPh>
    <rPh sb="2" eb="4">
      <t>シンコウ</t>
    </rPh>
    <rPh sb="4" eb="6">
      <t>キキン</t>
    </rPh>
    <phoneticPr fontId="2"/>
  </si>
  <si>
    <t>合併振興基金</t>
    <rPh sb="0" eb="2">
      <t>ガッペイ</t>
    </rPh>
    <rPh sb="2" eb="4">
      <t>シンコウ</t>
    </rPh>
    <rPh sb="4" eb="6">
      <t>キキン</t>
    </rPh>
    <phoneticPr fontId="2"/>
  </si>
  <si>
    <t>福祉基金</t>
    <rPh sb="0" eb="2">
      <t>フクシ</t>
    </rPh>
    <rPh sb="2" eb="4">
      <t>キキン</t>
    </rPh>
    <phoneticPr fontId="2"/>
  </si>
  <si>
    <t>奨学基金</t>
    <rPh sb="0" eb="2">
      <t>ショウガク</t>
    </rPh>
    <rPh sb="2" eb="4">
      <t>キキン</t>
    </rPh>
    <phoneticPr fontId="2"/>
  </si>
  <si>
    <t>菊池俊男奨学基金</t>
    <rPh sb="0" eb="2">
      <t>キクチ</t>
    </rPh>
    <rPh sb="2" eb="4">
      <t>トシオ</t>
    </rPh>
    <rPh sb="4" eb="6">
      <t>ショウガク</t>
    </rPh>
    <rPh sb="6" eb="8">
      <t>キキン</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</si>
  <si>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</si>
  <si>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</si>
  <si>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</si>
  <si>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</si>
  <si>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</si>
  <si>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</si>
  <si>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</si>
  <si>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将来負担比率はマイナスのため、グラフに表示されない。
有形固定資産減価償却率は、新たに取得した固定資産を減価償却が上回ったことによる。</t>
    <rPh sb="0" eb="2">
      <t>ショウライ</t>
    </rPh>
    <rPh sb="2" eb="4">
      <t>フタン</t>
    </rPh>
    <rPh sb="4" eb="6">
      <t>ヒリツ</t>
    </rPh>
    <rPh sb="19" eb="21">
      <t>ヒョウジ</t>
    </rPh>
    <rPh sb="27" eb="29">
      <t>ユウケイ</t>
    </rPh>
    <rPh sb="29" eb="31">
      <t>コテイ</t>
    </rPh>
    <rPh sb="31" eb="33">
      <t>シサン</t>
    </rPh>
    <rPh sb="33" eb="35">
      <t>ゲンカ</t>
    </rPh>
    <rPh sb="35" eb="37">
      <t>ショウキャク</t>
    </rPh>
    <rPh sb="37" eb="38">
      <t>リツ</t>
    </rPh>
    <rPh sb="40" eb="41">
      <t>アラ</t>
    </rPh>
    <rPh sb="43" eb="45">
      <t>シュトク</t>
    </rPh>
    <rPh sb="47" eb="49">
      <t>コテイ</t>
    </rPh>
    <rPh sb="49" eb="51">
      <t>シサン</t>
    </rPh>
    <rPh sb="52" eb="54">
      <t>ゲンカ</t>
    </rPh>
    <rPh sb="54" eb="56">
      <t>ショウキャク</t>
    </rPh>
    <rPh sb="57" eb="59">
      <t>ウワマワ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</si>
  <si>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</si>
  <si>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</si>
  <si>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</si>
  <si>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</si>
  <si>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</si>
  <si>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</si>
  <si>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</si>
  <si>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</si>
  <si>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</si>
  <si>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将来負担比率はマイナスのため、グラフに表示されない。
実質交際費率は地方債の償還が進んでいるため、減少傾向にあるが、次年度以降庁舎建設事業や認定こども園整備事業で借り入れた地方債の元金相が始まるため、実質公債費率は、増加することが予想される。</t>
    <rPh sb="0" eb="2">
      <t>ショウライ</t>
    </rPh>
    <rPh sb="2" eb="4">
      <t>フタン</t>
    </rPh>
    <rPh sb="4" eb="6">
      <t>ヒリツ</t>
    </rPh>
    <rPh sb="19" eb="21">
      <t>ヒョウジ</t>
    </rPh>
    <rPh sb="27" eb="29">
      <t>ジッシツ</t>
    </rPh>
    <rPh sb="29" eb="31">
      <t>コウサイ</t>
    </rPh>
    <rPh sb="31" eb="32">
      <t>ヒ</t>
    </rPh>
    <rPh sb="32" eb="33">
      <t>リツ</t>
    </rPh>
    <rPh sb="34" eb="37">
      <t>チホウサイ</t>
    </rPh>
    <rPh sb="38" eb="40">
      <t>ショウカン</t>
    </rPh>
    <rPh sb="41" eb="42">
      <t>スス</t>
    </rPh>
    <rPh sb="49" eb="51">
      <t>ゲンショウ</t>
    </rPh>
    <rPh sb="51" eb="53">
      <t>ケイコウ</t>
    </rPh>
    <rPh sb="58" eb="61">
      <t>ジネンド</t>
    </rPh>
    <rPh sb="61" eb="63">
      <t>イコウ</t>
    </rPh>
    <rPh sb="63" eb="65">
      <t>チョウシャ</t>
    </rPh>
    <rPh sb="65" eb="67">
      <t>ケンセツ</t>
    </rPh>
    <rPh sb="67" eb="69">
      <t>ジギョウ</t>
    </rPh>
    <rPh sb="70" eb="72">
      <t>ニンテイ</t>
    </rPh>
    <rPh sb="75" eb="76">
      <t>エン</t>
    </rPh>
    <rPh sb="76" eb="78">
      <t>セイビ</t>
    </rPh>
    <rPh sb="78" eb="80">
      <t>ジギョウ</t>
    </rPh>
    <rPh sb="81" eb="82">
      <t>カ</t>
    </rPh>
    <rPh sb="83" eb="84">
      <t>イ</t>
    </rPh>
    <rPh sb="86" eb="89">
      <t>チホウサイ</t>
    </rPh>
    <rPh sb="90" eb="92">
      <t>ガンキン</t>
    </rPh>
    <rPh sb="92" eb="93">
      <t>ショウ</t>
    </rPh>
    <rPh sb="94" eb="95">
      <t>ハジ</t>
    </rPh>
    <rPh sb="100" eb="102">
      <t>ジッシツ</t>
    </rPh>
    <rPh sb="102" eb="104">
      <t>コウサイ</t>
    </rPh>
    <rPh sb="104" eb="105">
      <t>ヒ</t>
    </rPh>
    <rPh sb="105" eb="106">
      <t>リツ</t>
    </rPh>
    <rPh sb="108" eb="110">
      <t>ゾウカ</t>
    </rPh>
    <rPh sb="115" eb="117">
      <t>ヨソウ</t>
    </rPh>
    <phoneticPr fontId="5"/>
  </si>
  <si>
    <t>実質公債費比率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</si>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</sst>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178" fontId="19"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87551</c:v>
                </c:pt>
                <c:pt idx="1">
                  <c:v>77577</c:v>
                </c:pt>
                <c:pt idx="2">
                  <c:v>115123</c:v>
                </c:pt>
                <c:pt idx="3">
                  <c:v>98899</c:v>
                </c:pt>
                <c:pt idx="4">
                  <c:v>96462</c:v>
                </c:pt>
              </c:numCache>
            </c:numRef>
          </c:val>
          <c:smooth val="0"/>
          <c:extLst xmlns:c16r2="http://schemas.microsoft.com/office/drawing/2015/06/chart">
            <c:ext xmlns:c16="http://schemas.microsoft.com/office/drawing/2014/chart" uri="{C3380CC4-5D6E-409C-BE32-E72D297353CC}">
              <c16:uniqueId val="{00000000-19E4-4C08-BB94-C01A059FB5F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74956</c:v>
                </c:pt>
                <c:pt idx="1">
                  <c:v>56608</c:v>
                </c:pt>
                <c:pt idx="2">
                  <c:v>171064</c:v>
                </c:pt>
                <c:pt idx="3">
                  <c:v>71953</c:v>
                </c:pt>
                <c:pt idx="4">
                  <c:v>85757</c:v>
                </c:pt>
              </c:numCache>
            </c:numRef>
          </c:val>
          <c:smooth val="0"/>
          <c:extLst xmlns:c16r2="http://schemas.microsoft.com/office/drawing/2015/06/chart">
            <c:ext xmlns:c16="http://schemas.microsoft.com/office/drawing/2014/chart" uri="{C3380CC4-5D6E-409C-BE32-E72D297353CC}">
              <c16:uniqueId val="{00000001-19E4-4C08-BB94-C01A059FB5F7}"/>
            </c:ext>
          </c:extLst>
        </c:ser>
        <c:dLbls>
          <c:showLegendKey val="0"/>
          <c:showVal val="0"/>
          <c:showCatName val="0"/>
          <c:showSerName val="0"/>
          <c:showPercent val="0"/>
          <c:showBubbleSize val="0"/>
        </c:dLbls>
        <c:marker val="1"/>
        <c:smooth val="0"/>
        <c:axId val="430095824"/>
        <c:axId val="430093864"/>
      </c:lineChart>
      <c:catAx>
        <c:axId val="430095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0093864"/>
        <c:crosses val="autoZero"/>
        <c:auto val="1"/>
        <c:lblAlgn val="ctr"/>
        <c:lblOffset val="100"/>
        <c:tickLblSkip val="1"/>
        <c:tickMarkSkip val="1"/>
        <c:noMultiLvlLbl val="0"/>
      </c:catAx>
      <c:valAx>
        <c:axId val="43009386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0095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8.36</c:v>
                </c:pt>
                <c:pt idx="1">
                  <c:v>4.8899999999999997</c:v>
                </c:pt>
                <c:pt idx="2">
                  <c:v>9.9600000000000009</c:v>
                </c:pt>
                <c:pt idx="3">
                  <c:v>10.53</c:v>
                </c:pt>
                <c:pt idx="4">
                  <c:v>11.59</c:v>
                </c:pt>
              </c:numCache>
            </c:numRef>
          </c:val>
          <c:extLst xmlns:c16r2="http://schemas.microsoft.com/office/drawing/2015/06/chart">
            <c:ext xmlns:c16="http://schemas.microsoft.com/office/drawing/2014/chart" uri="{C3380CC4-5D6E-409C-BE32-E72D297353CC}">
              <c16:uniqueId val="{00000000-2EC8-4720-A222-7F045A1D1A7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52.57</c:v>
                </c:pt>
                <c:pt idx="1">
                  <c:v>55.03</c:v>
                </c:pt>
                <c:pt idx="2">
                  <c:v>51.66</c:v>
                </c:pt>
                <c:pt idx="3">
                  <c:v>49.9</c:v>
                </c:pt>
                <c:pt idx="4">
                  <c:v>45.37</c:v>
                </c:pt>
              </c:numCache>
            </c:numRef>
          </c:val>
          <c:extLst xmlns:c16r2="http://schemas.microsoft.com/office/drawing/2015/06/chart">
            <c:ext xmlns:c16="http://schemas.microsoft.com/office/drawing/2014/chart" uri="{C3380CC4-5D6E-409C-BE32-E72D297353CC}">
              <c16:uniqueId val="{00000001-2EC8-4720-A222-7F045A1D1A73}"/>
            </c:ext>
          </c:extLst>
        </c:ser>
        <c:dLbls>
          <c:showLegendKey val="0"/>
          <c:showVal val="0"/>
          <c:showCatName val="0"/>
          <c:showSerName val="0"/>
          <c:showPercent val="0"/>
          <c:showBubbleSize val="0"/>
        </c:dLbls>
        <c:gapWidth val="250"/>
        <c:overlap val="100"/>
        <c:axId val="430094256"/>
        <c:axId val="430094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-3.39</c:v>
                </c:pt>
                <c:pt idx="1">
                  <c:v>-4.5</c:v>
                </c:pt>
                <c:pt idx="2">
                  <c:v>-4.55</c:v>
                </c:pt>
                <c:pt idx="3">
                  <c:v>-5.56</c:v>
                </c:pt>
                <c:pt idx="4">
                  <c:v>-6.01</c:v>
                </c:pt>
              </c:numCache>
            </c:numRef>
          </c:val>
          <c:smooth val="0"/>
          <c:extLst xmlns:c16r2="http://schemas.microsoft.com/office/drawing/2015/06/chart">
            <c:ext xmlns:c16="http://schemas.microsoft.com/office/drawing/2014/chart" uri="{C3380CC4-5D6E-409C-BE32-E72D297353CC}">
              <c16:uniqueId val="{00000002-2EC8-4720-A222-7F045A1D1A73}"/>
            </c:ext>
          </c:extLst>
        </c:ser>
        <c:dLbls>
          <c:showLegendKey val="0"/>
          <c:showVal val="0"/>
          <c:showCatName val="0"/>
          <c:showSerName val="0"/>
          <c:showPercent val="0"/>
          <c:showBubbleSize val="0"/>
        </c:dLbls>
        <c:marker val="1"/>
        <c:smooth val="0"/>
        <c:axId val="430094256"/>
        <c:axId val="430094648"/>
      </c:lineChart>
      <c:catAx>
        <c:axId val="43009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0094648"/>
        <c:crosses val="autoZero"/>
        <c:auto val="1"/>
        <c:lblAlgn val="ctr"/>
        <c:lblOffset val="100"/>
        <c:tickLblSkip val="1"/>
        <c:tickMarkSkip val="1"/>
        <c:noMultiLvlLbl val="0"/>
      </c:catAx>
      <c:valAx>
        <c:axId val="430094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009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0.47</c:v>
                </c:pt>
                <c:pt idx="2">
                  <c:v>#N/A</c:v>
                </c:pt>
                <c:pt idx="3">
                  <c:v>0.39</c:v>
                </c:pt>
                <c:pt idx="4">
                  <c:v>#N/A</c:v>
                </c:pt>
                <c:pt idx="5">
                  <c:v>0.37</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BE9-4EDD-A339-3DC64D125E1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BE9-4EDD-A339-3DC64D125E19}"/>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7.0000000000000007E-2</c:v>
                </c:pt>
                <c:pt idx="4">
                  <c:v>#N/A</c:v>
                </c:pt>
                <c:pt idx="5">
                  <c:v>0.04</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2-0BE9-4EDD-A339-3DC64D125E19}"/>
            </c:ext>
          </c:extLst>
        </c:ser>
        <c:ser>
          <c:idx val="3"/>
          <c:order val="3"/>
          <c:tx>
            <c:strRef>
              <c:f>データシート!$A$30</c:f>
              <c:strCache>
                <c:ptCount val="1"/>
                <c:pt idx="0">
                  <c:v>ケーブルテレビ事業特別会計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c:v>
                </c:pt>
                <c:pt idx="2">
                  <c:v>#N/A</c:v>
                </c:pt>
                <c:pt idx="3">
                  <c:v>0.09</c:v>
                </c:pt>
                <c:pt idx="4">
                  <c:v>#N/A</c:v>
                </c:pt>
                <c:pt idx="5">
                  <c:v>0.13</c:v>
                </c:pt>
                <c:pt idx="6">
                  <c:v>#N/A</c:v>
                </c:pt>
                <c:pt idx="7">
                  <c:v>0.13</c:v>
                </c:pt>
                <c:pt idx="8">
                  <c:v>#N/A</c:v>
                </c:pt>
                <c:pt idx="9">
                  <c:v>0.12</c:v>
                </c:pt>
              </c:numCache>
            </c:numRef>
          </c:val>
          <c:extLst xmlns:c16r2="http://schemas.microsoft.com/office/drawing/2015/06/chart">
            <c:ext xmlns:c16="http://schemas.microsoft.com/office/drawing/2014/chart" uri="{C3380CC4-5D6E-409C-BE32-E72D297353CC}">
              <c16:uniqueId val="{00000003-0BE9-4EDD-A339-3DC64D125E1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0.05</c:v>
                </c:pt>
                <c:pt idx="2">
                  <c:v>#N/A</c:v>
                </c:pt>
                <c:pt idx="3">
                  <c:v>0.06</c:v>
                </c:pt>
                <c:pt idx="4">
                  <c:v>#N/A</c:v>
                </c:pt>
                <c:pt idx="5">
                  <c:v>0.13</c:v>
                </c:pt>
                <c:pt idx="6">
                  <c:v>#N/A</c:v>
                </c:pt>
                <c:pt idx="7">
                  <c:v>0.13</c:v>
                </c:pt>
                <c:pt idx="8">
                  <c:v>#N/A</c:v>
                </c:pt>
                <c:pt idx="9">
                  <c:v>0.15</c:v>
                </c:pt>
              </c:numCache>
            </c:numRef>
          </c:val>
          <c:extLst xmlns:c16r2="http://schemas.microsoft.com/office/drawing/2015/06/chart">
            <c:ext xmlns:c16="http://schemas.microsoft.com/office/drawing/2014/chart" uri="{C3380CC4-5D6E-409C-BE32-E72D297353CC}">
              <c16:uniqueId val="{00000004-0BE9-4EDD-A339-3DC64D125E19}"/>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0.18</c:v>
                </c:pt>
                <c:pt idx="2">
                  <c:v>#N/A</c:v>
                </c:pt>
                <c:pt idx="3">
                  <c:v>0.22</c:v>
                </c:pt>
                <c:pt idx="4">
                  <c:v>#N/A</c:v>
                </c:pt>
                <c:pt idx="5">
                  <c:v>0.19</c:v>
                </c:pt>
                <c:pt idx="6">
                  <c:v>#N/A</c:v>
                </c:pt>
                <c:pt idx="7">
                  <c:v>0.2</c:v>
                </c:pt>
                <c:pt idx="8">
                  <c:v>#N/A</c:v>
                </c:pt>
                <c:pt idx="9">
                  <c:v>0.26</c:v>
                </c:pt>
              </c:numCache>
            </c:numRef>
          </c:val>
          <c:extLst xmlns:c16r2="http://schemas.microsoft.com/office/drawing/2015/06/chart">
            <c:ext xmlns:c16="http://schemas.microsoft.com/office/drawing/2014/chart" uri="{C3380CC4-5D6E-409C-BE32-E72D297353CC}">
              <c16:uniqueId val="{00000005-0BE9-4EDD-A339-3DC64D125E1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0.45</c:v>
                </c:pt>
                <c:pt idx="2">
                  <c:v>#N/A</c:v>
                </c:pt>
                <c:pt idx="3">
                  <c:v>0.87</c:v>
                </c:pt>
                <c:pt idx="4">
                  <c:v>#N/A</c:v>
                </c:pt>
                <c:pt idx="5">
                  <c:v>0.82</c:v>
                </c:pt>
                <c:pt idx="6">
                  <c:v>#N/A</c:v>
                </c:pt>
                <c:pt idx="7">
                  <c:v>0.78</c:v>
                </c:pt>
                <c:pt idx="8">
                  <c:v>#N/A</c:v>
                </c:pt>
                <c:pt idx="9">
                  <c:v>0.83</c:v>
                </c:pt>
              </c:numCache>
            </c:numRef>
          </c:val>
          <c:extLst xmlns:c16r2="http://schemas.microsoft.com/office/drawing/2015/06/chart">
            <c:ext xmlns:c16="http://schemas.microsoft.com/office/drawing/2014/chart" uri="{C3380CC4-5D6E-409C-BE32-E72D297353CC}">
              <c16:uniqueId val="{00000006-0BE9-4EDD-A339-3DC64D125E1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2.59</c:v>
                </c:pt>
                <c:pt idx="2">
                  <c:v>#N/A</c:v>
                </c:pt>
                <c:pt idx="3">
                  <c:v>1.58</c:v>
                </c:pt>
                <c:pt idx="4">
                  <c:v>#N/A</c:v>
                </c:pt>
                <c:pt idx="5">
                  <c:v>1.78</c:v>
                </c:pt>
                <c:pt idx="6">
                  <c:v>#N/A</c:v>
                </c:pt>
                <c:pt idx="7">
                  <c:v>1.94</c:v>
                </c:pt>
                <c:pt idx="8">
                  <c:v>#N/A</c:v>
                </c:pt>
                <c:pt idx="9">
                  <c:v>1.05</c:v>
                </c:pt>
              </c:numCache>
            </c:numRef>
          </c:val>
          <c:extLst xmlns:c16r2="http://schemas.microsoft.com/office/drawing/2015/06/chart">
            <c:ext xmlns:c16="http://schemas.microsoft.com/office/drawing/2014/chart" uri="{C3380CC4-5D6E-409C-BE32-E72D297353CC}">
              <c16:uniqueId val="{00000007-0BE9-4EDD-A339-3DC64D125E1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2.12</c:v>
                </c:pt>
                <c:pt idx="2">
                  <c:v>#N/A</c:v>
                </c:pt>
                <c:pt idx="3">
                  <c:v>2.4900000000000002</c:v>
                </c:pt>
                <c:pt idx="4">
                  <c:v>#N/A</c:v>
                </c:pt>
                <c:pt idx="5">
                  <c:v>2.96</c:v>
                </c:pt>
                <c:pt idx="6">
                  <c:v>#N/A</c:v>
                </c:pt>
                <c:pt idx="7">
                  <c:v>4.38</c:v>
                </c:pt>
                <c:pt idx="8">
                  <c:v>#N/A</c:v>
                </c:pt>
                <c:pt idx="9">
                  <c:v>5.31</c:v>
                </c:pt>
              </c:numCache>
            </c:numRef>
          </c:val>
          <c:extLst xmlns:c16r2="http://schemas.microsoft.com/office/drawing/2015/06/chart">
            <c:ext xmlns:c16="http://schemas.microsoft.com/office/drawing/2014/chart" uri="{C3380CC4-5D6E-409C-BE32-E72D297353CC}">
              <c16:uniqueId val="{00000008-0BE9-4EDD-A339-3DC64D125E1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8.24</c:v>
                </c:pt>
                <c:pt idx="2">
                  <c:v>#N/A</c:v>
                </c:pt>
                <c:pt idx="3">
                  <c:v>4.8</c:v>
                </c:pt>
                <c:pt idx="4">
                  <c:v>#N/A</c:v>
                </c:pt>
                <c:pt idx="5">
                  <c:v>9.82</c:v>
                </c:pt>
                <c:pt idx="6">
                  <c:v>#N/A</c:v>
                </c:pt>
                <c:pt idx="7">
                  <c:v>10.39</c:v>
                </c:pt>
                <c:pt idx="8">
                  <c:v>#N/A</c:v>
                </c:pt>
                <c:pt idx="9">
                  <c:v>11.46</c:v>
                </c:pt>
              </c:numCache>
            </c:numRef>
          </c:val>
          <c:extLst xmlns:c16r2="http://schemas.microsoft.com/office/drawing/2015/06/chart">
            <c:ext xmlns:c16="http://schemas.microsoft.com/office/drawing/2014/chart" uri="{C3380CC4-5D6E-409C-BE32-E72D297353CC}">
              <c16:uniqueId val="{00000009-0BE9-4EDD-A339-3DC64D125E19}"/>
            </c:ext>
          </c:extLst>
        </c:ser>
        <c:dLbls>
          <c:showLegendKey val="0"/>
          <c:showVal val="0"/>
          <c:showCatName val="0"/>
          <c:showSerName val="0"/>
          <c:showPercent val="0"/>
          <c:showBubbleSize val="0"/>
        </c:dLbls>
        <c:gapWidth val="150"/>
        <c:overlap val="100"/>
        <c:axId val="430100528"/>
        <c:axId val="430096216"/>
      </c:barChart>
      <c:catAx>
        <c:axId val="43010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0096216"/>
        <c:crosses val="autoZero"/>
        <c:auto val="1"/>
        <c:lblAlgn val="ctr"/>
        <c:lblOffset val="100"/>
        <c:tickLblSkip val="1"/>
        <c:tickMarkSkip val="1"/>
        <c:noMultiLvlLbl val="0"/>
      </c:catAx>
      <c:valAx>
        <c:axId val="430096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0100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1075</c:v>
                </c:pt>
                <c:pt idx="5">
                  <c:v>1037</c:v>
                </c:pt>
                <c:pt idx="8">
                  <c:v>934</c:v>
                </c:pt>
                <c:pt idx="11">
                  <c:v>926</c:v>
                </c:pt>
                <c:pt idx="14">
                  <c:v>883</c:v>
                </c:pt>
              </c:numCache>
            </c:numRef>
          </c:val>
          <c:extLst xmlns:c16r2="http://schemas.microsoft.com/office/drawing/2015/06/chart">
            <c:ext xmlns:c16="http://schemas.microsoft.com/office/drawing/2014/chart" uri="{C3380CC4-5D6E-409C-BE32-E72D297353CC}">
              <c16:uniqueId val="{00000000-66C0-4418-99CB-8F05A5FA759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6C0-4418-99CB-8F05A5FA759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66C0-4418-99CB-8F05A5FA759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45</c:v>
                </c:pt>
                <c:pt idx="3">
                  <c:v>40</c:v>
                </c:pt>
                <c:pt idx="6">
                  <c:v>49</c:v>
                </c:pt>
                <c:pt idx="9">
                  <c:v>60</c:v>
                </c:pt>
                <c:pt idx="12">
                  <c:v>64</c:v>
                </c:pt>
              </c:numCache>
            </c:numRef>
          </c:val>
          <c:extLst xmlns:c16r2="http://schemas.microsoft.com/office/drawing/2015/06/chart">
            <c:ext xmlns:c16="http://schemas.microsoft.com/office/drawing/2014/chart" uri="{C3380CC4-5D6E-409C-BE32-E72D297353CC}">
              <c16:uniqueId val="{00000003-66C0-4418-99CB-8F05A5FA759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243</c:v>
                </c:pt>
                <c:pt idx="3">
                  <c:v>245</c:v>
                </c:pt>
                <c:pt idx="6">
                  <c:v>236</c:v>
                </c:pt>
                <c:pt idx="9">
                  <c:v>231</c:v>
                </c:pt>
                <c:pt idx="12">
                  <c:v>227</c:v>
                </c:pt>
              </c:numCache>
            </c:numRef>
          </c:val>
          <c:extLst xmlns:c16r2="http://schemas.microsoft.com/office/drawing/2015/06/chart">
            <c:ext xmlns:c16="http://schemas.microsoft.com/office/drawing/2014/chart" uri="{C3380CC4-5D6E-409C-BE32-E72D297353CC}">
              <c16:uniqueId val="{00000004-66C0-4418-99CB-8F05A5FA759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6C0-4418-99CB-8F05A5FA759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6C0-4418-99CB-8F05A5FA759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1206</c:v>
                </c:pt>
                <c:pt idx="3">
                  <c:v>1177</c:v>
                </c:pt>
                <c:pt idx="6">
                  <c:v>1032</c:v>
                </c:pt>
                <c:pt idx="9">
                  <c:v>1031</c:v>
                </c:pt>
                <c:pt idx="12">
                  <c:v>964</c:v>
                </c:pt>
              </c:numCache>
            </c:numRef>
          </c:val>
          <c:extLst xmlns:c16r2="http://schemas.microsoft.com/office/drawing/2015/06/chart">
            <c:ext xmlns:c16="http://schemas.microsoft.com/office/drawing/2014/chart" uri="{C3380CC4-5D6E-409C-BE32-E72D297353CC}">
              <c16:uniqueId val="{00000007-66C0-4418-99CB-8F05A5FA7592}"/>
            </c:ext>
          </c:extLst>
        </c:ser>
        <c:dLbls>
          <c:showLegendKey val="0"/>
          <c:showVal val="0"/>
          <c:showCatName val="0"/>
          <c:showSerName val="0"/>
          <c:showPercent val="0"/>
          <c:showBubbleSize val="0"/>
        </c:dLbls>
        <c:gapWidth val="100"/>
        <c:overlap val="100"/>
        <c:axId val="430097784"/>
        <c:axId val="4300919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419</c:v>
                </c:pt>
                <c:pt idx="2">
                  <c:v>#N/A</c:v>
                </c:pt>
                <c:pt idx="3">
                  <c:v>#N/A</c:v>
                </c:pt>
                <c:pt idx="4">
                  <c:v>425</c:v>
                </c:pt>
                <c:pt idx="5">
                  <c:v>#N/A</c:v>
                </c:pt>
                <c:pt idx="6">
                  <c:v>#N/A</c:v>
                </c:pt>
                <c:pt idx="7">
                  <c:v>383</c:v>
                </c:pt>
                <c:pt idx="8">
                  <c:v>#N/A</c:v>
                </c:pt>
                <c:pt idx="9">
                  <c:v>#N/A</c:v>
                </c:pt>
                <c:pt idx="10">
                  <c:v>396</c:v>
                </c:pt>
                <c:pt idx="11">
                  <c:v>#N/A</c:v>
                </c:pt>
                <c:pt idx="12">
                  <c:v>#N/A</c:v>
                </c:pt>
                <c:pt idx="13">
                  <c:v>372</c:v>
                </c:pt>
                <c:pt idx="14">
                  <c:v>#N/A</c:v>
                </c:pt>
              </c:numCache>
            </c:numRef>
          </c:val>
          <c:smooth val="0"/>
          <c:extLst xmlns:c16r2="http://schemas.microsoft.com/office/drawing/2015/06/chart">
            <c:ext xmlns:c16="http://schemas.microsoft.com/office/drawing/2014/chart" uri="{C3380CC4-5D6E-409C-BE32-E72D297353CC}">
              <c16:uniqueId val="{00000008-66C0-4418-99CB-8F05A5FA7592}"/>
            </c:ext>
          </c:extLst>
        </c:ser>
        <c:dLbls>
          <c:showLegendKey val="0"/>
          <c:showVal val="0"/>
          <c:showCatName val="0"/>
          <c:showSerName val="0"/>
          <c:showPercent val="0"/>
          <c:showBubbleSize val="0"/>
        </c:dLbls>
        <c:marker val="1"/>
        <c:smooth val="0"/>
        <c:axId val="430097784"/>
        <c:axId val="430091904"/>
      </c:lineChart>
      <c:catAx>
        <c:axId val="430097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0091904"/>
        <c:crosses val="autoZero"/>
        <c:auto val="1"/>
        <c:lblAlgn val="ctr"/>
        <c:lblOffset val="100"/>
        <c:tickLblSkip val="1"/>
        <c:tickMarkSkip val="1"/>
        <c:noMultiLvlLbl val="0"/>
      </c:catAx>
      <c:valAx>
        <c:axId val="430091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0097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8157</c:v>
                </c:pt>
                <c:pt idx="5">
                  <c:v>8236</c:v>
                </c:pt>
                <c:pt idx="8">
                  <c:v>8742</c:v>
                </c:pt>
                <c:pt idx="11">
                  <c:v>8543</c:v>
                </c:pt>
                <c:pt idx="14">
                  <c:v>8501</c:v>
                </c:pt>
              </c:numCache>
            </c:numRef>
          </c:val>
          <c:extLst xmlns:c16r2="http://schemas.microsoft.com/office/drawing/2015/06/chart">
            <c:ext xmlns:c16="http://schemas.microsoft.com/office/drawing/2014/chart" uri="{C3380CC4-5D6E-409C-BE32-E72D297353CC}">
              <c16:uniqueId val="{00000000-28E3-4C43-B15B-936099BA26C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179</c:v>
                </c:pt>
                <c:pt idx="5">
                  <c:v>156</c:v>
                </c:pt>
                <c:pt idx="8">
                  <c:v>133</c:v>
                </c:pt>
                <c:pt idx="11">
                  <c:v>110</c:v>
                </c:pt>
                <c:pt idx="14">
                  <c:v>87</c:v>
                </c:pt>
              </c:numCache>
            </c:numRef>
          </c:val>
          <c:extLst xmlns:c16r2="http://schemas.microsoft.com/office/drawing/2015/06/chart">
            <c:ext xmlns:c16="http://schemas.microsoft.com/office/drawing/2014/chart" uri="{C3380CC4-5D6E-409C-BE32-E72D297353CC}">
              <c16:uniqueId val="{00000001-28E3-4C43-B15B-936099BA26C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6257</c:v>
                </c:pt>
                <c:pt idx="5">
                  <c:v>6988</c:v>
                </c:pt>
                <c:pt idx="8">
                  <c:v>6304</c:v>
                </c:pt>
                <c:pt idx="11">
                  <c:v>6355</c:v>
                </c:pt>
                <c:pt idx="14">
                  <c:v>6380</c:v>
                </c:pt>
              </c:numCache>
            </c:numRef>
          </c:val>
          <c:extLst xmlns:c16r2="http://schemas.microsoft.com/office/drawing/2015/06/chart">
            <c:ext xmlns:c16="http://schemas.microsoft.com/office/drawing/2014/chart" uri="{C3380CC4-5D6E-409C-BE32-E72D297353CC}">
              <c16:uniqueId val="{00000002-28E3-4C43-B15B-936099BA26C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8E3-4C43-B15B-936099BA26C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8E3-4C43-B15B-936099BA26C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8E3-4C43-B15B-936099BA26C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2385</c:v>
                </c:pt>
                <c:pt idx="3">
                  <c:v>2272</c:v>
                </c:pt>
                <c:pt idx="6">
                  <c:v>2296</c:v>
                </c:pt>
                <c:pt idx="9">
                  <c:v>2213</c:v>
                </c:pt>
                <c:pt idx="12">
                  <c:v>2104</c:v>
                </c:pt>
              </c:numCache>
            </c:numRef>
          </c:val>
          <c:extLst xmlns:c16r2="http://schemas.microsoft.com/office/drawing/2015/06/chart">
            <c:ext xmlns:c16="http://schemas.microsoft.com/office/drawing/2014/chart" uri="{C3380CC4-5D6E-409C-BE32-E72D297353CC}">
              <c16:uniqueId val="{00000006-28E3-4C43-B15B-936099BA26C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439</c:v>
                </c:pt>
                <c:pt idx="3">
                  <c:v>419</c:v>
                </c:pt>
                <c:pt idx="6">
                  <c:v>394</c:v>
                </c:pt>
                <c:pt idx="9">
                  <c:v>306</c:v>
                </c:pt>
                <c:pt idx="12">
                  <c:v>237</c:v>
                </c:pt>
              </c:numCache>
            </c:numRef>
          </c:val>
          <c:extLst xmlns:c16r2="http://schemas.microsoft.com/office/drawing/2015/06/chart">
            <c:ext xmlns:c16="http://schemas.microsoft.com/office/drawing/2014/chart" uri="{C3380CC4-5D6E-409C-BE32-E72D297353CC}">
              <c16:uniqueId val="{00000007-28E3-4C43-B15B-936099BA26C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2124</c:v>
                </c:pt>
                <c:pt idx="3">
                  <c:v>1823</c:v>
                </c:pt>
                <c:pt idx="6">
                  <c:v>1747</c:v>
                </c:pt>
                <c:pt idx="9">
                  <c:v>1933</c:v>
                </c:pt>
                <c:pt idx="12">
                  <c:v>2213</c:v>
                </c:pt>
              </c:numCache>
            </c:numRef>
          </c:val>
          <c:extLst xmlns:c16r2="http://schemas.microsoft.com/office/drawing/2015/06/chart">
            <c:ext xmlns:c16="http://schemas.microsoft.com/office/drawing/2014/chart" uri="{C3380CC4-5D6E-409C-BE32-E72D297353CC}">
              <c16:uniqueId val="{00000008-28E3-4C43-B15B-936099BA26C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28E3-4C43-B15B-936099BA26C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8787</c:v>
                </c:pt>
                <c:pt idx="3">
                  <c:v>8479</c:v>
                </c:pt>
                <c:pt idx="6">
                  <c:v>9292</c:v>
                </c:pt>
                <c:pt idx="9">
                  <c:v>9063</c:v>
                </c:pt>
                <c:pt idx="12">
                  <c:v>9112</c:v>
                </c:pt>
              </c:numCache>
            </c:numRef>
          </c:val>
          <c:extLst xmlns:c16r2="http://schemas.microsoft.com/office/drawing/2015/06/chart">
            <c:ext xmlns:c16="http://schemas.microsoft.com/office/drawing/2014/chart" uri="{C3380CC4-5D6E-409C-BE32-E72D297353CC}">
              <c16:uniqueId val="{0000000A-28E3-4C43-B15B-936099BA26C9}"/>
            </c:ext>
          </c:extLst>
        </c:ser>
        <c:dLbls>
          <c:showLegendKey val="0"/>
          <c:showVal val="0"/>
          <c:showCatName val="0"/>
          <c:showSerName val="0"/>
          <c:showPercent val="0"/>
          <c:showBubbleSize val="0"/>
        </c:dLbls>
        <c:gapWidth val="100"/>
        <c:overlap val="100"/>
        <c:axId val="430100920"/>
        <c:axId val="430089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28E3-4C43-B15B-936099BA26C9}"/>
            </c:ext>
          </c:extLst>
        </c:ser>
        <c:dLbls>
          <c:showLegendKey val="0"/>
          <c:showVal val="0"/>
          <c:showCatName val="0"/>
          <c:showSerName val="0"/>
          <c:showPercent val="0"/>
          <c:showBubbleSize val="0"/>
        </c:dLbls>
        <c:marker val="1"/>
        <c:smooth val="0"/>
        <c:axId val="430100920"/>
        <c:axId val="430089552"/>
      </c:lineChart>
      <c:catAx>
        <c:axId val="430100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0089552"/>
        <c:crosses val="autoZero"/>
        <c:auto val="1"/>
        <c:lblAlgn val="ctr"/>
        <c:lblOffset val="100"/>
        <c:tickLblSkip val="1"/>
        <c:tickMarkSkip val="1"/>
        <c:noMultiLvlLbl val="0"/>
      </c:catAx>
      <c:valAx>
        <c:axId val="430089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0100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3056</c:v>
                </c:pt>
                <c:pt idx="1">
                  <c:v>2907</c:v>
                </c:pt>
                <c:pt idx="2">
                  <c:v>2609</c:v>
                </c:pt>
              </c:numCache>
            </c:numRef>
          </c:val>
          <c:extLst xmlns:c16r2="http://schemas.microsoft.com/office/drawing/2015/06/chart">
            <c:ext xmlns:c16="http://schemas.microsoft.com/office/drawing/2014/chart" uri="{C3380CC4-5D6E-409C-BE32-E72D297353CC}">
              <c16:uniqueId val="{00000000-C954-407C-BE57-823369A9A94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595</c:v>
                </c:pt>
                <c:pt idx="1">
                  <c:v>595</c:v>
                </c:pt>
                <c:pt idx="2">
                  <c:v>908</c:v>
                </c:pt>
              </c:numCache>
            </c:numRef>
          </c:val>
          <c:extLst xmlns:c16r2="http://schemas.microsoft.com/office/drawing/2015/06/chart">
            <c:ext xmlns:c16="http://schemas.microsoft.com/office/drawing/2014/chart" uri="{C3380CC4-5D6E-409C-BE32-E72D297353CC}">
              <c16:uniqueId val="{00000001-C954-407C-BE57-823369A9A94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3685</c:v>
                </c:pt>
                <c:pt idx="1">
                  <c:v>3828</c:v>
                </c:pt>
                <c:pt idx="2">
                  <c:v>3785</c:v>
                </c:pt>
              </c:numCache>
            </c:numRef>
          </c:val>
          <c:extLst xmlns:c16r2="http://schemas.microsoft.com/office/drawing/2015/06/chart">
            <c:ext xmlns:c16="http://schemas.microsoft.com/office/drawing/2014/chart" uri="{C3380CC4-5D6E-409C-BE32-E72D297353CC}">
              <c16:uniqueId val="{00000002-C954-407C-BE57-823369A9A94E}"/>
            </c:ext>
          </c:extLst>
        </c:ser>
        <c:dLbls>
          <c:showLegendKey val="0"/>
          <c:showVal val="0"/>
          <c:showCatName val="0"/>
          <c:showSerName val="0"/>
          <c:showPercent val="0"/>
          <c:showBubbleSize val="0"/>
        </c:dLbls>
        <c:gapWidth val="120"/>
        <c:overlap val="100"/>
        <c:axId val="430090728"/>
        <c:axId val="430091120"/>
      </c:barChart>
      <c:catAx>
        <c:axId val="430090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0091120"/>
        <c:crosses val="autoZero"/>
        <c:auto val="1"/>
        <c:lblAlgn val="ctr"/>
        <c:lblOffset val="100"/>
        <c:tickLblSkip val="1"/>
        <c:tickMarkSkip val="1"/>
        <c:noMultiLvlLbl val="0"/>
      </c:catAx>
      <c:valAx>
        <c:axId val="4300911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0090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BFD-4C2E-AFA7-D0CF7C57D926}"/>
                </c:ext>
                <c:ext xmlns:c15="http://schemas.microsoft.com/office/drawing/2012/chart" uri="{CE6537A1-D6FC-4f65-9D91-7224C49458BB}">
                  <c15:dlblFieldTable>
                    <c15:dlblFTEntry>
                      <c15:txfldGUID>{F2A14DA6-3C6F-4185-891F-F7514C49CC75}</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BFD-4C2E-AFA7-D0CF7C57D926}"/>
                </c:ext>
                <c:ext xmlns:c15="http://schemas.microsoft.com/office/drawing/2012/chart" uri="{CE6537A1-D6FC-4f65-9D91-7224C49458BB}">
                  <c15:dlblFieldTable>
                    <c15:dlblFTEntry>
                      <c15:txfldGUID>{EAE1E7E2-684C-4ED9-BF4F-4D194F11769C}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BFD-4C2E-AFA7-D0CF7C57D926}"/>
                </c:ext>
                <c:ext xmlns:c15="http://schemas.microsoft.com/office/drawing/2012/chart" uri="{CE6537A1-D6FC-4f65-9D91-7224C49458BB}">
                  <c15:dlblFieldTable>
                    <c15:dlblFTEntry>
                      <c15:txfldGUID>{3C08D870-9752-49FA-A03B-3F42DE17F06E}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BFD-4C2E-AFA7-D0CF7C57D926}"/>
                </c:ext>
                <c:ext xmlns:c15="http://schemas.microsoft.com/office/drawing/2012/chart" uri="{CE6537A1-D6FC-4f65-9D91-7224C49458BB}">
                  <c15:dlblFieldTable>
                    <c15:dlblFTEntry>
                      <c15:txfldGUID>{0B9C51A2-3413-4552-BEB6-C432572598CB}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BFD-4C2E-AFA7-D0CF7C57D926}"/>
                </c:ext>
                <c:ext xmlns:c15="http://schemas.microsoft.com/office/drawing/2012/chart" uri="{CE6537A1-D6FC-4f65-9D91-7224C49458BB}">
                  <c15:dlblFieldTable>
                    <c15:dlblFTEntry>
                      <c15:txfldGUID>{65B3F5C8-C887-43DE-979B-0BB930477C34}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BFD-4C2E-AFA7-D0CF7C57D926}"/>
                </c:ext>
                <c:ext xmlns:c15="http://schemas.microsoft.com/office/drawing/2012/chart" uri="{CE6537A1-D6FC-4f65-9D91-7224C49458BB}">
                  <c15:dlblFieldTable>
                    <c15:dlblFTEntry>
                      <c15:txfldGUID>{CF7501B4-7D8B-4D9A-A1BD-F87C0849AFFB}</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BFD-4C2E-AFA7-D0CF7C57D926}"/>
                </c:ext>
                <c:ext xmlns:c15="http://schemas.microsoft.com/office/drawing/2012/chart" uri="{CE6537A1-D6FC-4f65-9D91-7224C49458BB}">
                  <c15:dlblFieldTable>
                    <c15:dlblFTEntry>
                      <c15:txfldGUID>{E0CC0D54-7851-4CC2-8A11-E24FEA7E140D}</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BFD-4C2E-AFA7-D0CF7C57D926}"/>
                </c:ext>
                <c:ext xmlns:c15="http://schemas.microsoft.com/office/drawing/2012/chart" uri="{CE6537A1-D6FC-4f65-9D91-7224C49458BB}">
                  <c15:dlblFieldTable>
                    <c15:dlblFTEntry>
                      <c15:txfldGUID>{54B8A841-4414-4F62-8997-0C7B4B339740}</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BFD-4C2E-AFA7-D0CF7C57D926}"/>
                </c:ext>
                <c:ext xmlns:c15="http://schemas.microsoft.com/office/drawing/2012/chart" uri="{CE6537A1-D6FC-4f65-9D91-7224C49458BB}">
                  <c15:dlblFieldTable>
                    <c15:dlblFTEntry>
                      <c15:txfldGUID>{F27F53CC-B889-438B-B609-D73518396256}</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c:v>
                </c:pt>
                <c:pt idx="16">
                  <c:v>53</c:v>
                </c:pt>
                <c:pt idx="24">
                  <c:v>53.6</c:v>
                </c:pt>
                <c:pt idx="32">
                  <c:v>54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5BFD-4C2E-AFA7-D0CF7C57D92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BFD-4C2E-AFA7-D0CF7C57D926}"/>
                </c:ext>
                <c:ext xmlns:c15="http://schemas.microsoft.com/office/drawing/2012/chart" uri="{CE6537A1-D6FC-4f65-9D91-7224C49458BB}">
                  <c15:dlblFieldTable>
                    <c15:dlblFTEntry>
                      <c15:txfldGUID>{E6A42F67-DC97-4C48-9E40-1C96E31D0F77}</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BFD-4C2E-AFA7-D0CF7C57D926}"/>
                </c:ext>
                <c:ext xmlns:c15="http://schemas.microsoft.com/office/drawing/2012/chart" uri="{CE6537A1-D6FC-4f65-9D91-7224C49458BB}">
                  <c15:dlblFieldTable>
                    <c15:dlblFTEntry>
                      <c15:txfldGUID>{BF6AF714-57C1-4EE4-ABD2-5C2768816D2D}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BFD-4C2E-AFA7-D0CF7C57D926}"/>
                </c:ext>
                <c:ext xmlns:c15="http://schemas.microsoft.com/office/drawing/2012/chart" uri="{CE6537A1-D6FC-4f65-9D91-7224C49458BB}">
                  <c15:dlblFieldTable>
                    <c15:dlblFTEntry>
                      <c15:txfldGUID>{D9735C21-4A85-4A42-9DE5-9D32B081D4C3}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BFD-4C2E-AFA7-D0CF7C57D926}"/>
                </c:ext>
                <c:ext xmlns:c15="http://schemas.microsoft.com/office/drawing/2012/chart" uri="{CE6537A1-D6FC-4f65-9D91-7224C49458BB}">
                  <c15:dlblFieldTable>
                    <c15:dlblFTEntry>
                      <c15:txfldGUID>{4E18F98F-A597-46A3-A98C-5B7C5141ACCF}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BFD-4C2E-AFA7-D0CF7C57D926}"/>
                </c:ext>
                <c:ext xmlns:c15="http://schemas.microsoft.com/office/drawing/2012/chart" uri="{CE6537A1-D6FC-4f65-9D91-7224C49458BB}">
                  <c15:dlblFieldTable>
                    <c15:dlblFTEntry>
                      <c15:txfldGUID>{8F5894FC-8AA9-4A2C-B9EE-AC4187068299}</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BFD-4C2E-AFA7-D0CF7C57D926}"/>
                </c:ext>
                <c:ext xmlns:c15="http://schemas.microsoft.com/office/drawing/2012/chart" uri="{CE6537A1-D6FC-4f65-9D91-7224C49458BB}">
                  <c15:layout/>
                  <c15:dlblFieldTable>
                    <c15:dlblFTEntry>
                      <c15:txfldGUID>{369EF01B-5C9F-445F-B6E2-BBD65A5E6530}</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BFD-4C2E-AFA7-D0CF7C57D926}"/>
                </c:ext>
                <c:ext xmlns:c15="http://schemas.microsoft.com/office/drawing/2012/chart" uri="{CE6537A1-D6FC-4f65-9D91-7224C49458BB}">
                  <c15:layout/>
                  <c15:dlblFieldTable>
                    <c15:dlblFTEntry>
                      <c15:txfldGUID>{5CD73C82-0A8D-4A7F-9369-F2B2E8533C44}</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BFD-4C2E-AFA7-D0CF7C57D926}"/>
                </c:ext>
                <c:ext xmlns:c15="http://schemas.microsoft.com/office/drawing/2012/chart" uri="{CE6537A1-D6FC-4f65-9D91-7224C49458BB}">
                  <c15:layout/>
                  <c15:dlblFieldTable>
                    <c15:dlblFTEntry>
                      <c15:txfldGUID>{3C97BA65-C53F-459C-B7C9-1726F0B4F143}</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BFD-4C2E-AFA7-D0CF7C57D926}"/>
                </c:ext>
                <c:ext xmlns:c15="http://schemas.microsoft.com/office/drawing/2012/chart" uri="{CE6537A1-D6FC-4f65-9D91-7224C49458BB}">
                  <c15:layout/>
                  <c15:dlblFieldTable>
                    <c15:dlblFTEntry>
                      <c15:txfldGUID>{0756E1C5-D932-40DE-AFB8-0880102E5934}</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61.9</c:v>
                </c:pt>
                <c:pt idx="16">
                  <c:v>62.6</c:v>
                </c:pt>
                <c:pt idx="24">
                  <c:v>63.5</c:v>
                </c:pt>
                <c:pt idx="32">
                  <c:v>64.900000000000006</c:v>
                </c:pt>
              </c:numCache>
            </c:numRef>
          </c:xVal>
          <c:yVal>
            <c:numRef>
              <c:f>公会計指標分析・財政指標組合せ分析表!$BP$55:$DC$55</c:f>
              <c:numCache>
                <c:formatCode>#,##0.0;"▲ "#,##0.0</c:formatCode>
                <c:ptCount val="40"/>
                <c:pt idx="8">
                  <c:v>44.9</c:v>
                </c:pt>
                <c:pt idx="16">
                  <c:v>44.9</c:v>
                </c:pt>
                <c:pt idx="24">
                  <c:v>40.799999999999997</c:v>
                </c:pt>
                <c:pt idx="32">
                  <c:v>38.5</c:v>
                </c:pt>
              </c:numCache>
            </c:numRef>
          </c:yVal>
          <c:smooth val="0"/>
          <c:extLst xmlns:c16r2="http://schemas.microsoft.com/office/drawing/2015/06/chart">
            <c:ext xmlns:c16="http://schemas.microsoft.com/office/drawing/2014/chart" uri="{C3380CC4-5D6E-409C-BE32-E72D297353CC}">
              <c16:uniqueId val="{00000013-5BFD-4C2E-AFA7-D0CF7C57D926}"/>
            </c:ext>
          </c:extLst>
        </c:ser>
        <c:dLbls>
          <c:showLegendKey val="0"/>
          <c:showVal val="1"/>
          <c:showCatName val="0"/>
          <c:showSerName val="0"/>
          <c:showPercent val="0"/>
          <c:showBubbleSize val="0"/>
        </c:dLbls>
        <c:axId val="450131760"/>
        <c:axId val="450135680"/>
      </c:scatterChart>
      <c:valAx>
        <c:axId val="450131760"/>
        <c:scaling>
          <c:orientation val="minMax"/>
          <c:max val="65.199999999999989"/>
          <c:min val="61.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0135680"/>
        <c:crosses val="autoZero"/>
        <c:crossBetween val="midCat"/>
      </c:valAx>
      <c:valAx>
        <c:axId val="450135680"/>
        <c:scaling>
          <c:orientation val="minMax"/>
          <c:max val="46"/>
          <c:min val="37.70000000000000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01317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E02-4BA4-86BF-E56C21483217}"/>
                </c:ext>
                <c:ext xmlns:c15="http://schemas.microsoft.com/office/drawing/2012/chart" uri="{CE6537A1-D6FC-4f65-9D91-7224C49458BB}">
                  <c15:dlblFieldTable>
                    <c15:dlblFTEntry>
                      <c15:txfldGUID>{BA50E976-BF56-4115-96DB-CD22523BA6BD}</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E02-4BA4-86BF-E56C21483217}"/>
                </c:ext>
                <c:ext xmlns:c15="http://schemas.microsoft.com/office/drawing/2012/chart" uri="{CE6537A1-D6FC-4f65-9D91-7224C49458BB}">
                  <c15:dlblFieldTable>
                    <c15:dlblFTEntry>
                      <c15:txfldGUID>{19688BDF-CF23-4956-B338-C2B38E23BD5B}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E02-4BA4-86BF-E56C21483217}"/>
                </c:ext>
                <c:ext xmlns:c15="http://schemas.microsoft.com/office/drawing/2012/chart" uri="{CE6537A1-D6FC-4f65-9D91-7224C49458BB}">
                  <c15:dlblFieldTable>
                    <c15:dlblFTEntry>
                      <c15:txfldGUID>{8C52518D-5985-4FB4-97EF-AB275BF3BFF7}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E02-4BA4-86BF-E56C21483217}"/>
                </c:ext>
                <c:ext xmlns:c15="http://schemas.microsoft.com/office/drawing/2012/chart" uri="{CE6537A1-D6FC-4f65-9D91-7224C49458BB}">
                  <c15:dlblFieldTable>
                    <c15:dlblFTEntry>
                      <c15:txfldGUID>{17EE4C67-8C83-42F7-8E2E-D00781E4C994}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E02-4BA4-86BF-E56C21483217}"/>
                </c:ext>
                <c:ext xmlns:c15="http://schemas.microsoft.com/office/drawing/2012/chart" uri="{CE6537A1-D6FC-4f65-9D91-7224C49458BB}">
                  <c15:dlblFieldTable>
                    <c15:dlblFTEntry>
                      <c15:txfldGUID>{AB2EEAF9-AD04-4F5C-BC45-6390EBFCAE84}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E02-4BA4-86BF-E56C21483217}"/>
                </c:ext>
                <c:ext xmlns:c15="http://schemas.microsoft.com/office/drawing/2012/chart" uri="{CE6537A1-D6FC-4f65-9D91-7224C49458BB}">
                  <c15:dlblFieldTable>
                    <c15:dlblFTEntry>
                      <c15:txfldGUID>{31487FE5-78A4-4C63-9892-358234FD6AE9}</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E02-4BA4-86BF-E56C21483217}"/>
                </c:ext>
                <c:ext xmlns:c15="http://schemas.microsoft.com/office/drawing/2012/chart" uri="{CE6537A1-D6FC-4f65-9D91-7224C49458BB}">
                  <c15:dlblFieldTable>
                    <c15:dlblFTEntry>
                      <c15:txfldGUID>{F33555AA-A221-4EEA-B7B2-BA27BAA9B60B}</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E02-4BA4-86BF-E56C21483217}"/>
                </c:ext>
                <c:ext xmlns:c15="http://schemas.microsoft.com/office/drawing/2012/chart" uri="{CE6537A1-D6FC-4f65-9D91-7224C49458BB}">
                  <c15:dlblFieldTable>
                    <c15:dlblFTEntry>
                      <c15:txfldGUID>{726BC017-157F-4DDE-BD85-A689E83ECBAA}</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E02-4BA4-86BF-E56C21483217}"/>
                </c:ext>
                <c:ext xmlns:c15="http://schemas.microsoft.com/office/drawing/2012/chart" uri="{CE6537A1-D6FC-4f65-9D91-7224C49458BB}">
                  <c15:dlblFieldTable>
                    <c15:dlblFTEntry>
                      <c15:txfldGUID>{68A26CF0-F374-44C5-9557-4A334501D107}</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8.4</c:v>
                </c:pt>
                <c:pt idx="16">
                  <c:v>8.1</c:v>
                </c:pt>
                <c:pt idx="24">
                  <c:v>7.9</c:v>
                </c:pt>
                <c:pt idx="32">
                  <c:v>7.7</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9E02-4BA4-86BF-E56C2148321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E02-4BA4-86BF-E56C21483217}"/>
                </c:ext>
                <c:ext xmlns:c15="http://schemas.microsoft.com/office/drawing/2012/chart" uri="{CE6537A1-D6FC-4f65-9D91-7224C49458BB}">
                  <c15:layout/>
                  <c15:dlblFieldTable>
                    <c15:dlblFTEntry>
                      <c15:txfldGUID>{4C8CDFA7-7B72-4401-9F93-F8D8047A630D}</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E02-4BA4-86BF-E56C21483217}"/>
                </c:ext>
                <c:ext xmlns:c15="http://schemas.microsoft.com/office/drawing/2012/chart" uri="{CE6537A1-D6FC-4f65-9D91-7224C49458BB}">
                  <c15:dlblFieldTable>
                    <c15:dlblFTEntry>
                      <c15:txfldGUID>{8EAD2EE9-6F99-4242-9A18-1C7ADC90AC42}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E02-4BA4-86BF-E56C21483217}"/>
                </c:ext>
                <c:ext xmlns:c15="http://schemas.microsoft.com/office/drawing/2012/chart" uri="{CE6537A1-D6FC-4f65-9D91-7224C49458BB}">
                  <c15:dlblFieldTable>
                    <c15:dlblFTEntry>
                      <c15:txfldGUID>{0AF261BC-B51E-416F-B32C-445E6592760F}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E02-4BA4-86BF-E56C21483217}"/>
                </c:ext>
                <c:ext xmlns:c15="http://schemas.microsoft.com/office/drawing/2012/chart" uri="{CE6537A1-D6FC-4f65-9D91-7224C49458BB}">
                  <c15:dlblFieldTable>
                    <c15:dlblFTEntry>
                      <c15:txfldGUID>{5DEAA07F-FC27-45B2-8E26-948907E0C68A}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E02-4BA4-86BF-E56C21483217}"/>
                </c:ext>
                <c:ext xmlns:c15="http://schemas.microsoft.com/office/drawing/2012/chart" uri="{CE6537A1-D6FC-4f65-9D91-7224C49458BB}">
                  <c15:dlblFieldTable>
                    <c15:dlblFTEntry>
                      <c15:txfldGUID>{A4559E40-1CD6-40AC-8A82-CB7B6C4D9351}</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E02-4BA4-86BF-E56C21483217}"/>
                </c:ext>
                <c:ext xmlns:c15="http://schemas.microsoft.com/office/drawing/2012/chart" uri="{CE6537A1-D6FC-4f65-9D91-7224C49458BB}">
                  <c15:layout/>
                  <c15:dlblFieldTable>
                    <c15:dlblFTEntry>
                      <c15:txfldGUID>{9E652C21-A48D-4B4E-BBCB-6AD739909F5B}</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E02-4BA4-86BF-E56C21483217}"/>
                </c:ext>
                <c:ext xmlns:c15="http://schemas.microsoft.com/office/drawing/2012/chart" uri="{CE6537A1-D6FC-4f65-9D91-7224C49458BB}">
                  <c15:layout/>
                  <c15:dlblFieldTable>
                    <c15:dlblFTEntry>
                      <c15:txfldGUID>{099F29AA-ED79-444E-9FF1-D5D3979594FB}</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E02-4BA4-86BF-E56C21483217}"/>
                </c:ext>
                <c:ext xmlns:c15="http://schemas.microsoft.com/office/drawing/2012/chart" uri="{CE6537A1-D6FC-4f65-9D91-7224C49458BB}">
                  <c15:layout/>
                  <c15:dlblFieldTable>
                    <c15:dlblFTEntry>
                      <c15:txfldGUID>{319C4111-12FF-424A-876C-FA95AEDD4AF0}</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E02-4BA4-86BF-E56C21483217}"/>
                </c:ext>
                <c:ext xmlns:c15="http://schemas.microsoft.com/office/drawing/2012/chart" uri="{CE6537A1-D6FC-4f65-9D91-7224C49458BB}">
                  <c15:layout/>
                  <c15:dlblFieldTable>
                    <c15:dlblFTEntry>
                      <c15:txfldGUID>{E6E1D63C-BB93-4486-9F4A-48B81D560F90}</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8.5</c:v>
                </c:pt>
                <c:pt idx="16">
                  <c:v>9.1</c:v>
                </c:pt>
                <c:pt idx="24">
                  <c:v>8.9</c:v>
                </c:pt>
                <c:pt idx="32">
                  <c:v>8.9</c:v>
                </c:pt>
              </c:numCache>
            </c:numRef>
          </c:xVal>
          <c:yVal>
            <c:numRef>
              <c:f>公会計指標分析・財政指標組合せ分析表!$BP$77:$DC$77</c:f>
              <c:numCache>
                <c:formatCode>#,##0.0;"▲ "#,##0.0</c:formatCode>
                <c:ptCount val="40"/>
                <c:pt idx="0">
                  <c:v>40.299999999999997</c:v>
                </c:pt>
                <c:pt idx="8">
                  <c:v>44.9</c:v>
                </c:pt>
                <c:pt idx="16">
                  <c:v>44.9</c:v>
                </c:pt>
                <c:pt idx="24">
                  <c:v>40.799999999999997</c:v>
                </c:pt>
                <c:pt idx="32">
                  <c:v>38.5</c:v>
                </c:pt>
              </c:numCache>
            </c:numRef>
          </c:yVal>
          <c:smooth val="0"/>
          <c:extLst xmlns:c16r2="http://schemas.microsoft.com/office/drawing/2015/06/chart">
            <c:ext xmlns:c16="http://schemas.microsoft.com/office/drawing/2014/chart" uri="{C3380CC4-5D6E-409C-BE32-E72D297353CC}">
              <c16:uniqueId val="{00000013-9E02-4BA4-86BF-E56C21483217}"/>
            </c:ext>
          </c:extLst>
        </c:ser>
        <c:dLbls>
          <c:showLegendKey val="0"/>
          <c:showVal val="1"/>
          <c:showCatName val="0"/>
          <c:showSerName val="0"/>
          <c:showPercent val="0"/>
          <c:showBubbleSize val="0"/>
        </c:dLbls>
        <c:axId val="450128624"/>
        <c:axId val="450137640"/>
      </c:scatterChart>
      <c:valAx>
        <c:axId val="450128624"/>
        <c:scaling>
          <c:orientation val="minMax"/>
          <c:max val="10"/>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0137640"/>
        <c:crosses val="autoZero"/>
        <c:crossBetween val="midCat"/>
      </c:valAx>
      <c:valAx>
        <c:axId val="450137640"/>
        <c:scaling>
          <c:orientation val="minMax"/>
          <c:max val="46"/>
          <c:min val="37.70000000000000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01286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栃木県那珂川町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地方債については、過疎対策事業債や合併特例債などの有利な事業債を活用している。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今年度は前年度よりも元利償還金が減少しているが、新庁舎建設事業や認定こども園整備事業などの元金償還が始まると増加することが予想される。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栃木県那珂川町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地方債残高が前年度より増えているのは、小中学校の空調整備や旧庁舎等の取壊しのために起債したためである。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今後も中学校の大規模改修事業や町民プール整備事業などの大型事業が控えているため、地方債残高が増加することが予想されるので、事業の平準化などを行う。</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栃木県那珂川町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財政調整のために財政調整基金を取崩したので、基金全体が減少している。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今後、普通交付税の合併算定替による特例措置の適用期間終了による収入の減や老朽化した施設の更新や長寿命化事業による不足分に充てていく。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地域振興基金：公共施設生活環境の整備及び地域振興等の推進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合併振興基金：合併に伴う住民の連帯強化及び地域振興のための事業費に充てる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福祉基金：保険福祉の増進等地域福祉が向上する事業の財源に充てる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奨学基金：高等学校以上の生徒及び学生の教育費に充てる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菊池俊男奨学基金：育英奨学資金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地域振興事業に充当したため、基金残高が減少した。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公共施設の更新や長寿命化の事業が始まれば取崩していく。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財政調整のために取崩している。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今後、普通交付税の合併算定替による特例措置の適用期間終了による収入の減や少子高齢化による税収の減などによる不足分に充てていく。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これからの地方債償還額が約９～１０億になるため、積立を行った。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今後、地方債償還に充てていく。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栃木県那珂川町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16,439
16,326
192.78
9,478,902
8,803,796
666,320
5,749,959
9,111,589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新たに取得した固定資産を減価償却が上回ったため、有形固定資産減価償却率は上がった。</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3" name="テキスト ボックス 72"/>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50709</xdr:rowOff>
    </xdr:from>
    <xdr:to>
      <xdr:col>23</xdr:col>
      <xdr:colOff>85090</xdr:colOff>
      <xdr:row>34</xdr:row>
      <xdr:rowOff>8437</xdr:rowOff>
    </xdr:to>
    <xdr:cxnSp macro="">
      <xdr:nvCxnSpPr>
        <xdr:cNvPr id="75" name="直線コネクタ 74"/>
        <xdr:cNvCxnSpPr/>
      </xdr:nvCxnSpPr>
      <xdr:spPr>
        <a:xfrm flipV="1">
          <a:off x="4760595" y="5279934"/>
          <a:ext cx="1270" cy="132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12264</xdr:rowOff>
    </xdr:from>
    <xdr:ext cx="405111" cy="259045"/>
    <xdr:sp macro="" textlink="">
      <xdr:nvSpPr>
        <xdr:cNvPr id="76" name="有形固定資産減価償却率最小値テキスト"/>
        <xdr:cNvSpPr txBox="1"/>
      </xdr:nvSpPr>
      <xdr:spPr>
        <a:xfrm>
          <a:off x="4813300" y="661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8437</xdr:rowOff>
    </xdr:from>
    <xdr:to>
      <xdr:col>23</xdr:col>
      <xdr:colOff>174625</xdr:colOff>
      <xdr:row>34</xdr:row>
      <xdr:rowOff>8437</xdr:rowOff>
    </xdr:to>
    <xdr:cxnSp macro="">
      <xdr:nvCxnSpPr>
        <xdr:cNvPr id="77" name="直線コネクタ 76"/>
        <xdr:cNvCxnSpPr/>
      </xdr:nvCxnSpPr>
      <xdr:spPr>
        <a:xfrm>
          <a:off x="4673600" y="660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168836</xdr:rowOff>
    </xdr:from>
    <xdr:ext cx="405111" cy="259045"/>
    <xdr:sp macro="" textlink="">
      <xdr:nvSpPr>
        <xdr:cNvPr id="78" name="有形固定資産減価償却率最大値テキスト"/>
        <xdr:cNvSpPr txBox="1"/>
      </xdr:nvSpPr>
      <xdr:spPr>
        <a:xfrm>
          <a:off x="4813300" y="5055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50709</xdr:rowOff>
    </xdr:from>
    <xdr:to>
      <xdr:col>23</xdr:col>
      <xdr:colOff>174625</xdr:colOff>
      <xdr:row>26</xdr:row>
      <xdr:rowOff>50709</xdr:rowOff>
    </xdr:to>
    <xdr:cxnSp macro="">
      <xdr:nvCxnSpPr>
        <xdr:cNvPr id="79" name="直線コネクタ 78"/>
        <xdr:cNvCxnSpPr/>
      </xdr:nvCxnSpPr>
      <xdr:spPr>
        <a:xfrm>
          <a:off x="4673600" y="5279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92636</xdr:rowOff>
    </xdr:from>
    <xdr:ext cx="405111" cy="259045"/>
    <xdr:sp macro="" textlink="">
      <xdr:nvSpPr>
        <xdr:cNvPr id="80" name="有形固定資産減価償却率平均値テキスト"/>
        <xdr:cNvSpPr txBox="1"/>
      </xdr:nvSpPr>
      <xdr:spPr>
        <a:xfrm>
          <a:off x="4813300" y="5836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69759</xdr:rowOff>
    </xdr:from>
    <xdr:to>
      <xdr:col>23</xdr:col>
      <xdr:colOff>136525</xdr:colOff>
      <xdr:row>30</xdr:row>
      <xdr:rowOff>171359</xdr:rowOff>
    </xdr:to>
    <xdr:sp macro="" textlink="">
      <xdr:nvSpPr>
        <xdr:cNvPr id="81" name="フローチャート: 判断 80"/>
        <xdr:cNvSpPr/>
      </xdr:nvSpPr>
      <xdr:spPr>
        <a:xfrm>
          <a:off x="4711700" y="598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112939</xdr:rowOff>
    </xdr:from>
    <xdr:to>
      <xdr:col>19</xdr:col>
      <xdr:colOff>187325</xdr:colOff>
      <xdr:row>31</xdr:row>
      <xdr:rowOff>43089</xdr:rowOff>
    </xdr:to>
    <xdr:sp macro="" textlink="">
      <xdr:nvSpPr>
        <xdr:cNvPr id="82" name="フローチャート: 判断 81"/>
        <xdr:cNvSpPr/>
      </xdr:nvSpPr>
      <xdr:spPr>
        <a:xfrm>
          <a:off x="4000500" y="602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140698</xdr:rowOff>
    </xdr:from>
    <xdr:to>
      <xdr:col>15</xdr:col>
      <xdr:colOff>187325</xdr:colOff>
      <xdr:row>31</xdr:row>
      <xdr:rowOff>70848</xdr:rowOff>
    </xdr:to>
    <xdr:sp macro="" textlink="">
      <xdr:nvSpPr>
        <xdr:cNvPr id="83" name="フローチャート: 判断 82"/>
        <xdr:cNvSpPr/>
      </xdr:nvSpPr>
      <xdr:spPr>
        <a:xfrm>
          <a:off x="32385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162288</xdr:rowOff>
    </xdr:from>
    <xdr:to>
      <xdr:col>11</xdr:col>
      <xdr:colOff>187325</xdr:colOff>
      <xdr:row>31</xdr:row>
      <xdr:rowOff>92438</xdr:rowOff>
    </xdr:to>
    <xdr:sp macro="" textlink="">
      <xdr:nvSpPr>
        <xdr:cNvPr id="84" name="フローチャート: 判断 83"/>
        <xdr:cNvSpPr/>
      </xdr:nvSpPr>
      <xdr:spPr>
        <a:xfrm>
          <a:off x="2476500" y="607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63047</xdr:rowOff>
    </xdr:from>
    <xdr:to>
      <xdr:col>23</xdr:col>
      <xdr:colOff>136525</xdr:colOff>
      <xdr:row>32</xdr:row>
      <xdr:rowOff>164647</xdr:rowOff>
    </xdr:to>
    <xdr:sp macro="" textlink="">
      <xdr:nvSpPr>
        <xdr:cNvPr id="90" name="楕円 89"/>
        <xdr:cNvSpPr/>
      </xdr:nvSpPr>
      <xdr:spPr>
        <a:xfrm>
          <a:off x="4711700" y="632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41474</xdr:rowOff>
    </xdr:from>
    <xdr:ext cx="405111" cy="259045"/>
    <xdr:sp macro="" textlink="">
      <xdr:nvSpPr>
        <xdr:cNvPr id="91" name="有形固定資産減価償却率該当値テキスト"/>
        <xdr:cNvSpPr txBox="1"/>
      </xdr:nvSpPr>
      <xdr:spPr>
        <a:xfrm>
          <a:off x="4813300"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75383</xdr:rowOff>
    </xdr:from>
    <xdr:to>
      <xdr:col>19</xdr:col>
      <xdr:colOff>187325</xdr:colOff>
      <xdr:row>33</xdr:row>
      <xdr:rowOff>5533</xdr:rowOff>
    </xdr:to>
    <xdr:sp macro="" textlink="">
      <xdr:nvSpPr>
        <xdr:cNvPr id="92" name="楕円 91"/>
        <xdr:cNvSpPr/>
      </xdr:nvSpPr>
      <xdr:spPr>
        <a:xfrm>
          <a:off x="4000500" y="633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113847</xdr:rowOff>
    </xdr:from>
    <xdr:to>
      <xdr:col>23</xdr:col>
      <xdr:colOff>85725</xdr:colOff>
      <xdr:row>32</xdr:row>
      <xdr:rowOff>126183</xdr:rowOff>
    </xdr:to>
    <xdr:cxnSp macro="">
      <xdr:nvCxnSpPr>
        <xdr:cNvPr id="93" name="直線コネクタ 92"/>
        <xdr:cNvCxnSpPr/>
      </xdr:nvCxnSpPr>
      <xdr:spPr>
        <a:xfrm flipV="1">
          <a:off x="4051300" y="6371772"/>
          <a:ext cx="711200" cy="1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93889</xdr:rowOff>
    </xdr:from>
    <xdr:to>
      <xdr:col>15</xdr:col>
      <xdr:colOff>187325</xdr:colOff>
      <xdr:row>33</xdr:row>
      <xdr:rowOff>24039</xdr:rowOff>
    </xdr:to>
    <xdr:sp macro="" textlink="">
      <xdr:nvSpPr>
        <xdr:cNvPr id="94" name="楕円 93"/>
        <xdr:cNvSpPr/>
      </xdr:nvSpPr>
      <xdr:spPr>
        <a:xfrm>
          <a:off x="32385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126183</xdr:rowOff>
    </xdr:from>
    <xdr:to>
      <xdr:col>19</xdr:col>
      <xdr:colOff>136525</xdr:colOff>
      <xdr:row>32</xdr:row>
      <xdr:rowOff>144689</xdr:rowOff>
    </xdr:to>
    <xdr:cxnSp macro="">
      <xdr:nvCxnSpPr>
        <xdr:cNvPr id="95" name="直線コネクタ 94"/>
        <xdr:cNvCxnSpPr/>
      </xdr:nvCxnSpPr>
      <xdr:spPr>
        <a:xfrm flipV="1">
          <a:off x="3289300" y="6384108"/>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32203</xdr:rowOff>
    </xdr:from>
    <xdr:to>
      <xdr:col>11</xdr:col>
      <xdr:colOff>187325</xdr:colOff>
      <xdr:row>32</xdr:row>
      <xdr:rowOff>133803</xdr:rowOff>
    </xdr:to>
    <xdr:sp macro="" textlink="">
      <xdr:nvSpPr>
        <xdr:cNvPr id="96" name="楕円 95"/>
        <xdr:cNvSpPr/>
      </xdr:nvSpPr>
      <xdr:spPr>
        <a:xfrm>
          <a:off x="2476500" y="62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83003</xdr:rowOff>
    </xdr:from>
    <xdr:to>
      <xdr:col>15</xdr:col>
      <xdr:colOff>136525</xdr:colOff>
      <xdr:row>32</xdr:row>
      <xdr:rowOff>144689</xdr:rowOff>
    </xdr:to>
    <xdr:cxnSp macro="">
      <xdr:nvCxnSpPr>
        <xdr:cNvPr id="97" name="直線コネクタ 96"/>
        <xdr:cNvCxnSpPr/>
      </xdr:nvCxnSpPr>
      <xdr:spPr>
        <a:xfrm>
          <a:off x="2527300" y="6340928"/>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59616</xdr:rowOff>
    </xdr:from>
    <xdr:ext cx="405111" cy="259045"/>
    <xdr:sp macro="" textlink="">
      <xdr:nvSpPr>
        <xdr:cNvPr id="98" name="n_1aveValue有形固定資産減価償却率"/>
        <xdr:cNvSpPr txBox="1"/>
      </xdr:nvSpPr>
      <xdr:spPr>
        <a:xfrm>
          <a:off x="3836044" y="580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87375</xdr:rowOff>
    </xdr:from>
    <xdr:ext cx="405111" cy="259045"/>
    <xdr:sp macro="" textlink="">
      <xdr:nvSpPr>
        <xdr:cNvPr id="99" name="n_2aveValue有形固定資産減価償却率"/>
        <xdr:cNvSpPr txBox="1"/>
      </xdr:nvSpPr>
      <xdr:spPr>
        <a:xfrm>
          <a:off x="3086744" y="5830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108965</xdr:rowOff>
    </xdr:from>
    <xdr:ext cx="405111" cy="259045"/>
    <xdr:sp macro="" textlink="">
      <xdr:nvSpPr>
        <xdr:cNvPr id="100" name="n_3aveValue有形固定資産減価償却率"/>
        <xdr:cNvSpPr txBox="1"/>
      </xdr:nvSpPr>
      <xdr:spPr>
        <a:xfrm>
          <a:off x="2324744" y="585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168110</xdr:rowOff>
    </xdr:from>
    <xdr:ext cx="405111" cy="259045"/>
    <xdr:sp macro="" textlink="">
      <xdr:nvSpPr>
        <xdr:cNvPr id="101" name="n_1mainValue有形固定資産減価償却率"/>
        <xdr:cNvSpPr txBox="1"/>
      </xdr:nvSpPr>
      <xdr:spPr>
        <a:xfrm>
          <a:off x="3836044" y="6426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15166</xdr:rowOff>
    </xdr:from>
    <xdr:ext cx="405111" cy="259045"/>
    <xdr:sp macro="" textlink="">
      <xdr:nvSpPr>
        <xdr:cNvPr id="102" name="n_2mainValue有形固定資産減価償却率"/>
        <xdr:cNvSpPr txBox="1"/>
      </xdr:nvSpPr>
      <xdr:spPr>
        <a:xfrm>
          <a:off x="3086744" y="644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124930</xdr:rowOff>
    </xdr:from>
    <xdr:ext cx="405111" cy="259045"/>
    <xdr:sp macro="" textlink="">
      <xdr:nvSpPr>
        <xdr:cNvPr id="103" name="n_3mainValue有形固定資産減価償却率"/>
        <xdr:cNvSpPr txBox="1"/>
      </xdr:nvSpPr>
      <xdr:spPr>
        <a:xfrm>
          <a:off x="2324744" y="638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充当可能基金残高が類似団体の中でも多いことから、平均を下回った。</a:t>
          </a: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9" name="テキスト ボックス 118"/>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0" name="直線コネクタ 11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1" name="テキスト ボックス 120"/>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2" name="直線コネクタ 12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3" name="テキスト ボックス 12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4" name="直線コネクタ 12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5" name="テキスト ボックス 12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6" name="直線コネクタ 12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7" name="テキスト ボックス 12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8" name="直線コネクタ 12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9" name="テキスト ボックス 12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0" name="直線コネクタ 12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1" name="テキスト ボックス 13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89196</xdr:rowOff>
    </xdr:from>
    <xdr:to>
      <xdr:col>76</xdr:col>
      <xdr:colOff>21589</xdr:colOff>
      <xdr:row>34</xdr:row>
      <xdr:rowOff>139107</xdr:rowOff>
    </xdr:to>
    <xdr:cxnSp macro="">
      <xdr:nvCxnSpPr>
        <xdr:cNvPr id="133" name="直線コネクタ 132"/>
        <xdr:cNvCxnSpPr/>
      </xdr:nvCxnSpPr>
      <xdr:spPr>
        <a:xfrm flipV="1">
          <a:off x="14793595" y="5489871"/>
          <a:ext cx="1269"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142934</xdr:rowOff>
    </xdr:from>
    <xdr:ext cx="469744" cy="259045"/>
    <xdr:sp macro="" textlink="">
      <xdr:nvSpPr>
        <xdr:cNvPr id="134" name="債務償還比率最小値テキスト"/>
        <xdr:cNvSpPr txBox="1"/>
      </xdr:nvSpPr>
      <xdr:spPr>
        <a:xfrm>
          <a:off x="14846300" y="674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139107</xdr:rowOff>
    </xdr:from>
    <xdr:to>
      <xdr:col>76</xdr:col>
      <xdr:colOff>111125</xdr:colOff>
      <xdr:row>34</xdr:row>
      <xdr:rowOff>139107</xdr:rowOff>
    </xdr:to>
    <xdr:cxnSp macro="">
      <xdr:nvCxnSpPr>
        <xdr:cNvPr id="135" name="直線コネクタ 134"/>
        <xdr:cNvCxnSpPr/>
      </xdr:nvCxnSpPr>
      <xdr:spPr>
        <a:xfrm>
          <a:off x="14706600" y="6739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35873</xdr:rowOff>
    </xdr:from>
    <xdr:ext cx="469744" cy="259045"/>
    <xdr:sp macro="" textlink="">
      <xdr:nvSpPr>
        <xdr:cNvPr id="136" name="債務償還比率最大値テキスト"/>
        <xdr:cNvSpPr txBox="1"/>
      </xdr:nvSpPr>
      <xdr:spPr>
        <a:xfrm>
          <a:off x="14846300" y="526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89196</xdr:rowOff>
    </xdr:from>
    <xdr:to>
      <xdr:col>76</xdr:col>
      <xdr:colOff>111125</xdr:colOff>
      <xdr:row>27</xdr:row>
      <xdr:rowOff>89196</xdr:rowOff>
    </xdr:to>
    <xdr:cxnSp macro="">
      <xdr:nvCxnSpPr>
        <xdr:cNvPr id="137" name="直線コネクタ 136"/>
        <xdr:cNvCxnSpPr/>
      </xdr:nvCxnSpPr>
      <xdr:spPr>
        <a:xfrm>
          <a:off x="14706600" y="5489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145506</xdr:rowOff>
    </xdr:from>
    <xdr:ext cx="469744" cy="259045"/>
    <xdr:sp macro="" textlink="">
      <xdr:nvSpPr>
        <xdr:cNvPr id="138" name="債務償還比率平均値テキスト"/>
        <xdr:cNvSpPr txBox="1"/>
      </xdr:nvSpPr>
      <xdr:spPr>
        <a:xfrm>
          <a:off x="14846300" y="5889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122629</xdr:rowOff>
    </xdr:from>
    <xdr:to>
      <xdr:col>76</xdr:col>
      <xdr:colOff>73025</xdr:colOff>
      <xdr:row>31</xdr:row>
      <xdr:rowOff>52779</xdr:rowOff>
    </xdr:to>
    <xdr:sp macro="" textlink="">
      <xdr:nvSpPr>
        <xdr:cNvPr id="139" name="フローチャート: 判断 138"/>
        <xdr:cNvSpPr/>
      </xdr:nvSpPr>
      <xdr:spPr>
        <a:xfrm>
          <a:off x="14744700" y="603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102838</xdr:rowOff>
    </xdr:from>
    <xdr:to>
      <xdr:col>72</xdr:col>
      <xdr:colOff>123825</xdr:colOff>
      <xdr:row>31</xdr:row>
      <xdr:rowOff>32988</xdr:rowOff>
    </xdr:to>
    <xdr:sp macro="" textlink="">
      <xdr:nvSpPr>
        <xdr:cNvPr id="140" name="フローチャート: 判断 139"/>
        <xdr:cNvSpPr/>
      </xdr:nvSpPr>
      <xdr:spPr>
        <a:xfrm>
          <a:off x="14033500" y="601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130566</xdr:rowOff>
    </xdr:from>
    <xdr:to>
      <xdr:col>76</xdr:col>
      <xdr:colOff>73025</xdr:colOff>
      <xdr:row>33</xdr:row>
      <xdr:rowOff>60716</xdr:rowOff>
    </xdr:to>
    <xdr:sp macro="" textlink="">
      <xdr:nvSpPr>
        <xdr:cNvPr id="146" name="楕円 145"/>
        <xdr:cNvSpPr/>
      </xdr:nvSpPr>
      <xdr:spPr>
        <a:xfrm>
          <a:off x="14744700" y="638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108993</xdr:rowOff>
    </xdr:from>
    <xdr:ext cx="469744" cy="259045"/>
    <xdr:sp macro="" textlink="">
      <xdr:nvSpPr>
        <xdr:cNvPr id="147" name="債務償還比率該当値テキスト"/>
        <xdr:cNvSpPr txBox="1"/>
      </xdr:nvSpPr>
      <xdr:spPr>
        <a:xfrm>
          <a:off x="14846300" y="636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14351</xdr:rowOff>
    </xdr:from>
    <xdr:to>
      <xdr:col>72</xdr:col>
      <xdr:colOff>123825</xdr:colOff>
      <xdr:row>33</xdr:row>
      <xdr:rowOff>115951</xdr:rowOff>
    </xdr:to>
    <xdr:sp macro="" textlink="">
      <xdr:nvSpPr>
        <xdr:cNvPr id="148" name="楕円 147"/>
        <xdr:cNvSpPr/>
      </xdr:nvSpPr>
      <xdr:spPr>
        <a:xfrm>
          <a:off x="14033500" y="64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9916</xdr:rowOff>
    </xdr:from>
    <xdr:to>
      <xdr:col>76</xdr:col>
      <xdr:colOff>22225</xdr:colOff>
      <xdr:row>33</xdr:row>
      <xdr:rowOff>65151</xdr:rowOff>
    </xdr:to>
    <xdr:cxnSp macro="">
      <xdr:nvCxnSpPr>
        <xdr:cNvPr id="149" name="直線コネクタ 148"/>
        <xdr:cNvCxnSpPr/>
      </xdr:nvCxnSpPr>
      <xdr:spPr>
        <a:xfrm flipV="1">
          <a:off x="14084300" y="6439291"/>
          <a:ext cx="711200" cy="5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49515</xdr:rowOff>
    </xdr:from>
    <xdr:ext cx="469744" cy="259045"/>
    <xdr:sp macro="" textlink="">
      <xdr:nvSpPr>
        <xdr:cNvPr id="150" name="n_1aveValue債務償還比率"/>
        <xdr:cNvSpPr txBox="1"/>
      </xdr:nvSpPr>
      <xdr:spPr>
        <a:xfrm>
          <a:off x="13836727" y="579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107078</xdr:rowOff>
    </xdr:from>
    <xdr:ext cx="469744" cy="259045"/>
    <xdr:sp macro="" textlink="">
      <xdr:nvSpPr>
        <xdr:cNvPr id="151" name="n_1mainValue債務償還比率"/>
        <xdr:cNvSpPr txBox="1"/>
      </xdr:nvSpPr>
      <xdr:spPr>
        <a:xfrm>
          <a:off x="13836727" y="65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2" name="正方形/長方形 1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3" name="正方形/長方形 1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4" name="テキスト ボックス 15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5" name="テキスト ボックス 15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6" name="テキスト ボックス 1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7" name="テキスト ボックス 1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栃木県那珂川町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16,439
16,326
192.78
9,478,902
8,803,796
666,320
5,749,959
9,111,589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160782</xdr:rowOff>
    </xdr:from>
    <xdr:to>
      <xdr:col>24</xdr:col>
      <xdr:colOff>62865</xdr:colOff>
      <xdr:row>41</xdr:row>
      <xdr:rowOff>126492</xdr:rowOff>
    </xdr:to>
    <xdr:cxnSp macro="">
      <xdr:nvCxnSpPr>
        <xdr:cNvPr id="54" name="直線コネクタ 53"/>
        <xdr:cNvCxnSpPr/>
      </xdr:nvCxnSpPr>
      <xdr:spPr>
        <a:xfrm flipV="1">
          <a:off x="4634865" y="5818632"/>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130319</xdr:rowOff>
    </xdr:from>
    <xdr:ext cx="405111" cy="259045"/>
    <xdr:sp macro="" textlink="">
      <xdr:nvSpPr>
        <xdr:cNvPr id="55" name="【道路】&#10;有形固定資産減価償却率最小値テキスト"/>
        <xdr:cNvSpPr txBox="1"/>
      </xdr:nvSpPr>
      <xdr:spPr>
        <a:xfrm>
          <a:off x="4673600" y="715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126492</xdr:rowOff>
    </xdr:from>
    <xdr:to>
      <xdr:col>24</xdr:col>
      <xdr:colOff>152400</xdr:colOff>
      <xdr:row>41</xdr:row>
      <xdr:rowOff>126492</xdr:rowOff>
    </xdr:to>
    <xdr:cxnSp macro="">
      <xdr:nvCxnSpPr>
        <xdr:cNvPr id="56" name="直線コネクタ 55"/>
        <xdr:cNvCxnSpPr/>
      </xdr:nvCxnSpPr>
      <xdr:spPr>
        <a:xfrm>
          <a:off x="4546600" y="715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107459</xdr:rowOff>
    </xdr:from>
    <xdr:ext cx="405111" cy="259045"/>
    <xdr:sp macro="" textlink="">
      <xdr:nvSpPr>
        <xdr:cNvPr id="57" name="【道路】&#10;有形固定資産減価償却率最大値テキスト"/>
        <xdr:cNvSpPr txBox="1"/>
      </xdr:nvSpPr>
      <xdr:spPr>
        <a:xfrm>
          <a:off x="4673600" y="559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160782</xdr:rowOff>
    </xdr:from>
    <xdr:to>
      <xdr:col>24</xdr:col>
      <xdr:colOff>152400</xdr:colOff>
      <xdr:row>33</xdr:row>
      <xdr:rowOff>160782</xdr:rowOff>
    </xdr:to>
    <xdr:cxnSp macro="">
      <xdr:nvCxnSpPr>
        <xdr:cNvPr id="58" name="直線コネクタ 57"/>
        <xdr:cNvCxnSpPr/>
      </xdr:nvCxnSpPr>
      <xdr:spPr>
        <a:xfrm>
          <a:off x="4546600" y="581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158005</xdr:rowOff>
    </xdr:from>
    <xdr:ext cx="405111" cy="259045"/>
    <xdr:sp macro="" textlink="">
      <xdr:nvSpPr>
        <xdr:cNvPr id="59" name="【道路】&#10;有形固定資産減価償却率平均値テキスト"/>
        <xdr:cNvSpPr txBox="1"/>
      </xdr:nvSpPr>
      <xdr:spPr>
        <a:xfrm>
          <a:off x="4673600" y="6330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135128</xdr:rowOff>
    </xdr:from>
    <xdr:to>
      <xdr:col>24</xdr:col>
      <xdr:colOff>114300</xdr:colOff>
      <xdr:row>38</xdr:row>
      <xdr:rowOff>65278</xdr:rowOff>
    </xdr:to>
    <xdr:sp macro="" textlink="">
      <xdr:nvSpPr>
        <xdr:cNvPr id="60" name="フローチャート: 判断 59"/>
        <xdr:cNvSpPr/>
      </xdr:nvSpPr>
      <xdr:spPr>
        <a:xfrm>
          <a:off x="4584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146558</xdr:rowOff>
    </xdr:from>
    <xdr:to>
      <xdr:col>20</xdr:col>
      <xdr:colOff>38100</xdr:colOff>
      <xdr:row>38</xdr:row>
      <xdr:rowOff>76708</xdr:rowOff>
    </xdr:to>
    <xdr:sp macro="" textlink="">
      <xdr:nvSpPr>
        <xdr:cNvPr id="61" name="フローチャート: 判断 60"/>
        <xdr:cNvSpPr/>
      </xdr:nvSpPr>
      <xdr:spPr>
        <a:xfrm>
          <a:off x="3746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29972</xdr:rowOff>
    </xdr:from>
    <xdr:to>
      <xdr:col>15</xdr:col>
      <xdr:colOff>101600</xdr:colOff>
      <xdr:row>38</xdr:row>
      <xdr:rowOff>131572</xdr:rowOff>
    </xdr:to>
    <xdr:sp macro="" textlink="">
      <xdr:nvSpPr>
        <xdr:cNvPr id="62" name="フローチャート: 判断 61"/>
        <xdr:cNvSpPr/>
      </xdr:nvSpPr>
      <xdr:spPr>
        <a:xfrm>
          <a:off x="2857500" y="6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52832</xdr:rowOff>
    </xdr:from>
    <xdr:to>
      <xdr:col>10</xdr:col>
      <xdr:colOff>165100</xdr:colOff>
      <xdr:row>38</xdr:row>
      <xdr:rowOff>154432</xdr:rowOff>
    </xdr:to>
    <xdr:sp macro="" textlink="">
      <xdr:nvSpPr>
        <xdr:cNvPr id="63" name="フローチャート: 判断 62"/>
        <xdr:cNvSpPr/>
      </xdr:nvSpPr>
      <xdr:spPr>
        <a:xfrm>
          <a:off x="1968500" y="65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125984</xdr:rowOff>
    </xdr:from>
    <xdr:to>
      <xdr:col>24</xdr:col>
      <xdr:colOff>114300</xdr:colOff>
      <xdr:row>41</xdr:row>
      <xdr:rowOff>56134</xdr:rowOff>
    </xdr:to>
    <xdr:sp macro="" textlink="">
      <xdr:nvSpPr>
        <xdr:cNvPr id="69" name="楕円 68"/>
        <xdr:cNvSpPr/>
      </xdr:nvSpPr>
      <xdr:spPr>
        <a:xfrm>
          <a:off x="45847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40911</xdr:rowOff>
    </xdr:from>
    <xdr:ext cx="405111" cy="259045"/>
    <xdr:sp macro="" textlink="">
      <xdr:nvSpPr>
        <xdr:cNvPr id="70" name="【道路】&#10;有形固定資産減価償却率該当値テキスト"/>
        <xdr:cNvSpPr txBox="1"/>
      </xdr:nvSpPr>
      <xdr:spPr>
        <a:xfrm>
          <a:off x="4673600" y="6898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151130</xdr:rowOff>
    </xdr:from>
    <xdr:to>
      <xdr:col>20</xdr:col>
      <xdr:colOff>38100</xdr:colOff>
      <xdr:row>41</xdr:row>
      <xdr:rowOff>81280</xdr:rowOff>
    </xdr:to>
    <xdr:sp macro="" textlink="">
      <xdr:nvSpPr>
        <xdr:cNvPr id="71" name="楕円 70"/>
        <xdr:cNvSpPr/>
      </xdr:nvSpPr>
      <xdr:spPr>
        <a:xfrm>
          <a:off x="3746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5334</xdr:rowOff>
    </xdr:from>
    <xdr:to>
      <xdr:col>24</xdr:col>
      <xdr:colOff>63500</xdr:colOff>
      <xdr:row>41</xdr:row>
      <xdr:rowOff>30480</xdr:rowOff>
    </xdr:to>
    <xdr:cxnSp macro="">
      <xdr:nvCxnSpPr>
        <xdr:cNvPr id="72" name="直線コネクタ 71"/>
        <xdr:cNvCxnSpPr/>
      </xdr:nvCxnSpPr>
      <xdr:spPr>
        <a:xfrm flipV="1">
          <a:off x="3797300" y="7034784"/>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7112</xdr:rowOff>
    </xdr:from>
    <xdr:to>
      <xdr:col>15</xdr:col>
      <xdr:colOff>101600</xdr:colOff>
      <xdr:row>41</xdr:row>
      <xdr:rowOff>108712</xdr:rowOff>
    </xdr:to>
    <xdr:sp macro="" textlink="">
      <xdr:nvSpPr>
        <xdr:cNvPr id="73" name="楕円 72"/>
        <xdr:cNvSpPr/>
      </xdr:nvSpPr>
      <xdr:spPr>
        <a:xfrm>
          <a:off x="2857500" y="703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30480</xdr:rowOff>
    </xdr:from>
    <xdr:to>
      <xdr:col>19</xdr:col>
      <xdr:colOff>177800</xdr:colOff>
      <xdr:row>41</xdr:row>
      <xdr:rowOff>57912</xdr:rowOff>
    </xdr:to>
    <xdr:cxnSp macro="">
      <xdr:nvCxnSpPr>
        <xdr:cNvPr id="74" name="直線コネクタ 73"/>
        <xdr:cNvCxnSpPr/>
      </xdr:nvCxnSpPr>
      <xdr:spPr>
        <a:xfrm flipV="1">
          <a:off x="2908300" y="705993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36830</xdr:rowOff>
    </xdr:from>
    <xdr:to>
      <xdr:col>10</xdr:col>
      <xdr:colOff>165100</xdr:colOff>
      <xdr:row>41</xdr:row>
      <xdr:rowOff>138430</xdr:rowOff>
    </xdr:to>
    <xdr:sp macro="" textlink="">
      <xdr:nvSpPr>
        <xdr:cNvPr id="75" name="楕円 74"/>
        <xdr:cNvSpPr/>
      </xdr:nvSpPr>
      <xdr:spPr>
        <a:xfrm>
          <a:off x="1968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57912</xdr:rowOff>
    </xdr:from>
    <xdr:to>
      <xdr:col>15</xdr:col>
      <xdr:colOff>50800</xdr:colOff>
      <xdr:row>41</xdr:row>
      <xdr:rowOff>87630</xdr:rowOff>
    </xdr:to>
    <xdr:cxnSp macro="">
      <xdr:nvCxnSpPr>
        <xdr:cNvPr id="76" name="直線コネクタ 75"/>
        <xdr:cNvCxnSpPr/>
      </xdr:nvCxnSpPr>
      <xdr:spPr>
        <a:xfrm flipV="1">
          <a:off x="2019300" y="708736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93235</xdr:rowOff>
    </xdr:from>
    <xdr:ext cx="405111" cy="259045"/>
    <xdr:sp macro="" textlink="">
      <xdr:nvSpPr>
        <xdr:cNvPr id="77" name="n_1aveValue【道路】&#10;有形固定資産減価償却率"/>
        <xdr:cNvSpPr txBox="1"/>
      </xdr:nvSpPr>
      <xdr:spPr>
        <a:xfrm>
          <a:off x="3582044" y="626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148099</xdr:rowOff>
    </xdr:from>
    <xdr:ext cx="405111" cy="259045"/>
    <xdr:sp macro="" textlink="">
      <xdr:nvSpPr>
        <xdr:cNvPr id="78" name="n_2aveValue【道路】&#10;有形固定資産減価償却率"/>
        <xdr:cNvSpPr txBox="1"/>
      </xdr:nvSpPr>
      <xdr:spPr>
        <a:xfrm>
          <a:off x="2705744" y="632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170959</xdr:rowOff>
    </xdr:from>
    <xdr:ext cx="405111" cy="259045"/>
    <xdr:sp macro="" textlink="">
      <xdr:nvSpPr>
        <xdr:cNvPr id="79" name="n_3aveValue【道路】&#10;有形固定資産減価償却率"/>
        <xdr:cNvSpPr txBox="1"/>
      </xdr:nvSpPr>
      <xdr:spPr>
        <a:xfrm>
          <a:off x="1816744" y="6343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72407</xdr:rowOff>
    </xdr:from>
    <xdr:ext cx="405111" cy="259045"/>
    <xdr:sp macro="" textlink="">
      <xdr:nvSpPr>
        <xdr:cNvPr id="80" name="n_1mainValue【道路】&#10;有形固定資産減価償却率"/>
        <xdr:cNvSpPr txBox="1"/>
      </xdr:nvSpPr>
      <xdr:spPr>
        <a:xfrm>
          <a:off x="3582044"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99839</xdr:rowOff>
    </xdr:from>
    <xdr:ext cx="405111" cy="259045"/>
    <xdr:sp macro="" textlink="">
      <xdr:nvSpPr>
        <xdr:cNvPr id="81" name="n_2mainValue【道路】&#10;有形固定資産減価償却率"/>
        <xdr:cNvSpPr txBox="1"/>
      </xdr:nvSpPr>
      <xdr:spPr>
        <a:xfrm>
          <a:off x="2705744" y="7129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129557</xdr:rowOff>
    </xdr:from>
    <xdr:ext cx="405111" cy="259045"/>
    <xdr:sp macro="" textlink="">
      <xdr:nvSpPr>
        <xdr:cNvPr id="82" name="n_3mainValue【道路】&#10;有形固定資産減価償却率"/>
        <xdr:cNvSpPr txBox="1"/>
      </xdr:nvSpPr>
      <xdr:spPr>
        <a:xfrm>
          <a:off x="1816744"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146761</xdr:rowOff>
    </xdr:from>
    <xdr:to>
      <xdr:col>54</xdr:col>
      <xdr:colOff>189865</xdr:colOff>
      <xdr:row>41</xdr:row>
      <xdr:rowOff>103404</xdr:rowOff>
    </xdr:to>
    <xdr:cxnSp macro="">
      <xdr:nvCxnSpPr>
        <xdr:cNvPr id="106" name="直線コネクタ 105"/>
        <xdr:cNvCxnSpPr/>
      </xdr:nvCxnSpPr>
      <xdr:spPr>
        <a:xfrm flipV="1">
          <a:off x="10476865" y="5804611"/>
          <a:ext cx="0" cy="1328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107231</xdr:rowOff>
    </xdr:from>
    <xdr:ext cx="469744" cy="259045"/>
    <xdr:sp macro="" textlink="">
      <xdr:nvSpPr>
        <xdr:cNvPr id="107" name="【道路】&#10;一人当たり延長最小値テキスト"/>
        <xdr:cNvSpPr txBox="1"/>
      </xdr:nvSpPr>
      <xdr:spPr>
        <a:xfrm>
          <a:off x="10515600" y="713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103404</xdr:rowOff>
    </xdr:from>
    <xdr:to>
      <xdr:col>55</xdr:col>
      <xdr:colOff>88900</xdr:colOff>
      <xdr:row>41</xdr:row>
      <xdr:rowOff>103404</xdr:rowOff>
    </xdr:to>
    <xdr:cxnSp macro="">
      <xdr:nvCxnSpPr>
        <xdr:cNvPr id="108" name="直線コネクタ 107"/>
        <xdr:cNvCxnSpPr/>
      </xdr:nvCxnSpPr>
      <xdr:spPr>
        <a:xfrm>
          <a:off x="10388600" y="7132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93438</xdr:rowOff>
    </xdr:from>
    <xdr:ext cx="534377" cy="259045"/>
    <xdr:sp macro="" textlink="">
      <xdr:nvSpPr>
        <xdr:cNvPr id="109" name="【道路】&#10;一人当たり延長最大値テキスト"/>
        <xdr:cNvSpPr txBox="1"/>
      </xdr:nvSpPr>
      <xdr:spPr>
        <a:xfrm>
          <a:off x="10515600" y="557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146761</xdr:rowOff>
    </xdr:from>
    <xdr:to>
      <xdr:col>55</xdr:col>
      <xdr:colOff>88900</xdr:colOff>
      <xdr:row>33</xdr:row>
      <xdr:rowOff>146761</xdr:rowOff>
    </xdr:to>
    <xdr:cxnSp macro="">
      <xdr:nvCxnSpPr>
        <xdr:cNvPr id="110" name="直線コネクタ 109"/>
        <xdr:cNvCxnSpPr/>
      </xdr:nvCxnSpPr>
      <xdr:spPr>
        <a:xfrm>
          <a:off x="10388600" y="5804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168959</xdr:rowOff>
    </xdr:from>
    <xdr:ext cx="534377" cy="259045"/>
    <xdr:sp macro="" textlink="">
      <xdr:nvSpPr>
        <xdr:cNvPr id="111" name="【道路】&#10;一人当たり延長平均値テキスト"/>
        <xdr:cNvSpPr txBox="1"/>
      </xdr:nvSpPr>
      <xdr:spPr>
        <a:xfrm>
          <a:off x="10515600" y="6512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146082</xdr:rowOff>
    </xdr:from>
    <xdr:to>
      <xdr:col>55</xdr:col>
      <xdr:colOff>50800</xdr:colOff>
      <xdr:row>39</xdr:row>
      <xdr:rowOff>76232</xdr:rowOff>
    </xdr:to>
    <xdr:sp macro="" textlink="">
      <xdr:nvSpPr>
        <xdr:cNvPr id="112" name="フローチャート: 判断 111"/>
        <xdr:cNvSpPr/>
      </xdr:nvSpPr>
      <xdr:spPr>
        <a:xfrm>
          <a:off x="10426700" y="666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155740</xdr:rowOff>
    </xdr:from>
    <xdr:to>
      <xdr:col>50</xdr:col>
      <xdr:colOff>165100</xdr:colOff>
      <xdr:row>39</xdr:row>
      <xdr:rowOff>85890</xdr:rowOff>
    </xdr:to>
    <xdr:sp macro="" textlink="">
      <xdr:nvSpPr>
        <xdr:cNvPr id="113" name="フローチャート: 判断 112"/>
        <xdr:cNvSpPr/>
      </xdr:nvSpPr>
      <xdr:spPr>
        <a:xfrm>
          <a:off x="9588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35554</xdr:rowOff>
    </xdr:from>
    <xdr:to>
      <xdr:col>46</xdr:col>
      <xdr:colOff>38100</xdr:colOff>
      <xdr:row>39</xdr:row>
      <xdr:rowOff>137154</xdr:rowOff>
    </xdr:to>
    <xdr:sp macro="" textlink="">
      <xdr:nvSpPr>
        <xdr:cNvPr id="114" name="フローチャート: 判断 113"/>
        <xdr:cNvSpPr/>
      </xdr:nvSpPr>
      <xdr:spPr>
        <a:xfrm>
          <a:off x="8699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148177</xdr:rowOff>
    </xdr:from>
    <xdr:to>
      <xdr:col>41</xdr:col>
      <xdr:colOff>101600</xdr:colOff>
      <xdr:row>40</xdr:row>
      <xdr:rowOff>78327</xdr:rowOff>
    </xdr:to>
    <xdr:sp macro="" textlink="">
      <xdr:nvSpPr>
        <xdr:cNvPr id="115" name="フローチャート: 判断 114"/>
        <xdr:cNvSpPr/>
      </xdr:nvSpPr>
      <xdr:spPr>
        <a:xfrm>
          <a:off x="7810500" y="683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149320</xdr:rowOff>
    </xdr:from>
    <xdr:to>
      <xdr:col>55</xdr:col>
      <xdr:colOff>50800</xdr:colOff>
      <xdr:row>39</xdr:row>
      <xdr:rowOff>79470</xdr:rowOff>
    </xdr:to>
    <xdr:sp macro="" textlink="">
      <xdr:nvSpPr>
        <xdr:cNvPr id="121" name="楕円 120"/>
        <xdr:cNvSpPr/>
      </xdr:nvSpPr>
      <xdr:spPr>
        <a:xfrm>
          <a:off x="10426700" y="666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127747</xdr:rowOff>
    </xdr:from>
    <xdr:ext cx="534377" cy="259045"/>
    <xdr:sp macro="" textlink="">
      <xdr:nvSpPr>
        <xdr:cNvPr id="122" name="【道路】&#10;一人当たり延長該当値テキスト"/>
        <xdr:cNvSpPr txBox="1"/>
      </xdr:nvSpPr>
      <xdr:spPr>
        <a:xfrm>
          <a:off x="10515600" y="664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161074</xdr:rowOff>
    </xdr:from>
    <xdr:to>
      <xdr:col>50</xdr:col>
      <xdr:colOff>165100</xdr:colOff>
      <xdr:row>39</xdr:row>
      <xdr:rowOff>91224</xdr:rowOff>
    </xdr:to>
    <xdr:sp macro="" textlink="">
      <xdr:nvSpPr>
        <xdr:cNvPr id="123" name="楕円 122"/>
        <xdr:cNvSpPr/>
      </xdr:nvSpPr>
      <xdr:spPr>
        <a:xfrm>
          <a:off x="9588500" y="667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28670</xdr:rowOff>
    </xdr:from>
    <xdr:to>
      <xdr:col>55</xdr:col>
      <xdr:colOff>0</xdr:colOff>
      <xdr:row>39</xdr:row>
      <xdr:rowOff>40424</xdr:rowOff>
    </xdr:to>
    <xdr:cxnSp macro="">
      <xdr:nvCxnSpPr>
        <xdr:cNvPr id="124" name="直線コネクタ 123"/>
        <xdr:cNvCxnSpPr/>
      </xdr:nvCxnSpPr>
      <xdr:spPr>
        <a:xfrm flipV="1">
          <a:off x="9639300" y="6715220"/>
          <a:ext cx="838200" cy="1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2236</xdr:rowOff>
    </xdr:from>
    <xdr:to>
      <xdr:col>46</xdr:col>
      <xdr:colOff>38100</xdr:colOff>
      <xdr:row>39</xdr:row>
      <xdr:rowOff>103836</xdr:rowOff>
    </xdr:to>
    <xdr:sp macro="" textlink="">
      <xdr:nvSpPr>
        <xdr:cNvPr id="125" name="楕円 124"/>
        <xdr:cNvSpPr/>
      </xdr:nvSpPr>
      <xdr:spPr>
        <a:xfrm>
          <a:off x="8699500" y="66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40424</xdr:rowOff>
    </xdr:from>
    <xdr:to>
      <xdr:col>50</xdr:col>
      <xdr:colOff>114300</xdr:colOff>
      <xdr:row>39</xdr:row>
      <xdr:rowOff>53036</xdr:rowOff>
    </xdr:to>
    <xdr:cxnSp macro="">
      <xdr:nvCxnSpPr>
        <xdr:cNvPr id="126" name="直線コネクタ 125"/>
        <xdr:cNvCxnSpPr/>
      </xdr:nvCxnSpPr>
      <xdr:spPr>
        <a:xfrm flipV="1">
          <a:off x="8750300" y="6726974"/>
          <a:ext cx="889000" cy="1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14142</xdr:rowOff>
    </xdr:from>
    <xdr:to>
      <xdr:col>41</xdr:col>
      <xdr:colOff>101600</xdr:colOff>
      <xdr:row>39</xdr:row>
      <xdr:rowOff>115742</xdr:rowOff>
    </xdr:to>
    <xdr:sp macro="" textlink="">
      <xdr:nvSpPr>
        <xdr:cNvPr id="127" name="楕円 126"/>
        <xdr:cNvSpPr/>
      </xdr:nvSpPr>
      <xdr:spPr>
        <a:xfrm>
          <a:off x="7810500" y="670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53036</xdr:rowOff>
    </xdr:from>
    <xdr:to>
      <xdr:col>45</xdr:col>
      <xdr:colOff>177800</xdr:colOff>
      <xdr:row>39</xdr:row>
      <xdr:rowOff>64942</xdr:rowOff>
    </xdr:to>
    <xdr:cxnSp macro="">
      <xdr:nvCxnSpPr>
        <xdr:cNvPr id="128" name="直線コネクタ 127"/>
        <xdr:cNvCxnSpPr/>
      </xdr:nvCxnSpPr>
      <xdr:spPr>
        <a:xfrm flipV="1">
          <a:off x="7861300" y="6739586"/>
          <a:ext cx="889000" cy="1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102417</xdr:rowOff>
    </xdr:from>
    <xdr:ext cx="534377" cy="259045"/>
    <xdr:sp macro="" textlink="">
      <xdr:nvSpPr>
        <xdr:cNvPr id="129" name="n_1aveValue【道路】&#10;一人当たり延長"/>
        <xdr:cNvSpPr txBox="1"/>
      </xdr:nvSpPr>
      <xdr:spPr>
        <a:xfrm>
          <a:off x="9359411" y="644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128281</xdr:rowOff>
    </xdr:from>
    <xdr:ext cx="534377" cy="259045"/>
    <xdr:sp macro="" textlink="">
      <xdr:nvSpPr>
        <xdr:cNvPr id="130" name="n_2aveValue【道路】&#10;一人当たり延長"/>
        <xdr:cNvSpPr txBox="1"/>
      </xdr:nvSpPr>
      <xdr:spPr>
        <a:xfrm>
          <a:off x="8483111" y="68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69454</xdr:rowOff>
    </xdr:from>
    <xdr:ext cx="534377" cy="259045"/>
    <xdr:sp macro="" textlink="">
      <xdr:nvSpPr>
        <xdr:cNvPr id="131" name="n_3aveValue【道路】&#10;一人当たり延長"/>
        <xdr:cNvSpPr txBox="1"/>
      </xdr:nvSpPr>
      <xdr:spPr>
        <a:xfrm>
          <a:off x="7594111" y="692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82351</xdr:rowOff>
    </xdr:from>
    <xdr:ext cx="534377" cy="259045"/>
    <xdr:sp macro="" textlink="">
      <xdr:nvSpPr>
        <xdr:cNvPr id="132" name="n_1mainValue【道路】&#10;一人当たり延長"/>
        <xdr:cNvSpPr txBox="1"/>
      </xdr:nvSpPr>
      <xdr:spPr>
        <a:xfrm>
          <a:off x="9359411" y="67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120362</xdr:rowOff>
    </xdr:from>
    <xdr:ext cx="534377" cy="259045"/>
    <xdr:sp macro="" textlink="">
      <xdr:nvSpPr>
        <xdr:cNvPr id="133" name="n_2mainValue【道路】&#10;一人当たり延長"/>
        <xdr:cNvSpPr txBox="1"/>
      </xdr:nvSpPr>
      <xdr:spPr>
        <a:xfrm>
          <a:off x="8483111" y="646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132269</xdr:rowOff>
    </xdr:from>
    <xdr:ext cx="534377" cy="259045"/>
    <xdr:sp macro="" textlink="">
      <xdr:nvSpPr>
        <xdr:cNvPr id="134" name="n_3mainValue【道路】&#10;一人当たり延長"/>
        <xdr:cNvSpPr txBox="1"/>
      </xdr:nvSpPr>
      <xdr:spPr>
        <a:xfrm>
          <a:off x="7594111" y="647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6" name="テキスト ボックス 145"/>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41910</xdr:rowOff>
    </xdr:to>
    <xdr:cxnSp macro="">
      <xdr:nvCxnSpPr>
        <xdr:cNvPr id="158" name="直線コネクタ 157"/>
        <xdr:cNvCxnSpPr/>
      </xdr:nvCxnSpPr>
      <xdr:spPr>
        <a:xfrm flipV="1">
          <a:off x="4634865" y="941832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340478" cy="259045"/>
    <xdr:sp macro="" textlink="">
      <xdr:nvSpPr>
        <xdr:cNvPr id="159" name="【橋りょう・トンネル】&#10;有形固定資産減価償却率最小値テキスト"/>
        <xdr:cNvSpPr txBox="1"/>
      </xdr:nvSpPr>
      <xdr:spPr>
        <a:xfrm>
          <a:off x="4673600" y="110185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60" name="直線コネクタ 159"/>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61" name="【橋りょう・トンネ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62" name="直線コネクタ 161"/>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120667</xdr:rowOff>
    </xdr:from>
    <xdr:ext cx="405111" cy="259045"/>
    <xdr:sp macro="" textlink="">
      <xdr:nvSpPr>
        <xdr:cNvPr id="163" name="【橋りょう・トンネル】&#10;有形固定資産減価償却率平均値テキスト"/>
        <xdr:cNvSpPr txBox="1"/>
      </xdr:nvSpPr>
      <xdr:spPr>
        <a:xfrm>
          <a:off x="4673600" y="9721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97790</xdr:rowOff>
    </xdr:from>
    <xdr:to>
      <xdr:col>24</xdr:col>
      <xdr:colOff>114300</xdr:colOff>
      <xdr:row>58</xdr:row>
      <xdr:rowOff>27940</xdr:rowOff>
    </xdr:to>
    <xdr:sp macro="" textlink="">
      <xdr:nvSpPr>
        <xdr:cNvPr id="164" name="フローチャート: 判断 163"/>
        <xdr:cNvSpPr/>
      </xdr:nvSpPr>
      <xdr:spPr>
        <a:xfrm>
          <a:off x="45847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118745</xdr:rowOff>
    </xdr:from>
    <xdr:to>
      <xdr:col>20</xdr:col>
      <xdr:colOff>38100</xdr:colOff>
      <xdr:row>58</xdr:row>
      <xdr:rowOff>48895</xdr:rowOff>
    </xdr:to>
    <xdr:sp macro="" textlink="">
      <xdr:nvSpPr>
        <xdr:cNvPr id="165" name="フローチャート: 判断 164"/>
        <xdr:cNvSpPr/>
      </xdr:nvSpPr>
      <xdr:spPr>
        <a:xfrm>
          <a:off x="3746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6" name="フローチャート: 判断 165"/>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99695</xdr:rowOff>
    </xdr:from>
    <xdr:to>
      <xdr:col>10</xdr:col>
      <xdr:colOff>165100</xdr:colOff>
      <xdr:row>58</xdr:row>
      <xdr:rowOff>29845</xdr:rowOff>
    </xdr:to>
    <xdr:sp macro="" textlink="">
      <xdr:nvSpPr>
        <xdr:cNvPr id="167" name="フローチャート: 判断 166"/>
        <xdr:cNvSpPr/>
      </xdr:nvSpPr>
      <xdr:spPr>
        <a:xfrm>
          <a:off x="1968500" y="987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113030</xdr:rowOff>
    </xdr:from>
    <xdr:to>
      <xdr:col>24</xdr:col>
      <xdr:colOff>114300</xdr:colOff>
      <xdr:row>60</xdr:row>
      <xdr:rowOff>43180</xdr:rowOff>
    </xdr:to>
    <xdr:sp macro="" textlink="">
      <xdr:nvSpPr>
        <xdr:cNvPr id="173" name="楕円 172"/>
        <xdr:cNvSpPr/>
      </xdr:nvSpPr>
      <xdr:spPr>
        <a:xfrm>
          <a:off x="45847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91457</xdr:rowOff>
    </xdr:from>
    <xdr:ext cx="405111" cy="259045"/>
    <xdr:sp macro="" textlink="">
      <xdr:nvSpPr>
        <xdr:cNvPr id="174" name="【橋りょう・トンネル】&#10;有形固定資産減価償却率該当値テキスト"/>
        <xdr:cNvSpPr txBox="1"/>
      </xdr:nvSpPr>
      <xdr:spPr>
        <a:xfrm>
          <a:off x="4673600"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86360</xdr:rowOff>
    </xdr:from>
    <xdr:to>
      <xdr:col>20</xdr:col>
      <xdr:colOff>38100</xdr:colOff>
      <xdr:row>60</xdr:row>
      <xdr:rowOff>16510</xdr:rowOff>
    </xdr:to>
    <xdr:sp macro="" textlink="">
      <xdr:nvSpPr>
        <xdr:cNvPr id="175" name="楕円 174"/>
        <xdr:cNvSpPr/>
      </xdr:nvSpPr>
      <xdr:spPr>
        <a:xfrm>
          <a:off x="3746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137160</xdr:rowOff>
    </xdr:from>
    <xdr:to>
      <xdr:col>24</xdr:col>
      <xdr:colOff>63500</xdr:colOff>
      <xdr:row>59</xdr:row>
      <xdr:rowOff>163830</xdr:rowOff>
    </xdr:to>
    <xdr:cxnSp macro="">
      <xdr:nvCxnSpPr>
        <xdr:cNvPr id="176" name="直線コネクタ 175"/>
        <xdr:cNvCxnSpPr/>
      </xdr:nvCxnSpPr>
      <xdr:spPr>
        <a:xfrm>
          <a:off x="3797300" y="102527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118745</xdr:rowOff>
    </xdr:from>
    <xdr:to>
      <xdr:col>15</xdr:col>
      <xdr:colOff>101600</xdr:colOff>
      <xdr:row>60</xdr:row>
      <xdr:rowOff>48895</xdr:rowOff>
    </xdr:to>
    <xdr:sp macro="" textlink="">
      <xdr:nvSpPr>
        <xdr:cNvPr id="177" name="楕円 176"/>
        <xdr:cNvSpPr/>
      </xdr:nvSpPr>
      <xdr:spPr>
        <a:xfrm>
          <a:off x="2857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137160</xdr:rowOff>
    </xdr:from>
    <xdr:to>
      <xdr:col>19</xdr:col>
      <xdr:colOff>177800</xdr:colOff>
      <xdr:row>59</xdr:row>
      <xdr:rowOff>169545</xdr:rowOff>
    </xdr:to>
    <xdr:cxnSp macro="">
      <xdr:nvCxnSpPr>
        <xdr:cNvPr id="178" name="直線コネクタ 177"/>
        <xdr:cNvCxnSpPr/>
      </xdr:nvCxnSpPr>
      <xdr:spPr>
        <a:xfrm flipV="1">
          <a:off x="2908300" y="102527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151130</xdr:rowOff>
    </xdr:from>
    <xdr:to>
      <xdr:col>10</xdr:col>
      <xdr:colOff>165100</xdr:colOff>
      <xdr:row>60</xdr:row>
      <xdr:rowOff>81280</xdr:rowOff>
    </xdr:to>
    <xdr:sp macro="" textlink="">
      <xdr:nvSpPr>
        <xdr:cNvPr id="179" name="楕円 178"/>
        <xdr:cNvSpPr/>
      </xdr:nvSpPr>
      <xdr:spPr>
        <a:xfrm>
          <a:off x="1968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169545</xdr:rowOff>
    </xdr:from>
    <xdr:to>
      <xdr:col>15</xdr:col>
      <xdr:colOff>50800</xdr:colOff>
      <xdr:row>60</xdr:row>
      <xdr:rowOff>30480</xdr:rowOff>
    </xdr:to>
    <xdr:cxnSp macro="">
      <xdr:nvCxnSpPr>
        <xdr:cNvPr id="180" name="直線コネクタ 179"/>
        <xdr:cNvCxnSpPr/>
      </xdr:nvCxnSpPr>
      <xdr:spPr>
        <a:xfrm flipV="1">
          <a:off x="2019300" y="102850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65422</xdr:rowOff>
    </xdr:from>
    <xdr:ext cx="405111" cy="259045"/>
    <xdr:sp macro="" textlink="">
      <xdr:nvSpPr>
        <xdr:cNvPr id="181" name="n_1aveValue【橋りょう・トンネル】&#10;有形固定資産減価償却率"/>
        <xdr:cNvSpPr txBox="1"/>
      </xdr:nvSpPr>
      <xdr:spPr>
        <a:xfrm>
          <a:off x="3582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107332</xdr:rowOff>
    </xdr:from>
    <xdr:ext cx="405111" cy="259045"/>
    <xdr:sp macro="" textlink="">
      <xdr:nvSpPr>
        <xdr:cNvPr id="182" name="n_2aveValue【橋りょう・トンネル】&#10;有形固定資産減価償却率"/>
        <xdr:cNvSpPr txBox="1"/>
      </xdr:nvSpPr>
      <xdr:spPr>
        <a:xfrm>
          <a:off x="27057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46372</xdr:rowOff>
    </xdr:from>
    <xdr:ext cx="405111" cy="259045"/>
    <xdr:sp macro="" textlink="">
      <xdr:nvSpPr>
        <xdr:cNvPr id="183" name="n_3aveValue【橋りょう・トンネル】&#10;有形固定資産減価償却率"/>
        <xdr:cNvSpPr txBox="1"/>
      </xdr:nvSpPr>
      <xdr:spPr>
        <a:xfrm>
          <a:off x="18167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7637</xdr:rowOff>
    </xdr:from>
    <xdr:ext cx="405111" cy="259045"/>
    <xdr:sp macro="" textlink="">
      <xdr:nvSpPr>
        <xdr:cNvPr id="184" name="n_1mainValue【橋りょう・トンネル】&#10;有形固定資産減価償却率"/>
        <xdr:cNvSpPr txBox="1"/>
      </xdr:nvSpPr>
      <xdr:spPr>
        <a:xfrm>
          <a:off x="35820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40022</xdr:rowOff>
    </xdr:from>
    <xdr:ext cx="405111" cy="259045"/>
    <xdr:sp macro="" textlink="">
      <xdr:nvSpPr>
        <xdr:cNvPr id="185" name="n_2mainValue【橋りょう・トンネル】&#10;有形固定資産減価償却率"/>
        <xdr:cNvSpPr txBox="1"/>
      </xdr:nvSpPr>
      <xdr:spPr>
        <a:xfrm>
          <a:off x="2705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72407</xdr:rowOff>
    </xdr:from>
    <xdr:ext cx="405111" cy="259045"/>
    <xdr:sp macro="" textlink="">
      <xdr:nvSpPr>
        <xdr:cNvPr id="186" name="n_3mainValue【橋りょう・トンネル】&#10;有形固定資産減価償却率"/>
        <xdr:cNvSpPr txBox="1"/>
      </xdr:nvSpPr>
      <xdr:spPr>
        <a:xfrm>
          <a:off x="1816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0" name="テキスト ボックス 19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2" name="テキスト ボックス 20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4" name="テキスト ボックス 20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6" name="テキスト ボックス 20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8" name="テキスト ボックス 20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55767</xdr:rowOff>
    </xdr:from>
    <xdr:to>
      <xdr:col>54</xdr:col>
      <xdr:colOff>189865</xdr:colOff>
      <xdr:row>64</xdr:row>
      <xdr:rowOff>73791</xdr:rowOff>
    </xdr:to>
    <xdr:cxnSp macro="">
      <xdr:nvCxnSpPr>
        <xdr:cNvPr id="210" name="直線コネクタ 209"/>
        <xdr:cNvCxnSpPr/>
      </xdr:nvCxnSpPr>
      <xdr:spPr>
        <a:xfrm flipV="1">
          <a:off x="10476865" y="9656967"/>
          <a:ext cx="0" cy="1389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77618</xdr:rowOff>
    </xdr:from>
    <xdr:ext cx="469744" cy="259045"/>
    <xdr:sp macro="" textlink="">
      <xdr:nvSpPr>
        <xdr:cNvPr id="211" name="【橋りょう・トンネル】&#10;一人当たり有形固定資産（償却資産）額最小値テキスト"/>
        <xdr:cNvSpPr txBox="1"/>
      </xdr:nvSpPr>
      <xdr:spPr>
        <a:xfrm>
          <a:off x="10515600" y="1105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73791</xdr:rowOff>
    </xdr:from>
    <xdr:to>
      <xdr:col>55</xdr:col>
      <xdr:colOff>88900</xdr:colOff>
      <xdr:row>64</xdr:row>
      <xdr:rowOff>73791</xdr:rowOff>
    </xdr:to>
    <xdr:cxnSp macro="">
      <xdr:nvCxnSpPr>
        <xdr:cNvPr id="212" name="直線コネクタ 211"/>
        <xdr:cNvCxnSpPr/>
      </xdr:nvCxnSpPr>
      <xdr:spPr>
        <a:xfrm>
          <a:off x="10388600" y="1104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2444</xdr:rowOff>
    </xdr:from>
    <xdr:ext cx="690189" cy="259045"/>
    <xdr:sp macro="" textlink="">
      <xdr:nvSpPr>
        <xdr:cNvPr id="213" name="【橋りょう・トンネル】&#10;一人当たり有形固定資産（償却資産）額最大値テキスト"/>
        <xdr:cNvSpPr txBox="1"/>
      </xdr:nvSpPr>
      <xdr:spPr>
        <a:xfrm>
          <a:off x="10515600" y="94321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55767</xdr:rowOff>
    </xdr:from>
    <xdr:to>
      <xdr:col>55</xdr:col>
      <xdr:colOff>88900</xdr:colOff>
      <xdr:row>56</xdr:row>
      <xdr:rowOff>55767</xdr:rowOff>
    </xdr:to>
    <xdr:cxnSp macro="">
      <xdr:nvCxnSpPr>
        <xdr:cNvPr id="214" name="直線コネクタ 213"/>
        <xdr:cNvCxnSpPr/>
      </xdr:nvCxnSpPr>
      <xdr:spPr>
        <a:xfrm>
          <a:off x="10388600" y="965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73613</xdr:rowOff>
    </xdr:from>
    <xdr:ext cx="599010" cy="259045"/>
    <xdr:sp macro="" textlink="">
      <xdr:nvSpPr>
        <xdr:cNvPr id="215" name="【橋りょう・トンネル】&#10;一人当たり有形固定資産（償却資産）額平均値テキスト"/>
        <xdr:cNvSpPr txBox="1"/>
      </xdr:nvSpPr>
      <xdr:spPr>
        <a:xfrm>
          <a:off x="10515600" y="10532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50736</xdr:rowOff>
    </xdr:from>
    <xdr:to>
      <xdr:col>55</xdr:col>
      <xdr:colOff>50800</xdr:colOff>
      <xdr:row>62</xdr:row>
      <xdr:rowOff>152336</xdr:rowOff>
    </xdr:to>
    <xdr:sp macro="" textlink="">
      <xdr:nvSpPr>
        <xdr:cNvPr id="216" name="フローチャート: 判断 215"/>
        <xdr:cNvSpPr/>
      </xdr:nvSpPr>
      <xdr:spPr>
        <a:xfrm>
          <a:off x="10426700" y="1068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53674</xdr:rowOff>
    </xdr:from>
    <xdr:to>
      <xdr:col>50</xdr:col>
      <xdr:colOff>165100</xdr:colOff>
      <xdr:row>62</xdr:row>
      <xdr:rowOff>155274</xdr:rowOff>
    </xdr:to>
    <xdr:sp macro="" textlink="">
      <xdr:nvSpPr>
        <xdr:cNvPr id="217" name="フローチャート: 判断 216"/>
        <xdr:cNvSpPr/>
      </xdr:nvSpPr>
      <xdr:spPr>
        <a:xfrm>
          <a:off x="9588500" y="1068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8888</xdr:rowOff>
    </xdr:from>
    <xdr:to>
      <xdr:col>46</xdr:col>
      <xdr:colOff>38100</xdr:colOff>
      <xdr:row>62</xdr:row>
      <xdr:rowOff>110488</xdr:rowOff>
    </xdr:to>
    <xdr:sp macro="" textlink="">
      <xdr:nvSpPr>
        <xdr:cNvPr id="218" name="フローチャート: 判断 217"/>
        <xdr:cNvSpPr/>
      </xdr:nvSpPr>
      <xdr:spPr>
        <a:xfrm>
          <a:off x="8699500" y="1063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88675</xdr:rowOff>
    </xdr:from>
    <xdr:to>
      <xdr:col>41</xdr:col>
      <xdr:colOff>101600</xdr:colOff>
      <xdr:row>63</xdr:row>
      <xdr:rowOff>18825</xdr:rowOff>
    </xdr:to>
    <xdr:sp macro="" textlink="">
      <xdr:nvSpPr>
        <xdr:cNvPr id="219" name="フローチャート: 判断 218"/>
        <xdr:cNvSpPr/>
      </xdr:nvSpPr>
      <xdr:spPr>
        <a:xfrm>
          <a:off x="7810500" y="1071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142473</xdr:rowOff>
    </xdr:from>
    <xdr:to>
      <xdr:col>55</xdr:col>
      <xdr:colOff>50800</xdr:colOff>
      <xdr:row>64</xdr:row>
      <xdr:rowOff>72623</xdr:rowOff>
    </xdr:to>
    <xdr:sp macro="" textlink="">
      <xdr:nvSpPr>
        <xdr:cNvPr id="225" name="楕円 224"/>
        <xdr:cNvSpPr/>
      </xdr:nvSpPr>
      <xdr:spPr>
        <a:xfrm>
          <a:off x="10426700" y="1094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57400</xdr:rowOff>
    </xdr:from>
    <xdr:ext cx="534377" cy="259045"/>
    <xdr:sp macro="" textlink="">
      <xdr:nvSpPr>
        <xdr:cNvPr id="226" name="【橋りょう・トンネル】&#10;一人当たり有形固定資産（償却資産）額該当値テキスト"/>
        <xdr:cNvSpPr txBox="1"/>
      </xdr:nvSpPr>
      <xdr:spPr>
        <a:xfrm>
          <a:off x="10515600" y="1085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147575</xdr:rowOff>
    </xdr:from>
    <xdr:to>
      <xdr:col>50</xdr:col>
      <xdr:colOff>165100</xdr:colOff>
      <xdr:row>64</xdr:row>
      <xdr:rowOff>77725</xdr:rowOff>
    </xdr:to>
    <xdr:sp macro="" textlink="">
      <xdr:nvSpPr>
        <xdr:cNvPr id="227" name="楕円 226"/>
        <xdr:cNvSpPr/>
      </xdr:nvSpPr>
      <xdr:spPr>
        <a:xfrm>
          <a:off x="9588500" y="109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21823</xdr:rowOff>
    </xdr:from>
    <xdr:to>
      <xdr:col>55</xdr:col>
      <xdr:colOff>0</xdr:colOff>
      <xdr:row>64</xdr:row>
      <xdr:rowOff>26925</xdr:rowOff>
    </xdr:to>
    <xdr:cxnSp macro="">
      <xdr:nvCxnSpPr>
        <xdr:cNvPr id="228" name="直線コネクタ 227"/>
        <xdr:cNvCxnSpPr/>
      </xdr:nvCxnSpPr>
      <xdr:spPr>
        <a:xfrm flipV="1">
          <a:off x="9639300" y="10994623"/>
          <a:ext cx="838200" cy="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148658</xdr:rowOff>
    </xdr:from>
    <xdr:to>
      <xdr:col>46</xdr:col>
      <xdr:colOff>38100</xdr:colOff>
      <xdr:row>64</xdr:row>
      <xdr:rowOff>78808</xdr:rowOff>
    </xdr:to>
    <xdr:sp macro="" textlink="">
      <xdr:nvSpPr>
        <xdr:cNvPr id="229" name="楕円 228"/>
        <xdr:cNvSpPr/>
      </xdr:nvSpPr>
      <xdr:spPr>
        <a:xfrm>
          <a:off x="8699500" y="1095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26925</xdr:rowOff>
    </xdr:from>
    <xdr:to>
      <xdr:col>50</xdr:col>
      <xdr:colOff>114300</xdr:colOff>
      <xdr:row>64</xdr:row>
      <xdr:rowOff>28008</xdr:rowOff>
    </xdr:to>
    <xdr:cxnSp macro="">
      <xdr:nvCxnSpPr>
        <xdr:cNvPr id="230" name="直線コネクタ 229"/>
        <xdr:cNvCxnSpPr/>
      </xdr:nvCxnSpPr>
      <xdr:spPr>
        <a:xfrm flipV="1">
          <a:off x="8750300" y="10999725"/>
          <a:ext cx="889000" cy="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149780</xdr:rowOff>
    </xdr:from>
    <xdr:to>
      <xdr:col>41</xdr:col>
      <xdr:colOff>101600</xdr:colOff>
      <xdr:row>64</xdr:row>
      <xdr:rowOff>79930</xdr:rowOff>
    </xdr:to>
    <xdr:sp macro="" textlink="">
      <xdr:nvSpPr>
        <xdr:cNvPr id="231" name="楕円 230"/>
        <xdr:cNvSpPr/>
      </xdr:nvSpPr>
      <xdr:spPr>
        <a:xfrm>
          <a:off x="7810500" y="109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28008</xdr:rowOff>
    </xdr:from>
    <xdr:to>
      <xdr:col>45</xdr:col>
      <xdr:colOff>177800</xdr:colOff>
      <xdr:row>64</xdr:row>
      <xdr:rowOff>29130</xdr:rowOff>
    </xdr:to>
    <xdr:cxnSp macro="">
      <xdr:nvCxnSpPr>
        <xdr:cNvPr id="232" name="直線コネクタ 231"/>
        <xdr:cNvCxnSpPr/>
      </xdr:nvCxnSpPr>
      <xdr:spPr>
        <a:xfrm flipV="1">
          <a:off x="7861300" y="11000808"/>
          <a:ext cx="889000" cy="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351</xdr:rowOff>
    </xdr:from>
    <xdr:ext cx="599010" cy="259045"/>
    <xdr:sp macro="" textlink="">
      <xdr:nvSpPr>
        <xdr:cNvPr id="233" name="n_1aveValue【橋りょう・トンネル】&#10;一人当たり有形固定資産（償却資産）額"/>
        <xdr:cNvSpPr txBox="1"/>
      </xdr:nvSpPr>
      <xdr:spPr>
        <a:xfrm>
          <a:off x="9327095" y="1045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127015</xdr:rowOff>
    </xdr:from>
    <xdr:ext cx="599010" cy="259045"/>
    <xdr:sp macro="" textlink="">
      <xdr:nvSpPr>
        <xdr:cNvPr id="234" name="n_2aveValue【橋りょう・トンネル】&#10;一人当たり有形固定資産（償却資産）額"/>
        <xdr:cNvSpPr txBox="1"/>
      </xdr:nvSpPr>
      <xdr:spPr>
        <a:xfrm>
          <a:off x="8450795" y="1041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35352</xdr:rowOff>
    </xdr:from>
    <xdr:ext cx="599010" cy="259045"/>
    <xdr:sp macro="" textlink="">
      <xdr:nvSpPr>
        <xdr:cNvPr id="235" name="n_3aveValue【橋りょう・トンネル】&#10;一人当たり有形固定資産（償却資産）額"/>
        <xdr:cNvSpPr txBox="1"/>
      </xdr:nvSpPr>
      <xdr:spPr>
        <a:xfrm>
          <a:off x="7561795" y="1049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68852</xdr:rowOff>
    </xdr:from>
    <xdr:ext cx="534377" cy="259045"/>
    <xdr:sp macro="" textlink="">
      <xdr:nvSpPr>
        <xdr:cNvPr id="236" name="n_1mainValue【橋りょう・トンネル】&#10;一人当たり有形固定資産（償却資産）額"/>
        <xdr:cNvSpPr txBox="1"/>
      </xdr:nvSpPr>
      <xdr:spPr>
        <a:xfrm>
          <a:off x="9359411" y="1104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69935</xdr:rowOff>
    </xdr:from>
    <xdr:ext cx="534377" cy="259045"/>
    <xdr:sp macro="" textlink="">
      <xdr:nvSpPr>
        <xdr:cNvPr id="237" name="n_2mainValue【橋りょう・トンネル】&#10;一人当たり有形固定資産（償却資産）額"/>
        <xdr:cNvSpPr txBox="1"/>
      </xdr:nvSpPr>
      <xdr:spPr>
        <a:xfrm>
          <a:off x="8483111" y="1104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71057</xdr:rowOff>
    </xdr:from>
    <xdr:ext cx="534377" cy="259045"/>
    <xdr:sp macro="" textlink="">
      <xdr:nvSpPr>
        <xdr:cNvPr id="238" name="n_3mainValue【橋りょう・トンネル】&#10;一人当たり有形固定資産（償却資産）額"/>
        <xdr:cNvSpPr txBox="1"/>
      </xdr:nvSpPr>
      <xdr:spPr>
        <a:xfrm>
          <a:off x="7594111" y="1104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9" name="直線コネクタ 24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0" name="テキスト ボックス 24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1" name="直線コネクタ 25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2" name="テキスト ボックス 25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3" name="直線コネクタ 25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4" name="テキスト ボックス 25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5" name="直線コネクタ 25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6" name="テキスト ボックス 25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7" name="直線コネクタ 25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8" name="テキスト ボックス 25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9" name="直線コネクタ 25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0" name="テキスト ボックス 25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85452</xdr:rowOff>
    </xdr:from>
    <xdr:to>
      <xdr:col>24</xdr:col>
      <xdr:colOff>62865</xdr:colOff>
      <xdr:row>86</xdr:row>
      <xdr:rowOff>10342</xdr:rowOff>
    </xdr:to>
    <xdr:cxnSp macro="">
      <xdr:nvCxnSpPr>
        <xdr:cNvPr id="264" name="直線コネクタ 263"/>
        <xdr:cNvCxnSpPr/>
      </xdr:nvCxnSpPr>
      <xdr:spPr>
        <a:xfrm flipV="1">
          <a:off x="4634865" y="13287102"/>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14169</xdr:rowOff>
    </xdr:from>
    <xdr:ext cx="340478" cy="259045"/>
    <xdr:sp macro="" textlink="">
      <xdr:nvSpPr>
        <xdr:cNvPr id="265" name="【公営住宅】&#10;有形固定資産減価償却率最小値テキスト"/>
        <xdr:cNvSpPr txBox="1"/>
      </xdr:nvSpPr>
      <xdr:spPr>
        <a:xfrm>
          <a:off x="4673600" y="14758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10342</xdr:rowOff>
    </xdr:from>
    <xdr:to>
      <xdr:col>24</xdr:col>
      <xdr:colOff>152400</xdr:colOff>
      <xdr:row>86</xdr:row>
      <xdr:rowOff>10342</xdr:rowOff>
    </xdr:to>
    <xdr:cxnSp macro="">
      <xdr:nvCxnSpPr>
        <xdr:cNvPr id="266" name="直線コネクタ 265"/>
        <xdr:cNvCxnSpPr/>
      </xdr:nvCxnSpPr>
      <xdr:spPr>
        <a:xfrm>
          <a:off x="4546600" y="1475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32129</xdr:rowOff>
    </xdr:from>
    <xdr:ext cx="405111" cy="259045"/>
    <xdr:sp macro="" textlink="">
      <xdr:nvSpPr>
        <xdr:cNvPr id="267" name="【公営住宅】&#10;有形固定資産減価償却率最大値テキスト"/>
        <xdr:cNvSpPr txBox="1"/>
      </xdr:nvSpPr>
      <xdr:spPr>
        <a:xfrm>
          <a:off x="4673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85452</xdr:rowOff>
    </xdr:from>
    <xdr:to>
      <xdr:col>24</xdr:col>
      <xdr:colOff>152400</xdr:colOff>
      <xdr:row>77</xdr:row>
      <xdr:rowOff>85452</xdr:rowOff>
    </xdr:to>
    <xdr:cxnSp macro="">
      <xdr:nvCxnSpPr>
        <xdr:cNvPr id="268" name="直線コネクタ 267"/>
        <xdr:cNvCxnSpPr/>
      </xdr:nvCxnSpPr>
      <xdr:spPr>
        <a:xfrm>
          <a:off x="4546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169834</xdr:rowOff>
    </xdr:from>
    <xdr:ext cx="405111" cy="259045"/>
    <xdr:sp macro="" textlink="">
      <xdr:nvSpPr>
        <xdr:cNvPr id="269" name="【公営住宅】&#10;有形固定資産減価償却率平均値テキスト"/>
        <xdr:cNvSpPr txBox="1"/>
      </xdr:nvSpPr>
      <xdr:spPr>
        <a:xfrm>
          <a:off x="4673600" y="1388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19957</xdr:rowOff>
    </xdr:from>
    <xdr:to>
      <xdr:col>24</xdr:col>
      <xdr:colOff>114300</xdr:colOff>
      <xdr:row>81</xdr:row>
      <xdr:rowOff>121557</xdr:rowOff>
    </xdr:to>
    <xdr:sp macro="" textlink="">
      <xdr:nvSpPr>
        <xdr:cNvPr id="270" name="フローチャート: 判断 269"/>
        <xdr:cNvSpPr/>
      </xdr:nvSpPr>
      <xdr:spPr>
        <a:xfrm>
          <a:off x="4584700" y="1390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19957</xdr:rowOff>
    </xdr:from>
    <xdr:to>
      <xdr:col>20</xdr:col>
      <xdr:colOff>38100</xdr:colOff>
      <xdr:row>81</xdr:row>
      <xdr:rowOff>121557</xdr:rowOff>
    </xdr:to>
    <xdr:sp macro="" textlink="">
      <xdr:nvSpPr>
        <xdr:cNvPr id="271" name="フローチャート: 判断 270"/>
        <xdr:cNvSpPr/>
      </xdr:nvSpPr>
      <xdr:spPr>
        <a:xfrm>
          <a:off x="3746500" y="1390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64044</xdr:rowOff>
    </xdr:from>
    <xdr:to>
      <xdr:col>15</xdr:col>
      <xdr:colOff>101600</xdr:colOff>
      <xdr:row>81</xdr:row>
      <xdr:rowOff>165644</xdr:rowOff>
    </xdr:to>
    <xdr:sp macro="" textlink="">
      <xdr:nvSpPr>
        <xdr:cNvPr id="272" name="フローチャート: 判断 271"/>
        <xdr:cNvSpPr/>
      </xdr:nvSpPr>
      <xdr:spPr>
        <a:xfrm>
          <a:off x="2857500" y="1395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130992</xdr:rowOff>
    </xdr:from>
    <xdr:to>
      <xdr:col>10</xdr:col>
      <xdr:colOff>165100</xdr:colOff>
      <xdr:row>81</xdr:row>
      <xdr:rowOff>61142</xdr:rowOff>
    </xdr:to>
    <xdr:sp macro="" textlink="">
      <xdr:nvSpPr>
        <xdr:cNvPr id="273" name="フローチャート: 判断 272"/>
        <xdr:cNvSpPr/>
      </xdr:nvSpPr>
      <xdr:spPr>
        <a:xfrm>
          <a:off x="19685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95069</xdr:rowOff>
    </xdr:from>
    <xdr:to>
      <xdr:col>24</xdr:col>
      <xdr:colOff>114300</xdr:colOff>
      <xdr:row>80</xdr:row>
      <xdr:rowOff>25219</xdr:rowOff>
    </xdr:to>
    <xdr:sp macro="" textlink="">
      <xdr:nvSpPr>
        <xdr:cNvPr id="279" name="楕円 278"/>
        <xdr:cNvSpPr/>
      </xdr:nvSpPr>
      <xdr:spPr>
        <a:xfrm>
          <a:off x="4584700" y="1363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117946</xdr:rowOff>
    </xdr:from>
    <xdr:ext cx="405111" cy="259045"/>
    <xdr:sp macro="" textlink="">
      <xdr:nvSpPr>
        <xdr:cNvPr id="280" name="【公営住宅】&#10;有形固定資産減価償却率該当値テキスト"/>
        <xdr:cNvSpPr txBox="1"/>
      </xdr:nvSpPr>
      <xdr:spPr>
        <a:xfrm>
          <a:off x="4673600" y="1349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129358</xdr:rowOff>
    </xdr:from>
    <xdr:to>
      <xdr:col>20</xdr:col>
      <xdr:colOff>38100</xdr:colOff>
      <xdr:row>80</xdr:row>
      <xdr:rowOff>59508</xdr:rowOff>
    </xdr:to>
    <xdr:sp macro="" textlink="">
      <xdr:nvSpPr>
        <xdr:cNvPr id="281" name="楕円 280"/>
        <xdr:cNvSpPr/>
      </xdr:nvSpPr>
      <xdr:spPr>
        <a:xfrm>
          <a:off x="3746500" y="136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145869</xdr:rowOff>
    </xdr:from>
    <xdr:to>
      <xdr:col>24</xdr:col>
      <xdr:colOff>63500</xdr:colOff>
      <xdr:row>80</xdr:row>
      <xdr:rowOff>8708</xdr:rowOff>
    </xdr:to>
    <xdr:cxnSp macro="">
      <xdr:nvCxnSpPr>
        <xdr:cNvPr id="282" name="直線コネクタ 281"/>
        <xdr:cNvCxnSpPr/>
      </xdr:nvCxnSpPr>
      <xdr:spPr>
        <a:xfrm flipV="1">
          <a:off x="3797300" y="1369041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165281</xdr:rowOff>
    </xdr:from>
    <xdr:to>
      <xdr:col>15</xdr:col>
      <xdr:colOff>101600</xdr:colOff>
      <xdr:row>80</xdr:row>
      <xdr:rowOff>95431</xdr:rowOff>
    </xdr:to>
    <xdr:sp macro="" textlink="">
      <xdr:nvSpPr>
        <xdr:cNvPr id="283" name="楕円 282"/>
        <xdr:cNvSpPr/>
      </xdr:nvSpPr>
      <xdr:spPr>
        <a:xfrm>
          <a:off x="2857500" y="1370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8708</xdr:rowOff>
    </xdr:from>
    <xdr:to>
      <xdr:col>19</xdr:col>
      <xdr:colOff>177800</xdr:colOff>
      <xdr:row>80</xdr:row>
      <xdr:rowOff>44631</xdr:rowOff>
    </xdr:to>
    <xdr:cxnSp macro="">
      <xdr:nvCxnSpPr>
        <xdr:cNvPr id="284" name="直線コネクタ 283"/>
        <xdr:cNvCxnSpPr/>
      </xdr:nvCxnSpPr>
      <xdr:spPr>
        <a:xfrm flipV="1">
          <a:off x="2908300" y="137247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31387</xdr:rowOff>
    </xdr:from>
    <xdr:to>
      <xdr:col>10</xdr:col>
      <xdr:colOff>165100</xdr:colOff>
      <xdr:row>80</xdr:row>
      <xdr:rowOff>132987</xdr:rowOff>
    </xdr:to>
    <xdr:sp macro="" textlink="">
      <xdr:nvSpPr>
        <xdr:cNvPr id="285" name="楕円 284"/>
        <xdr:cNvSpPr/>
      </xdr:nvSpPr>
      <xdr:spPr>
        <a:xfrm>
          <a:off x="1968500" y="1374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44631</xdr:rowOff>
    </xdr:from>
    <xdr:to>
      <xdr:col>15</xdr:col>
      <xdr:colOff>50800</xdr:colOff>
      <xdr:row>80</xdr:row>
      <xdr:rowOff>82187</xdr:rowOff>
    </xdr:to>
    <xdr:cxnSp macro="">
      <xdr:nvCxnSpPr>
        <xdr:cNvPr id="286" name="直線コネクタ 285"/>
        <xdr:cNvCxnSpPr/>
      </xdr:nvCxnSpPr>
      <xdr:spPr>
        <a:xfrm flipV="1">
          <a:off x="2019300" y="1376063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112684</xdr:rowOff>
    </xdr:from>
    <xdr:ext cx="405111" cy="259045"/>
    <xdr:sp macro="" textlink="">
      <xdr:nvSpPr>
        <xdr:cNvPr id="287" name="n_1aveValue【公営住宅】&#10;有形固定資産減価償却率"/>
        <xdr:cNvSpPr txBox="1"/>
      </xdr:nvSpPr>
      <xdr:spPr>
        <a:xfrm>
          <a:off x="3582044" y="1400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156771</xdr:rowOff>
    </xdr:from>
    <xdr:ext cx="405111" cy="259045"/>
    <xdr:sp macro="" textlink="">
      <xdr:nvSpPr>
        <xdr:cNvPr id="288" name="n_2aveValue【公営住宅】&#10;有形固定資産減価償却率"/>
        <xdr:cNvSpPr txBox="1"/>
      </xdr:nvSpPr>
      <xdr:spPr>
        <a:xfrm>
          <a:off x="2705744" y="1404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52269</xdr:rowOff>
    </xdr:from>
    <xdr:ext cx="405111" cy="259045"/>
    <xdr:sp macro="" textlink="">
      <xdr:nvSpPr>
        <xdr:cNvPr id="289" name="n_3aveValue【公営住宅】&#10;有形固定資産減価償却率"/>
        <xdr:cNvSpPr txBox="1"/>
      </xdr:nvSpPr>
      <xdr:spPr>
        <a:xfrm>
          <a:off x="1816744" y="1393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76035</xdr:rowOff>
    </xdr:from>
    <xdr:ext cx="405111" cy="259045"/>
    <xdr:sp macro="" textlink="">
      <xdr:nvSpPr>
        <xdr:cNvPr id="290" name="n_1mainValue【公営住宅】&#10;有形固定資産減価償却率"/>
        <xdr:cNvSpPr txBox="1"/>
      </xdr:nvSpPr>
      <xdr:spPr>
        <a:xfrm>
          <a:off x="3582044" y="1344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111958</xdr:rowOff>
    </xdr:from>
    <xdr:ext cx="405111" cy="259045"/>
    <xdr:sp macro="" textlink="">
      <xdr:nvSpPr>
        <xdr:cNvPr id="291" name="n_2mainValue【公営住宅】&#10;有形固定資産減価償却率"/>
        <xdr:cNvSpPr txBox="1"/>
      </xdr:nvSpPr>
      <xdr:spPr>
        <a:xfrm>
          <a:off x="2705744" y="1348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149514</xdr:rowOff>
    </xdr:from>
    <xdr:ext cx="405111" cy="259045"/>
    <xdr:sp macro="" textlink="">
      <xdr:nvSpPr>
        <xdr:cNvPr id="292" name="n_3mainValue【公営住宅】&#10;有形固定資産減価償却率"/>
        <xdr:cNvSpPr txBox="1"/>
      </xdr:nvSpPr>
      <xdr:spPr>
        <a:xfrm>
          <a:off x="1816744" y="1352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3" name="直線コネクタ 30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4" name="テキスト ボックス 30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5" name="直線コネクタ 30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6" name="テキスト ボックス 30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7" name="直線コネクタ 30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8" name="テキスト ボックス 30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9" name="直線コネクタ 30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0" name="テキスト ボックス 30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56387</xdr:rowOff>
    </xdr:to>
    <xdr:cxnSp macro="">
      <xdr:nvCxnSpPr>
        <xdr:cNvPr id="312" name="直線コネクタ 311"/>
        <xdr:cNvCxnSpPr/>
      </xdr:nvCxnSpPr>
      <xdr:spPr>
        <a:xfrm flipV="1">
          <a:off x="10476865" y="13384340"/>
          <a:ext cx="0" cy="12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60214</xdr:rowOff>
    </xdr:from>
    <xdr:ext cx="469744" cy="259045"/>
    <xdr:sp macro="" textlink="">
      <xdr:nvSpPr>
        <xdr:cNvPr id="313" name="【公営住宅】&#10;一人当たり面積最小値テキスト"/>
        <xdr:cNvSpPr txBox="1"/>
      </xdr:nvSpPr>
      <xdr:spPr>
        <a:xfrm>
          <a:off x="10515600" y="1463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56387</xdr:rowOff>
    </xdr:from>
    <xdr:to>
      <xdr:col>55</xdr:col>
      <xdr:colOff>88900</xdr:colOff>
      <xdr:row>85</xdr:row>
      <xdr:rowOff>56387</xdr:rowOff>
    </xdr:to>
    <xdr:cxnSp macro="">
      <xdr:nvCxnSpPr>
        <xdr:cNvPr id="314" name="直線コネクタ 313"/>
        <xdr:cNvCxnSpPr/>
      </xdr:nvCxnSpPr>
      <xdr:spPr>
        <a:xfrm>
          <a:off x="10388600" y="14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15" name="【公営住宅】&#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16" name="直線コネクタ 315"/>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135335</xdr:rowOff>
    </xdr:from>
    <xdr:ext cx="469744" cy="259045"/>
    <xdr:sp macro="" textlink="">
      <xdr:nvSpPr>
        <xdr:cNvPr id="317" name="【公営住宅】&#10;一人当たり面積平均値テキスト"/>
        <xdr:cNvSpPr txBox="1"/>
      </xdr:nvSpPr>
      <xdr:spPr>
        <a:xfrm>
          <a:off x="10515600" y="14022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112458</xdr:rowOff>
    </xdr:from>
    <xdr:to>
      <xdr:col>55</xdr:col>
      <xdr:colOff>50800</xdr:colOff>
      <xdr:row>83</xdr:row>
      <xdr:rowOff>42608</xdr:rowOff>
    </xdr:to>
    <xdr:sp macro="" textlink="">
      <xdr:nvSpPr>
        <xdr:cNvPr id="318" name="フローチャート: 判断 317"/>
        <xdr:cNvSpPr/>
      </xdr:nvSpPr>
      <xdr:spPr>
        <a:xfrm>
          <a:off x="10426700" y="14171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84455</xdr:rowOff>
    </xdr:from>
    <xdr:to>
      <xdr:col>50</xdr:col>
      <xdr:colOff>165100</xdr:colOff>
      <xdr:row>83</xdr:row>
      <xdr:rowOff>14605</xdr:rowOff>
    </xdr:to>
    <xdr:sp macro="" textlink="">
      <xdr:nvSpPr>
        <xdr:cNvPr id="319" name="フローチャート: 判断 318"/>
        <xdr:cNvSpPr/>
      </xdr:nvSpPr>
      <xdr:spPr>
        <a:xfrm>
          <a:off x="9588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30735</xdr:rowOff>
    </xdr:from>
    <xdr:to>
      <xdr:col>46</xdr:col>
      <xdr:colOff>38100</xdr:colOff>
      <xdr:row>83</xdr:row>
      <xdr:rowOff>132335</xdr:rowOff>
    </xdr:to>
    <xdr:sp macro="" textlink="">
      <xdr:nvSpPr>
        <xdr:cNvPr id="320" name="フローチャート: 判断 319"/>
        <xdr:cNvSpPr/>
      </xdr:nvSpPr>
      <xdr:spPr>
        <a:xfrm>
          <a:off x="86995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xdr:rowOff>
    </xdr:from>
    <xdr:to>
      <xdr:col>41</xdr:col>
      <xdr:colOff>101600</xdr:colOff>
      <xdr:row>83</xdr:row>
      <xdr:rowOff>112903</xdr:rowOff>
    </xdr:to>
    <xdr:sp macro="" textlink="">
      <xdr:nvSpPr>
        <xdr:cNvPr id="321" name="フローチャート: 判断 320"/>
        <xdr:cNvSpPr/>
      </xdr:nvSpPr>
      <xdr:spPr>
        <a:xfrm>
          <a:off x="7810500" y="14241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2" name="テキスト ボックス 32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3" name="テキスト ボックス 32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4" name="テキスト ボックス 32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5" name="テキスト ボックス 32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6" name="テキスト ボックス 32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132462</xdr:rowOff>
    </xdr:from>
    <xdr:to>
      <xdr:col>55</xdr:col>
      <xdr:colOff>50800</xdr:colOff>
      <xdr:row>83</xdr:row>
      <xdr:rowOff>62612</xdr:rowOff>
    </xdr:to>
    <xdr:sp macro="" textlink="">
      <xdr:nvSpPr>
        <xdr:cNvPr id="327" name="楕円 326"/>
        <xdr:cNvSpPr/>
      </xdr:nvSpPr>
      <xdr:spPr>
        <a:xfrm>
          <a:off x="10426700" y="1419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110889</xdr:rowOff>
    </xdr:from>
    <xdr:ext cx="469744" cy="259045"/>
    <xdr:sp macro="" textlink="">
      <xdr:nvSpPr>
        <xdr:cNvPr id="328" name="【公営住宅】&#10;一人当たり面積該当値テキスト"/>
        <xdr:cNvSpPr txBox="1"/>
      </xdr:nvSpPr>
      <xdr:spPr>
        <a:xfrm>
          <a:off x="10515600" y="1416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148462</xdr:rowOff>
    </xdr:from>
    <xdr:to>
      <xdr:col>50</xdr:col>
      <xdr:colOff>165100</xdr:colOff>
      <xdr:row>83</xdr:row>
      <xdr:rowOff>78612</xdr:rowOff>
    </xdr:to>
    <xdr:sp macro="" textlink="">
      <xdr:nvSpPr>
        <xdr:cNvPr id="329" name="楕円 328"/>
        <xdr:cNvSpPr/>
      </xdr:nvSpPr>
      <xdr:spPr>
        <a:xfrm>
          <a:off x="9588500" y="1420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11812</xdr:rowOff>
    </xdr:from>
    <xdr:to>
      <xdr:col>55</xdr:col>
      <xdr:colOff>0</xdr:colOff>
      <xdr:row>83</xdr:row>
      <xdr:rowOff>27812</xdr:rowOff>
    </xdr:to>
    <xdr:cxnSp macro="">
      <xdr:nvCxnSpPr>
        <xdr:cNvPr id="330" name="直線コネクタ 329"/>
        <xdr:cNvCxnSpPr/>
      </xdr:nvCxnSpPr>
      <xdr:spPr>
        <a:xfrm flipV="1">
          <a:off x="9639300" y="14242162"/>
          <a:ext cx="838200" cy="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157035</xdr:rowOff>
    </xdr:from>
    <xdr:to>
      <xdr:col>46</xdr:col>
      <xdr:colOff>38100</xdr:colOff>
      <xdr:row>83</xdr:row>
      <xdr:rowOff>87185</xdr:rowOff>
    </xdr:to>
    <xdr:sp macro="" textlink="">
      <xdr:nvSpPr>
        <xdr:cNvPr id="331" name="楕円 330"/>
        <xdr:cNvSpPr/>
      </xdr:nvSpPr>
      <xdr:spPr>
        <a:xfrm>
          <a:off x="8699500" y="1421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27812</xdr:rowOff>
    </xdr:from>
    <xdr:to>
      <xdr:col>50</xdr:col>
      <xdr:colOff>114300</xdr:colOff>
      <xdr:row>83</xdr:row>
      <xdr:rowOff>36385</xdr:rowOff>
    </xdr:to>
    <xdr:cxnSp macro="">
      <xdr:nvCxnSpPr>
        <xdr:cNvPr id="332" name="直線コネクタ 331"/>
        <xdr:cNvCxnSpPr/>
      </xdr:nvCxnSpPr>
      <xdr:spPr>
        <a:xfrm flipV="1">
          <a:off x="8750300" y="14258162"/>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166751</xdr:rowOff>
    </xdr:from>
    <xdr:to>
      <xdr:col>41</xdr:col>
      <xdr:colOff>101600</xdr:colOff>
      <xdr:row>83</xdr:row>
      <xdr:rowOff>96901</xdr:rowOff>
    </xdr:to>
    <xdr:sp macro="" textlink="">
      <xdr:nvSpPr>
        <xdr:cNvPr id="333" name="楕円 332"/>
        <xdr:cNvSpPr/>
      </xdr:nvSpPr>
      <xdr:spPr>
        <a:xfrm>
          <a:off x="7810500" y="1422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36385</xdr:rowOff>
    </xdr:from>
    <xdr:to>
      <xdr:col>45</xdr:col>
      <xdr:colOff>177800</xdr:colOff>
      <xdr:row>83</xdr:row>
      <xdr:rowOff>46101</xdr:rowOff>
    </xdr:to>
    <xdr:cxnSp macro="">
      <xdr:nvCxnSpPr>
        <xdr:cNvPr id="334" name="直線コネクタ 333"/>
        <xdr:cNvCxnSpPr/>
      </xdr:nvCxnSpPr>
      <xdr:spPr>
        <a:xfrm flipV="1">
          <a:off x="7861300" y="14266735"/>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31132</xdr:rowOff>
    </xdr:from>
    <xdr:ext cx="469744" cy="259045"/>
    <xdr:sp macro="" textlink="">
      <xdr:nvSpPr>
        <xdr:cNvPr id="335" name="n_1aveValue【公営住宅】&#10;一人当たり面積"/>
        <xdr:cNvSpPr txBox="1"/>
      </xdr:nvSpPr>
      <xdr:spPr>
        <a:xfrm>
          <a:off x="93917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123462</xdr:rowOff>
    </xdr:from>
    <xdr:ext cx="469744" cy="259045"/>
    <xdr:sp macro="" textlink="">
      <xdr:nvSpPr>
        <xdr:cNvPr id="336" name="n_2aveValue【公営住宅】&#10;一人当たり面積"/>
        <xdr:cNvSpPr txBox="1"/>
      </xdr:nvSpPr>
      <xdr:spPr>
        <a:xfrm>
          <a:off x="8515427" y="1435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104030</xdr:rowOff>
    </xdr:from>
    <xdr:ext cx="469744" cy="259045"/>
    <xdr:sp macro="" textlink="">
      <xdr:nvSpPr>
        <xdr:cNvPr id="337" name="n_3aveValue【公営住宅】&#10;一人当たり面積"/>
        <xdr:cNvSpPr txBox="1"/>
      </xdr:nvSpPr>
      <xdr:spPr>
        <a:xfrm>
          <a:off x="7626427" y="1433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69739</xdr:rowOff>
    </xdr:from>
    <xdr:ext cx="469744" cy="259045"/>
    <xdr:sp macro="" textlink="">
      <xdr:nvSpPr>
        <xdr:cNvPr id="338" name="n_1mainValue【公営住宅】&#10;一人当たり面積"/>
        <xdr:cNvSpPr txBox="1"/>
      </xdr:nvSpPr>
      <xdr:spPr>
        <a:xfrm>
          <a:off x="9391727" y="14300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103712</xdr:rowOff>
    </xdr:from>
    <xdr:ext cx="469744" cy="259045"/>
    <xdr:sp macro="" textlink="">
      <xdr:nvSpPr>
        <xdr:cNvPr id="339" name="n_2mainValue【公営住宅】&#10;一人当たり面積"/>
        <xdr:cNvSpPr txBox="1"/>
      </xdr:nvSpPr>
      <xdr:spPr>
        <a:xfrm>
          <a:off x="8515427" y="1399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113428</xdr:rowOff>
    </xdr:from>
    <xdr:ext cx="469744" cy="259045"/>
    <xdr:sp macro="" textlink="">
      <xdr:nvSpPr>
        <xdr:cNvPr id="340" name="n_3mainValue【公営住宅】&#10;一人当たり面積"/>
        <xdr:cNvSpPr txBox="1"/>
      </xdr:nvSpPr>
      <xdr:spPr>
        <a:xfrm>
          <a:off x="7626427" y="1400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1" name="正方形/長方形 34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2" name="正方形/長方形 34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3" name="正方形/長方形 34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4" name="正方形/長方形 34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5" name="正方形/長方形 34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6" name="正方形/長方形 34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7" name="正方形/長方形 34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8" name="正方形/長方形 34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9" name="正方形/長方形 34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0" name="正方形/長方形 34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1" name="正方形/長方形 35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2" name="正方形/長方形 35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3" name="正方形/長方形 35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4" name="正方形/長方形 35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5" name="正方形/長方形 35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6" name="正方形/長方形 35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7" name="正方形/長方形 35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8" name="正方形/長方形 35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9" name="正方形/長方形 35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0" name="正方形/長方形 35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1" name="正方形/長方形 36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2" name="正方形/長方形 36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3" name="正方形/長方形 36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4" name="正方形/長方形 36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5" name="テキスト ボックス 36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6" name="直線コネクタ 36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7" name="テキスト ボックス 36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8" name="直線コネクタ 36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9" name="テキスト ボックス 36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0" name="直線コネクタ 36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1" name="テキスト ボックス 37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2" name="直線コネクタ 37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3" name="テキスト ボックス 37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4" name="直線コネクタ 37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5" name="テキスト ボックス 37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6" name="直線コネクタ 37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7" name="テキスト ボックス 37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8" name="直線コネクタ 37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9" name="テキスト ボックス 37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118110</xdr:rowOff>
    </xdr:to>
    <xdr:cxnSp macro="">
      <xdr:nvCxnSpPr>
        <xdr:cNvPr id="381" name="直線コネクタ 380"/>
        <xdr:cNvCxnSpPr/>
      </xdr:nvCxnSpPr>
      <xdr:spPr>
        <a:xfrm flipV="1">
          <a:off x="16318864" y="571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121937</xdr:rowOff>
    </xdr:from>
    <xdr:ext cx="405111" cy="259045"/>
    <xdr:sp macro="" textlink="">
      <xdr:nvSpPr>
        <xdr:cNvPr id="382" name="【認定こども園・幼稚園・保育所】&#10;有形固定資産減価償却率最小値テキスト"/>
        <xdr:cNvSpPr txBox="1"/>
      </xdr:nvSpPr>
      <xdr:spPr>
        <a:xfrm>
          <a:off x="16357600" y="732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118110</xdr:rowOff>
    </xdr:from>
    <xdr:to>
      <xdr:col>86</xdr:col>
      <xdr:colOff>25400</xdr:colOff>
      <xdr:row>42</xdr:row>
      <xdr:rowOff>118110</xdr:rowOff>
    </xdr:to>
    <xdr:cxnSp macro="">
      <xdr:nvCxnSpPr>
        <xdr:cNvPr id="383" name="直線コネクタ 382"/>
        <xdr:cNvCxnSpPr/>
      </xdr:nvCxnSpPr>
      <xdr:spPr>
        <a:xfrm>
          <a:off x="16230600" y="731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84"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85" name="直線コネクタ 38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99712</xdr:rowOff>
    </xdr:from>
    <xdr:ext cx="405111" cy="259045"/>
    <xdr:sp macro="" textlink="">
      <xdr:nvSpPr>
        <xdr:cNvPr id="386" name="【認定こども園・幼稚園・保育所】&#10;有形固定資産減価償却率平均値テキスト"/>
        <xdr:cNvSpPr txBox="1"/>
      </xdr:nvSpPr>
      <xdr:spPr>
        <a:xfrm>
          <a:off x="16357600" y="64433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76835</xdr:rowOff>
    </xdr:from>
    <xdr:to>
      <xdr:col>85</xdr:col>
      <xdr:colOff>177800</xdr:colOff>
      <xdr:row>39</xdr:row>
      <xdr:rowOff>6985</xdr:rowOff>
    </xdr:to>
    <xdr:sp macro="" textlink="">
      <xdr:nvSpPr>
        <xdr:cNvPr id="387" name="フローチャート: 判断 386"/>
        <xdr:cNvSpPr/>
      </xdr:nvSpPr>
      <xdr:spPr>
        <a:xfrm>
          <a:off x="162687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88" name="フローチャート: 判断 387"/>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389" name="フローチャート: 判断 388"/>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390" name="フローチャート: 判断 389"/>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1" name="テキスト ボックス 39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2" name="テキスト ボックス 39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3" name="テキスト ボックス 39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4" name="テキスト ボックス 39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5" name="テキスト ボックス 39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101600</xdr:rowOff>
    </xdr:from>
    <xdr:to>
      <xdr:col>85</xdr:col>
      <xdr:colOff>177800</xdr:colOff>
      <xdr:row>40</xdr:row>
      <xdr:rowOff>31750</xdr:rowOff>
    </xdr:to>
    <xdr:sp macro="" textlink="">
      <xdr:nvSpPr>
        <xdr:cNvPr id="396" name="楕円 395"/>
        <xdr:cNvSpPr/>
      </xdr:nvSpPr>
      <xdr:spPr>
        <a:xfrm>
          <a:off x="162687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80027</xdr:rowOff>
    </xdr:from>
    <xdr:ext cx="405111" cy="259045"/>
    <xdr:sp macro="" textlink="">
      <xdr:nvSpPr>
        <xdr:cNvPr id="397" name="【認定こども園・幼稚園・保育所】&#10;有形固定資産減価償却率該当値テキスト"/>
        <xdr:cNvSpPr txBox="1"/>
      </xdr:nvSpPr>
      <xdr:spPr>
        <a:xfrm>
          <a:off x="16357600"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10160</xdr:rowOff>
    </xdr:from>
    <xdr:to>
      <xdr:col>81</xdr:col>
      <xdr:colOff>101600</xdr:colOff>
      <xdr:row>40</xdr:row>
      <xdr:rowOff>111760</xdr:rowOff>
    </xdr:to>
    <xdr:sp macro="" textlink="">
      <xdr:nvSpPr>
        <xdr:cNvPr id="398" name="楕円 397"/>
        <xdr:cNvSpPr/>
      </xdr:nvSpPr>
      <xdr:spPr>
        <a:xfrm>
          <a:off x="15430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152400</xdr:rowOff>
    </xdr:from>
    <xdr:to>
      <xdr:col>85</xdr:col>
      <xdr:colOff>127000</xdr:colOff>
      <xdr:row>40</xdr:row>
      <xdr:rowOff>60960</xdr:rowOff>
    </xdr:to>
    <xdr:cxnSp macro="">
      <xdr:nvCxnSpPr>
        <xdr:cNvPr id="399" name="直線コネクタ 398"/>
        <xdr:cNvCxnSpPr/>
      </xdr:nvCxnSpPr>
      <xdr:spPr>
        <a:xfrm flipV="1">
          <a:off x="15481300" y="683895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13970</xdr:rowOff>
    </xdr:from>
    <xdr:to>
      <xdr:col>76</xdr:col>
      <xdr:colOff>165100</xdr:colOff>
      <xdr:row>39</xdr:row>
      <xdr:rowOff>115570</xdr:rowOff>
    </xdr:to>
    <xdr:sp macro="" textlink="">
      <xdr:nvSpPr>
        <xdr:cNvPr id="400" name="楕円 399"/>
        <xdr:cNvSpPr/>
      </xdr:nvSpPr>
      <xdr:spPr>
        <a:xfrm>
          <a:off x="14541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64770</xdr:rowOff>
    </xdr:from>
    <xdr:to>
      <xdr:col>81</xdr:col>
      <xdr:colOff>50800</xdr:colOff>
      <xdr:row>40</xdr:row>
      <xdr:rowOff>60960</xdr:rowOff>
    </xdr:to>
    <xdr:cxnSp macro="">
      <xdr:nvCxnSpPr>
        <xdr:cNvPr id="401" name="直線コネクタ 400"/>
        <xdr:cNvCxnSpPr/>
      </xdr:nvCxnSpPr>
      <xdr:spPr>
        <a:xfrm>
          <a:off x="14592300" y="67513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137795</xdr:rowOff>
    </xdr:from>
    <xdr:to>
      <xdr:col>72</xdr:col>
      <xdr:colOff>38100</xdr:colOff>
      <xdr:row>37</xdr:row>
      <xdr:rowOff>67945</xdr:rowOff>
    </xdr:to>
    <xdr:sp macro="" textlink="">
      <xdr:nvSpPr>
        <xdr:cNvPr id="402" name="楕円 401"/>
        <xdr:cNvSpPr/>
      </xdr:nvSpPr>
      <xdr:spPr>
        <a:xfrm>
          <a:off x="13652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17145</xdr:rowOff>
    </xdr:from>
    <xdr:to>
      <xdr:col>76</xdr:col>
      <xdr:colOff>114300</xdr:colOff>
      <xdr:row>39</xdr:row>
      <xdr:rowOff>64770</xdr:rowOff>
    </xdr:to>
    <xdr:cxnSp macro="">
      <xdr:nvCxnSpPr>
        <xdr:cNvPr id="403" name="直線コネクタ 402"/>
        <xdr:cNvCxnSpPr/>
      </xdr:nvCxnSpPr>
      <xdr:spPr>
        <a:xfrm>
          <a:off x="13703300" y="6360795"/>
          <a:ext cx="889000" cy="3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92092</xdr:rowOff>
    </xdr:from>
    <xdr:ext cx="405111" cy="259045"/>
    <xdr:sp macro="" textlink="">
      <xdr:nvSpPr>
        <xdr:cNvPr id="404" name="n_1aveValue【認定こども園・幼稚園・保育所】&#10;有形固定資産減価償却率"/>
        <xdr:cNvSpPr txBox="1"/>
      </xdr:nvSpPr>
      <xdr:spPr>
        <a:xfrm>
          <a:off x="152660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61612</xdr:rowOff>
    </xdr:from>
    <xdr:ext cx="405111" cy="259045"/>
    <xdr:sp macro="" textlink="">
      <xdr:nvSpPr>
        <xdr:cNvPr id="405" name="n_2aveValue【認定こども園・幼稚園・保育所】&#10;有形固定資産減価償却率"/>
        <xdr:cNvSpPr txBox="1"/>
      </xdr:nvSpPr>
      <xdr:spPr>
        <a:xfrm>
          <a:off x="14389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06"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102887</xdr:rowOff>
    </xdr:from>
    <xdr:ext cx="405111" cy="259045"/>
    <xdr:sp macro="" textlink="">
      <xdr:nvSpPr>
        <xdr:cNvPr id="407" name="n_1mainValue【認定こども園・幼稚園・保育所】&#10;有形固定資産減価償却率"/>
        <xdr:cNvSpPr txBox="1"/>
      </xdr:nvSpPr>
      <xdr:spPr>
        <a:xfrm>
          <a:off x="15266044" y="696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408" name="n_2mainValue【認定こども園・幼稚園・保育所】&#10;有形固定資産減価償却率"/>
        <xdr:cNvSpPr txBox="1"/>
      </xdr:nvSpPr>
      <xdr:spPr>
        <a:xfrm>
          <a:off x="14389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59072</xdr:rowOff>
    </xdr:from>
    <xdr:ext cx="405111" cy="259045"/>
    <xdr:sp macro="" textlink="">
      <xdr:nvSpPr>
        <xdr:cNvPr id="409" name="n_3mainValue【認定こども園・幼稚園・保育所】&#10;有形固定資産減価償却率"/>
        <xdr:cNvSpPr txBox="1"/>
      </xdr:nvSpPr>
      <xdr:spPr>
        <a:xfrm>
          <a:off x="135007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1" name="正方形/長方形 4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2" name="正方形/長方形 4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3" name="正方形/長方形 4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4" name="正方形/長方形 4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5" name="正方形/長方形 4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6" name="正方形/長方形 4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7" name="正方形/長方形 41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8" name="テキスト ボックス 41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9" name="直線コネクタ 41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0" name="直線コネクタ 41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1" name="テキスト ボックス 42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2" name="直線コネクタ 42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3" name="テキスト ボックス 42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4" name="直線コネクタ 42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25" name="テキスト ボックス 42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6" name="直線コネクタ 42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27" name="テキスト ボックス 42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8" name="直線コネクタ 42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29" name="テキスト ボックス 42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0" name="直線コネクタ 42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1" name="テキスト ボックス 43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2" name="直線コネクタ 43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3" name="テキスト ボックス 43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35378</xdr:rowOff>
    </xdr:from>
    <xdr:to>
      <xdr:col>116</xdr:col>
      <xdr:colOff>62864</xdr:colOff>
      <xdr:row>41</xdr:row>
      <xdr:rowOff>90896</xdr:rowOff>
    </xdr:to>
    <xdr:cxnSp macro="">
      <xdr:nvCxnSpPr>
        <xdr:cNvPr id="435" name="直線コネクタ 434"/>
        <xdr:cNvCxnSpPr/>
      </xdr:nvCxnSpPr>
      <xdr:spPr>
        <a:xfrm flipV="1">
          <a:off x="22160864" y="569322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436" name="【認定こども園・幼稚園・保育所】&#10;一人当たり面積最小値テキスト"/>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437" name="直線コネクタ 436"/>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153505</xdr:rowOff>
    </xdr:from>
    <xdr:ext cx="469744" cy="259045"/>
    <xdr:sp macro="" textlink="">
      <xdr:nvSpPr>
        <xdr:cNvPr id="438" name="【認定こども園・幼稚園・保育所】&#10;一人当たり面積最大値テキスト"/>
        <xdr:cNvSpPr txBox="1"/>
      </xdr:nvSpPr>
      <xdr:spPr>
        <a:xfrm>
          <a:off x="22199600" y="546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35378</xdr:rowOff>
    </xdr:from>
    <xdr:to>
      <xdr:col>116</xdr:col>
      <xdr:colOff>152400</xdr:colOff>
      <xdr:row>33</xdr:row>
      <xdr:rowOff>35378</xdr:rowOff>
    </xdr:to>
    <xdr:cxnSp macro="">
      <xdr:nvCxnSpPr>
        <xdr:cNvPr id="439" name="直線コネクタ 438"/>
        <xdr:cNvCxnSpPr/>
      </xdr:nvCxnSpPr>
      <xdr:spPr>
        <a:xfrm>
          <a:off x="22072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125021</xdr:rowOff>
    </xdr:from>
    <xdr:ext cx="469744" cy="259045"/>
    <xdr:sp macro="" textlink="">
      <xdr:nvSpPr>
        <xdr:cNvPr id="440" name="【認定こども園・幼稚園・保育所】&#10;一人当たり面積平均値テキスト"/>
        <xdr:cNvSpPr txBox="1"/>
      </xdr:nvSpPr>
      <xdr:spPr>
        <a:xfrm>
          <a:off x="22199600" y="6297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102144</xdr:rowOff>
    </xdr:from>
    <xdr:to>
      <xdr:col>116</xdr:col>
      <xdr:colOff>114300</xdr:colOff>
      <xdr:row>38</xdr:row>
      <xdr:rowOff>32294</xdr:rowOff>
    </xdr:to>
    <xdr:sp macro="" textlink="">
      <xdr:nvSpPr>
        <xdr:cNvPr id="441" name="フローチャート: 判断 440"/>
        <xdr:cNvSpPr/>
      </xdr:nvSpPr>
      <xdr:spPr>
        <a:xfrm>
          <a:off x="22110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89081</xdr:rowOff>
    </xdr:from>
    <xdr:to>
      <xdr:col>112</xdr:col>
      <xdr:colOff>38100</xdr:colOff>
      <xdr:row>38</xdr:row>
      <xdr:rowOff>19231</xdr:rowOff>
    </xdr:to>
    <xdr:sp macro="" textlink="">
      <xdr:nvSpPr>
        <xdr:cNvPr id="442" name="フローチャート: 判断 441"/>
        <xdr:cNvSpPr/>
      </xdr:nvSpPr>
      <xdr:spPr>
        <a:xfrm>
          <a:off x="2127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443" name="フローチャート: 判断 442"/>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44" name="フローチャート: 判断 443"/>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5" name="テキスト ボックス 4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6" name="テキスト ボックス 4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7" name="テキスト ボックス 4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8" name="テキスト ボックス 4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9" name="テキスト ボックス 4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108676</xdr:rowOff>
    </xdr:from>
    <xdr:to>
      <xdr:col>116</xdr:col>
      <xdr:colOff>114300</xdr:colOff>
      <xdr:row>38</xdr:row>
      <xdr:rowOff>38826</xdr:rowOff>
    </xdr:to>
    <xdr:sp macro="" textlink="">
      <xdr:nvSpPr>
        <xdr:cNvPr id="450" name="楕円 449"/>
        <xdr:cNvSpPr/>
      </xdr:nvSpPr>
      <xdr:spPr>
        <a:xfrm>
          <a:off x="221107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87103</xdr:rowOff>
    </xdr:from>
    <xdr:ext cx="469744" cy="259045"/>
    <xdr:sp macro="" textlink="">
      <xdr:nvSpPr>
        <xdr:cNvPr id="451" name="【認定こども園・幼稚園・保育所】&#10;一人当たり面積該当値テキスト"/>
        <xdr:cNvSpPr txBox="1"/>
      </xdr:nvSpPr>
      <xdr:spPr>
        <a:xfrm>
          <a:off x="22199600" y="643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128270</xdr:rowOff>
    </xdr:from>
    <xdr:to>
      <xdr:col>112</xdr:col>
      <xdr:colOff>38100</xdr:colOff>
      <xdr:row>38</xdr:row>
      <xdr:rowOff>58420</xdr:rowOff>
    </xdr:to>
    <xdr:sp macro="" textlink="">
      <xdr:nvSpPr>
        <xdr:cNvPr id="452" name="楕円 451"/>
        <xdr:cNvSpPr/>
      </xdr:nvSpPr>
      <xdr:spPr>
        <a:xfrm>
          <a:off x="21272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159476</xdr:rowOff>
    </xdr:from>
    <xdr:to>
      <xdr:col>116</xdr:col>
      <xdr:colOff>63500</xdr:colOff>
      <xdr:row>38</xdr:row>
      <xdr:rowOff>7620</xdr:rowOff>
    </xdr:to>
    <xdr:cxnSp macro="">
      <xdr:nvCxnSpPr>
        <xdr:cNvPr id="453" name="直線コネクタ 452"/>
        <xdr:cNvCxnSpPr/>
      </xdr:nvCxnSpPr>
      <xdr:spPr>
        <a:xfrm flipV="1">
          <a:off x="21323300" y="650312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74386</xdr:rowOff>
    </xdr:from>
    <xdr:to>
      <xdr:col>107</xdr:col>
      <xdr:colOff>101600</xdr:colOff>
      <xdr:row>37</xdr:row>
      <xdr:rowOff>4536</xdr:rowOff>
    </xdr:to>
    <xdr:sp macro="" textlink="">
      <xdr:nvSpPr>
        <xdr:cNvPr id="454" name="楕円 453"/>
        <xdr:cNvSpPr/>
      </xdr:nvSpPr>
      <xdr:spPr>
        <a:xfrm>
          <a:off x="203835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125186</xdr:rowOff>
    </xdr:from>
    <xdr:to>
      <xdr:col>111</xdr:col>
      <xdr:colOff>177800</xdr:colOff>
      <xdr:row>38</xdr:row>
      <xdr:rowOff>7620</xdr:rowOff>
    </xdr:to>
    <xdr:cxnSp macro="">
      <xdr:nvCxnSpPr>
        <xdr:cNvPr id="455" name="直線コネクタ 454"/>
        <xdr:cNvCxnSpPr/>
      </xdr:nvCxnSpPr>
      <xdr:spPr>
        <a:xfrm>
          <a:off x="20434300" y="6297386"/>
          <a:ext cx="889000" cy="22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79284</xdr:rowOff>
    </xdr:from>
    <xdr:to>
      <xdr:col>102</xdr:col>
      <xdr:colOff>165100</xdr:colOff>
      <xdr:row>38</xdr:row>
      <xdr:rowOff>9434</xdr:rowOff>
    </xdr:to>
    <xdr:sp macro="" textlink="">
      <xdr:nvSpPr>
        <xdr:cNvPr id="456" name="楕円 455"/>
        <xdr:cNvSpPr/>
      </xdr:nvSpPr>
      <xdr:spPr>
        <a:xfrm>
          <a:off x="19494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125186</xdr:rowOff>
    </xdr:from>
    <xdr:to>
      <xdr:col>107</xdr:col>
      <xdr:colOff>50800</xdr:colOff>
      <xdr:row>37</xdr:row>
      <xdr:rowOff>130084</xdr:rowOff>
    </xdr:to>
    <xdr:cxnSp macro="">
      <xdr:nvCxnSpPr>
        <xdr:cNvPr id="457" name="直線コネクタ 456"/>
        <xdr:cNvCxnSpPr/>
      </xdr:nvCxnSpPr>
      <xdr:spPr>
        <a:xfrm flipV="1">
          <a:off x="19545300" y="6297386"/>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35758</xdr:rowOff>
    </xdr:from>
    <xdr:ext cx="469744" cy="259045"/>
    <xdr:sp macro="" textlink="">
      <xdr:nvSpPr>
        <xdr:cNvPr id="458" name="n_1aveValue【認定こども園・幼稚園・保育所】&#10;一人当たり面積"/>
        <xdr:cNvSpPr txBox="1"/>
      </xdr:nvSpPr>
      <xdr:spPr>
        <a:xfrm>
          <a:off x="21075727" y="620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82204</xdr:rowOff>
    </xdr:from>
    <xdr:ext cx="469744" cy="259045"/>
    <xdr:sp macro="" textlink="">
      <xdr:nvSpPr>
        <xdr:cNvPr id="459" name="n_2aveValue【認定こども園・幼稚園・保育所】&#10;一人当たり面積"/>
        <xdr:cNvSpPr txBox="1"/>
      </xdr:nvSpPr>
      <xdr:spPr>
        <a:xfrm>
          <a:off x="20199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82204</xdr:rowOff>
    </xdr:from>
    <xdr:ext cx="469744" cy="259045"/>
    <xdr:sp macro="" textlink="">
      <xdr:nvSpPr>
        <xdr:cNvPr id="460" name="n_3aveValue【認定こども園・幼稚園・保育所】&#10;一人当たり面積"/>
        <xdr:cNvSpPr txBox="1"/>
      </xdr:nvSpPr>
      <xdr:spPr>
        <a:xfrm>
          <a:off x="19310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49547</xdr:rowOff>
    </xdr:from>
    <xdr:ext cx="469744" cy="259045"/>
    <xdr:sp macro="" textlink="">
      <xdr:nvSpPr>
        <xdr:cNvPr id="461" name="n_1mainValue【認定こども園・幼稚園・保育所】&#10;一人当たり面積"/>
        <xdr:cNvSpPr txBox="1"/>
      </xdr:nvSpPr>
      <xdr:spPr>
        <a:xfrm>
          <a:off x="21075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21063</xdr:rowOff>
    </xdr:from>
    <xdr:ext cx="469744" cy="259045"/>
    <xdr:sp macro="" textlink="">
      <xdr:nvSpPr>
        <xdr:cNvPr id="462" name="n_2mainValue【認定こども園・幼稚園・保育所】&#10;一人当たり面積"/>
        <xdr:cNvSpPr txBox="1"/>
      </xdr:nvSpPr>
      <xdr:spPr>
        <a:xfrm>
          <a:off x="20199427" y="60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25961</xdr:rowOff>
    </xdr:from>
    <xdr:ext cx="469744" cy="259045"/>
    <xdr:sp macro="" textlink="">
      <xdr:nvSpPr>
        <xdr:cNvPr id="463" name="n_3mainValue【認定こども園・幼稚園・保育所】&#10;一人当たり面積"/>
        <xdr:cNvSpPr txBox="1"/>
      </xdr:nvSpPr>
      <xdr:spPr>
        <a:xfrm>
          <a:off x="19310427" y="619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4" name="正方形/長方形 4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5" name="正方形/長方形 4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6" name="正方形/長方形 4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7" name="正方形/長方形 4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8" name="正方形/長方形 4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9" name="正方形/長方形 4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0" name="正方形/長方形 4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1" name="正方形/長方形 4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2" name="テキスト ボックス 4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3" name="直線コネクタ 4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4" name="テキスト ボックス 47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5" name="直線コネクタ 47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6" name="テキスト ボックス 47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7" name="直線コネクタ 47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8" name="テキスト ボックス 47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9" name="直線コネクタ 47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0" name="テキスト ボックス 47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1" name="直線コネクタ 48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2" name="テキスト ボックス 48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3" name="直線コネクタ 48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4" name="テキスト ボックス 48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5" name="直線コネクタ 48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6" name="テキスト ボックス 48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7" name="直線コネクタ 4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8" name="テキスト ボックス 48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52251</xdr:rowOff>
    </xdr:from>
    <xdr:to>
      <xdr:col>85</xdr:col>
      <xdr:colOff>126364</xdr:colOff>
      <xdr:row>64</xdr:row>
      <xdr:rowOff>114300</xdr:rowOff>
    </xdr:to>
    <xdr:cxnSp macro="">
      <xdr:nvCxnSpPr>
        <xdr:cNvPr id="490" name="直線コネクタ 489"/>
        <xdr:cNvCxnSpPr/>
      </xdr:nvCxnSpPr>
      <xdr:spPr>
        <a:xfrm flipV="1">
          <a:off x="16318864" y="9653451"/>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491" name="【学校施設】&#10;有形固定資産減価償却率最小値テキスト"/>
        <xdr:cNvSpPr txBox="1"/>
      </xdr:nvSpPr>
      <xdr:spPr>
        <a:xfrm>
          <a:off x="16357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492" name="直線コネクタ 491"/>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170378</xdr:rowOff>
    </xdr:from>
    <xdr:ext cx="405111" cy="259045"/>
    <xdr:sp macro="" textlink="">
      <xdr:nvSpPr>
        <xdr:cNvPr id="493" name="【学校施設】&#10;有形固定資産減価償却率最大値テキスト"/>
        <xdr:cNvSpPr txBox="1"/>
      </xdr:nvSpPr>
      <xdr:spPr>
        <a:xfrm>
          <a:off x="16357600" y="942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52251</xdr:rowOff>
    </xdr:from>
    <xdr:to>
      <xdr:col>86</xdr:col>
      <xdr:colOff>25400</xdr:colOff>
      <xdr:row>56</xdr:row>
      <xdr:rowOff>52251</xdr:rowOff>
    </xdr:to>
    <xdr:cxnSp macro="">
      <xdr:nvCxnSpPr>
        <xdr:cNvPr id="494" name="直線コネクタ 493"/>
        <xdr:cNvCxnSpPr/>
      </xdr:nvCxnSpPr>
      <xdr:spPr>
        <a:xfrm>
          <a:off x="16230600" y="965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45193</xdr:rowOff>
    </xdr:from>
    <xdr:ext cx="405111" cy="259045"/>
    <xdr:sp macro="" textlink="">
      <xdr:nvSpPr>
        <xdr:cNvPr id="495" name="【学校施設】&#10;有形固定資産減価償却率平均値テキスト"/>
        <xdr:cNvSpPr txBox="1"/>
      </xdr:nvSpPr>
      <xdr:spPr>
        <a:xfrm>
          <a:off x="16357600" y="1033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66766</xdr:rowOff>
    </xdr:from>
    <xdr:to>
      <xdr:col>85</xdr:col>
      <xdr:colOff>177800</xdr:colOff>
      <xdr:row>60</xdr:row>
      <xdr:rowOff>168366</xdr:rowOff>
    </xdr:to>
    <xdr:sp macro="" textlink="">
      <xdr:nvSpPr>
        <xdr:cNvPr id="496" name="フローチャート: 判断 495"/>
        <xdr:cNvSpPr/>
      </xdr:nvSpPr>
      <xdr:spPr>
        <a:xfrm>
          <a:off x="162687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497" name="フローチャート: 判断 496"/>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168003</xdr:rowOff>
    </xdr:from>
    <xdr:to>
      <xdr:col>76</xdr:col>
      <xdr:colOff>165100</xdr:colOff>
      <xdr:row>61</xdr:row>
      <xdr:rowOff>98153</xdr:rowOff>
    </xdr:to>
    <xdr:sp macro="" textlink="">
      <xdr:nvSpPr>
        <xdr:cNvPr id="498" name="フローチャート: 判断 497"/>
        <xdr:cNvSpPr/>
      </xdr:nvSpPr>
      <xdr:spPr>
        <a:xfrm>
          <a:off x="14541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21046</xdr:rowOff>
    </xdr:from>
    <xdr:to>
      <xdr:col>72</xdr:col>
      <xdr:colOff>38100</xdr:colOff>
      <xdr:row>60</xdr:row>
      <xdr:rowOff>122646</xdr:rowOff>
    </xdr:to>
    <xdr:sp macro="" textlink="">
      <xdr:nvSpPr>
        <xdr:cNvPr id="499" name="フローチャート: 判断 498"/>
        <xdr:cNvSpPr/>
      </xdr:nvSpPr>
      <xdr:spPr>
        <a:xfrm>
          <a:off x="13652500" y="1030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0" name="テキスト ボックス 4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1" name="テキスト ボックス 5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2" name="テキスト ボックス 5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3" name="テキスト ボックス 5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4" name="テキスト ボックス 5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63500</xdr:rowOff>
    </xdr:from>
    <xdr:to>
      <xdr:col>85</xdr:col>
      <xdr:colOff>177800</xdr:colOff>
      <xdr:row>58</xdr:row>
      <xdr:rowOff>165100</xdr:rowOff>
    </xdr:to>
    <xdr:sp macro="" textlink="">
      <xdr:nvSpPr>
        <xdr:cNvPr id="505" name="楕円 504"/>
        <xdr:cNvSpPr/>
      </xdr:nvSpPr>
      <xdr:spPr>
        <a:xfrm>
          <a:off x="16268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86377</xdr:rowOff>
    </xdr:from>
    <xdr:ext cx="405111" cy="259045"/>
    <xdr:sp macro="" textlink="">
      <xdr:nvSpPr>
        <xdr:cNvPr id="506" name="【学校施設】&#10;有形固定資産減価償却率該当値テキスト"/>
        <xdr:cNvSpPr txBox="1"/>
      </xdr:nvSpPr>
      <xdr:spPr>
        <a:xfrm>
          <a:off x="1635760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52070</xdr:rowOff>
    </xdr:from>
    <xdr:to>
      <xdr:col>81</xdr:col>
      <xdr:colOff>101600</xdr:colOff>
      <xdr:row>57</xdr:row>
      <xdr:rowOff>153670</xdr:rowOff>
    </xdr:to>
    <xdr:sp macro="" textlink="">
      <xdr:nvSpPr>
        <xdr:cNvPr id="507" name="楕円 506"/>
        <xdr:cNvSpPr/>
      </xdr:nvSpPr>
      <xdr:spPr>
        <a:xfrm>
          <a:off x="15430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102870</xdr:rowOff>
    </xdr:from>
    <xdr:to>
      <xdr:col>85</xdr:col>
      <xdr:colOff>127000</xdr:colOff>
      <xdr:row>58</xdr:row>
      <xdr:rowOff>114300</xdr:rowOff>
    </xdr:to>
    <xdr:cxnSp macro="">
      <xdr:nvCxnSpPr>
        <xdr:cNvPr id="508" name="直線コネクタ 507"/>
        <xdr:cNvCxnSpPr/>
      </xdr:nvCxnSpPr>
      <xdr:spPr>
        <a:xfrm>
          <a:off x="15481300" y="987552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136978</xdr:rowOff>
    </xdr:from>
    <xdr:to>
      <xdr:col>76</xdr:col>
      <xdr:colOff>165100</xdr:colOff>
      <xdr:row>56</xdr:row>
      <xdr:rowOff>67128</xdr:rowOff>
    </xdr:to>
    <xdr:sp macro="" textlink="">
      <xdr:nvSpPr>
        <xdr:cNvPr id="509" name="楕円 508"/>
        <xdr:cNvSpPr/>
      </xdr:nvSpPr>
      <xdr:spPr>
        <a:xfrm>
          <a:off x="14541500" y="956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16328</xdr:rowOff>
    </xdr:from>
    <xdr:to>
      <xdr:col>81</xdr:col>
      <xdr:colOff>50800</xdr:colOff>
      <xdr:row>57</xdr:row>
      <xdr:rowOff>102870</xdr:rowOff>
    </xdr:to>
    <xdr:cxnSp macro="">
      <xdr:nvCxnSpPr>
        <xdr:cNvPr id="510" name="直線コネクタ 509"/>
        <xdr:cNvCxnSpPr/>
      </xdr:nvCxnSpPr>
      <xdr:spPr>
        <a:xfrm>
          <a:off x="14592300" y="9617528"/>
          <a:ext cx="889000" cy="25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21046</xdr:rowOff>
    </xdr:from>
    <xdr:to>
      <xdr:col>72</xdr:col>
      <xdr:colOff>38100</xdr:colOff>
      <xdr:row>56</xdr:row>
      <xdr:rowOff>122646</xdr:rowOff>
    </xdr:to>
    <xdr:sp macro="" textlink="">
      <xdr:nvSpPr>
        <xdr:cNvPr id="511" name="楕円 510"/>
        <xdr:cNvSpPr/>
      </xdr:nvSpPr>
      <xdr:spPr>
        <a:xfrm>
          <a:off x="13652500" y="962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16328</xdr:rowOff>
    </xdr:from>
    <xdr:to>
      <xdr:col>76</xdr:col>
      <xdr:colOff>114300</xdr:colOff>
      <xdr:row>56</xdr:row>
      <xdr:rowOff>71846</xdr:rowOff>
    </xdr:to>
    <xdr:cxnSp macro="">
      <xdr:nvCxnSpPr>
        <xdr:cNvPr id="512" name="直線コネクタ 511"/>
        <xdr:cNvCxnSpPr/>
      </xdr:nvCxnSpPr>
      <xdr:spPr>
        <a:xfrm flipV="1">
          <a:off x="13703300" y="961752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63154</xdr:rowOff>
    </xdr:from>
    <xdr:ext cx="405111" cy="259045"/>
    <xdr:sp macro="" textlink="">
      <xdr:nvSpPr>
        <xdr:cNvPr id="513" name="n_1aveValue【学校施設】&#10;有形固定資産減価償却率"/>
        <xdr:cNvSpPr txBox="1"/>
      </xdr:nvSpPr>
      <xdr:spPr>
        <a:xfrm>
          <a:off x="15266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89280</xdr:rowOff>
    </xdr:from>
    <xdr:ext cx="405111" cy="259045"/>
    <xdr:sp macro="" textlink="">
      <xdr:nvSpPr>
        <xdr:cNvPr id="514" name="n_2aveValue【学校施設】&#10;有形固定資産減価償却率"/>
        <xdr:cNvSpPr txBox="1"/>
      </xdr:nvSpPr>
      <xdr:spPr>
        <a:xfrm>
          <a:off x="143897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113773</xdr:rowOff>
    </xdr:from>
    <xdr:ext cx="405111" cy="259045"/>
    <xdr:sp macro="" textlink="">
      <xdr:nvSpPr>
        <xdr:cNvPr id="515" name="n_3aveValue【学校施設】&#10;有形固定資産減価償却率"/>
        <xdr:cNvSpPr txBox="1"/>
      </xdr:nvSpPr>
      <xdr:spPr>
        <a:xfrm>
          <a:off x="13500744"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170197</xdr:rowOff>
    </xdr:from>
    <xdr:ext cx="405111" cy="259045"/>
    <xdr:sp macro="" textlink="">
      <xdr:nvSpPr>
        <xdr:cNvPr id="516" name="n_1mainValue【学校施設】&#10;有形固定資産減価償却率"/>
        <xdr:cNvSpPr txBox="1"/>
      </xdr:nvSpPr>
      <xdr:spPr>
        <a:xfrm>
          <a:off x="152660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83655</xdr:rowOff>
    </xdr:from>
    <xdr:ext cx="405111" cy="259045"/>
    <xdr:sp macro="" textlink="">
      <xdr:nvSpPr>
        <xdr:cNvPr id="517" name="n_2mainValue【学校施設】&#10;有形固定資産減価償却率"/>
        <xdr:cNvSpPr txBox="1"/>
      </xdr:nvSpPr>
      <xdr:spPr>
        <a:xfrm>
          <a:off x="14389744" y="9341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139173</xdr:rowOff>
    </xdr:from>
    <xdr:ext cx="405111" cy="259045"/>
    <xdr:sp macro="" textlink="">
      <xdr:nvSpPr>
        <xdr:cNvPr id="518" name="n_3mainValue【学校施設】&#10;有形固定資産減価償却率"/>
        <xdr:cNvSpPr txBox="1"/>
      </xdr:nvSpPr>
      <xdr:spPr>
        <a:xfrm>
          <a:off x="13500744" y="939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9" name="テキスト ボックス 52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0" name="直線コネクタ 52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1" name="テキスト ボックス 53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2" name="直線コネクタ 53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3" name="テキスト ボックス 53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4" name="直線コネクタ 53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5" name="テキスト ボックス 53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6" name="直線コネクタ 53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7" name="テキスト ボックス 53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164135</xdr:rowOff>
    </xdr:from>
    <xdr:to>
      <xdr:col>116</xdr:col>
      <xdr:colOff>62864</xdr:colOff>
      <xdr:row>64</xdr:row>
      <xdr:rowOff>75895</xdr:rowOff>
    </xdr:to>
    <xdr:cxnSp macro="">
      <xdr:nvCxnSpPr>
        <xdr:cNvPr id="541" name="直線コネクタ 540"/>
        <xdr:cNvCxnSpPr/>
      </xdr:nvCxnSpPr>
      <xdr:spPr>
        <a:xfrm flipV="1">
          <a:off x="22160864" y="9593885"/>
          <a:ext cx="0" cy="1454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79722</xdr:rowOff>
    </xdr:from>
    <xdr:ext cx="469744" cy="259045"/>
    <xdr:sp macro="" textlink="">
      <xdr:nvSpPr>
        <xdr:cNvPr id="542" name="【学校施設】&#10;一人当たり面積最小値テキスト"/>
        <xdr:cNvSpPr txBox="1"/>
      </xdr:nvSpPr>
      <xdr:spPr>
        <a:xfrm>
          <a:off x="22199600" y="1105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75895</xdr:rowOff>
    </xdr:from>
    <xdr:to>
      <xdr:col>116</xdr:col>
      <xdr:colOff>152400</xdr:colOff>
      <xdr:row>64</xdr:row>
      <xdr:rowOff>75895</xdr:rowOff>
    </xdr:to>
    <xdr:cxnSp macro="">
      <xdr:nvCxnSpPr>
        <xdr:cNvPr id="543" name="直線コネクタ 542"/>
        <xdr:cNvCxnSpPr/>
      </xdr:nvCxnSpPr>
      <xdr:spPr>
        <a:xfrm>
          <a:off x="22072600" y="1104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110812</xdr:rowOff>
    </xdr:from>
    <xdr:ext cx="469744" cy="259045"/>
    <xdr:sp macro="" textlink="">
      <xdr:nvSpPr>
        <xdr:cNvPr id="544" name="【学校施設】&#10;一人当たり面積最大値テキスト"/>
        <xdr:cNvSpPr txBox="1"/>
      </xdr:nvSpPr>
      <xdr:spPr>
        <a:xfrm>
          <a:off x="22199600" y="936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164135</xdr:rowOff>
    </xdr:from>
    <xdr:to>
      <xdr:col>116</xdr:col>
      <xdr:colOff>152400</xdr:colOff>
      <xdr:row>55</xdr:row>
      <xdr:rowOff>164135</xdr:rowOff>
    </xdr:to>
    <xdr:cxnSp macro="">
      <xdr:nvCxnSpPr>
        <xdr:cNvPr id="545" name="直線コネクタ 544"/>
        <xdr:cNvCxnSpPr/>
      </xdr:nvCxnSpPr>
      <xdr:spPr>
        <a:xfrm>
          <a:off x="22072600" y="959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32885</xdr:rowOff>
    </xdr:from>
    <xdr:ext cx="469744" cy="259045"/>
    <xdr:sp macro="" textlink="">
      <xdr:nvSpPr>
        <xdr:cNvPr id="546" name="【学校施設】&#10;一人当たり面積平均値テキスト"/>
        <xdr:cNvSpPr txBox="1"/>
      </xdr:nvSpPr>
      <xdr:spPr>
        <a:xfrm>
          <a:off x="22199600" y="10319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10008</xdr:rowOff>
    </xdr:from>
    <xdr:to>
      <xdr:col>116</xdr:col>
      <xdr:colOff>114300</xdr:colOff>
      <xdr:row>61</xdr:row>
      <xdr:rowOff>111608</xdr:rowOff>
    </xdr:to>
    <xdr:sp macro="" textlink="">
      <xdr:nvSpPr>
        <xdr:cNvPr id="547" name="フローチャート: 判断 546"/>
        <xdr:cNvSpPr/>
      </xdr:nvSpPr>
      <xdr:spPr>
        <a:xfrm>
          <a:off x="22110700" y="1046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36068</xdr:rowOff>
    </xdr:from>
    <xdr:to>
      <xdr:col>112</xdr:col>
      <xdr:colOff>38100</xdr:colOff>
      <xdr:row>60</xdr:row>
      <xdr:rowOff>137668</xdr:rowOff>
    </xdr:to>
    <xdr:sp macro="" textlink="">
      <xdr:nvSpPr>
        <xdr:cNvPr id="548" name="フローチャート: 判断 547"/>
        <xdr:cNvSpPr/>
      </xdr:nvSpPr>
      <xdr:spPr>
        <a:xfrm>
          <a:off x="21272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118821</xdr:rowOff>
    </xdr:from>
    <xdr:to>
      <xdr:col>107</xdr:col>
      <xdr:colOff>101600</xdr:colOff>
      <xdr:row>62</xdr:row>
      <xdr:rowOff>48971</xdr:rowOff>
    </xdr:to>
    <xdr:sp macro="" textlink="">
      <xdr:nvSpPr>
        <xdr:cNvPr id="549" name="フローチャート: 判断 548"/>
        <xdr:cNvSpPr/>
      </xdr:nvSpPr>
      <xdr:spPr>
        <a:xfrm>
          <a:off x="20383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51613</xdr:rowOff>
    </xdr:from>
    <xdr:to>
      <xdr:col>102</xdr:col>
      <xdr:colOff>165100</xdr:colOff>
      <xdr:row>62</xdr:row>
      <xdr:rowOff>153213</xdr:rowOff>
    </xdr:to>
    <xdr:sp macro="" textlink="">
      <xdr:nvSpPr>
        <xdr:cNvPr id="550" name="フローチャート: 判断 549"/>
        <xdr:cNvSpPr/>
      </xdr:nvSpPr>
      <xdr:spPr>
        <a:xfrm>
          <a:off x="19494500" y="1068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108763</xdr:rowOff>
    </xdr:from>
    <xdr:to>
      <xdr:col>116</xdr:col>
      <xdr:colOff>114300</xdr:colOff>
      <xdr:row>64</xdr:row>
      <xdr:rowOff>38913</xdr:rowOff>
    </xdr:to>
    <xdr:sp macro="" textlink="">
      <xdr:nvSpPr>
        <xdr:cNvPr id="556" name="楕円 555"/>
        <xdr:cNvSpPr/>
      </xdr:nvSpPr>
      <xdr:spPr>
        <a:xfrm>
          <a:off x="22110700" y="1091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23690</xdr:rowOff>
    </xdr:from>
    <xdr:ext cx="469744" cy="259045"/>
    <xdr:sp macro="" textlink="">
      <xdr:nvSpPr>
        <xdr:cNvPr id="557" name="【学校施設】&#10;一人当たり面積該当値テキスト"/>
        <xdr:cNvSpPr txBox="1"/>
      </xdr:nvSpPr>
      <xdr:spPr>
        <a:xfrm>
          <a:off x="22199600" y="1082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139853</xdr:rowOff>
    </xdr:from>
    <xdr:to>
      <xdr:col>112</xdr:col>
      <xdr:colOff>38100</xdr:colOff>
      <xdr:row>64</xdr:row>
      <xdr:rowOff>70003</xdr:rowOff>
    </xdr:to>
    <xdr:sp macro="" textlink="">
      <xdr:nvSpPr>
        <xdr:cNvPr id="558" name="楕円 557"/>
        <xdr:cNvSpPr/>
      </xdr:nvSpPr>
      <xdr:spPr>
        <a:xfrm>
          <a:off x="21272500" y="1094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159563</xdr:rowOff>
    </xdr:from>
    <xdr:to>
      <xdr:col>116</xdr:col>
      <xdr:colOff>63500</xdr:colOff>
      <xdr:row>64</xdr:row>
      <xdr:rowOff>19203</xdr:rowOff>
    </xdr:to>
    <xdr:cxnSp macro="">
      <xdr:nvCxnSpPr>
        <xdr:cNvPr id="559" name="直線コネクタ 558"/>
        <xdr:cNvCxnSpPr/>
      </xdr:nvCxnSpPr>
      <xdr:spPr>
        <a:xfrm flipV="1">
          <a:off x="21323300" y="10960913"/>
          <a:ext cx="8382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169113</xdr:rowOff>
    </xdr:from>
    <xdr:to>
      <xdr:col>107</xdr:col>
      <xdr:colOff>101600</xdr:colOff>
      <xdr:row>64</xdr:row>
      <xdr:rowOff>99263</xdr:rowOff>
    </xdr:to>
    <xdr:sp macro="" textlink="">
      <xdr:nvSpPr>
        <xdr:cNvPr id="560" name="楕円 559"/>
        <xdr:cNvSpPr/>
      </xdr:nvSpPr>
      <xdr:spPr>
        <a:xfrm>
          <a:off x="20383500" y="1097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19203</xdr:rowOff>
    </xdr:from>
    <xdr:to>
      <xdr:col>111</xdr:col>
      <xdr:colOff>177800</xdr:colOff>
      <xdr:row>64</xdr:row>
      <xdr:rowOff>48463</xdr:rowOff>
    </xdr:to>
    <xdr:cxnSp macro="">
      <xdr:nvCxnSpPr>
        <xdr:cNvPr id="561" name="直線コネクタ 560"/>
        <xdr:cNvCxnSpPr/>
      </xdr:nvCxnSpPr>
      <xdr:spPr>
        <a:xfrm flipV="1">
          <a:off x="20434300" y="10992003"/>
          <a:ext cx="8890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28753</xdr:rowOff>
    </xdr:from>
    <xdr:to>
      <xdr:col>102</xdr:col>
      <xdr:colOff>165100</xdr:colOff>
      <xdr:row>64</xdr:row>
      <xdr:rowOff>130353</xdr:rowOff>
    </xdr:to>
    <xdr:sp macro="" textlink="">
      <xdr:nvSpPr>
        <xdr:cNvPr id="562" name="楕円 561"/>
        <xdr:cNvSpPr/>
      </xdr:nvSpPr>
      <xdr:spPr>
        <a:xfrm>
          <a:off x="19494500" y="1100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48463</xdr:rowOff>
    </xdr:from>
    <xdr:to>
      <xdr:col>107</xdr:col>
      <xdr:colOff>50800</xdr:colOff>
      <xdr:row>64</xdr:row>
      <xdr:rowOff>79553</xdr:rowOff>
    </xdr:to>
    <xdr:cxnSp macro="">
      <xdr:nvCxnSpPr>
        <xdr:cNvPr id="563" name="直線コネクタ 562"/>
        <xdr:cNvCxnSpPr/>
      </xdr:nvCxnSpPr>
      <xdr:spPr>
        <a:xfrm flipV="1">
          <a:off x="19545300" y="11021263"/>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154195</xdr:rowOff>
    </xdr:from>
    <xdr:ext cx="469744" cy="259045"/>
    <xdr:sp macro="" textlink="">
      <xdr:nvSpPr>
        <xdr:cNvPr id="564" name="n_1aveValue【学校施設】&#10;一人当たり面積"/>
        <xdr:cNvSpPr txBox="1"/>
      </xdr:nvSpPr>
      <xdr:spPr>
        <a:xfrm>
          <a:off x="2107572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65498</xdr:rowOff>
    </xdr:from>
    <xdr:ext cx="469744" cy="259045"/>
    <xdr:sp macro="" textlink="">
      <xdr:nvSpPr>
        <xdr:cNvPr id="565" name="n_2aveValue【学校施設】&#10;一人当たり面積"/>
        <xdr:cNvSpPr txBox="1"/>
      </xdr:nvSpPr>
      <xdr:spPr>
        <a:xfrm>
          <a:off x="20199427" y="103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169740</xdr:rowOff>
    </xdr:from>
    <xdr:ext cx="469744" cy="259045"/>
    <xdr:sp macro="" textlink="">
      <xdr:nvSpPr>
        <xdr:cNvPr id="566" name="n_3aveValue【学校施設】&#10;一人当たり面積"/>
        <xdr:cNvSpPr txBox="1"/>
      </xdr:nvSpPr>
      <xdr:spPr>
        <a:xfrm>
          <a:off x="19310427" y="1045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61130</xdr:rowOff>
    </xdr:from>
    <xdr:ext cx="469744" cy="259045"/>
    <xdr:sp macro="" textlink="">
      <xdr:nvSpPr>
        <xdr:cNvPr id="567" name="n_1mainValue【学校施設】&#10;一人当たり面積"/>
        <xdr:cNvSpPr txBox="1"/>
      </xdr:nvSpPr>
      <xdr:spPr>
        <a:xfrm>
          <a:off x="21075727" y="1103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90390</xdr:rowOff>
    </xdr:from>
    <xdr:ext cx="469744" cy="259045"/>
    <xdr:sp macro="" textlink="">
      <xdr:nvSpPr>
        <xdr:cNvPr id="568" name="n_2mainValue【学校施設】&#10;一人当たり面積"/>
        <xdr:cNvSpPr txBox="1"/>
      </xdr:nvSpPr>
      <xdr:spPr>
        <a:xfrm>
          <a:off x="20199427" y="1106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121480</xdr:rowOff>
    </xdr:from>
    <xdr:ext cx="469744" cy="259045"/>
    <xdr:sp macro="" textlink="">
      <xdr:nvSpPr>
        <xdr:cNvPr id="569" name="n_3mainValue【学校施設】&#10;一人当たり面積"/>
        <xdr:cNvSpPr txBox="1"/>
      </xdr:nvSpPr>
      <xdr:spPr>
        <a:xfrm>
          <a:off x="19310427" y="1109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6" name="正方形/長方形 5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7" name="正方形/長方形 5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8" name="正方形/長方形 5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9" name="正方形/長方形 5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0" name="正方形/長方形 5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1" name="正方形/長方形 5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2" name="正方形/長方形 5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3" name="正方形/長方形 5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4" name="テキスト ボックス 5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5" name="直線コネクタ 5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6" name="テキスト ボックス 59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7" name="直線コネクタ 59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8" name="テキスト ボックス 59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9" name="直線コネクタ 59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00" name="テキスト ボックス 59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01" name="直線コネクタ 60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02" name="テキスト ボックス 60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03" name="直線コネクタ 60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04" name="テキスト ボックス 60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5" name="直線コネクタ 6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6" name="テキスト ボックス 6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131063</xdr:rowOff>
    </xdr:to>
    <xdr:cxnSp macro="">
      <xdr:nvCxnSpPr>
        <xdr:cNvPr id="608" name="直線コネクタ 607"/>
        <xdr:cNvCxnSpPr/>
      </xdr:nvCxnSpPr>
      <xdr:spPr>
        <a:xfrm flipV="1">
          <a:off x="16318864" y="17221200"/>
          <a:ext cx="0" cy="1426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134890</xdr:rowOff>
    </xdr:from>
    <xdr:ext cx="405111" cy="259045"/>
    <xdr:sp macro="" textlink="">
      <xdr:nvSpPr>
        <xdr:cNvPr id="609" name="【公民館】&#10;有形固定資産減価償却率最小値テキスト"/>
        <xdr:cNvSpPr txBox="1"/>
      </xdr:nvSpPr>
      <xdr:spPr>
        <a:xfrm>
          <a:off x="16357600" y="1865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131063</xdr:rowOff>
    </xdr:from>
    <xdr:to>
      <xdr:col>86</xdr:col>
      <xdr:colOff>25400</xdr:colOff>
      <xdr:row>108</xdr:row>
      <xdr:rowOff>131063</xdr:rowOff>
    </xdr:to>
    <xdr:cxnSp macro="">
      <xdr:nvCxnSpPr>
        <xdr:cNvPr id="610" name="直線コネクタ 609"/>
        <xdr:cNvCxnSpPr/>
      </xdr:nvCxnSpPr>
      <xdr:spPr>
        <a:xfrm>
          <a:off x="16230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11"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12" name="直線コネクタ 611"/>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47262</xdr:rowOff>
    </xdr:from>
    <xdr:ext cx="405111" cy="259045"/>
    <xdr:sp macro="" textlink="">
      <xdr:nvSpPr>
        <xdr:cNvPr id="613" name="【公民館】&#10;有形固定資産減価償却率平均値テキスト"/>
        <xdr:cNvSpPr txBox="1"/>
      </xdr:nvSpPr>
      <xdr:spPr>
        <a:xfrm>
          <a:off x="16357600" y="17878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68835</xdr:rowOff>
    </xdr:from>
    <xdr:to>
      <xdr:col>85</xdr:col>
      <xdr:colOff>177800</xdr:colOff>
      <xdr:row>104</xdr:row>
      <xdr:rowOff>170435</xdr:rowOff>
    </xdr:to>
    <xdr:sp macro="" textlink="">
      <xdr:nvSpPr>
        <xdr:cNvPr id="614" name="フローチャート: 判断 613"/>
        <xdr:cNvSpPr/>
      </xdr:nvSpPr>
      <xdr:spPr>
        <a:xfrm>
          <a:off x="16268700" y="1789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87122</xdr:rowOff>
    </xdr:from>
    <xdr:to>
      <xdr:col>81</xdr:col>
      <xdr:colOff>101600</xdr:colOff>
      <xdr:row>105</xdr:row>
      <xdr:rowOff>17272</xdr:rowOff>
    </xdr:to>
    <xdr:sp macro="" textlink="">
      <xdr:nvSpPr>
        <xdr:cNvPr id="615" name="フローチャート: 判断 614"/>
        <xdr:cNvSpPr/>
      </xdr:nvSpPr>
      <xdr:spPr>
        <a:xfrm>
          <a:off x="15430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169418</xdr:rowOff>
    </xdr:from>
    <xdr:to>
      <xdr:col>76</xdr:col>
      <xdr:colOff>165100</xdr:colOff>
      <xdr:row>105</xdr:row>
      <xdr:rowOff>99568</xdr:rowOff>
    </xdr:to>
    <xdr:sp macro="" textlink="">
      <xdr:nvSpPr>
        <xdr:cNvPr id="616" name="フローチャート: 判断 615"/>
        <xdr:cNvSpPr/>
      </xdr:nvSpPr>
      <xdr:spPr>
        <a:xfrm>
          <a:off x="14541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123698</xdr:rowOff>
    </xdr:from>
    <xdr:to>
      <xdr:col>72</xdr:col>
      <xdr:colOff>38100</xdr:colOff>
      <xdr:row>105</xdr:row>
      <xdr:rowOff>53848</xdr:rowOff>
    </xdr:to>
    <xdr:sp macro="" textlink="">
      <xdr:nvSpPr>
        <xdr:cNvPr id="617" name="フローチャート: 判断 616"/>
        <xdr:cNvSpPr/>
      </xdr:nvSpPr>
      <xdr:spPr>
        <a:xfrm>
          <a:off x="13652500" y="1795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8" name="テキスト ボックス 6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16256</xdr:rowOff>
    </xdr:from>
    <xdr:to>
      <xdr:col>85</xdr:col>
      <xdr:colOff>177800</xdr:colOff>
      <xdr:row>102</xdr:row>
      <xdr:rowOff>117856</xdr:rowOff>
    </xdr:to>
    <xdr:sp macro="" textlink="">
      <xdr:nvSpPr>
        <xdr:cNvPr id="623" name="楕円 622"/>
        <xdr:cNvSpPr/>
      </xdr:nvSpPr>
      <xdr:spPr>
        <a:xfrm>
          <a:off x="16268700" y="1750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39133</xdr:rowOff>
    </xdr:from>
    <xdr:ext cx="405111" cy="259045"/>
    <xdr:sp macro="" textlink="">
      <xdr:nvSpPr>
        <xdr:cNvPr id="624" name="【公民館】&#10;有形固定資産減価償却率該当値テキスト"/>
        <xdr:cNvSpPr txBox="1"/>
      </xdr:nvSpPr>
      <xdr:spPr>
        <a:xfrm>
          <a:off x="16357600" y="1735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52832</xdr:rowOff>
    </xdr:from>
    <xdr:to>
      <xdr:col>81</xdr:col>
      <xdr:colOff>101600</xdr:colOff>
      <xdr:row>102</xdr:row>
      <xdr:rowOff>154432</xdr:rowOff>
    </xdr:to>
    <xdr:sp macro="" textlink="">
      <xdr:nvSpPr>
        <xdr:cNvPr id="625" name="楕円 624"/>
        <xdr:cNvSpPr/>
      </xdr:nvSpPr>
      <xdr:spPr>
        <a:xfrm>
          <a:off x="15430500" y="1754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67056</xdr:rowOff>
    </xdr:from>
    <xdr:to>
      <xdr:col>85</xdr:col>
      <xdr:colOff>127000</xdr:colOff>
      <xdr:row>102</xdr:row>
      <xdr:rowOff>103632</xdr:rowOff>
    </xdr:to>
    <xdr:cxnSp macro="">
      <xdr:nvCxnSpPr>
        <xdr:cNvPr id="626" name="直線コネクタ 625"/>
        <xdr:cNvCxnSpPr/>
      </xdr:nvCxnSpPr>
      <xdr:spPr>
        <a:xfrm flipV="1">
          <a:off x="15481300" y="175549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103124</xdr:rowOff>
    </xdr:from>
    <xdr:to>
      <xdr:col>76</xdr:col>
      <xdr:colOff>165100</xdr:colOff>
      <xdr:row>103</xdr:row>
      <xdr:rowOff>33274</xdr:rowOff>
    </xdr:to>
    <xdr:sp macro="" textlink="">
      <xdr:nvSpPr>
        <xdr:cNvPr id="627" name="楕円 626"/>
        <xdr:cNvSpPr/>
      </xdr:nvSpPr>
      <xdr:spPr>
        <a:xfrm>
          <a:off x="14541500" y="1759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103632</xdr:rowOff>
    </xdr:from>
    <xdr:to>
      <xdr:col>81</xdr:col>
      <xdr:colOff>50800</xdr:colOff>
      <xdr:row>102</xdr:row>
      <xdr:rowOff>153924</xdr:rowOff>
    </xdr:to>
    <xdr:cxnSp macro="">
      <xdr:nvCxnSpPr>
        <xdr:cNvPr id="628" name="直線コネクタ 627"/>
        <xdr:cNvCxnSpPr/>
      </xdr:nvCxnSpPr>
      <xdr:spPr>
        <a:xfrm flipV="1">
          <a:off x="14592300" y="175915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151130</xdr:rowOff>
    </xdr:from>
    <xdr:to>
      <xdr:col>72</xdr:col>
      <xdr:colOff>38100</xdr:colOff>
      <xdr:row>103</xdr:row>
      <xdr:rowOff>81280</xdr:rowOff>
    </xdr:to>
    <xdr:sp macro="" textlink="">
      <xdr:nvSpPr>
        <xdr:cNvPr id="629" name="楕円 628"/>
        <xdr:cNvSpPr/>
      </xdr:nvSpPr>
      <xdr:spPr>
        <a:xfrm>
          <a:off x="13652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153924</xdr:rowOff>
    </xdr:from>
    <xdr:to>
      <xdr:col>76</xdr:col>
      <xdr:colOff>114300</xdr:colOff>
      <xdr:row>103</xdr:row>
      <xdr:rowOff>30480</xdr:rowOff>
    </xdr:to>
    <xdr:cxnSp macro="">
      <xdr:nvCxnSpPr>
        <xdr:cNvPr id="630" name="直線コネクタ 629"/>
        <xdr:cNvCxnSpPr/>
      </xdr:nvCxnSpPr>
      <xdr:spPr>
        <a:xfrm flipV="1">
          <a:off x="13703300" y="1764182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8399</xdr:rowOff>
    </xdr:from>
    <xdr:ext cx="405111" cy="259045"/>
    <xdr:sp macro="" textlink="">
      <xdr:nvSpPr>
        <xdr:cNvPr id="631" name="n_1aveValue【公民館】&#10;有形固定資産減価償却率"/>
        <xdr:cNvSpPr txBox="1"/>
      </xdr:nvSpPr>
      <xdr:spPr>
        <a:xfrm>
          <a:off x="15266044" y="1801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90695</xdr:rowOff>
    </xdr:from>
    <xdr:ext cx="405111" cy="259045"/>
    <xdr:sp macro="" textlink="">
      <xdr:nvSpPr>
        <xdr:cNvPr id="632" name="n_2aveValue【公民館】&#10;有形固定資産減価償却率"/>
        <xdr:cNvSpPr txBox="1"/>
      </xdr:nvSpPr>
      <xdr:spPr>
        <a:xfrm>
          <a:off x="14389744"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44975</xdr:rowOff>
    </xdr:from>
    <xdr:ext cx="405111" cy="259045"/>
    <xdr:sp macro="" textlink="">
      <xdr:nvSpPr>
        <xdr:cNvPr id="633" name="n_3aveValue【公民館】&#10;有形固定資産減価償却率"/>
        <xdr:cNvSpPr txBox="1"/>
      </xdr:nvSpPr>
      <xdr:spPr>
        <a:xfrm>
          <a:off x="13500744" y="1804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170959</xdr:rowOff>
    </xdr:from>
    <xdr:ext cx="405111" cy="259045"/>
    <xdr:sp macro="" textlink="">
      <xdr:nvSpPr>
        <xdr:cNvPr id="634" name="n_1mainValue【公民館】&#10;有形固定資産減価償却率"/>
        <xdr:cNvSpPr txBox="1"/>
      </xdr:nvSpPr>
      <xdr:spPr>
        <a:xfrm>
          <a:off x="15266044" y="1731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49801</xdr:rowOff>
    </xdr:from>
    <xdr:ext cx="405111" cy="259045"/>
    <xdr:sp macro="" textlink="">
      <xdr:nvSpPr>
        <xdr:cNvPr id="635" name="n_2mainValue【公民館】&#10;有形固定資産減価償却率"/>
        <xdr:cNvSpPr txBox="1"/>
      </xdr:nvSpPr>
      <xdr:spPr>
        <a:xfrm>
          <a:off x="14389744" y="1736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97807</xdr:rowOff>
    </xdr:from>
    <xdr:ext cx="405111" cy="259045"/>
    <xdr:sp macro="" textlink="">
      <xdr:nvSpPr>
        <xdr:cNvPr id="636" name="n_3mainValue【公民館】&#10;有形固定資産減価償却率"/>
        <xdr:cNvSpPr txBox="1"/>
      </xdr:nvSpPr>
      <xdr:spPr>
        <a:xfrm>
          <a:off x="135007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7" name="正方形/長方形 6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8" name="正方形/長方形 6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9" name="正方形/長方形 6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0" name="正方形/長方形 6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1" name="正方形/長方形 6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2" name="正方形/長方形 6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3" name="正方形/長方形 6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4" name="正方形/長方形 6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5" name="テキスト ボックス 6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6" name="直線コネクタ 6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7" name="直線コネクタ 64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8" name="テキスト ボックス 64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9" name="直線コネクタ 64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0" name="テキスト ボックス 64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1" name="直線コネクタ 65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2" name="テキスト ボックス 65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3" name="直線コネクタ 65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4" name="テキスト ボックス 65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5" name="直線コネクタ 65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6" name="テキスト ボックス 65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7" name="直線コネクタ 65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8" name="テキスト ボックス 65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9" name="直線コネクタ 6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0" name="テキスト ボックス 6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169818</xdr:rowOff>
    </xdr:from>
    <xdr:to>
      <xdr:col>116</xdr:col>
      <xdr:colOff>62864</xdr:colOff>
      <xdr:row>108</xdr:row>
      <xdr:rowOff>126274</xdr:rowOff>
    </xdr:to>
    <xdr:cxnSp macro="">
      <xdr:nvCxnSpPr>
        <xdr:cNvPr id="662" name="直線コネクタ 661"/>
        <xdr:cNvCxnSpPr/>
      </xdr:nvCxnSpPr>
      <xdr:spPr>
        <a:xfrm flipV="1">
          <a:off x="22160864" y="17314818"/>
          <a:ext cx="0" cy="1328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130101</xdr:rowOff>
    </xdr:from>
    <xdr:ext cx="469744" cy="259045"/>
    <xdr:sp macro="" textlink="">
      <xdr:nvSpPr>
        <xdr:cNvPr id="663" name="【公民館】&#10;一人当たり面積最小値テキスト"/>
        <xdr:cNvSpPr txBox="1"/>
      </xdr:nvSpPr>
      <xdr:spPr>
        <a:xfrm>
          <a:off x="22199600" y="1864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126274</xdr:rowOff>
    </xdr:from>
    <xdr:to>
      <xdr:col>116</xdr:col>
      <xdr:colOff>152400</xdr:colOff>
      <xdr:row>108</xdr:row>
      <xdr:rowOff>126274</xdr:rowOff>
    </xdr:to>
    <xdr:cxnSp macro="">
      <xdr:nvCxnSpPr>
        <xdr:cNvPr id="664" name="直線コネクタ 663"/>
        <xdr:cNvCxnSpPr/>
      </xdr:nvCxnSpPr>
      <xdr:spPr>
        <a:xfrm>
          <a:off x="22072600" y="1864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116495</xdr:rowOff>
    </xdr:from>
    <xdr:ext cx="469744" cy="259045"/>
    <xdr:sp macro="" textlink="">
      <xdr:nvSpPr>
        <xdr:cNvPr id="665" name="【公民館】&#10;一人当たり面積最大値テキスト"/>
        <xdr:cNvSpPr txBox="1"/>
      </xdr:nvSpPr>
      <xdr:spPr>
        <a:xfrm>
          <a:off x="22199600" y="1709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169818</xdr:rowOff>
    </xdr:from>
    <xdr:to>
      <xdr:col>116</xdr:col>
      <xdr:colOff>152400</xdr:colOff>
      <xdr:row>100</xdr:row>
      <xdr:rowOff>169818</xdr:rowOff>
    </xdr:to>
    <xdr:cxnSp macro="">
      <xdr:nvCxnSpPr>
        <xdr:cNvPr id="666" name="直線コネクタ 665"/>
        <xdr:cNvCxnSpPr/>
      </xdr:nvCxnSpPr>
      <xdr:spPr>
        <a:xfrm>
          <a:off x="22072600" y="1731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28139</xdr:rowOff>
    </xdr:from>
    <xdr:ext cx="469744" cy="259045"/>
    <xdr:sp macro="" textlink="">
      <xdr:nvSpPr>
        <xdr:cNvPr id="667" name="【公民館】&#10;一人当たり面積平均値テキスト"/>
        <xdr:cNvSpPr txBox="1"/>
      </xdr:nvSpPr>
      <xdr:spPr>
        <a:xfrm>
          <a:off x="22199600" y="18201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5262</xdr:rowOff>
    </xdr:from>
    <xdr:to>
      <xdr:col>116</xdr:col>
      <xdr:colOff>114300</xdr:colOff>
      <xdr:row>107</xdr:row>
      <xdr:rowOff>106862</xdr:rowOff>
    </xdr:to>
    <xdr:sp macro="" textlink="">
      <xdr:nvSpPr>
        <xdr:cNvPr id="668" name="フローチャート: 判断 667"/>
        <xdr:cNvSpPr/>
      </xdr:nvSpPr>
      <xdr:spPr>
        <a:xfrm>
          <a:off x="22110700" y="1835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138612</xdr:rowOff>
    </xdr:from>
    <xdr:to>
      <xdr:col>112</xdr:col>
      <xdr:colOff>38100</xdr:colOff>
      <xdr:row>107</xdr:row>
      <xdr:rowOff>68762</xdr:rowOff>
    </xdr:to>
    <xdr:sp macro="" textlink="">
      <xdr:nvSpPr>
        <xdr:cNvPr id="669" name="フローチャート: 判断 668"/>
        <xdr:cNvSpPr/>
      </xdr:nvSpPr>
      <xdr:spPr>
        <a:xfrm>
          <a:off x="21272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670" name="フローチャート: 判断 669"/>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54248</xdr:rowOff>
    </xdr:from>
    <xdr:to>
      <xdr:col>102</xdr:col>
      <xdr:colOff>165100</xdr:colOff>
      <xdr:row>107</xdr:row>
      <xdr:rowOff>155848</xdr:rowOff>
    </xdr:to>
    <xdr:sp macro="" textlink="">
      <xdr:nvSpPr>
        <xdr:cNvPr id="671" name="フローチャート: 判断 670"/>
        <xdr:cNvSpPr/>
      </xdr:nvSpPr>
      <xdr:spPr>
        <a:xfrm>
          <a:off x="19494500" y="1839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2" name="テキスト ボックス 6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3" name="テキスト ボックス 6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4" name="テキスト ボックス 6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5" name="テキスト ボックス 6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6" name="テキスト ボックス 6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35198</xdr:rowOff>
    </xdr:from>
    <xdr:to>
      <xdr:col>116</xdr:col>
      <xdr:colOff>114300</xdr:colOff>
      <xdr:row>108</xdr:row>
      <xdr:rowOff>136798</xdr:rowOff>
    </xdr:to>
    <xdr:sp macro="" textlink="">
      <xdr:nvSpPr>
        <xdr:cNvPr id="677" name="楕円 676"/>
        <xdr:cNvSpPr/>
      </xdr:nvSpPr>
      <xdr:spPr>
        <a:xfrm>
          <a:off x="221107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121575</xdr:rowOff>
    </xdr:from>
    <xdr:ext cx="469744" cy="259045"/>
    <xdr:sp macro="" textlink="">
      <xdr:nvSpPr>
        <xdr:cNvPr id="678" name="【公民館】&#10;一人当たり面積該当値テキスト"/>
        <xdr:cNvSpPr txBox="1"/>
      </xdr:nvSpPr>
      <xdr:spPr>
        <a:xfrm>
          <a:off x="22199600" y="1846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38463</xdr:rowOff>
    </xdr:from>
    <xdr:to>
      <xdr:col>112</xdr:col>
      <xdr:colOff>38100</xdr:colOff>
      <xdr:row>108</xdr:row>
      <xdr:rowOff>140063</xdr:rowOff>
    </xdr:to>
    <xdr:sp macro="" textlink="">
      <xdr:nvSpPr>
        <xdr:cNvPr id="679" name="楕円 678"/>
        <xdr:cNvSpPr/>
      </xdr:nvSpPr>
      <xdr:spPr>
        <a:xfrm>
          <a:off x="21272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85998</xdr:rowOff>
    </xdr:from>
    <xdr:to>
      <xdr:col>116</xdr:col>
      <xdr:colOff>63500</xdr:colOff>
      <xdr:row>108</xdr:row>
      <xdr:rowOff>89263</xdr:rowOff>
    </xdr:to>
    <xdr:cxnSp macro="">
      <xdr:nvCxnSpPr>
        <xdr:cNvPr id="680" name="直線コネクタ 679"/>
        <xdr:cNvCxnSpPr/>
      </xdr:nvCxnSpPr>
      <xdr:spPr>
        <a:xfrm flipV="1">
          <a:off x="21323300" y="18602598"/>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40639</xdr:rowOff>
    </xdr:from>
    <xdr:to>
      <xdr:col>107</xdr:col>
      <xdr:colOff>101600</xdr:colOff>
      <xdr:row>108</xdr:row>
      <xdr:rowOff>142239</xdr:rowOff>
    </xdr:to>
    <xdr:sp macro="" textlink="">
      <xdr:nvSpPr>
        <xdr:cNvPr id="681" name="楕円 680"/>
        <xdr:cNvSpPr/>
      </xdr:nvSpPr>
      <xdr:spPr>
        <a:xfrm>
          <a:off x="203835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89263</xdr:rowOff>
    </xdr:from>
    <xdr:to>
      <xdr:col>111</xdr:col>
      <xdr:colOff>177800</xdr:colOff>
      <xdr:row>108</xdr:row>
      <xdr:rowOff>91439</xdr:rowOff>
    </xdr:to>
    <xdr:cxnSp macro="">
      <xdr:nvCxnSpPr>
        <xdr:cNvPr id="682" name="直線コネクタ 681"/>
        <xdr:cNvCxnSpPr/>
      </xdr:nvCxnSpPr>
      <xdr:spPr>
        <a:xfrm flipV="1">
          <a:off x="20434300" y="18605863"/>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42818</xdr:rowOff>
    </xdr:from>
    <xdr:to>
      <xdr:col>102</xdr:col>
      <xdr:colOff>165100</xdr:colOff>
      <xdr:row>108</xdr:row>
      <xdr:rowOff>144418</xdr:rowOff>
    </xdr:to>
    <xdr:sp macro="" textlink="">
      <xdr:nvSpPr>
        <xdr:cNvPr id="683" name="楕円 682"/>
        <xdr:cNvSpPr/>
      </xdr:nvSpPr>
      <xdr:spPr>
        <a:xfrm>
          <a:off x="19494500" y="1855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91439</xdr:rowOff>
    </xdr:from>
    <xdr:to>
      <xdr:col>107</xdr:col>
      <xdr:colOff>50800</xdr:colOff>
      <xdr:row>108</xdr:row>
      <xdr:rowOff>93618</xdr:rowOff>
    </xdr:to>
    <xdr:cxnSp macro="">
      <xdr:nvCxnSpPr>
        <xdr:cNvPr id="684" name="直線コネクタ 683"/>
        <xdr:cNvCxnSpPr/>
      </xdr:nvCxnSpPr>
      <xdr:spPr>
        <a:xfrm flipV="1">
          <a:off x="19545300" y="18608039"/>
          <a:ext cx="889000" cy="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85289</xdr:rowOff>
    </xdr:from>
    <xdr:ext cx="469744" cy="259045"/>
    <xdr:sp macro="" textlink="">
      <xdr:nvSpPr>
        <xdr:cNvPr id="685" name="n_1aveValue【公民館】&#10;一人当たり面積"/>
        <xdr:cNvSpPr txBox="1"/>
      </xdr:nvSpPr>
      <xdr:spPr>
        <a:xfrm>
          <a:off x="210757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686" name="n_2aveValue【公民館】&#10;一人当たり面積"/>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925</xdr:rowOff>
    </xdr:from>
    <xdr:ext cx="469744" cy="259045"/>
    <xdr:sp macro="" textlink="">
      <xdr:nvSpPr>
        <xdr:cNvPr id="687" name="n_3aveValue【公民館】&#10;一人当たり面積"/>
        <xdr:cNvSpPr txBox="1"/>
      </xdr:nvSpPr>
      <xdr:spPr>
        <a:xfrm>
          <a:off x="19310427" y="1817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131190</xdr:rowOff>
    </xdr:from>
    <xdr:ext cx="469744" cy="259045"/>
    <xdr:sp macro="" textlink="">
      <xdr:nvSpPr>
        <xdr:cNvPr id="688" name="n_1mainValue【公民館】&#10;一人当たり面積"/>
        <xdr:cNvSpPr txBox="1"/>
      </xdr:nvSpPr>
      <xdr:spPr>
        <a:xfrm>
          <a:off x="21075727"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133366</xdr:rowOff>
    </xdr:from>
    <xdr:ext cx="469744" cy="259045"/>
    <xdr:sp macro="" textlink="">
      <xdr:nvSpPr>
        <xdr:cNvPr id="689" name="n_2mainValue【公民館】&#10;一人当たり面積"/>
        <xdr:cNvSpPr txBox="1"/>
      </xdr:nvSpPr>
      <xdr:spPr>
        <a:xfrm>
          <a:off x="20199427"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135545</xdr:rowOff>
    </xdr:from>
    <xdr:ext cx="469744" cy="259045"/>
    <xdr:sp macro="" textlink="">
      <xdr:nvSpPr>
        <xdr:cNvPr id="690" name="n_3mainValue【公民館】&#10;一人当たり面積"/>
        <xdr:cNvSpPr txBox="1"/>
      </xdr:nvSpPr>
      <xdr:spPr>
        <a:xfrm>
          <a:off x="19310427" y="1865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％を超えている施設の公民館については、老朽化の対策をする必要がある。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また、公営受託も同様に減価償却率が増加しつつあるため、今後計画的に老朽化対策をする必要がある。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栃木県那珂川町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16,439
16,326
192.78
9,478,902
8,803,796
666,320
5,749,959
9,111,589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128451</xdr:rowOff>
    </xdr:to>
    <xdr:cxnSp macro="">
      <xdr:nvCxnSpPr>
        <xdr:cNvPr id="57" name="直線コネクタ 56"/>
        <xdr:cNvCxnSpPr/>
      </xdr:nvCxnSpPr>
      <xdr:spPr>
        <a:xfrm flipV="1">
          <a:off x="4634865" y="5660572"/>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132278</xdr:rowOff>
    </xdr:from>
    <xdr:ext cx="340478" cy="259045"/>
    <xdr:sp macro="" textlink="">
      <xdr:nvSpPr>
        <xdr:cNvPr id="58" name="【図書館】&#10;有形固定資産減価償却率最小値テキスト"/>
        <xdr:cNvSpPr txBox="1"/>
      </xdr:nvSpPr>
      <xdr:spPr>
        <a:xfrm>
          <a:off x="4673600" y="716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128451</xdr:rowOff>
    </xdr:from>
    <xdr:to>
      <xdr:col>24</xdr:col>
      <xdr:colOff>152400</xdr:colOff>
      <xdr:row>41</xdr:row>
      <xdr:rowOff>128451</xdr:rowOff>
    </xdr:to>
    <xdr:cxnSp macro="">
      <xdr:nvCxnSpPr>
        <xdr:cNvPr id="59" name="直線コネクタ 58"/>
        <xdr:cNvCxnSpPr/>
      </xdr:nvCxnSpPr>
      <xdr:spPr>
        <a:xfrm>
          <a:off x="4546600" y="715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561</xdr:rowOff>
    </xdr:from>
    <xdr:ext cx="405111" cy="259045"/>
    <xdr:sp macro="" textlink="">
      <xdr:nvSpPr>
        <xdr:cNvPr id="62" name="【図書館】&#10;有形固定資産減価償却率平均値テキスト"/>
        <xdr:cNvSpPr txBox="1"/>
      </xdr:nvSpPr>
      <xdr:spPr>
        <a:xfrm>
          <a:off x="4673600" y="6515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22134</xdr:rowOff>
    </xdr:from>
    <xdr:to>
      <xdr:col>24</xdr:col>
      <xdr:colOff>114300</xdr:colOff>
      <xdr:row>38</xdr:row>
      <xdr:rowOff>123734</xdr:rowOff>
    </xdr:to>
    <xdr:sp macro="" textlink="">
      <xdr:nvSpPr>
        <xdr:cNvPr id="63" name="フローチャート: 判断 62"/>
        <xdr:cNvSpPr/>
      </xdr:nvSpPr>
      <xdr:spPr>
        <a:xfrm>
          <a:off x="45847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4173</xdr:rowOff>
    </xdr:from>
    <xdr:to>
      <xdr:col>20</xdr:col>
      <xdr:colOff>38100</xdr:colOff>
      <xdr:row>38</xdr:row>
      <xdr:rowOff>105773</xdr:rowOff>
    </xdr:to>
    <xdr:sp macro="" textlink="">
      <xdr:nvSpPr>
        <xdr:cNvPr id="64" name="フローチャート: 判断 63"/>
        <xdr:cNvSpPr/>
      </xdr:nvSpPr>
      <xdr:spPr>
        <a:xfrm>
          <a:off x="3746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15603</xdr:rowOff>
    </xdr:from>
    <xdr:to>
      <xdr:col>15</xdr:col>
      <xdr:colOff>101600</xdr:colOff>
      <xdr:row>38</xdr:row>
      <xdr:rowOff>117203</xdr:rowOff>
    </xdr:to>
    <xdr:sp macro="" textlink="">
      <xdr:nvSpPr>
        <xdr:cNvPr id="65" name="フローチャート: 判断 64"/>
        <xdr:cNvSpPr/>
      </xdr:nvSpPr>
      <xdr:spPr>
        <a:xfrm>
          <a:off x="2857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43362</xdr:rowOff>
    </xdr:from>
    <xdr:to>
      <xdr:col>10</xdr:col>
      <xdr:colOff>165100</xdr:colOff>
      <xdr:row>38</xdr:row>
      <xdr:rowOff>144962</xdr:rowOff>
    </xdr:to>
    <xdr:sp macro="" textlink="">
      <xdr:nvSpPr>
        <xdr:cNvPr id="66" name="フローチャート: 判断 65"/>
        <xdr:cNvSpPr/>
      </xdr:nvSpPr>
      <xdr:spPr>
        <a:xfrm>
          <a:off x="1968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58057</xdr:rowOff>
    </xdr:from>
    <xdr:to>
      <xdr:col>24</xdr:col>
      <xdr:colOff>114300</xdr:colOff>
      <xdr:row>34</xdr:row>
      <xdr:rowOff>159657</xdr:rowOff>
    </xdr:to>
    <xdr:sp macro="" textlink="">
      <xdr:nvSpPr>
        <xdr:cNvPr id="72" name="楕円 71"/>
        <xdr:cNvSpPr/>
      </xdr:nvSpPr>
      <xdr:spPr>
        <a:xfrm>
          <a:off x="4584700" y="588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80934</xdr:rowOff>
    </xdr:from>
    <xdr:ext cx="405111" cy="259045"/>
    <xdr:sp macro="" textlink="">
      <xdr:nvSpPr>
        <xdr:cNvPr id="73" name="【図書館】&#10;有形固定資産減価償却率該当値テキスト"/>
        <xdr:cNvSpPr txBox="1"/>
      </xdr:nvSpPr>
      <xdr:spPr>
        <a:xfrm>
          <a:off x="4673600" y="57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74386</xdr:rowOff>
    </xdr:from>
    <xdr:to>
      <xdr:col>20</xdr:col>
      <xdr:colOff>38100</xdr:colOff>
      <xdr:row>35</xdr:row>
      <xdr:rowOff>4536</xdr:rowOff>
    </xdr:to>
    <xdr:sp macro="" textlink="">
      <xdr:nvSpPr>
        <xdr:cNvPr id="74" name="楕円 73"/>
        <xdr:cNvSpPr/>
      </xdr:nvSpPr>
      <xdr:spPr>
        <a:xfrm>
          <a:off x="3746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108857</xdr:rowOff>
    </xdr:from>
    <xdr:to>
      <xdr:col>24</xdr:col>
      <xdr:colOff>63500</xdr:colOff>
      <xdr:row>34</xdr:row>
      <xdr:rowOff>125186</xdr:rowOff>
    </xdr:to>
    <xdr:cxnSp macro="">
      <xdr:nvCxnSpPr>
        <xdr:cNvPr id="75" name="直線コネクタ 74"/>
        <xdr:cNvCxnSpPr/>
      </xdr:nvCxnSpPr>
      <xdr:spPr>
        <a:xfrm flipV="1">
          <a:off x="3797300" y="593815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92347</xdr:rowOff>
    </xdr:from>
    <xdr:to>
      <xdr:col>15</xdr:col>
      <xdr:colOff>101600</xdr:colOff>
      <xdr:row>35</xdr:row>
      <xdr:rowOff>22497</xdr:rowOff>
    </xdr:to>
    <xdr:sp macro="" textlink="">
      <xdr:nvSpPr>
        <xdr:cNvPr id="76" name="楕円 75"/>
        <xdr:cNvSpPr/>
      </xdr:nvSpPr>
      <xdr:spPr>
        <a:xfrm>
          <a:off x="2857500" y="592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125186</xdr:rowOff>
    </xdr:from>
    <xdr:to>
      <xdr:col>19</xdr:col>
      <xdr:colOff>177800</xdr:colOff>
      <xdr:row>34</xdr:row>
      <xdr:rowOff>143147</xdr:rowOff>
    </xdr:to>
    <xdr:cxnSp macro="">
      <xdr:nvCxnSpPr>
        <xdr:cNvPr id="77" name="直線コネクタ 76"/>
        <xdr:cNvCxnSpPr/>
      </xdr:nvCxnSpPr>
      <xdr:spPr>
        <a:xfrm flipV="1">
          <a:off x="2908300" y="595448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129903</xdr:rowOff>
    </xdr:from>
    <xdr:to>
      <xdr:col>10</xdr:col>
      <xdr:colOff>165100</xdr:colOff>
      <xdr:row>35</xdr:row>
      <xdr:rowOff>60053</xdr:rowOff>
    </xdr:to>
    <xdr:sp macro="" textlink="">
      <xdr:nvSpPr>
        <xdr:cNvPr id="78" name="楕円 77"/>
        <xdr:cNvSpPr/>
      </xdr:nvSpPr>
      <xdr:spPr>
        <a:xfrm>
          <a:off x="1968500" y="59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143147</xdr:rowOff>
    </xdr:from>
    <xdr:to>
      <xdr:col>15</xdr:col>
      <xdr:colOff>50800</xdr:colOff>
      <xdr:row>35</xdr:row>
      <xdr:rowOff>9253</xdr:rowOff>
    </xdr:to>
    <xdr:cxnSp macro="">
      <xdr:nvCxnSpPr>
        <xdr:cNvPr id="79" name="直線コネクタ 78"/>
        <xdr:cNvCxnSpPr/>
      </xdr:nvCxnSpPr>
      <xdr:spPr>
        <a:xfrm flipV="1">
          <a:off x="2019300" y="597244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96900</xdr:rowOff>
    </xdr:from>
    <xdr:ext cx="405111" cy="259045"/>
    <xdr:sp macro="" textlink="">
      <xdr:nvSpPr>
        <xdr:cNvPr id="80" name="n_1aveValue【図書館】&#10;有形固定資産減価償却率"/>
        <xdr:cNvSpPr txBox="1"/>
      </xdr:nvSpPr>
      <xdr:spPr>
        <a:xfrm>
          <a:off x="35820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108330</xdr:rowOff>
    </xdr:from>
    <xdr:ext cx="405111" cy="259045"/>
    <xdr:sp macro="" textlink="">
      <xdr:nvSpPr>
        <xdr:cNvPr id="81" name="n_2aveValue【図書館】&#10;有形固定資産減価償却率"/>
        <xdr:cNvSpPr txBox="1"/>
      </xdr:nvSpPr>
      <xdr:spPr>
        <a:xfrm>
          <a:off x="2705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136089</xdr:rowOff>
    </xdr:from>
    <xdr:ext cx="405111" cy="259045"/>
    <xdr:sp macro="" textlink="">
      <xdr:nvSpPr>
        <xdr:cNvPr id="82" name="n_3aveValue【図書館】&#10;有形固定資産減価償却率"/>
        <xdr:cNvSpPr txBox="1"/>
      </xdr:nvSpPr>
      <xdr:spPr>
        <a:xfrm>
          <a:off x="1816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21063</xdr:rowOff>
    </xdr:from>
    <xdr:ext cx="405111" cy="259045"/>
    <xdr:sp macro="" textlink="">
      <xdr:nvSpPr>
        <xdr:cNvPr id="83" name="n_1mainValue【図書館】&#10;有形固定資産減価償却率"/>
        <xdr:cNvSpPr txBox="1"/>
      </xdr:nvSpPr>
      <xdr:spPr>
        <a:xfrm>
          <a:off x="3582044" y="567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39024</xdr:rowOff>
    </xdr:from>
    <xdr:ext cx="405111" cy="259045"/>
    <xdr:sp macro="" textlink="">
      <xdr:nvSpPr>
        <xdr:cNvPr id="84" name="n_2mainValue【図書館】&#10;有形固定資産減価償却率"/>
        <xdr:cNvSpPr txBox="1"/>
      </xdr:nvSpPr>
      <xdr:spPr>
        <a:xfrm>
          <a:off x="2705744" y="5696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76580</xdr:rowOff>
    </xdr:from>
    <xdr:ext cx="405111" cy="259045"/>
    <xdr:sp macro="" textlink="">
      <xdr:nvSpPr>
        <xdr:cNvPr id="85" name="n_3mainValue【図書館】&#10;有形固定資産減価償却率"/>
        <xdr:cNvSpPr txBox="1"/>
      </xdr:nvSpPr>
      <xdr:spPr>
        <a:xfrm>
          <a:off x="1816744" y="573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144235</xdr:rowOff>
    </xdr:to>
    <xdr:cxnSp macro="">
      <xdr:nvCxnSpPr>
        <xdr:cNvPr id="111" name="直線コネクタ 110"/>
        <xdr:cNvCxnSpPr/>
      </xdr:nvCxnSpPr>
      <xdr:spPr>
        <a:xfrm flipV="1">
          <a:off x="10476865" y="56170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148062</xdr:rowOff>
    </xdr:from>
    <xdr:ext cx="469744" cy="259045"/>
    <xdr:sp macro="" textlink="">
      <xdr:nvSpPr>
        <xdr:cNvPr id="112" name="【図書館】&#10;一人当たり面積最小値テキスト"/>
        <xdr:cNvSpPr txBox="1"/>
      </xdr:nvSpPr>
      <xdr:spPr>
        <a:xfrm>
          <a:off x="10515600" y="717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144235</xdr:rowOff>
    </xdr:from>
    <xdr:to>
      <xdr:col>55</xdr:col>
      <xdr:colOff>88900</xdr:colOff>
      <xdr:row>41</xdr:row>
      <xdr:rowOff>144235</xdr:rowOff>
    </xdr:to>
    <xdr:cxnSp macro="">
      <xdr:nvCxnSpPr>
        <xdr:cNvPr id="113" name="直線コネクタ 112"/>
        <xdr:cNvCxnSpPr/>
      </xdr:nvCxnSpPr>
      <xdr:spPr>
        <a:xfrm>
          <a:off x="10388600" y="7173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14"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15" name="直線コネクタ 114"/>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63699</xdr:rowOff>
    </xdr:from>
    <xdr:ext cx="469744" cy="259045"/>
    <xdr:sp macro="" textlink="">
      <xdr:nvSpPr>
        <xdr:cNvPr id="116" name="【図書館】&#10;一人当たり面積平均値テキスト"/>
        <xdr:cNvSpPr txBox="1"/>
      </xdr:nvSpPr>
      <xdr:spPr>
        <a:xfrm>
          <a:off x="10515600" y="6578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85272</xdr:rowOff>
    </xdr:from>
    <xdr:to>
      <xdr:col>55</xdr:col>
      <xdr:colOff>50800</xdr:colOff>
      <xdr:row>39</xdr:row>
      <xdr:rowOff>15422</xdr:rowOff>
    </xdr:to>
    <xdr:sp macro="" textlink="">
      <xdr:nvSpPr>
        <xdr:cNvPr id="117" name="フローチャート: 判断 116"/>
        <xdr:cNvSpPr/>
      </xdr:nvSpPr>
      <xdr:spPr>
        <a:xfrm>
          <a:off x="104267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19957</xdr:rowOff>
    </xdr:from>
    <xdr:to>
      <xdr:col>50</xdr:col>
      <xdr:colOff>165100</xdr:colOff>
      <xdr:row>38</xdr:row>
      <xdr:rowOff>121557</xdr:rowOff>
    </xdr:to>
    <xdr:sp macro="" textlink="">
      <xdr:nvSpPr>
        <xdr:cNvPr id="118" name="フローチャート: 判断 117"/>
        <xdr:cNvSpPr/>
      </xdr:nvSpPr>
      <xdr:spPr>
        <a:xfrm>
          <a:off x="9588500" y="65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41728</xdr:rowOff>
    </xdr:from>
    <xdr:to>
      <xdr:col>46</xdr:col>
      <xdr:colOff>38100</xdr:colOff>
      <xdr:row>38</xdr:row>
      <xdr:rowOff>143328</xdr:rowOff>
    </xdr:to>
    <xdr:sp macro="" textlink="">
      <xdr:nvSpPr>
        <xdr:cNvPr id="119" name="フローチャート: 判断 118"/>
        <xdr:cNvSpPr/>
      </xdr:nvSpPr>
      <xdr:spPr>
        <a:xfrm>
          <a:off x="869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74385</xdr:rowOff>
    </xdr:from>
    <xdr:to>
      <xdr:col>41</xdr:col>
      <xdr:colOff>101600</xdr:colOff>
      <xdr:row>39</xdr:row>
      <xdr:rowOff>4535</xdr:rowOff>
    </xdr:to>
    <xdr:sp macro="" textlink="">
      <xdr:nvSpPr>
        <xdr:cNvPr id="120" name="フローチャート: 判断 119"/>
        <xdr:cNvSpPr/>
      </xdr:nvSpPr>
      <xdr:spPr>
        <a:xfrm>
          <a:off x="7810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39007</xdr:rowOff>
    </xdr:from>
    <xdr:to>
      <xdr:col>55</xdr:col>
      <xdr:colOff>50800</xdr:colOff>
      <xdr:row>37</xdr:row>
      <xdr:rowOff>140607</xdr:rowOff>
    </xdr:to>
    <xdr:sp macro="" textlink="">
      <xdr:nvSpPr>
        <xdr:cNvPr id="126" name="楕円 125"/>
        <xdr:cNvSpPr/>
      </xdr:nvSpPr>
      <xdr:spPr>
        <a:xfrm>
          <a:off x="104267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61884</xdr:rowOff>
    </xdr:from>
    <xdr:ext cx="469744" cy="259045"/>
    <xdr:sp macro="" textlink="">
      <xdr:nvSpPr>
        <xdr:cNvPr id="127" name="【図書館】&#10;一人当たり面積該当値テキスト"/>
        <xdr:cNvSpPr txBox="1"/>
      </xdr:nvSpPr>
      <xdr:spPr>
        <a:xfrm>
          <a:off x="10515600"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49893</xdr:rowOff>
    </xdr:from>
    <xdr:to>
      <xdr:col>50</xdr:col>
      <xdr:colOff>165100</xdr:colOff>
      <xdr:row>37</xdr:row>
      <xdr:rowOff>151493</xdr:rowOff>
    </xdr:to>
    <xdr:sp macro="" textlink="">
      <xdr:nvSpPr>
        <xdr:cNvPr id="128" name="楕円 127"/>
        <xdr:cNvSpPr/>
      </xdr:nvSpPr>
      <xdr:spPr>
        <a:xfrm>
          <a:off x="9588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89807</xdr:rowOff>
    </xdr:from>
    <xdr:to>
      <xdr:col>55</xdr:col>
      <xdr:colOff>0</xdr:colOff>
      <xdr:row>37</xdr:row>
      <xdr:rowOff>100693</xdr:rowOff>
    </xdr:to>
    <xdr:cxnSp macro="">
      <xdr:nvCxnSpPr>
        <xdr:cNvPr id="129" name="直線コネクタ 128"/>
        <xdr:cNvCxnSpPr/>
      </xdr:nvCxnSpPr>
      <xdr:spPr>
        <a:xfrm flipV="1">
          <a:off x="9639300" y="64334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71664</xdr:rowOff>
    </xdr:from>
    <xdr:to>
      <xdr:col>46</xdr:col>
      <xdr:colOff>38100</xdr:colOff>
      <xdr:row>38</xdr:row>
      <xdr:rowOff>1814</xdr:rowOff>
    </xdr:to>
    <xdr:sp macro="" textlink="">
      <xdr:nvSpPr>
        <xdr:cNvPr id="130" name="楕円 129"/>
        <xdr:cNvSpPr/>
      </xdr:nvSpPr>
      <xdr:spPr>
        <a:xfrm>
          <a:off x="8699500" y="641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100693</xdr:rowOff>
    </xdr:from>
    <xdr:to>
      <xdr:col>50</xdr:col>
      <xdr:colOff>114300</xdr:colOff>
      <xdr:row>37</xdr:row>
      <xdr:rowOff>122464</xdr:rowOff>
    </xdr:to>
    <xdr:cxnSp macro="">
      <xdr:nvCxnSpPr>
        <xdr:cNvPr id="131" name="直線コネクタ 130"/>
        <xdr:cNvCxnSpPr/>
      </xdr:nvCxnSpPr>
      <xdr:spPr>
        <a:xfrm flipV="1">
          <a:off x="8750300" y="64443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93436</xdr:rowOff>
    </xdr:from>
    <xdr:to>
      <xdr:col>41</xdr:col>
      <xdr:colOff>101600</xdr:colOff>
      <xdr:row>38</xdr:row>
      <xdr:rowOff>23586</xdr:rowOff>
    </xdr:to>
    <xdr:sp macro="" textlink="">
      <xdr:nvSpPr>
        <xdr:cNvPr id="132" name="楕円 131"/>
        <xdr:cNvSpPr/>
      </xdr:nvSpPr>
      <xdr:spPr>
        <a:xfrm>
          <a:off x="7810500" y="643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122464</xdr:rowOff>
    </xdr:from>
    <xdr:to>
      <xdr:col>45</xdr:col>
      <xdr:colOff>177800</xdr:colOff>
      <xdr:row>37</xdr:row>
      <xdr:rowOff>144236</xdr:rowOff>
    </xdr:to>
    <xdr:cxnSp macro="">
      <xdr:nvCxnSpPr>
        <xdr:cNvPr id="133" name="直線コネクタ 132"/>
        <xdr:cNvCxnSpPr/>
      </xdr:nvCxnSpPr>
      <xdr:spPr>
        <a:xfrm flipV="1">
          <a:off x="7861300" y="64661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112684</xdr:rowOff>
    </xdr:from>
    <xdr:ext cx="469744" cy="259045"/>
    <xdr:sp macro="" textlink="">
      <xdr:nvSpPr>
        <xdr:cNvPr id="134" name="n_1aveValue【図書館】&#10;一人当たり面積"/>
        <xdr:cNvSpPr txBox="1"/>
      </xdr:nvSpPr>
      <xdr:spPr>
        <a:xfrm>
          <a:off x="9391727" y="662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134455</xdr:rowOff>
    </xdr:from>
    <xdr:ext cx="469744" cy="259045"/>
    <xdr:sp macro="" textlink="">
      <xdr:nvSpPr>
        <xdr:cNvPr id="135" name="n_2aveValue【図書館】&#10;一人当たり面積"/>
        <xdr:cNvSpPr txBox="1"/>
      </xdr:nvSpPr>
      <xdr:spPr>
        <a:xfrm>
          <a:off x="8515427" y="664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167112</xdr:rowOff>
    </xdr:from>
    <xdr:ext cx="469744" cy="259045"/>
    <xdr:sp macro="" textlink="">
      <xdr:nvSpPr>
        <xdr:cNvPr id="136" name="n_3aveValue【図書館】&#10;一人当たり面積"/>
        <xdr:cNvSpPr txBox="1"/>
      </xdr:nvSpPr>
      <xdr:spPr>
        <a:xfrm>
          <a:off x="7626427" y="668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168020</xdr:rowOff>
    </xdr:from>
    <xdr:ext cx="469744" cy="259045"/>
    <xdr:sp macro="" textlink="">
      <xdr:nvSpPr>
        <xdr:cNvPr id="137" name="n_1mainValue【図書館】&#10;一人当たり面積"/>
        <xdr:cNvSpPr txBox="1"/>
      </xdr:nvSpPr>
      <xdr:spPr>
        <a:xfrm>
          <a:off x="9391727" y="61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18341</xdr:rowOff>
    </xdr:from>
    <xdr:ext cx="469744" cy="259045"/>
    <xdr:sp macro="" textlink="">
      <xdr:nvSpPr>
        <xdr:cNvPr id="138" name="n_2mainValue【図書館】&#10;一人当たり面積"/>
        <xdr:cNvSpPr txBox="1"/>
      </xdr:nvSpPr>
      <xdr:spPr>
        <a:xfrm>
          <a:off x="8515427" y="619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40113</xdr:rowOff>
    </xdr:from>
    <xdr:ext cx="469744" cy="259045"/>
    <xdr:sp macro="" textlink="">
      <xdr:nvSpPr>
        <xdr:cNvPr id="139" name="n_3mainValue【図書館】&#10;一人当たり面積"/>
        <xdr:cNvSpPr txBox="1"/>
      </xdr:nvSpPr>
      <xdr:spPr>
        <a:xfrm>
          <a:off x="7626427" y="621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2" name="テキスト ボックス 15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8" name="テキスト ボックス 15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52578</xdr:rowOff>
    </xdr:from>
    <xdr:to>
      <xdr:col>24</xdr:col>
      <xdr:colOff>62865</xdr:colOff>
      <xdr:row>64</xdr:row>
      <xdr:rowOff>25146</xdr:rowOff>
    </xdr:to>
    <xdr:cxnSp macro="">
      <xdr:nvCxnSpPr>
        <xdr:cNvPr id="162" name="直線コネクタ 161"/>
        <xdr:cNvCxnSpPr/>
      </xdr:nvCxnSpPr>
      <xdr:spPr>
        <a:xfrm flipV="1">
          <a:off x="4634865" y="9653778"/>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28973</xdr:rowOff>
    </xdr:from>
    <xdr:ext cx="405111" cy="259045"/>
    <xdr:sp macro="" textlink="">
      <xdr:nvSpPr>
        <xdr:cNvPr id="163" name="【体育館・プール】&#10;有形固定資産減価償却率最小値テキスト"/>
        <xdr:cNvSpPr txBox="1"/>
      </xdr:nvSpPr>
      <xdr:spPr>
        <a:xfrm>
          <a:off x="4673600" y="1100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25146</xdr:rowOff>
    </xdr:from>
    <xdr:to>
      <xdr:col>24</xdr:col>
      <xdr:colOff>152400</xdr:colOff>
      <xdr:row>64</xdr:row>
      <xdr:rowOff>25146</xdr:rowOff>
    </xdr:to>
    <xdr:cxnSp macro="">
      <xdr:nvCxnSpPr>
        <xdr:cNvPr id="164" name="直線コネクタ 163"/>
        <xdr:cNvCxnSpPr/>
      </xdr:nvCxnSpPr>
      <xdr:spPr>
        <a:xfrm>
          <a:off x="4546600" y="1099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170705</xdr:rowOff>
    </xdr:from>
    <xdr:ext cx="405111" cy="259045"/>
    <xdr:sp macro="" textlink="">
      <xdr:nvSpPr>
        <xdr:cNvPr id="165" name="【体育館・プール】&#10;有形固定資産減価償却率最大値テキスト"/>
        <xdr:cNvSpPr txBox="1"/>
      </xdr:nvSpPr>
      <xdr:spPr>
        <a:xfrm>
          <a:off x="4673600" y="9429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52578</xdr:rowOff>
    </xdr:from>
    <xdr:to>
      <xdr:col>24</xdr:col>
      <xdr:colOff>152400</xdr:colOff>
      <xdr:row>56</xdr:row>
      <xdr:rowOff>52578</xdr:rowOff>
    </xdr:to>
    <xdr:cxnSp macro="">
      <xdr:nvCxnSpPr>
        <xdr:cNvPr id="166" name="直線コネクタ 165"/>
        <xdr:cNvCxnSpPr/>
      </xdr:nvCxnSpPr>
      <xdr:spPr>
        <a:xfrm>
          <a:off x="4546600" y="965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80789</xdr:rowOff>
    </xdr:from>
    <xdr:ext cx="405111" cy="259045"/>
    <xdr:sp macro="" textlink="">
      <xdr:nvSpPr>
        <xdr:cNvPr id="167" name="【体育館・プール】&#10;有形固定資産減価償却率平均値テキスト"/>
        <xdr:cNvSpPr txBox="1"/>
      </xdr:nvSpPr>
      <xdr:spPr>
        <a:xfrm>
          <a:off x="4673600" y="10196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102362</xdr:rowOff>
    </xdr:from>
    <xdr:to>
      <xdr:col>24</xdr:col>
      <xdr:colOff>114300</xdr:colOff>
      <xdr:row>60</xdr:row>
      <xdr:rowOff>32512</xdr:rowOff>
    </xdr:to>
    <xdr:sp macro="" textlink="">
      <xdr:nvSpPr>
        <xdr:cNvPr id="168" name="フローチャート: 判断 167"/>
        <xdr:cNvSpPr/>
      </xdr:nvSpPr>
      <xdr:spPr>
        <a:xfrm>
          <a:off x="45847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22352</xdr:rowOff>
    </xdr:from>
    <xdr:to>
      <xdr:col>20</xdr:col>
      <xdr:colOff>38100</xdr:colOff>
      <xdr:row>60</xdr:row>
      <xdr:rowOff>123952</xdr:rowOff>
    </xdr:to>
    <xdr:sp macro="" textlink="">
      <xdr:nvSpPr>
        <xdr:cNvPr id="169" name="フローチャート: 判断 168"/>
        <xdr:cNvSpPr/>
      </xdr:nvSpPr>
      <xdr:spPr>
        <a:xfrm>
          <a:off x="37465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136652</xdr:rowOff>
    </xdr:from>
    <xdr:to>
      <xdr:col>15</xdr:col>
      <xdr:colOff>101600</xdr:colOff>
      <xdr:row>60</xdr:row>
      <xdr:rowOff>66802</xdr:rowOff>
    </xdr:to>
    <xdr:sp macro="" textlink="">
      <xdr:nvSpPr>
        <xdr:cNvPr id="170" name="フローチャート: 判断 169"/>
        <xdr:cNvSpPr/>
      </xdr:nvSpPr>
      <xdr:spPr>
        <a:xfrm>
          <a:off x="2857500" y="1025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136652</xdr:rowOff>
    </xdr:from>
    <xdr:to>
      <xdr:col>10</xdr:col>
      <xdr:colOff>165100</xdr:colOff>
      <xdr:row>59</xdr:row>
      <xdr:rowOff>66802</xdr:rowOff>
    </xdr:to>
    <xdr:sp macro="" textlink="">
      <xdr:nvSpPr>
        <xdr:cNvPr id="171" name="フローチャート: 判断 170"/>
        <xdr:cNvSpPr/>
      </xdr:nvSpPr>
      <xdr:spPr>
        <a:xfrm>
          <a:off x="1968500" y="1008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116078</xdr:rowOff>
    </xdr:from>
    <xdr:to>
      <xdr:col>24</xdr:col>
      <xdr:colOff>114300</xdr:colOff>
      <xdr:row>58</xdr:row>
      <xdr:rowOff>46228</xdr:rowOff>
    </xdr:to>
    <xdr:sp macro="" textlink="">
      <xdr:nvSpPr>
        <xdr:cNvPr id="177" name="楕円 176"/>
        <xdr:cNvSpPr/>
      </xdr:nvSpPr>
      <xdr:spPr>
        <a:xfrm>
          <a:off x="4584700" y="98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138955</xdr:rowOff>
    </xdr:from>
    <xdr:ext cx="405111" cy="259045"/>
    <xdr:sp macro="" textlink="">
      <xdr:nvSpPr>
        <xdr:cNvPr id="178" name="【体育館・プール】&#10;有形固定資産減価償却率該当値テキスト"/>
        <xdr:cNvSpPr txBox="1"/>
      </xdr:nvSpPr>
      <xdr:spPr>
        <a:xfrm>
          <a:off x="4673600" y="9740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150368</xdr:rowOff>
    </xdr:from>
    <xdr:to>
      <xdr:col>20</xdr:col>
      <xdr:colOff>38100</xdr:colOff>
      <xdr:row>58</xdr:row>
      <xdr:rowOff>80518</xdr:rowOff>
    </xdr:to>
    <xdr:sp macro="" textlink="">
      <xdr:nvSpPr>
        <xdr:cNvPr id="179" name="楕円 178"/>
        <xdr:cNvSpPr/>
      </xdr:nvSpPr>
      <xdr:spPr>
        <a:xfrm>
          <a:off x="3746500" y="99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166878</xdr:rowOff>
    </xdr:from>
    <xdr:to>
      <xdr:col>24</xdr:col>
      <xdr:colOff>63500</xdr:colOff>
      <xdr:row>58</xdr:row>
      <xdr:rowOff>29718</xdr:rowOff>
    </xdr:to>
    <xdr:cxnSp macro="">
      <xdr:nvCxnSpPr>
        <xdr:cNvPr id="180" name="直線コネクタ 179"/>
        <xdr:cNvCxnSpPr/>
      </xdr:nvCxnSpPr>
      <xdr:spPr>
        <a:xfrm flipV="1">
          <a:off x="3797300" y="993952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170942</xdr:rowOff>
    </xdr:from>
    <xdr:to>
      <xdr:col>15</xdr:col>
      <xdr:colOff>101600</xdr:colOff>
      <xdr:row>58</xdr:row>
      <xdr:rowOff>101092</xdr:rowOff>
    </xdr:to>
    <xdr:sp macro="" textlink="">
      <xdr:nvSpPr>
        <xdr:cNvPr id="181" name="楕円 180"/>
        <xdr:cNvSpPr/>
      </xdr:nvSpPr>
      <xdr:spPr>
        <a:xfrm>
          <a:off x="2857500" y="99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29718</xdr:rowOff>
    </xdr:from>
    <xdr:to>
      <xdr:col>19</xdr:col>
      <xdr:colOff>177800</xdr:colOff>
      <xdr:row>58</xdr:row>
      <xdr:rowOff>50292</xdr:rowOff>
    </xdr:to>
    <xdr:cxnSp macro="">
      <xdr:nvCxnSpPr>
        <xdr:cNvPr id="182" name="直線コネクタ 181"/>
        <xdr:cNvCxnSpPr/>
      </xdr:nvCxnSpPr>
      <xdr:spPr>
        <a:xfrm flipV="1">
          <a:off x="2908300" y="997381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38354</xdr:rowOff>
    </xdr:from>
    <xdr:to>
      <xdr:col>10</xdr:col>
      <xdr:colOff>165100</xdr:colOff>
      <xdr:row>58</xdr:row>
      <xdr:rowOff>139954</xdr:rowOff>
    </xdr:to>
    <xdr:sp macro="" textlink="">
      <xdr:nvSpPr>
        <xdr:cNvPr id="183" name="楕円 182"/>
        <xdr:cNvSpPr/>
      </xdr:nvSpPr>
      <xdr:spPr>
        <a:xfrm>
          <a:off x="1968500" y="99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50292</xdr:rowOff>
    </xdr:from>
    <xdr:to>
      <xdr:col>15</xdr:col>
      <xdr:colOff>50800</xdr:colOff>
      <xdr:row>58</xdr:row>
      <xdr:rowOff>89154</xdr:rowOff>
    </xdr:to>
    <xdr:cxnSp macro="">
      <xdr:nvCxnSpPr>
        <xdr:cNvPr id="184" name="直線コネクタ 183"/>
        <xdr:cNvCxnSpPr/>
      </xdr:nvCxnSpPr>
      <xdr:spPr>
        <a:xfrm flipV="1">
          <a:off x="2019300" y="999439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115079</xdr:rowOff>
    </xdr:from>
    <xdr:ext cx="405111" cy="259045"/>
    <xdr:sp macro="" textlink="">
      <xdr:nvSpPr>
        <xdr:cNvPr id="185" name="n_1aveValue【体育館・プール】&#10;有形固定資産減価償却率"/>
        <xdr:cNvSpPr txBox="1"/>
      </xdr:nvSpPr>
      <xdr:spPr>
        <a:xfrm>
          <a:off x="3582044" y="1040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57929</xdr:rowOff>
    </xdr:from>
    <xdr:ext cx="405111" cy="259045"/>
    <xdr:sp macro="" textlink="">
      <xdr:nvSpPr>
        <xdr:cNvPr id="186" name="n_2aveValue【体育館・プール】&#10;有形固定資産減価償却率"/>
        <xdr:cNvSpPr txBox="1"/>
      </xdr:nvSpPr>
      <xdr:spPr>
        <a:xfrm>
          <a:off x="2705744" y="1034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57929</xdr:rowOff>
    </xdr:from>
    <xdr:ext cx="405111" cy="259045"/>
    <xdr:sp macro="" textlink="">
      <xdr:nvSpPr>
        <xdr:cNvPr id="187" name="n_3aveValue【体育館・プール】&#10;有形固定資産減価償却率"/>
        <xdr:cNvSpPr txBox="1"/>
      </xdr:nvSpPr>
      <xdr:spPr>
        <a:xfrm>
          <a:off x="1816744" y="1017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97045</xdr:rowOff>
    </xdr:from>
    <xdr:ext cx="405111" cy="259045"/>
    <xdr:sp macro="" textlink="">
      <xdr:nvSpPr>
        <xdr:cNvPr id="188" name="n_1mainValue【体育館・プール】&#10;有形固定資産減価償却率"/>
        <xdr:cNvSpPr txBox="1"/>
      </xdr:nvSpPr>
      <xdr:spPr>
        <a:xfrm>
          <a:off x="3582044" y="9698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117619</xdr:rowOff>
    </xdr:from>
    <xdr:ext cx="405111" cy="259045"/>
    <xdr:sp macro="" textlink="">
      <xdr:nvSpPr>
        <xdr:cNvPr id="189" name="n_2mainValue【体育館・プール】&#10;有形固定資産減価償却率"/>
        <xdr:cNvSpPr txBox="1"/>
      </xdr:nvSpPr>
      <xdr:spPr>
        <a:xfrm>
          <a:off x="2705744" y="971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156481</xdr:rowOff>
    </xdr:from>
    <xdr:ext cx="405111" cy="259045"/>
    <xdr:sp macro="" textlink="">
      <xdr:nvSpPr>
        <xdr:cNvPr id="190" name="n_3mainValue【体育館・プール】&#10;有形固定資産減価償却率"/>
        <xdr:cNvSpPr txBox="1"/>
      </xdr:nvSpPr>
      <xdr:spPr>
        <a:xfrm>
          <a:off x="1816744" y="975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60416</xdr:rowOff>
    </xdr:from>
    <xdr:to>
      <xdr:col>54</xdr:col>
      <xdr:colOff>189865</xdr:colOff>
      <xdr:row>63</xdr:row>
      <xdr:rowOff>164919</xdr:rowOff>
    </xdr:to>
    <xdr:cxnSp macro="">
      <xdr:nvCxnSpPr>
        <xdr:cNvPr id="216" name="直線コネクタ 215"/>
        <xdr:cNvCxnSpPr/>
      </xdr:nvCxnSpPr>
      <xdr:spPr>
        <a:xfrm flipV="1">
          <a:off x="10476865" y="9661616"/>
          <a:ext cx="0" cy="130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168746</xdr:rowOff>
    </xdr:from>
    <xdr:ext cx="469744" cy="259045"/>
    <xdr:sp macro="" textlink="">
      <xdr:nvSpPr>
        <xdr:cNvPr id="217" name="【体育館・プール】&#10;一人当たり面積最小値テキスト"/>
        <xdr:cNvSpPr txBox="1"/>
      </xdr:nvSpPr>
      <xdr:spPr>
        <a:xfrm>
          <a:off x="10515600" y="1097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164919</xdr:rowOff>
    </xdr:from>
    <xdr:to>
      <xdr:col>55</xdr:col>
      <xdr:colOff>88900</xdr:colOff>
      <xdr:row>63</xdr:row>
      <xdr:rowOff>164919</xdr:rowOff>
    </xdr:to>
    <xdr:cxnSp macro="">
      <xdr:nvCxnSpPr>
        <xdr:cNvPr id="218" name="直線コネクタ 217"/>
        <xdr:cNvCxnSpPr/>
      </xdr:nvCxnSpPr>
      <xdr:spPr>
        <a:xfrm>
          <a:off x="10388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7093</xdr:rowOff>
    </xdr:from>
    <xdr:ext cx="469744" cy="259045"/>
    <xdr:sp macro="" textlink="">
      <xdr:nvSpPr>
        <xdr:cNvPr id="219" name="【体育館・プール】&#10;一人当たり面積最大値テキスト"/>
        <xdr:cNvSpPr txBox="1"/>
      </xdr:nvSpPr>
      <xdr:spPr>
        <a:xfrm>
          <a:off x="10515600" y="943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60416</xdr:rowOff>
    </xdr:from>
    <xdr:to>
      <xdr:col>55</xdr:col>
      <xdr:colOff>88900</xdr:colOff>
      <xdr:row>56</xdr:row>
      <xdr:rowOff>60416</xdr:rowOff>
    </xdr:to>
    <xdr:cxnSp macro="">
      <xdr:nvCxnSpPr>
        <xdr:cNvPr id="220" name="直線コネクタ 219"/>
        <xdr:cNvCxnSpPr/>
      </xdr:nvCxnSpPr>
      <xdr:spPr>
        <a:xfrm>
          <a:off x="10388600" y="966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10903</xdr:rowOff>
    </xdr:from>
    <xdr:ext cx="469744" cy="259045"/>
    <xdr:sp macro="" textlink="">
      <xdr:nvSpPr>
        <xdr:cNvPr id="221" name="【体育館・プール】&#10;一人当たり面積平均値テキスト"/>
        <xdr:cNvSpPr txBox="1"/>
      </xdr:nvSpPr>
      <xdr:spPr>
        <a:xfrm>
          <a:off x="10515600" y="1046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32476</xdr:rowOff>
    </xdr:from>
    <xdr:to>
      <xdr:col>55</xdr:col>
      <xdr:colOff>50800</xdr:colOff>
      <xdr:row>61</xdr:row>
      <xdr:rowOff>134076</xdr:rowOff>
    </xdr:to>
    <xdr:sp macro="" textlink="">
      <xdr:nvSpPr>
        <xdr:cNvPr id="222" name="フローチャート: 判断 221"/>
        <xdr:cNvSpPr/>
      </xdr:nvSpPr>
      <xdr:spPr>
        <a:xfrm>
          <a:off x="10426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52070</xdr:rowOff>
    </xdr:from>
    <xdr:to>
      <xdr:col>50</xdr:col>
      <xdr:colOff>165100</xdr:colOff>
      <xdr:row>61</xdr:row>
      <xdr:rowOff>153670</xdr:rowOff>
    </xdr:to>
    <xdr:sp macro="" textlink="">
      <xdr:nvSpPr>
        <xdr:cNvPr id="223" name="フローチャート: 判断 222"/>
        <xdr:cNvSpPr/>
      </xdr:nvSpPr>
      <xdr:spPr>
        <a:xfrm>
          <a:off x="9588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86360</xdr:rowOff>
    </xdr:from>
    <xdr:to>
      <xdr:col>46</xdr:col>
      <xdr:colOff>38100</xdr:colOff>
      <xdr:row>62</xdr:row>
      <xdr:rowOff>16510</xdr:rowOff>
    </xdr:to>
    <xdr:sp macro="" textlink="">
      <xdr:nvSpPr>
        <xdr:cNvPr id="224" name="フローチャート: 判断 223"/>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127181</xdr:rowOff>
    </xdr:from>
    <xdr:to>
      <xdr:col>41</xdr:col>
      <xdr:colOff>101600</xdr:colOff>
      <xdr:row>61</xdr:row>
      <xdr:rowOff>57331</xdr:rowOff>
    </xdr:to>
    <xdr:sp macro="" textlink="">
      <xdr:nvSpPr>
        <xdr:cNvPr id="225" name="フローチャート: 判断 224"/>
        <xdr:cNvSpPr/>
      </xdr:nvSpPr>
      <xdr:spPr>
        <a:xfrm>
          <a:off x="7810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14515</xdr:rowOff>
    </xdr:from>
    <xdr:to>
      <xdr:col>55</xdr:col>
      <xdr:colOff>50800</xdr:colOff>
      <xdr:row>59</xdr:row>
      <xdr:rowOff>116115</xdr:rowOff>
    </xdr:to>
    <xdr:sp macro="" textlink="">
      <xdr:nvSpPr>
        <xdr:cNvPr id="231" name="楕円 230"/>
        <xdr:cNvSpPr/>
      </xdr:nvSpPr>
      <xdr:spPr>
        <a:xfrm>
          <a:off x="104267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37392</xdr:rowOff>
    </xdr:from>
    <xdr:ext cx="469744" cy="259045"/>
    <xdr:sp macro="" textlink="">
      <xdr:nvSpPr>
        <xdr:cNvPr id="232" name="【体育館・プール】&#10;一人当たり面積該当値テキスト"/>
        <xdr:cNvSpPr txBox="1"/>
      </xdr:nvSpPr>
      <xdr:spPr>
        <a:xfrm>
          <a:off x="10515600" y="998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35741</xdr:rowOff>
    </xdr:from>
    <xdr:to>
      <xdr:col>50</xdr:col>
      <xdr:colOff>165100</xdr:colOff>
      <xdr:row>59</xdr:row>
      <xdr:rowOff>137341</xdr:rowOff>
    </xdr:to>
    <xdr:sp macro="" textlink="">
      <xdr:nvSpPr>
        <xdr:cNvPr id="233" name="楕円 232"/>
        <xdr:cNvSpPr/>
      </xdr:nvSpPr>
      <xdr:spPr>
        <a:xfrm>
          <a:off x="9588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65315</xdr:rowOff>
    </xdr:from>
    <xdr:to>
      <xdr:col>55</xdr:col>
      <xdr:colOff>0</xdr:colOff>
      <xdr:row>59</xdr:row>
      <xdr:rowOff>86541</xdr:rowOff>
    </xdr:to>
    <xdr:cxnSp macro="">
      <xdr:nvCxnSpPr>
        <xdr:cNvPr id="234" name="直線コネクタ 233"/>
        <xdr:cNvCxnSpPr/>
      </xdr:nvCxnSpPr>
      <xdr:spPr>
        <a:xfrm flipV="1">
          <a:off x="9639300" y="10180865"/>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55335</xdr:rowOff>
    </xdr:from>
    <xdr:to>
      <xdr:col>46</xdr:col>
      <xdr:colOff>38100</xdr:colOff>
      <xdr:row>59</xdr:row>
      <xdr:rowOff>156935</xdr:rowOff>
    </xdr:to>
    <xdr:sp macro="" textlink="">
      <xdr:nvSpPr>
        <xdr:cNvPr id="235" name="楕円 234"/>
        <xdr:cNvSpPr/>
      </xdr:nvSpPr>
      <xdr:spPr>
        <a:xfrm>
          <a:off x="8699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86541</xdr:rowOff>
    </xdr:from>
    <xdr:to>
      <xdr:col>50</xdr:col>
      <xdr:colOff>114300</xdr:colOff>
      <xdr:row>59</xdr:row>
      <xdr:rowOff>106135</xdr:rowOff>
    </xdr:to>
    <xdr:cxnSp macro="">
      <xdr:nvCxnSpPr>
        <xdr:cNvPr id="236" name="直線コネクタ 235"/>
        <xdr:cNvCxnSpPr/>
      </xdr:nvCxnSpPr>
      <xdr:spPr>
        <a:xfrm flipV="1">
          <a:off x="8750300" y="1020209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76563</xdr:rowOff>
    </xdr:from>
    <xdr:to>
      <xdr:col>41</xdr:col>
      <xdr:colOff>101600</xdr:colOff>
      <xdr:row>60</xdr:row>
      <xdr:rowOff>6713</xdr:rowOff>
    </xdr:to>
    <xdr:sp macro="" textlink="">
      <xdr:nvSpPr>
        <xdr:cNvPr id="237" name="楕円 236"/>
        <xdr:cNvSpPr/>
      </xdr:nvSpPr>
      <xdr:spPr>
        <a:xfrm>
          <a:off x="7810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106135</xdr:rowOff>
    </xdr:from>
    <xdr:to>
      <xdr:col>45</xdr:col>
      <xdr:colOff>177800</xdr:colOff>
      <xdr:row>59</xdr:row>
      <xdr:rowOff>127363</xdr:rowOff>
    </xdr:to>
    <xdr:cxnSp macro="">
      <xdr:nvCxnSpPr>
        <xdr:cNvPr id="238" name="直線コネクタ 237"/>
        <xdr:cNvCxnSpPr/>
      </xdr:nvCxnSpPr>
      <xdr:spPr>
        <a:xfrm flipV="1">
          <a:off x="7861300" y="10221685"/>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144797</xdr:rowOff>
    </xdr:from>
    <xdr:ext cx="469744" cy="259045"/>
    <xdr:sp macro="" textlink="">
      <xdr:nvSpPr>
        <xdr:cNvPr id="239" name="n_1aveValue【体育館・プール】&#10;一人当たり面積"/>
        <xdr:cNvSpPr txBox="1"/>
      </xdr:nvSpPr>
      <xdr:spPr>
        <a:xfrm>
          <a:off x="93917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7637</xdr:rowOff>
    </xdr:from>
    <xdr:ext cx="469744" cy="259045"/>
    <xdr:sp macro="" textlink="">
      <xdr:nvSpPr>
        <xdr:cNvPr id="240" name="n_2aveValue【体育館・プール】&#10;一人当たり面積"/>
        <xdr:cNvSpPr txBox="1"/>
      </xdr:nvSpPr>
      <xdr:spPr>
        <a:xfrm>
          <a:off x="85154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48458</xdr:rowOff>
    </xdr:from>
    <xdr:ext cx="469744" cy="259045"/>
    <xdr:sp macro="" textlink="">
      <xdr:nvSpPr>
        <xdr:cNvPr id="241" name="n_3aveValue【体育館・プール】&#10;一人当たり面積"/>
        <xdr:cNvSpPr txBox="1"/>
      </xdr:nvSpPr>
      <xdr:spPr>
        <a:xfrm>
          <a:off x="7626427" y="1050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153868</xdr:rowOff>
    </xdr:from>
    <xdr:ext cx="469744" cy="259045"/>
    <xdr:sp macro="" textlink="">
      <xdr:nvSpPr>
        <xdr:cNvPr id="242" name="n_1mainValue【体育館・プール】&#10;一人当たり面積"/>
        <xdr:cNvSpPr txBox="1"/>
      </xdr:nvSpPr>
      <xdr:spPr>
        <a:xfrm>
          <a:off x="9391727" y="992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2012</xdr:rowOff>
    </xdr:from>
    <xdr:ext cx="469744" cy="259045"/>
    <xdr:sp macro="" textlink="">
      <xdr:nvSpPr>
        <xdr:cNvPr id="243" name="n_2mainValue【体育館・プール】&#10;一人当たり面積"/>
        <xdr:cNvSpPr txBox="1"/>
      </xdr:nvSpPr>
      <xdr:spPr>
        <a:xfrm>
          <a:off x="8515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23240</xdr:rowOff>
    </xdr:from>
    <xdr:ext cx="469744" cy="259045"/>
    <xdr:sp macro="" textlink="">
      <xdr:nvSpPr>
        <xdr:cNvPr id="244" name="n_3mainValue【体育館・プール】&#10;一人当たり面積"/>
        <xdr:cNvSpPr txBox="1"/>
      </xdr:nvSpPr>
      <xdr:spPr>
        <a:xfrm>
          <a:off x="7626427" y="99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120014</xdr:rowOff>
    </xdr:to>
    <xdr:cxnSp macro="">
      <xdr:nvCxnSpPr>
        <xdr:cNvPr id="269" name="直線コネクタ 268"/>
        <xdr:cNvCxnSpPr/>
      </xdr:nvCxnSpPr>
      <xdr:spPr>
        <a:xfrm flipV="1">
          <a:off x="4634865" y="134112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70"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71" name="直線コネクタ 270"/>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272" name="【福祉施設】&#10;有形固定資産減価償却率最大値テキスト"/>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73" name="直線コネクタ 272"/>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69232</xdr:rowOff>
    </xdr:from>
    <xdr:ext cx="405111" cy="259045"/>
    <xdr:sp macro="" textlink="">
      <xdr:nvSpPr>
        <xdr:cNvPr id="274" name="【福祉施設】&#10;有形固定資産減価償却率平均値テキスト"/>
        <xdr:cNvSpPr txBox="1"/>
      </xdr:nvSpPr>
      <xdr:spPr>
        <a:xfrm>
          <a:off x="4673600" y="1395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46355</xdr:rowOff>
    </xdr:from>
    <xdr:to>
      <xdr:col>24</xdr:col>
      <xdr:colOff>114300</xdr:colOff>
      <xdr:row>82</xdr:row>
      <xdr:rowOff>147955</xdr:rowOff>
    </xdr:to>
    <xdr:sp macro="" textlink="">
      <xdr:nvSpPr>
        <xdr:cNvPr id="275" name="フローチャート: 判断 274"/>
        <xdr:cNvSpPr/>
      </xdr:nvSpPr>
      <xdr:spPr>
        <a:xfrm>
          <a:off x="45847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95886</xdr:rowOff>
    </xdr:from>
    <xdr:to>
      <xdr:col>20</xdr:col>
      <xdr:colOff>38100</xdr:colOff>
      <xdr:row>83</xdr:row>
      <xdr:rowOff>26036</xdr:rowOff>
    </xdr:to>
    <xdr:sp macro="" textlink="">
      <xdr:nvSpPr>
        <xdr:cNvPr id="276" name="フローチャート: 判断 275"/>
        <xdr:cNvSpPr/>
      </xdr:nvSpPr>
      <xdr:spPr>
        <a:xfrm>
          <a:off x="3746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124461</xdr:rowOff>
    </xdr:from>
    <xdr:to>
      <xdr:col>15</xdr:col>
      <xdr:colOff>101600</xdr:colOff>
      <xdr:row>83</xdr:row>
      <xdr:rowOff>54611</xdr:rowOff>
    </xdr:to>
    <xdr:sp macro="" textlink="">
      <xdr:nvSpPr>
        <xdr:cNvPr id="277" name="フローチャート: 判断 276"/>
        <xdr:cNvSpPr/>
      </xdr:nvSpPr>
      <xdr:spPr>
        <a:xfrm>
          <a:off x="2857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23495</xdr:rowOff>
    </xdr:from>
    <xdr:to>
      <xdr:col>10</xdr:col>
      <xdr:colOff>165100</xdr:colOff>
      <xdr:row>83</xdr:row>
      <xdr:rowOff>125095</xdr:rowOff>
    </xdr:to>
    <xdr:sp macro="" textlink="">
      <xdr:nvSpPr>
        <xdr:cNvPr id="278" name="フローチャート: 判断 277"/>
        <xdr:cNvSpPr/>
      </xdr:nvSpPr>
      <xdr:spPr>
        <a:xfrm>
          <a:off x="1968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84" name="楕円 283"/>
        <xdr:cNvSpPr/>
      </xdr:nvSpPr>
      <xdr:spPr>
        <a:xfrm>
          <a:off x="45847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139082</xdr:rowOff>
    </xdr:from>
    <xdr:ext cx="405111" cy="259045"/>
    <xdr:sp macro="" textlink="">
      <xdr:nvSpPr>
        <xdr:cNvPr id="285" name="【福祉施設】&#10;有形固定資産減価償却率該当値テキスト"/>
        <xdr:cNvSpPr txBox="1"/>
      </xdr:nvSpPr>
      <xdr:spPr>
        <a:xfrm>
          <a:off x="4673600"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17780</xdr:rowOff>
    </xdr:from>
    <xdr:to>
      <xdr:col>20</xdr:col>
      <xdr:colOff>38100</xdr:colOff>
      <xdr:row>83</xdr:row>
      <xdr:rowOff>119380</xdr:rowOff>
    </xdr:to>
    <xdr:sp macro="" textlink="">
      <xdr:nvSpPr>
        <xdr:cNvPr id="286" name="楕円 285"/>
        <xdr:cNvSpPr/>
      </xdr:nvSpPr>
      <xdr:spPr>
        <a:xfrm>
          <a:off x="3746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40005</xdr:rowOff>
    </xdr:from>
    <xdr:to>
      <xdr:col>24</xdr:col>
      <xdr:colOff>63500</xdr:colOff>
      <xdr:row>83</xdr:row>
      <xdr:rowOff>68580</xdr:rowOff>
    </xdr:to>
    <xdr:cxnSp macro="">
      <xdr:nvCxnSpPr>
        <xdr:cNvPr id="287" name="直線コネクタ 286"/>
        <xdr:cNvCxnSpPr/>
      </xdr:nvCxnSpPr>
      <xdr:spPr>
        <a:xfrm flipV="1">
          <a:off x="3797300" y="142703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57786</xdr:rowOff>
    </xdr:from>
    <xdr:to>
      <xdr:col>15</xdr:col>
      <xdr:colOff>101600</xdr:colOff>
      <xdr:row>83</xdr:row>
      <xdr:rowOff>159386</xdr:rowOff>
    </xdr:to>
    <xdr:sp macro="" textlink="">
      <xdr:nvSpPr>
        <xdr:cNvPr id="288" name="楕円 287"/>
        <xdr:cNvSpPr/>
      </xdr:nvSpPr>
      <xdr:spPr>
        <a:xfrm>
          <a:off x="28575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68580</xdr:rowOff>
    </xdr:from>
    <xdr:to>
      <xdr:col>19</xdr:col>
      <xdr:colOff>177800</xdr:colOff>
      <xdr:row>83</xdr:row>
      <xdr:rowOff>108586</xdr:rowOff>
    </xdr:to>
    <xdr:cxnSp macro="">
      <xdr:nvCxnSpPr>
        <xdr:cNvPr id="289" name="直線コネクタ 288"/>
        <xdr:cNvCxnSpPr/>
      </xdr:nvCxnSpPr>
      <xdr:spPr>
        <a:xfrm flipV="1">
          <a:off x="2908300" y="142989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95886</xdr:rowOff>
    </xdr:from>
    <xdr:to>
      <xdr:col>10</xdr:col>
      <xdr:colOff>165100</xdr:colOff>
      <xdr:row>84</xdr:row>
      <xdr:rowOff>26036</xdr:rowOff>
    </xdr:to>
    <xdr:sp macro="" textlink="">
      <xdr:nvSpPr>
        <xdr:cNvPr id="290" name="楕円 289"/>
        <xdr:cNvSpPr/>
      </xdr:nvSpPr>
      <xdr:spPr>
        <a:xfrm>
          <a:off x="1968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108586</xdr:rowOff>
    </xdr:from>
    <xdr:to>
      <xdr:col>15</xdr:col>
      <xdr:colOff>50800</xdr:colOff>
      <xdr:row>83</xdr:row>
      <xdr:rowOff>146686</xdr:rowOff>
    </xdr:to>
    <xdr:cxnSp macro="">
      <xdr:nvCxnSpPr>
        <xdr:cNvPr id="291" name="直線コネクタ 290"/>
        <xdr:cNvCxnSpPr/>
      </xdr:nvCxnSpPr>
      <xdr:spPr>
        <a:xfrm flipV="1">
          <a:off x="2019300" y="143389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42563</xdr:rowOff>
    </xdr:from>
    <xdr:ext cx="405111" cy="259045"/>
    <xdr:sp macro="" textlink="">
      <xdr:nvSpPr>
        <xdr:cNvPr id="292" name="n_1aveValue【福祉施設】&#10;有形固定資産減価償却率"/>
        <xdr:cNvSpPr txBox="1"/>
      </xdr:nvSpPr>
      <xdr:spPr>
        <a:xfrm>
          <a:off x="35820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71138</xdr:rowOff>
    </xdr:from>
    <xdr:ext cx="405111" cy="259045"/>
    <xdr:sp macro="" textlink="">
      <xdr:nvSpPr>
        <xdr:cNvPr id="293" name="n_2aveValue【福祉施設】&#10;有形固定資産減価償却率"/>
        <xdr:cNvSpPr txBox="1"/>
      </xdr:nvSpPr>
      <xdr:spPr>
        <a:xfrm>
          <a:off x="2705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141622</xdr:rowOff>
    </xdr:from>
    <xdr:ext cx="405111" cy="259045"/>
    <xdr:sp macro="" textlink="">
      <xdr:nvSpPr>
        <xdr:cNvPr id="294" name="n_3aveValue【福祉施設】&#10;有形固定資産減価償却率"/>
        <xdr:cNvSpPr txBox="1"/>
      </xdr:nvSpPr>
      <xdr:spPr>
        <a:xfrm>
          <a:off x="1816744" y="1402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110507</xdr:rowOff>
    </xdr:from>
    <xdr:ext cx="405111" cy="259045"/>
    <xdr:sp macro="" textlink="">
      <xdr:nvSpPr>
        <xdr:cNvPr id="295" name="n_1mainValue【福祉施設】&#10;有形固定資産減価償却率"/>
        <xdr:cNvSpPr txBox="1"/>
      </xdr:nvSpPr>
      <xdr:spPr>
        <a:xfrm>
          <a:off x="35820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150513</xdr:rowOff>
    </xdr:from>
    <xdr:ext cx="405111" cy="259045"/>
    <xdr:sp macro="" textlink="">
      <xdr:nvSpPr>
        <xdr:cNvPr id="296" name="n_2mainValue【福祉施設】&#10;有形固定資産減価償却率"/>
        <xdr:cNvSpPr txBox="1"/>
      </xdr:nvSpPr>
      <xdr:spPr>
        <a:xfrm>
          <a:off x="2705744"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17163</xdr:rowOff>
    </xdr:from>
    <xdr:ext cx="405111" cy="259045"/>
    <xdr:sp macro="" textlink="">
      <xdr:nvSpPr>
        <xdr:cNvPr id="297" name="n_3mainValue【福祉施設】&#10;有形固定資産減価償却率"/>
        <xdr:cNvSpPr txBox="1"/>
      </xdr:nvSpPr>
      <xdr:spPr>
        <a:xfrm>
          <a:off x="1816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8" name="直線コネクタ 30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9" name="テキスト ボックス 30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0" name="直線コネクタ 30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1" name="テキスト ボックス 31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2" name="直線コネクタ 31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3" name="テキスト ボックス 31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4" name="直線コネクタ 31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5" name="テキスト ボックス 31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115824</xdr:rowOff>
    </xdr:from>
    <xdr:to>
      <xdr:col>54</xdr:col>
      <xdr:colOff>189865</xdr:colOff>
      <xdr:row>85</xdr:row>
      <xdr:rowOff>163830</xdr:rowOff>
    </xdr:to>
    <xdr:cxnSp macro="">
      <xdr:nvCxnSpPr>
        <xdr:cNvPr id="319" name="直線コネクタ 318"/>
        <xdr:cNvCxnSpPr/>
      </xdr:nvCxnSpPr>
      <xdr:spPr>
        <a:xfrm flipV="1">
          <a:off x="10476865" y="13317474"/>
          <a:ext cx="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167657</xdr:rowOff>
    </xdr:from>
    <xdr:ext cx="469744" cy="259045"/>
    <xdr:sp macro="" textlink="">
      <xdr:nvSpPr>
        <xdr:cNvPr id="320" name="【福祉施設】&#10;一人当たり面積最小値テキスト"/>
        <xdr:cNvSpPr txBox="1"/>
      </xdr:nvSpPr>
      <xdr:spPr>
        <a:xfrm>
          <a:off x="10515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163830</xdr:rowOff>
    </xdr:from>
    <xdr:to>
      <xdr:col>55</xdr:col>
      <xdr:colOff>88900</xdr:colOff>
      <xdr:row>85</xdr:row>
      <xdr:rowOff>163830</xdr:rowOff>
    </xdr:to>
    <xdr:cxnSp macro="">
      <xdr:nvCxnSpPr>
        <xdr:cNvPr id="321" name="直線コネクタ 320"/>
        <xdr:cNvCxnSpPr/>
      </xdr:nvCxnSpPr>
      <xdr:spPr>
        <a:xfrm>
          <a:off x="10388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62501</xdr:rowOff>
    </xdr:from>
    <xdr:ext cx="469744" cy="259045"/>
    <xdr:sp macro="" textlink="">
      <xdr:nvSpPr>
        <xdr:cNvPr id="322" name="【福祉施設】&#10;一人当たり面積最大値テキスト"/>
        <xdr:cNvSpPr txBox="1"/>
      </xdr:nvSpPr>
      <xdr:spPr>
        <a:xfrm>
          <a:off x="10515600" y="1309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115824</xdr:rowOff>
    </xdr:from>
    <xdr:to>
      <xdr:col>55</xdr:col>
      <xdr:colOff>88900</xdr:colOff>
      <xdr:row>77</xdr:row>
      <xdr:rowOff>115824</xdr:rowOff>
    </xdr:to>
    <xdr:cxnSp macro="">
      <xdr:nvCxnSpPr>
        <xdr:cNvPr id="323" name="直線コネクタ 322"/>
        <xdr:cNvCxnSpPr/>
      </xdr:nvCxnSpPr>
      <xdr:spPr>
        <a:xfrm>
          <a:off x="10388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38879</xdr:rowOff>
    </xdr:from>
    <xdr:ext cx="469744" cy="259045"/>
    <xdr:sp macro="" textlink="">
      <xdr:nvSpPr>
        <xdr:cNvPr id="324" name="【福祉施設】&#10;一人当たり面積平均値テキスト"/>
        <xdr:cNvSpPr txBox="1"/>
      </xdr:nvSpPr>
      <xdr:spPr>
        <a:xfrm>
          <a:off x="10515600" y="14269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60452</xdr:rowOff>
    </xdr:from>
    <xdr:to>
      <xdr:col>55</xdr:col>
      <xdr:colOff>50800</xdr:colOff>
      <xdr:row>83</xdr:row>
      <xdr:rowOff>162052</xdr:rowOff>
    </xdr:to>
    <xdr:sp macro="" textlink="">
      <xdr:nvSpPr>
        <xdr:cNvPr id="325" name="フローチャート: 判断 324"/>
        <xdr:cNvSpPr/>
      </xdr:nvSpPr>
      <xdr:spPr>
        <a:xfrm>
          <a:off x="104267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58165</xdr:rowOff>
    </xdr:from>
    <xdr:to>
      <xdr:col>50</xdr:col>
      <xdr:colOff>165100</xdr:colOff>
      <xdr:row>83</xdr:row>
      <xdr:rowOff>159765</xdr:rowOff>
    </xdr:to>
    <xdr:sp macro="" textlink="">
      <xdr:nvSpPr>
        <xdr:cNvPr id="326" name="フローチャート: 判断 325"/>
        <xdr:cNvSpPr/>
      </xdr:nvSpPr>
      <xdr:spPr>
        <a:xfrm>
          <a:off x="9588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67311</xdr:rowOff>
    </xdr:from>
    <xdr:to>
      <xdr:col>46</xdr:col>
      <xdr:colOff>38100</xdr:colOff>
      <xdr:row>83</xdr:row>
      <xdr:rowOff>168911</xdr:rowOff>
    </xdr:to>
    <xdr:sp macro="" textlink="">
      <xdr:nvSpPr>
        <xdr:cNvPr id="327" name="フローチャート: 判断 326"/>
        <xdr:cNvSpPr/>
      </xdr:nvSpPr>
      <xdr:spPr>
        <a:xfrm>
          <a:off x="8699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28" name="フローチャート: 判断 327"/>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58165</xdr:rowOff>
    </xdr:from>
    <xdr:to>
      <xdr:col>55</xdr:col>
      <xdr:colOff>50800</xdr:colOff>
      <xdr:row>82</xdr:row>
      <xdr:rowOff>159765</xdr:rowOff>
    </xdr:to>
    <xdr:sp macro="" textlink="">
      <xdr:nvSpPr>
        <xdr:cNvPr id="334" name="楕円 333"/>
        <xdr:cNvSpPr/>
      </xdr:nvSpPr>
      <xdr:spPr>
        <a:xfrm>
          <a:off x="10426700" y="141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81042</xdr:rowOff>
    </xdr:from>
    <xdr:ext cx="469744" cy="259045"/>
    <xdr:sp macro="" textlink="">
      <xdr:nvSpPr>
        <xdr:cNvPr id="335" name="【福祉施設】&#10;一人当たり面積該当値テキスト"/>
        <xdr:cNvSpPr txBox="1"/>
      </xdr:nvSpPr>
      <xdr:spPr>
        <a:xfrm>
          <a:off x="10515600" y="139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74168</xdr:rowOff>
    </xdr:from>
    <xdr:to>
      <xdr:col>50</xdr:col>
      <xdr:colOff>165100</xdr:colOff>
      <xdr:row>83</xdr:row>
      <xdr:rowOff>4318</xdr:rowOff>
    </xdr:to>
    <xdr:sp macro="" textlink="">
      <xdr:nvSpPr>
        <xdr:cNvPr id="336" name="楕円 335"/>
        <xdr:cNvSpPr/>
      </xdr:nvSpPr>
      <xdr:spPr>
        <a:xfrm>
          <a:off x="958850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108965</xdr:rowOff>
    </xdr:from>
    <xdr:to>
      <xdr:col>55</xdr:col>
      <xdr:colOff>0</xdr:colOff>
      <xdr:row>82</xdr:row>
      <xdr:rowOff>124968</xdr:rowOff>
    </xdr:to>
    <xdr:cxnSp macro="">
      <xdr:nvCxnSpPr>
        <xdr:cNvPr id="337" name="直線コネクタ 336"/>
        <xdr:cNvCxnSpPr/>
      </xdr:nvCxnSpPr>
      <xdr:spPr>
        <a:xfrm flipV="1">
          <a:off x="9639300" y="14167865"/>
          <a:ext cx="8382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87885</xdr:rowOff>
    </xdr:from>
    <xdr:to>
      <xdr:col>46</xdr:col>
      <xdr:colOff>38100</xdr:colOff>
      <xdr:row>83</xdr:row>
      <xdr:rowOff>18035</xdr:rowOff>
    </xdr:to>
    <xdr:sp macro="" textlink="">
      <xdr:nvSpPr>
        <xdr:cNvPr id="338" name="楕円 337"/>
        <xdr:cNvSpPr/>
      </xdr:nvSpPr>
      <xdr:spPr>
        <a:xfrm>
          <a:off x="8699500" y="141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124968</xdr:rowOff>
    </xdr:from>
    <xdr:to>
      <xdr:col>50</xdr:col>
      <xdr:colOff>114300</xdr:colOff>
      <xdr:row>82</xdr:row>
      <xdr:rowOff>138685</xdr:rowOff>
    </xdr:to>
    <xdr:cxnSp macro="">
      <xdr:nvCxnSpPr>
        <xdr:cNvPr id="339" name="直線コネクタ 338"/>
        <xdr:cNvCxnSpPr/>
      </xdr:nvCxnSpPr>
      <xdr:spPr>
        <a:xfrm flipV="1">
          <a:off x="8750300" y="141838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101600</xdr:rowOff>
    </xdr:from>
    <xdr:to>
      <xdr:col>41</xdr:col>
      <xdr:colOff>101600</xdr:colOff>
      <xdr:row>83</xdr:row>
      <xdr:rowOff>31750</xdr:rowOff>
    </xdr:to>
    <xdr:sp macro="" textlink="">
      <xdr:nvSpPr>
        <xdr:cNvPr id="340" name="楕円 339"/>
        <xdr:cNvSpPr/>
      </xdr:nvSpPr>
      <xdr:spPr>
        <a:xfrm>
          <a:off x="7810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138685</xdr:rowOff>
    </xdr:from>
    <xdr:to>
      <xdr:col>45</xdr:col>
      <xdr:colOff>177800</xdr:colOff>
      <xdr:row>82</xdr:row>
      <xdr:rowOff>152400</xdr:rowOff>
    </xdr:to>
    <xdr:cxnSp macro="">
      <xdr:nvCxnSpPr>
        <xdr:cNvPr id="341" name="直線コネクタ 340"/>
        <xdr:cNvCxnSpPr/>
      </xdr:nvCxnSpPr>
      <xdr:spPr>
        <a:xfrm flipV="1">
          <a:off x="7861300" y="141975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150892</xdr:rowOff>
    </xdr:from>
    <xdr:ext cx="469744" cy="259045"/>
    <xdr:sp macro="" textlink="">
      <xdr:nvSpPr>
        <xdr:cNvPr id="342" name="n_1aveValue【福祉施設】&#10;一人当たり面積"/>
        <xdr:cNvSpPr txBox="1"/>
      </xdr:nvSpPr>
      <xdr:spPr>
        <a:xfrm>
          <a:off x="93917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160038</xdr:rowOff>
    </xdr:from>
    <xdr:ext cx="469744" cy="259045"/>
    <xdr:sp macro="" textlink="">
      <xdr:nvSpPr>
        <xdr:cNvPr id="343" name="n_2aveValue【福祉施設】&#10;一人当たり面積"/>
        <xdr:cNvSpPr txBox="1"/>
      </xdr:nvSpPr>
      <xdr:spPr>
        <a:xfrm>
          <a:off x="8515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148607</xdr:rowOff>
    </xdr:from>
    <xdr:ext cx="469744" cy="259045"/>
    <xdr:sp macro="" textlink="">
      <xdr:nvSpPr>
        <xdr:cNvPr id="344" name="n_3aveValue【福祉施設】&#10;一人当たり面積"/>
        <xdr:cNvSpPr txBox="1"/>
      </xdr:nvSpPr>
      <xdr:spPr>
        <a:xfrm>
          <a:off x="7626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20845</xdr:rowOff>
    </xdr:from>
    <xdr:ext cx="469744" cy="259045"/>
    <xdr:sp macro="" textlink="">
      <xdr:nvSpPr>
        <xdr:cNvPr id="345" name="n_1mainValue【福祉施設】&#10;一人当たり面積"/>
        <xdr:cNvSpPr txBox="1"/>
      </xdr:nvSpPr>
      <xdr:spPr>
        <a:xfrm>
          <a:off x="9391727" y="139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34562</xdr:rowOff>
    </xdr:from>
    <xdr:ext cx="469744" cy="259045"/>
    <xdr:sp macro="" textlink="">
      <xdr:nvSpPr>
        <xdr:cNvPr id="346" name="n_2mainValue【福祉施設】&#10;一人当たり面積"/>
        <xdr:cNvSpPr txBox="1"/>
      </xdr:nvSpPr>
      <xdr:spPr>
        <a:xfrm>
          <a:off x="8515427" y="1392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48277</xdr:rowOff>
    </xdr:from>
    <xdr:ext cx="469744" cy="259045"/>
    <xdr:sp macro="" textlink="">
      <xdr:nvSpPr>
        <xdr:cNvPr id="347" name="n_3mainValue【福祉施設】&#10;一人当たり面積"/>
        <xdr:cNvSpPr txBox="1"/>
      </xdr:nvSpPr>
      <xdr:spPr>
        <a:xfrm>
          <a:off x="7626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8" name="テキスト ボックス 35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59" name="直線コネクタ 358"/>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60" name="テキスト ボックス 359"/>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61" name="直線コネクタ 360"/>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62" name="テキスト ボックス 361"/>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63" name="直線コネクタ 362"/>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64" name="テキスト ボックス 363"/>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65" name="直線コネクタ 364"/>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66" name="テキスト ボックス 365"/>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8" name="テキスト ボックス 36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14478</xdr:rowOff>
    </xdr:from>
    <xdr:to>
      <xdr:col>24</xdr:col>
      <xdr:colOff>62865</xdr:colOff>
      <xdr:row>107</xdr:row>
      <xdr:rowOff>763</xdr:rowOff>
    </xdr:to>
    <xdr:cxnSp macro="">
      <xdr:nvCxnSpPr>
        <xdr:cNvPr id="370" name="直線コネクタ 369"/>
        <xdr:cNvCxnSpPr/>
      </xdr:nvCxnSpPr>
      <xdr:spPr>
        <a:xfrm flipV="1">
          <a:off x="4634865" y="17159478"/>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4590</xdr:rowOff>
    </xdr:from>
    <xdr:ext cx="405111" cy="259045"/>
    <xdr:sp macro="" textlink="">
      <xdr:nvSpPr>
        <xdr:cNvPr id="371" name="【市民会館】&#10;有形固定資産減価償却率最小値テキスト"/>
        <xdr:cNvSpPr txBox="1"/>
      </xdr:nvSpPr>
      <xdr:spPr>
        <a:xfrm>
          <a:off x="4673600" y="1834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763</xdr:rowOff>
    </xdr:from>
    <xdr:to>
      <xdr:col>24</xdr:col>
      <xdr:colOff>152400</xdr:colOff>
      <xdr:row>107</xdr:row>
      <xdr:rowOff>763</xdr:rowOff>
    </xdr:to>
    <xdr:cxnSp macro="">
      <xdr:nvCxnSpPr>
        <xdr:cNvPr id="372" name="直線コネクタ 371"/>
        <xdr:cNvCxnSpPr/>
      </xdr:nvCxnSpPr>
      <xdr:spPr>
        <a:xfrm>
          <a:off x="4546600" y="1834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132605</xdr:rowOff>
    </xdr:from>
    <xdr:ext cx="405111" cy="259045"/>
    <xdr:sp macro="" textlink="">
      <xdr:nvSpPr>
        <xdr:cNvPr id="373" name="【市民会館】&#10;有形固定資産減価償却率最大値テキスト"/>
        <xdr:cNvSpPr txBox="1"/>
      </xdr:nvSpPr>
      <xdr:spPr>
        <a:xfrm>
          <a:off x="4673600" y="1693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14478</xdr:rowOff>
    </xdr:from>
    <xdr:to>
      <xdr:col>24</xdr:col>
      <xdr:colOff>152400</xdr:colOff>
      <xdr:row>100</xdr:row>
      <xdr:rowOff>14478</xdr:rowOff>
    </xdr:to>
    <xdr:cxnSp macro="">
      <xdr:nvCxnSpPr>
        <xdr:cNvPr id="374" name="直線コネクタ 373"/>
        <xdr:cNvCxnSpPr/>
      </xdr:nvCxnSpPr>
      <xdr:spPr>
        <a:xfrm>
          <a:off x="4546600" y="1715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167149</xdr:rowOff>
    </xdr:from>
    <xdr:ext cx="405111" cy="259045"/>
    <xdr:sp macro="" textlink="">
      <xdr:nvSpPr>
        <xdr:cNvPr id="375" name="【市民会館】&#10;有形固定資産減価償却率平均値テキスト"/>
        <xdr:cNvSpPr txBox="1"/>
      </xdr:nvSpPr>
      <xdr:spPr>
        <a:xfrm>
          <a:off x="4673600" y="17655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144272</xdr:rowOff>
    </xdr:from>
    <xdr:to>
      <xdr:col>24</xdr:col>
      <xdr:colOff>114300</xdr:colOff>
      <xdr:row>104</xdr:row>
      <xdr:rowOff>74422</xdr:rowOff>
    </xdr:to>
    <xdr:sp macro="" textlink="">
      <xdr:nvSpPr>
        <xdr:cNvPr id="376" name="フローチャート: 判断 375"/>
        <xdr:cNvSpPr/>
      </xdr:nvSpPr>
      <xdr:spPr>
        <a:xfrm>
          <a:off x="45847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55118</xdr:rowOff>
    </xdr:from>
    <xdr:to>
      <xdr:col>20</xdr:col>
      <xdr:colOff>38100</xdr:colOff>
      <xdr:row>104</xdr:row>
      <xdr:rowOff>156718</xdr:rowOff>
    </xdr:to>
    <xdr:sp macro="" textlink="">
      <xdr:nvSpPr>
        <xdr:cNvPr id="377" name="フローチャート: 判断 376"/>
        <xdr:cNvSpPr/>
      </xdr:nvSpPr>
      <xdr:spPr>
        <a:xfrm>
          <a:off x="3746500" y="178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116839</xdr:rowOff>
    </xdr:from>
    <xdr:to>
      <xdr:col>15</xdr:col>
      <xdr:colOff>101600</xdr:colOff>
      <xdr:row>105</xdr:row>
      <xdr:rowOff>46989</xdr:rowOff>
    </xdr:to>
    <xdr:sp macro="" textlink="">
      <xdr:nvSpPr>
        <xdr:cNvPr id="378" name="フローチャート: 判断 377"/>
        <xdr:cNvSpPr/>
      </xdr:nvSpPr>
      <xdr:spPr>
        <a:xfrm>
          <a:off x="2857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43687</xdr:rowOff>
    </xdr:from>
    <xdr:to>
      <xdr:col>10</xdr:col>
      <xdr:colOff>165100</xdr:colOff>
      <xdr:row>105</xdr:row>
      <xdr:rowOff>145287</xdr:rowOff>
    </xdr:to>
    <xdr:sp macro="" textlink="">
      <xdr:nvSpPr>
        <xdr:cNvPr id="379" name="フローチャート: 判断 378"/>
        <xdr:cNvSpPr/>
      </xdr:nvSpPr>
      <xdr:spPr>
        <a:xfrm>
          <a:off x="1968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0" name="テキスト ボックス 37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1" name="テキスト ボックス 38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2" name="テキスト ボックス 38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3" name="テキスト ボックス 38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4" name="テキスト ボックス 38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137413</xdr:rowOff>
    </xdr:from>
    <xdr:to>
      <xdr:col>24</xdr:col>
      <xdr:colOff>114300</xdr:colOff>
      <xdr:row>105</xdr:row>
      <xdr:rowOff>67563</xdr:rowOff>
    </xdr:to>
    <xdr:sp macro="" textlink="">
      <xdr:nvSpPr>
        <xdr:cNvPr id="385" name="楕円 384"/>
        <xdr:cNvSpPr/>
      </xdr:nvSpPr>
      <xdr:spPr>
        <a:xfrm>
          <a:off x="4584700" y="1796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115840</xdr:rowOff>
    </xdr:from>
    <xdr:ext cx="405111" cy="259045"/>
    <xdr:sp macro="" textlink="">
      <xdr:nvSpPr>
        <xdr:cNvPr id="386" name="【市民会館】&#10;有形固定資産減価償却率該当値テキスト"/>
        <xdr:cNvSpPr txBox="1"/>
      </xdr:nvSpPr>
      <xdr:spPr>
        <a:xfrm>
          <a:off x="4673600" y="1794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36830</xdr:rowOff>
    </xdr:from>
    <xdr:to>
      <xdr:col>20</xdr:col>
      <xdr:colOff>38100</xdr:colOff>
      <xdr:row>105</xdr:row>
      <xdr:rowOff>138430</xdr:rowOff>
    </xdr:to>
    <xdr:sp macro="" textlink="">
      <xdr:nvSpPr>
        <xdr:cNvPr id="387" name="楕円 386"/>
        <xdr:cNvSpPr/>
      </xdr:nvSpPr>
      <xdr:spPr>
        <a:xfrm>
          <a:off x="3746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16763</xdr:rowOff>
    </xdr:from>
    <xdr:to>
      <xdr:col>24</xdr:col>
      <xdr:colOff>63500</xdr:colOff>
      <xdr:row>105</xdr:row>
      <xdr:rowOff>87630</xdr:rowOff>
    </xdr:to>
    <xdr:cxnSp macro="">
      <xdr:nvCxnSpPr>
        <xdr:cNvPr id="388" name="直線コネクタ 387"/>
        <xdr:cNvCxnSpPr/>
      </xdr:nvCxnSpPr>
      <xdr:spPr>
        <a:xfrm flipV="1">
          <a:off x="3797300" y="18019013"/>
          <a:ext cx="8382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48261</xdr:rowOff>
    </xdr:from>
    <xdr:to>
      <xdr:col>15</xdr:col>
      <xdr:colOff>101600</xdr:colOff>
      <xdr:row>106</xdr:row>
      <xdr:rowOff>149861</xdr:rowOff>
    </xdr:to>
    <xdr:sp macro="" textlink="">
      <xdr:nvSpPr>
        <xdr:cNvPr id="389" name="楕円 388"/>
        <xdr:cNvSpPr/>
      </xdr:nvSpPr>
      <xdr:spPr>
        <a:xfrm>
          <a:off x="2857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87630</xdr:rowOff>
    </xdr:from>
    <xdr:to>
      <xdr:col>19</xdr:col>
      <xdr:colOff>177800</xdr:colOff>
      <xdr:row>106</xdr:row>
      <xdr:rowOff>99061</xdr:rowOff>
    </xdr:to>
    <xdr:cxnSp macro="">
      <xdr:nvCxnSpPr>
        <xdr:cNvPr id="390" name="直線コネクタ 389"/>
        <xdr:cNvCxnSpPr/>
      </xdr:nvCxnSpPr>
      <xdr:spPr>
        <a:xfrm flipV="1">
          <a:off x="2908300" y="18089880"/>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48261</xdr:rowOff>
    </xdr:from>
    <xdr:to>
      <xdr:col>10</xdr:col>
      <xdr:colOff>165100</xdr:colOff>
      <xdr:row>106</xdr:row>
      <xdr:rowOff>149861</xdr:rowOff>
    </xdr:to>
    <xdr:sp macro="" textlink="">
      <xdr:nvSpPr>
        <xdr:cNvPr id="391" name="楕円 390"/>
        <xdr:cNvSpPr/>
      </xdr:nvSpPr>
      <xdr:spPr>
        <a:xfrm>
          <a:off x="1968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99061</xdr:rowOff>
    </xdr:from>
    <xdr:to>
      <xdr:col>15</xdr:col>
      <xdr:colOff>50800</xdr:colOff>
      <xdr:row>106</xdr:row>
      <xdr:rowOff>99061</xdr:rowOff>
    </xdr:to>
    <xdr:cxnSp macro="">
      <xdr:nvCxnSpPr>
        <xdr:cNvPr id="392" name="直線コネクタ 391"/>
        <xdr:cNvCxnSpPr/>
      </xdr:nvCxnSpPr>
      <xdr:spPr>
        <a:xfrm>
          <a:off x="2019300" y="1827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1795</xdr:rowOff>
    </xdr:from>
    <xdr:ext cx="405111" cy="259045"/>
    <xdr:sp macro="" textlink="">
      <xdr:nvSpPr>
        <xdr:cNvPr id="393" name="n_1aveValue【市民会館】&#10;有形固定資産減価償却率"/>
        <xdr:cNvSpPr txBox="1"/>
      </xdr:nvSpPr>
      <xdr:spPr>
        <a:xfrm>
          <a:off x="3582044" y="1766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63516</xdr:rowOff>
    </xdr:from>
    <xdr:ext cx="405111" cy="259045"/>
    <xdr:sp macro="" textlink="">
      <xdr:nvSpPr>
        <xdr:cNvPr id="394" name="n_2aveValue【市民会館】&#10;有形固定資産減価償却率"/>
        <xdr:cNvSpPr txBox="1"/>
      </xdr:nvSpPr>
      <xdr:spPr>
        <a:xfrm>
          <a:off x="2705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161814</xdr:rowOff>
    </xdr:from>
    <xdr:ext cx="405111" cy="259045"/>
    <xdr:sp macro="" textlink="">
      <xdr:nvSpPr>
        <xdr:cNvPr id="395" name="n_3aveValue【市民会館】&#10;有形固定資産減価償却率"/>
        <xdr:cNvSpPr txBox="1"/>
      </xdr:nvSpPr>
      <xdr:spPr>
        <a:xfrm>
          <a:off x="1816744" y="1782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129557</xdr:rowOff>
    </xdr:from>
    <xdr:ext cx="405111" cy="259045"/>
    <xdr:sp macro="" textlink="">
      <xdr:nvSpPr>
        <xdr:cNvPr id="396" name="n_1mainValue【市民会館】&#10;有形固定資産減価償却率"/>
        <xdr:cNvSpPr txBox="1"/>
      </xdr:nvSpPr>
      <xdr:spPr>
        <a:xfrm>
          <a:off x="35820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140988</xdr:rowOff>
    </xdr:from>
    <xdr:ext cx="405111" cy="259045"/>
    <xdr:sp macro="" textlink="">
      <xdr:nvSpPr>
        <xdr:cNvPr id="397" name="n_2mainValue【市民会館】&#10;有形固定資産減価償却率"/>
        <xdr:cNvSpPr txBox="1"/>
      </xdr:nvSpPr>
      <xdr:spPr>
        <a:xfrm>
          <a:off x="2705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140988</xdr:rowOff>
    </xdr:from>
    <xdr:ext cx="405111" cy="259045"/>
    <xdr:sp macro="" textlink="">
      <xdr:nvSpPr>
        <xdr:cNvPr id="398" name="n_3mainValue【市民会館】&#10;有形固定資産減価償却率"/>
        <xdr:cNvSpPr txBox="1"/>
      </xdr:nvSpPr>
      <xdr:spPr>
        <a:xfrm>
          <a:off x="1816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9" name="正方形/長方形 3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0" name="正方形/長方形 3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1" name="正方形/長方形 4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2" name="正方形/長方形 4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3" name="正方形/長方形 4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4" name="正方形/長方形 4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5" name="正方形/長方形 4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9" name="直線コネクタ 40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0" name="テキスト ボックス 40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1" name="直線コネクタ 41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2" name="テキスト ボックス 41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3" name="直線コネクタ 41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4" name="テキスト ボックス 41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5" name="直線コネクタ 41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6" name="テキスト ボックス 41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7" name="直線コネクタ 41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8" name="テキスト ボックス 41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9" name="直線コネクタ 41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0" name="テキスト ボックス 41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64770</xdr:rowOff>
    </xdr:from>
    <xdr:to>
      <xdr:col>54</xdr:col>
      <xdr:colOff>189865</xdr:colOff>
      <xdr:row>107</xdr:row>
      <xdr:rowOff>110489</xdr:rowOff>
    </xdr:to>
    <xdr:cxnSp macro="">
      <xdr:nvCxnSpPr>
        <xdr:cNvPr id="422" name="直線コネクタ 421"/>
        <xdr:cNvCxnSpPr/>
      </xdr:nvCxnSpPr>
      <xdr:spPr>
        <a:xfrm flipV="1">
          <a:off x="10476865" y="1720977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114316</xdr:rowOff>
    </xdr:from>
    <xdr:ext cx="469744" cy="259045"/>
    <xdr:sp macro="" textlink="">
      <xdr:nvSpPr>
        <xdr:cNvPr id="423" name="【市民会館】&#10;一人当たり面積最小値テキスト"/>
        <xdr:cNvSpPr txBox="1"/>
      </xdr:nvSpPr>
      <xdr:spPr>
        <a:xfrm>
          <a:off x="10515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110489</xdr:rowOff>
    </xdr:from>
    <xdr:to>
      <xdr:col>55</xdr:col>
      <xdr:colOff>88900</xdr:colOff>
      <xdr:row>107</xdr:row>
      <xdr:rowOff>110489</xdr:rowOff>
    </xdr:to>
    <xdr:cxnSp macro="">
      <xdr:nvCxnSpPr>
        <xdr:cNvPr id="424" name="直線コネクタ 423"/>
        <xdr:cNvCxnSpPr/>
      </xdr:nvCxnSpPr>
      <xdr:spPr>
        <a:xfrm>
          <a:off x="10388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11447</xdr:rowOff>
    </xdr:from>
    <xdr:ext cx="469744" cy="259045"/>
    <xdr:sp macro="" textlink="">
      <xdr:nvSpPr>
        <xdr:cNvPr id="425" name="【市民会館】&#10;一人当たり面積最大値テキスト"/>
        <xdr:cNvSpPr txBox="1"/>
      </xdr:nvSpPr>
      <xdr:spPr>
        <a:xfrm>
          <a:off x="10515600" y="1698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64770</xdr:rowOff>
    </xdr:from>
    <xdr:to>
      <xdr:col>55</xdr:col>
      <xdr:colOff>88900</xdr:colOff>
      <xdr:row>100</xdr:row>
      <xdr:rowOff>64770</xdr:rowOff>
    </xdr:to>
    <xdr:cxnSp macro="">
      <xdr:nvCxnSpPr>
        <xdr:cNvPr id="426" name="直線コネクタ 425"/>
        <xdr:cNvCxnSpPr/>
      </xdr:nvCxnSpPr>
      <xdr:spPr>
        <a:xfrm>
          <a:off x="10388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15257</xdr:rowOff>
    </xdr:from>
    <xdr:ext cx="469744" cy="259045"/>
    <xdr:sp macro="" textlink="">
      <xdr:nvSpPr>
        <xdr:cNvPr id="427" name="【市民会館】&#10;一人当たり面積平均値テキスト"/>
        <xdr:cNvSpPr txBox="1"/>
      </xdr:nvSpPr>
      <xdr:spPr>
        <a:xfrm>
          <a:off x="10515600" y="17846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36830</xdr:rowOff>
    </xdr:from>
    <xdr:to>
      <xdr:col>55</xdr:col>
      <xdr:colOff>50800</xdr:colOff>
      <xdr:row>104</xdr:row>
      <xdr:rowOff>138430</xdr:rowOff>
    </xdr:to>
    <xdr:sp macro="" textlink="">
      <xdr:nvSpPr>
        <xdr:cNvPr id="428" name="フローチャート: 判断 427"/>
        <xdr:cNvSpPr/>
      </xdr:nvSpPr>
      <xdr:spPr>
        <a:xfrm>
          <a:off x="10426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147320</xdr:rowOff>
    </xdr:from>
    <xdr:to>
      <xdr:col>50</xdr:col>
      <xdr:colOff>165100</xdr:colOff>
      <xdr:row>104</xdr:row>
      <xdr:rowOff>77470</xdr:rowOff>
    </xdr:to>
    <xdr:sp macro="" textlink="">
      <xdr:nvSpPr>
        <xdr:cNvPr id="429" name="フローチャート: 判断 428"/>
        <xdr:cNvSpPr/>
      </xdr:nvSpPr>
      <xdr:spPr>
        <a:xfrm>
          <a:off x="9588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166370</xdr:rowOff>
    </xdr:from>
    <xdr:to>
      <xdr:col>46</xdr:col>
      <xdr:colOff>38100</xdr:colOff>
      <xdr:row>104</xdr:row>
      <xdr:rowOff>96520</xdr:rowOff>
    </xdr:to>
    <xdr:sp macro="" textlink="">
      <xdr:nvSpPr>
        <xdr:cNvPr id="430" name="フローチャート: 判断 429"/>
        <xdr:cNvSpPr/>
      </xdr:nvSpPr>
      <xdr:spPr>
        <a:xfrm>
          <a:off x="8699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71120</xdr:rowOff>
    </xdr:from>
    <xdr:to>
      <xdr:col>41</xdr:col>
      <xdr:colOff>101600</xdr:colOff>
      <xdr:row>105</xdr:row>
      <xdr:rowOff>1270</xdr:rowOff>
    </xdr:to>
    <xdr:sp macro="" textlink="">
      <xdr:nvSpPr>
        <xdr:cNvPr id="431" name="フローチャート: 判断 430"/>
        <xdr:cNvSpPr/>
      </xdr:nvSpPr>
      <xdr:spPr>
        <a:xfrm>
          <a:off x="781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2" name="テキスト ボックス 43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3" name="テキスト ボックス 43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4" name="テキスト ボックス 43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5" name="テキスト ボックス 43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6" name="テキスト ボックス 43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63500</xdr:rowOff>
    </xdr:from>
    <xdr:to>
      <xdr:col>55</xdr:col>
      <xdr:colOff>50800</xdr:colOff>
      <xdr:row>103</xdr:row>
      <xdr:rowOff>165100</xdr:rowOff>
    </xdr:to>
    <xdr:sp macro="" textlink="">
      <xdr:nvSpPr>
        <xdr:cNvPr id="437" name="楕円 436"/>
        <xdr:cNvSpPr/>
      </xdr:nvSpPr>
      <xdr:spPr>
        <a:xfrm>
          <a:off x="104267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86377</xdr:rowOff>
    </xdr:from>
    <xdr:ext cx="469744" cy="259045"/>
    <xdr:sp macro="" textlink="">
      <xdr:nvSpPr>
        <xdr:cNvPr id="438" name="【市民会館】&#10;一人当たり面積該当値テキスト"/>
        <xdr:cNvSpPr txBox="1"/>
      </xdr:nvSpPr>
      <xdr:spPr>
        <a:xfrm>
          <a:off x="10515600" y="175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82550</xdr:rowOff>
    </xdr:from>
    <xdr:to>
      <xdr:col>50</xdr:col>
      <xdr:colOff>165100</xdr:colOff>
      <xdr:row>104</xdr:row>
      <xdr:rowOff>12700</xdr:rowOff>
    </xdr:to>
    <xdr:sp macro="" textlink="">
      <xdr:nvSpPr>
        <xdr:cNvPr id="439" name="楕円 438"/>
        <xdr:cNvSpPr/>
      </xdr:nvSpPr>
      <xdr:spPr>
        <a:xfrm>
          <a:off x="9588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114300</xdr:rowOff>
    </xdr:from>
    <xdr:to>
      <xdr:col>55</xdr:col>
      <xdr:colOff>0</xdr:colOff>
      <xdr:row>103</xdr:row>
      <xdr:rowOff>133350</xdr:rowOff>
    </xdr:to>
    <xdr:cxnSp macro="">
      <xdr:nvCxnSpPr>
        <xdr:cNvPr id="440" name="直線コネクタ 439"/>
        <xdr:cNvCxnSpPr/>
      </xdr:nvCxnSpPr>
      <xdr:spPr>
        <a:xfrm flipV="1">
          <a:off x="9639300" y="17773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101600</xdr:rowOff>
    </xdr:from>
    <xdr:to>
      <xdr:col>46</xdr:col>
      <xdr:colOff>38100</xdr:colOff>
      <xdr:row>104</xdr:row>
      <xdr:rowOff>31750</xdr:rowOff>
    </xdr:to>
    <xdr:sp macro="" textlink="">
      <xdr:nvSpPr>
        <xdr:cNvPr id="441" name="楕円 440"/>
        <xdr:cNvSpPr/>
      </xdr:nvSpPr>
      <xdr:spPr>
        <a:xfrm>
          <a:off x="86995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133350</xdr:rowOff>
    </xdr:from>
    <xdr:to>
      <xdr:col>50</xdr:col>
      <xdr:colOff>114300</xdr:colOff>
      <xdr:row>103</xdr:row>
      <xdr:rowOff>152400</xdr:rowOff>
    </xdr:to>
    <xdr:cxnSp macro="">
      <xdr:nvCxnSpPr>
        <xdr:cNvPr id="442" name="直線コネクタ 441"/>
        <xdr:cNvCxnSpPr/>
      </xdr:nvCxnSpPr>
      <xdr:spPr>
        <a:xfrm flipV="1">
          <a:off x="8750300" y="17792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124461</xdr:rowOff>
    </xdr:from>
    <xdr:to>
      <xdr:col>41</xdr:col>
      <xdr:colOff>101600</xdr:colOff>
      <xdr:row>104</xdr:row>
      <xdr:rowOff>54611</xdr:rowOff>
    </xdr:to>
    <xdr:sp macro="" textlink="">
      <xdr:nvSpPr>
        <xdr:cNvPr id="443" name="楕円 442"/>
        <xdr:cNvSpPr/>
      </xdr:nvSpPr>
      <xdr:spPr>
        <a:xfrm>
          <a:off x="78105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152400</xdr:rowOff>
    </xdr:from>
    <xdr:to>
      <xdr:col>45</xdr:col>
      <xdr:colOff>177800</xdr:colOff>
      <xdr:row>104</xdr:row>
      <xdr:rowOff>3811</xdr:rowOff>
    </xdr:to>
    <xdr:cxnSp macro="">
      <xdr:nvCxnSpPr>
        <xdr:cNvPr id="444" name="直線コネクタ 443"/>
        <xdr:cNvCxnSpPr/>
      </xdr:nvCxnSpPr>
      <xdr:spPr>
        <a:xfrm flipV="1">
          <a:off x="7861300" y="178117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68597</xdr:rowOff>
    </xdr:from>
    <xdr:ext cx="469744" cy="259045"/>
    <xdr:sp macro="" textlink="">
      <xdr:nvSpPr>
        <xdr:cNvPr id="445" name="n_1aveValue【市民会館】&#10;一人当たり面積"/>
        <xdr:cNvSpPr txBox="1"/>
      </xdr:nvSpPr>
      <xdr:spPr>
        <a:xfrm>
          <a:off x="9391727" y="178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87647</xdr:rowOff>
    </xdr:from>
    <xdr:ext cx="469744" cy="259045"/>
    <xdr:sp macro="" textlink="">
      <xdr:nvSpPr>
        <xdr:cNvPr id="446" name="n_2aveValue【市民会館】&#10;一人当たり面積"/>
        <xdr:cNvSpPr txBox="1"/>
      </xdr:nvSpPr>
      <xdr:spPr>
        <a:xfrm>
          <a:off x="85154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163847</xdr:rowOff>
    </xdr:from>
    <xdr:ext cx="469744" cy="259045"/>
    <xdr:sp macro="" textlink="">
      <xdr:nvSpPr>
        <xdr:cNvPr id="447" name="n_3aveValue【市民会館】&#10;一人当たり面積"/>
        <xdr:cNvSpPr txBox="1"/>
      </xdr:nvSpPr>
      <xdr:spPr>
        <a:xfrm>
          <a:off x="7626427" y="1799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29227</xdr:rowOff>
    </xdr:from>
    <xdr:ext cx="469744" cy="259045"/>
    <xdr:sp macro="" textlink="">
      <xdr:nvSpPr>
        <xdr:cNvPr id="448" name="n_1mainValue【市民会館】&#10;一人当たり面積"/>
        <xdr:cNvSpPr txBox="1"/>
      </xdr:nvSpPr>
      <xdr:spPr>
        <a:xfrm>
          <a:off x="93917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48277</xdr:rowOff>
    </xdr:from>
    <xdr:ext cx="469744" cy="259045"/>
    <xdr:sp macro="" textlink="">
      <xdr:nvSpPr>
        <xdr:cNvPr id="449" name="n_2mainValue【市民会館】&#10;一人当たり面積"/>
        <xdr:cNvSpPr txBox="1"/>
      </xdr:nvSpPr>
      <xdr:spPr>
        <a:xfrm>
          <a:off x="8515427" y="1753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71138</xdr:rowOff>
    </xdr:from>
    <xdr:ext cx="469744" cy="259045"/>
    <xdr:sp macro="" textlink="">
      <xdr:nvSpPr>
        <xdr:cNvPr id="450" name="n_3mainValue【市民会館】&#10;一人当たり面積"/>
        <xdr:cNvSpPr txBox="1"/>
      </xdr:nvSpPr>
      <xdr:spPr>
        <a:xfrm>
          <a:off x="7626427" y="1755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1" name="正方形/長方形 45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2" name="正方形/長方形 45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3" name="正方形/長方形 45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4" name="正方形/長方形 45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5" name="正方形/長方形 45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6" name="正方形/長方形 45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7" name="正方形/長方形 45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8" name="正方形/長方形 45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83" name="正方形/長方形 4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4" name="正方形/長方形 4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5" name="正方形/長方形 4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6" name="正方形/長方形 4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7" name="正方形/長方形 4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8" name="正方形/長方形 4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9" name="正方形/長方形 4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0" name="正方形/長方形 48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1" name="正方形/長方形 4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2" name="正方形/長方形 4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3" name="正方形/長方形 4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4" name="正方形/長方形 4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5" name="正方形/長方形 4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6" name="正方形/長方形 4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7" name="正方形/長方形 4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8" name="正方形/長方形 49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99" name="正方形/長方形 4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0" name="正方形/長方形 4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1" name="正方形/長方形 5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2" name="正方形/長方形 5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3" name="正方形/長方形 5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4" name="正方形/長方形 5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5" name="正方形/長方形 5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6" name="正方形/長方形 5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7" name="テキスト ボックス 5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8" name="直線コネクタ 5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09" name="直線コネクタ 50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0" name="テキスト ボックス 50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1" name="直線コネクタ 51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2" name="テキスト ボックス 51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3" name="直線コネクタ 51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4" name="テキスト ボックス 51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5" name="直線コネクタ 51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6" name="テキスト ボックス 51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7" name="直線コネクタ 51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8" name="テキスト ボックス 51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9" name="直線コネクタ 51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0" name="テキスト ボックス 51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1" name="直線コネクタ 5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2" name="テキスト ボックス 52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108</xdr:row>
      <xdr:rowOff>138249</xdr:rowOff>
    </xdr:to>
    <xdr:cxnSp macro="">
      <xdr:nvCxnSpPr>
        <xdr:cNvPr id="524" name="直線コネクタ 523"/>
        <xdr:cNvCxnSpPr/>
      </xdr:nvCxnSpPr>
      <xdr:spPr>
        <a:xfrm flipV="1">
          <a:off x="16318864" y="17092205"/>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525" name="【庁舎】&#10;有形固定資産減価償却率最小値テキスト"/>
        <xdr:cNvSpPr txBox="1"/>
      </xdr:nvSpPr>
      <xdr:spPr>
        <a:xfrm>
          <a:off x="16357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526" name="直線コネクタ 525"/>
        <xdr:cNvCxnSpPr/>
      </xdr:nvCxnSpPr>
      <xdr:spPr>
        <a:xfrm>
          <a:off x="16230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405111" cy="259045"/>
    <xdr:sp macro="" textlink="">
      <xdr:nvSpPr>
        <xdr:cNvPr id="527" name="【庁舎】&#10;有形固定資産減価償却率最大値テキスト"/>
        <xdr:cNvSpPr txBox="1"/>
      </xdr:nvSpPr>
      <xdr:spPr>
        <a:xfrm>
          <a:off x="16357600" y="1686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528" name="直線コネクタ 527"/>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54808</xdr:rowOff>
    </xdr:from>
    <xdr:ext cx="405111" cy="259045"/>
    <xdr:sp macro="" textlink="">
      <xdr:nvSpPr>
        <xdr:cNvPr id="529" name="【庁舎】&#10;有形固定資産減価償却率平均値テキスト"/>
        <xdr:cNvSpPr txBox="1"/>
      </xdr:nvSpPr>
      <xdr:spPr>
        <a:xfrm>
          <a:off x="16357600" y="17714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530" name="フローチャート: 判断 529"/>
        <xdr:cNvSpPr/>
      </xdr:nvSpPr>
      <xdr:spPr>
        <a:xfrm>
          <a:off x="162687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12337</xdr:rowOff>
    </xdr:from>
    <xdr:to>
      <xdr:col>81</xdr:col>
      <xdr:colOff>101600</xdr:colOff>
      <xdr:row>104</xdr:row>
      <xdr:rowOff>113937</xdr:rowOff>
    </xdr:to>
    <xdr:sp macro="" textlink="">
      <xdr:nvSpPr>
        <xdr:cNvPr id="531" name="フローチャート: 判断 530"/>
        <xdr:cNvSpPr/>
      </xdr:nvSpPr>
      <xdr:spPr>
        <a:xfrm>
          <a:off x="15430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31931</xdr:rowOff>
    </xdr:from>
    <xdr:to>
      <xdr:col>76</xdr:col>
      <xdr:colOff>165100</xdr:colOff>
      <xdr:row>103</xdr:row>
      <xdr:rowOff>133531</xdr:rowOff>
    </xdr:to>
    <xdr:sp macro="" textlink="">
      <xdr:nvSpPr>
        <xdr:cNvPr id="532" name="フローチャート: 判断 531"/>
        <xdr:cNvSpPr/>
      </xdr:nvSpPr>
      <xdr:spPr>
        <a:xfrm>
          <a:off x="145415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64588</xdr:rowOff>
    </xdr:from>
    <xdr:to>
      <xdr:col>72</xdr:col>
      <xdr:colOff>38100</xdr:colOff>
      <xdr:row>103</xdr:row>
      <xdr:rowOff>166188</xdr:rowOff>
    </xdr:to>
    <xdr:sp macro="" textlink="">
      <xdr:nvSpPr>
        <xdr:cNvPr id="533" name="フローチャート: 判断 532"/>
        <xdr:cNvSpPr/>
      </xdr:nvSpPr>
      <xdr:spPr>
        <a:xfrm>
          <a:off x="136525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4" name="テキスト ボックス 5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5" name="テキスト ボックス 5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6" name="テキスト ボックス 5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7" name="テキスト ボックス 5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8" name="テキスト ボックス 5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87449</xdr:rowOff>
    </xdr:from>
    <xdr:to>
      <xdr:col>85</xdr:col>
      <xdr:colOff>177800</xdr:colOff>
      <xdr:row>109</xdr:row>
      <xdr:rowOff>17599</xdr:rowOff>
    </xdr:to>
    <xdr:sp macro="" textlink="">
      <xdr:nvSpPr>
        <xdr:cNvPr id="539" name="楕円 538"/>
        <xdr:cNvSpPr/>
      </xdr:nvSpPr>
      <xdr:spPr>
        <a:xfrm>
          <a:off x="162687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2376</xdr:rowOff>
    </xdr:from>
    <xdr:ext cx="340478" cy="259045"/>
    <xdr:sp macro="" textlink="">
      <xdr:nvSpPr>
        <xdr:cNvPr id="540" name="【庁舎】&#10;有形固定資産減価償却率該当値テキスト"/>
        <xdr:cNvSpPr txBox="1"/>
      </xdr:nvSpPr>
      <xdr:spPr>
        <a:xfrm>
          <a:off x="16357600" y="185189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89081</xdr:rowOff>
    </xdr:from>
    <xdr:to>
      <xdr:col>81</xdr:col>
      <xdr:colOff>101600</xdr:colOff>
      <xdr:row>109</xdr:row>
      <xdr:rowOff>19231</xdr:rowOff>
    </xdr:to>
    <xdr:sp macro="" textlink="">
      <xdr:nvSpPr>
        <xdr:cNvPr id="541" name="楕円 540"/>
        <xdr:cNvSpPr/>
      </xdr:nvSpPr>
      <xdr:spPr>
        <a:xfrm>
          <a:off x="15430500" y="1860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138249</xdr:rowOff>
    </xdr:from>
    <xdr:to>
      <xdr:col>85</xdr:col>
      <xdr:colOff>127000</xdr:colOff>
      <xdr:row>108</xdr:row>
      <xdr:rowOff>139881</xdr:rowOff>
    </xdr:to>
    <xdr:cxnSp macro="">
      <xdr:nvCxnSpPr>
        <xdr:cNvPr id="542" name="直線コネクタ 541"/>
        <xdr:cNvCxnSpPr/>
      </xdr:nvCxnSpPr>
      <xdr:spPr>
        <a:xfrm flipV="1">
          <a:off x="15481300" y="1865484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30299</xdr:rowOff>
    </xdr:from>
    <xdr:to>
      <xdr:col>76</xdr:col>
      <xdr:colOff>165100</xdr:colOff>
      <xdr:row>100</xdr:row>
      <xdr:rowOff>131899</xdr:rowOff>
    </xdr:to>
    <xdr:sp macro="" textlink="">
      <xdr:nvSpPr>
        <xdr:cNvPr id="543" name="楕円 542"/>
        <xdr:cNvSpPr/>
      </xdr:nvSpPr>
      <xdr:spPr>
        <a:xfrm>
          <a:off x="14541500" y="1717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81099</xdr:rowOff>
    </xdr:from>
    <xdr:to>
      <xdr:col>81</xdr:col>
      <xdr:colOff>50800</xdr:colOff>
      <xdr:row>108</xdr:row>
      <xdr:rowOff>139881</xdr:rowOff>
    </xdr:to>
    <xdr:cxnSp macro="">
      <xdr:nvCxnSpPr>
        <xdr:cNvPr id="544" name="直線コネクタ 543"/>
        <xdr:cNvCxnSpPr/>
      </xdr:nvCxnSpPr>
      <xdr:spPr>
        <a:xfrm>
          <a:off x="14592300" y="17226099"/>
          <a:ext cx="889000" cy="143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46627</xdr:rowOff>
    </xdr:from>
    <xdr:to>
      <xdr:col>72</xdr:col>
      <xdr:colOff>38100</xdr:colOff>
      <xdr:row>100</xdr:row>
      <xdr:rowOff>148227</xdr:rowOff>
    </xdr:to>
    <xdr:sp macro="" textlink="">
      <xdr:nvSpPr>
        <xdr:cNvPr id="545" name="楕円 544"/>
        <xdr:cNvSpPr/>
      </xdr:nvSpPr>
      <xdr:spPr>
        <a:xfrm>
          <a:off x="13652500" y="1719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81099</xdr:rowOff>
    </xdr:from>
    <xdr:to>
      <xdr:col>76</xdr:col>
      <xdr:colOff>114300</xdr:colOff>
      <xdr:row>100</xdr:row>
      <xdr:rowOff>97427</xdr:rowOff>
    </xdr:to>
    <xdr:cxnSp macro="">
      <xdr:nvCxnSpPr>
        <xdr:cNvPr id="546" name="直線コネクタ 545"/>
        <xdr:cNvCxnSpPr/>
      </xdr:nvCxnSpPr>
      <xdr:spPr>
        <a:xfrm flipV="1">
          <a:off x="13703300" y="1722609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130464</xdr:rowOff>
    </xdr:from>
    <xdr:ext cx="405111" cy="259045"/>
    <xdr:sp macro="" textlink="">
      <xdr:nvSpPr>
        <xdr:cNvPr id="547" name="n_1aveValue【庁舎】&#10;有形固定資産減価償却率"/>
        <xdr:cNvSpPr txBox="1"/>
      </xdr:nvSpPr>
      <xdr:spPr>
        <a:xfrm>
          <a:off x="152660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124658</xdr:rowOff>
    </xdr:from>
    <xdr:ext cx="405111" cy="259045"/>
    <xdr:sp macro="" textlink="">
      <xdr:nvSpPr>
        <xdr:cNvPr id="548" name="n_2aveValue【庁舎】&#10;有形固定資産減価償却率"/>
        <xdr:cNvSpPr txBox="1"/>
      </xdr:nvSpPr>
      <xdr:spPr>
        <a:xfrm>
          <a:off x="14389744" y="1778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157315</xdr:rowOff>
    </xdr:from>
    <xdr:ext cx="405111" cy="259045"/>
    <xdr:sp macro="" textlink="">
      <xdr:nvSpPr>
        <xdr:cNvPr id="549" name="n_3aveValue【庁舎】&#10;有形固定資産減価償却率"/>
        <xdr:cNvSpPr txBox="1"/>
      </xdr:nvSpPr>
      <xdr:spPr>
        <a:xfrm>
          <a:off x="13500744" y="1781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109</xdr:row>
      <xdr:rowOff>10358</xdr:rowOff>
    </xdr:from>
    <xdr:ext cx="340478" cy="259045"/>
    <xdr:sp macro="" textlink="">
      <xdr:nvSpPr>
        <xdr:cNvPr id="550" name="n_1mainValue【庁舎】&#10;有形固定資産減価償却率"/>
        <xdr:cNvSpPr txBox="1"/>
      </xdr:nvSpPr>
      <xdr:spPr>
        <a:xfrm>
          <a:off x="15298361" y="186984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148426</xdr:rowOff>
    </xdr:from>
    <xdr:ext cx="405111" cy="259045"/>
    <xdr:sp macro="" textlink="">
      <xdr:nvSpPr>
        <xdr:cNvPr id="551" name="n_2mainValue【庁舎】&#10;有形固定資産減価償却率"/>
        <xdr:cNvSpPr txBox="1"/>
      </xdr:nvSpPr>
      <xdr:spPr>
        <a:xfrm>
          <a:off x="14389744" y="16950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164754</xdr:rowOff>
    </xdr:from>
    <xdr:ext cx="405111" cy="259045"/>
    <xdr:sp macro="" textlink="">
      <xdr:nvSpPr>
        <xdr:cNvPr id="552" name="n_3mainValue【庁舎】&#10;有形固定資産減価償却率"/>
        <xdr:cNvSpPr txBox="1"/>
      </xdr:nvSpPr>
      <xdr:spPr>
        <a:xfrm>
          <a:off x="13500744" y="1696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3" name="正方形/長方形 5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4" name="正方形/長方形 5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5" name="正方形/長方形 5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6" name="正方形/長方形 5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7" name="正方形/長方形 5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8" name="正方形/長方形 5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9" name="正方形/長方形 5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0" name="正方形/長方形 5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1" name="テキスト ボックス 5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2" name="直線コネクタ 5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3" name="直線コネクタ 56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4" name="テキスト ボックス 56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5" name="直線コネクタ 56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6" name="テキスト ボックス 56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7" name="直線コネクタ 56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8" name="テキスト ボックス 56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9" name="直線コネクタ 56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0" name="テキスト ボックス 56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1" name="直線コネクタ 57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2" name="テキスト ボックス 57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3" name="直線コネクタ 57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4" name="テキスト ボックス 57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5" name="直線コネクタ 5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6" name="テキスト ボックス 5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54973</xdr:rowOff>
    </xdr:from>
    <xdr:to>
      <xdr:col>116</xdr:col>
      <xdr:colOff>62864</xdr:colOff>
      <xdr:row>107</xdr:row>
      <xdr:rowOff>164374</xdr:rowOff>
    </xdr:to>
    <xdr:cxnSp macro="">
      <xdr:nvCxnSpPr>
        <xdr:cNvPr id="578" name="直線コネクタ 577"/>
        <xdr:cNvCxnSpPr/>
      </xdr:nvCxnSpPr>
      <xdr:spPr>
        <a:xfrm flipV="1">
          <a:off x="22160864" y="17199973"/>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168201</xdr:rowOff>
    </xdr:from>
    <xdr:ext cx="469744" cy="259045"/>
    <xdr:sp macro="" textlink="">
      <xdr:nvSpPr>
        <xdr:cNvPr id="579" name="【庁舎】&#10;一人当たり面積最小値テキスト"/>
        <xdr:cNvSpPr txBox="1"/>
      </xdr:nvSpPr>
      <xdr:spPr>
        <a:xfrm>
          <a:off x="22199600" y="1851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164374</xdr:rowOff>
    </xdr:from>
    <xdr:to>
      <xdr:col>116</xdr:col>
      <xdr:colOff>152400</xdr:colOff>
      <xdr:row>107</xdr:row>
      <xdr:rowOff>164374</xdr:rowOff>
    </xdr:to>
    <xdr:cxnSp macro="">
      <xdr:nvCxnSpPr>
        <xdr:cNvPr id="580" name="直線コネクタ 579"/>
        <xdr:cNvCxnSpPr/>
      </xdr:nvCxnSpPr>
      <xdr:spPr>
        <a:xfrm>
          <a:off x="22072600" y="1850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1650</xdr:rowOff>
    </xdr:from>
    <xdr:ext cx="469744" cy="259045"/>
    <xdr:sp macro="" textlink="">
      <xdr:nvSpPr>
        <xdr:cNvPr id="581" name="【庁舎】&#10;一人当たり面積最大値テキスト"/>
        <xdr:cNvSpPr txBox="1"/>
      </xdr:nvSpPr>
      <xdr:spPr>
        <a:xfrm>
          <a:off x="22199600" y="16975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54973</xdr:rowOff>
    </xdr:from>
    <xdr:to>
      <xdr:col>116</xdr:col>
      <xdr:colOff>152400</xdr:colOff>
      <xdr:row>100</xdr:row>
      <xdr:rowOff>54973</xdr:rowOff>
    </xdr:to>
    <xdr:cxnSp macro="">
      <xdr:nvCxnSpPr>
        <xdr:cNvPr id="582" name="直線コネクタ 581"/>
        <xdr:cNvCxnSpPr/>
      </xdr:nvCxnSpPr>
      <xdr:spPr>
        <a:xfrm>
          <a:off x="22072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149514</xdr:rowOff>
    </xdr:from>
    <xdr:ext cx="469744" cy="259045"/>
    <xdr:sp macro="" textlink="">
      <xdr:nvSpPr>
        <xdr:cNvPr id="583" name="【庁舎】&#10;一人当たり面積平均値テキスト"/>
        <xdr:cNvSpPr txBox="1"/>
      </xdr:nvSpPr>
      <xdr:spPr>
        <a:xfrm>
          <a:off x="22199600" y="17980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126637</xdr:rowOff>
    </xdr:from>
    <xdr:to>
      <xdr:col>116</xdr:col>
      <xdr:colOff>114300</xdr:colOff>
      <xdr:row>106</xdr:row>
      <xdr:rowOff>56787</xdr:rowOff>
    </xdr:to>
    <xdr:sp macro="" textlink="">
      <xdr:nvSpPr>
        <xdr:cNvPr id="584" name="フローチャート: 判断 583"/>
        <xdr:cNvSpPr/>
      </xdr:nvSpPr>
      <xdr:spPr>
        <a:xfrm>
          <a:off x="221107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110308</xdr:rowOff>
    </xdr:from>
    <xdr:to>
      <xdr:col>112</xdr:col>
      <xdr:colOff>38100</xdr:colOff>
      <xdr:row>106</xdr:row>
      <xdr:rowOff>40458</xdr:rowOff>
    </xdr:to>
    <xdr:sp macro="" textlink="">
      <xdr:nvSpPr>
        <xdr:cNvPr id="585" name="フローチャート: 判断 584"/>
        <xdr:cNvSpPr/>
      </xdr:nvSpPr>
      <xdr:spPr>
        <a:xfrm>
          <a:off x="2127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15602</xdr:rowOff>
    </xdr:from>
    <xdr:to>
      <xdr:col>107</xdr:col>
      <xdr:colOff>101600</xdr:colOff>
      <xdr:row>106</xdr:row>
      <xdr:rowOff>117202</xdr:rowOff>
    </xdr:to>
    <xdr:sp macro="" textlink="">
      <xdr:nvSpPr>
        <xdr:cNvPr id="586" name="フローチャート: 判断 585"/>
        <xdr:cNvSpPr/>
      </xdr:nvSpPr>
      <xdr:spPr>
        <a:xfrm>
          <a:off x="20383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4173</xdr:rowOff>
    </xdr:from>
    <xdr:to>
      <xdr:col>102</xdr:col>
      <xdr:colOff>165100</xdr:colOff>
      <xdr:row>106</xdr:row>
      <xdr:rowOff>105773</xdr:rowOff>
    </xdr:to>
    <xdr:sp macro="" textlink="">
      <xdr:nvSpPr>
        <xdr:cNvPr id="587" name="フローチャート: 判断 586"/>
        <xdr:cNvSpPr/>
      </xdr:nvSpPr>
      <xdr:spPr>
        <a:xfrm>
          <a:off x="19494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8" name="テキスト ボックス 5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9" name="テキスト ボックス 5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0" name="テキスト ボックス 5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1" name="テキスト ボックス 5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2" name="テキスト ボックス 5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67855</xdr:rowOff>
    </xdr:from>
    <xdr:to>
      <xdr:col>116</xdr:col>
      <xdr:colOff>114300</xdr:colOff>
      <xdr:row>106</xdr:row>
      <xdr:rowOff>169455</xdr:rowOff>
    </xdr:to>
    <xdr:sp macro="" textlink="">
      <xdr:nvSpPr>
        <xdr:cNvPr id="593" name="楕円 592"/>
        <xdr:cNvSpPr/>
      </xdr:nvSpPr>
      <xdr:spPr>
        <a:xfrm>
          <a:off x="221107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46282</xdr:rowOff>
    </xdr:from>
    <xdr:ext cx="469744" cy="259045"/>
    <xdr:sp macro="" textlink="">
      <xdr:nvSpPr>
        <xdr:cNvPr id="594" name="【庁舎】&#10;一人当たり面積該当値テキスト"/>
        <xdr:cNvSpPr txBox="1"/>
      </xdr:nvSpPr>
      <xdr:spPr>
        <a:xfrm>
          <a:off x="22199600" y="1821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121738</xdr:rowOff>
    </xdr:from>
    <xdr:to>
      <xdr:col>112</xdr:col>
      <xdr:colOff>38100</xdr:colOff>
      <xdr:row>106</xdr:row>
      <xdr:rowOff>51888</xdr:rowOff>
    </xdr:to>
    <xdr:sp macro="" textlink="">
      <xdr:nvSpPr>
        <xdr:cNvPr id="595" name="楕円 594"/>
        <xdr:cNvSpPr/>
      </xdr:nvSpPr>
      <xdr:spPr>
        <a:xfrm>
          <a:off x="21272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1088</xdr:rowOff>
    </xdr:from>
    <xdr:to>
      <xdr:col>116</xdr:col>
      <xdr:colOff>63500</xdr:colOff>
      <xdr:row>106</xdr:row>
      <xdr:rowOff>118655</xdr:rowOff>
    </xdr:to>
    <xdr:cxnSp macro="">
      <xdr:nvCxnSpPr>
        <xdr:cNvPr id="596" name="直線コネクタ 595"/>
        <xdr:cNvCxnSpPr/>
      </xdr:nvCxnSpPr>
      <xdr:spPr>
        <a:xfrm>
          <a:off x="21323300" y="18174788"/>
          <a:ext cx="838200" cy="11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41729</xdr:rowOff>
    </xdr:from>
    <xdr:to>
      <xdr:col>107</xdr:col>
      <xdr:colOff>101600</xdr:colOff>
      <xdr:row>107</xdr:row>
      <xdr:rowOff>143329</xdr:rowOff>
    </xdr:to>
    <xdr:sp macro="" textlink="">
      <xdr:nvSpPr>
        <xdr:cNvPr id="597" name="楕円 596"/>
        <xdr:cNvSpPr/>
      </xdr:nvSpPr>
      <xdr:spPr>
        <a:xfrm>
          <a:off x="2038350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1088</xdr:rowOff>
    </xdr:from>
    <xdr:to>
      <xdr:col>111</xdr:col>
      <xdr:colOff>177800</xdr:colOff>
      <xdr:row>107</xdr:row>
      <xdr:rowOff>92529</xdr:rowOff>
    </xdr:to>
    <xdr:cxnSp macro="">
      <xdr:nvCxnSpPr>
        <xdr:cNvPr id="598" name="直線コネクタ 597"/>
        <xdr:cNvCxnSpPr/>
      </xdr:nvCxnSpPr>
      <xdr:spPr>
        <a:xfrm flipV="1">
          <a:off x="20434300" y="18174788"/>
          <a:ext cx="889000" cy="26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599" name="楕円 598"/>
        <xdr:cNvSpPr/>
      </xdr:nvSpPr>
      <xdr:spPr>
        <a:xfrm>
          <a:off x="19494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92529</xdr:rowOff>
    </xdr:from>
    <xdr:to>
      <xdr:col>107</xdr:col>
      <xdr:colOff>50800</xdr:colOff>
      <xdr:row>107</xdr:row>
      <xdr:rowOff>100693</xdr:rowOff>
    </xdr:to>
    <xdr:cxnSp macro="">
      <xdr:nvCxnSpPr>
        <xdr:cNvPr id="600" name="直線コネクタ 599"/>
        <xdr:cNvCxnSpPr/>
      </xdr:nvCxnSpPr>
      <xdr:spPr>
        <a:xfrm flipV="1">
          <a:off x="19545300" y="1843767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56985</xdr:rowOff>
    </xdr:from>
    <xdr:ext cx="469744" cy="259045"/>
    <xdr:sp macro="" textlink="">
      <xdr:nvSpPr>
        <xdr:cNvPr id="601" name="n_1aveValue【庁舎】&#10;一人当たり面積"/>
        <xdr:cNvSpPr txBox="1"/>
      </xdr:nvSpPr>
      <xdr:spPr>
        <a:xfrm>
          <a:off x="21075727" y="1788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133729</xdr:rowOff>
    </xdr:from>
    <xdr:ext cx="469744" cy="259045"/>
    <xdr:sp macro="" textlink="">
      <xdr:nvSpPr>
        <xdr:cNvPr id="602" name="n_2aveValue【庁舎】&#10;一人当たり面積"/>
        <xdr:cNvSpPr txBox="1"/>
      </xdr:nvSpPr>
      <xdr:spPr>
        <a:xfrm>
          <a:off x="20199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122300</xdr:rowOff>
    </xdr:from>
    <xdr:ext cx="469744" cy="259045"/>
    <xdr:sp macro="" textlink="">
      <xdr:nvSpPr>
        <xdr:cNvPr id="603" name="n_3aveValue【庁舎】&#10;一人当たり面積"/>
        <xdr:cNvSpPr txBox="1"/>
      </xdr:nvSpPr>
      <xdr:spPr>
        <a:xfrm>
          <a:off x="19310427" y="1795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43015</xdr:rowOff>
    </xdr:from>
    <xdr:ext cx="469744" cy="259045"/>
    <xdr:sp macro="" textlink="">
      <xdr:nvSpPr>
        <xdr:cNvPr id="604" name="n_1mainValue【庁舎】&#10;一人当たり面積"/>
        <xdr:cNvSpPr txBox="1"/>
      </xdr:nvSpPr>
      <xdr:spPr>
        <a:xfrm>
          <a:off x="21075727" y="182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134456</xdr:rowOff>
    </xdr:from>
    <xdr:ext cx="469744" cy="259045"/>
    <xdr:sp macro="" textlink="">
      <xdr:nvSpPr>
        <xdr:cNvPr id="605" name="n_2mainValue【庁舎】&#10;一人当たり面積"/>
        <xdr:cNvSpPr txBox="1"/>
      </xdr:nvSpPr>
      <xdr:spPr>
        <a:xfrm>
          <a:off x="20199427" y="1847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142620</xdr:rowOff>
    </xdr:from>
    <xdr:ext cx="469744" cy="259045"/>
    <xdr:sp macro="" textlink="">
      <xdr:nvSpPr>
        <xdr:cNvPr id="606" name="n_3mainValue【庁舎】&#10;一人当たり面積"/>
        <xdr:cNvSpPr txBox="1"/>
      </xdr:nvSpPr>
      <xdr:spPr>
        <a:xfrm>
          <a:off x="19310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7" name="正方形/長方形 6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8" name="正方形/長方形 6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9" name="テキスト ボックス 6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有形固定資産減価償却率が図書館及び体育館・プールにおいて、</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％を超えている。プールについては、解体後新設するよう検討しており、図書館においても統廃合等の老朽化対策等が必要となる。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栃木県那珂川町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16,439
16,326
192.78
9,478,902
8,803,796
666,320
5,749,959
9,111,589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高齢化の推進とともに、町内に中心となる産業がないことに加え、大規模な事業所も少なく、税収を含めた自主財源の割合が低く、財政基盤が弱いため、類似団体平均を下まわっている。平成２９年１月策定の「第３次那珂川町行財政改革推進計画」に基づき、行財政の効率化を図り、経常的経費の削減や定員管理・給与の適正化、地方税の徴収強化等取り組み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45</xdr:row>
      <xdr:rowOff>79828</xdr:rowOff>
    </xdr:to>
    <xdr:cxnSp macro="">
      <xdr:nvCxnSpPr>
        <xdr:cNvPr id="66" name="直線コネクタ 65"/>
        <xdr:cNvCxnSpPr/>
      </xdr:nvCxnSpPr>
      <xdr:spPr>
        <a:xfrm flipV="1">
          <a:off x="4953000" y="6278336"/>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112485</xdr:rowOff>
    </xdr:from>
    <xdr:to>
      <xdr:col>23</xdr:col>
      <xdr:colOff>133350</xdr:colOff>
      <xdr:row>43</xdr:row>
      <xdr:rowOff>129722</xdr:rowOff>
    </xdr:to>
    <xdr:cxnSp macro="">
      <xdr:nvCxnSpPr>
        <xdr:cNvPr id="71" name="直線コネクタ 70"/>
        <xdr:cNvCxnSpPr/>
      </xdr:nvCxnSpPr>
      <xdr:spPr>
        <a:xfrm flipV="1">
          <a:off x="4114800" y="74848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2"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3" name="フローチャート: 判断 72"/>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146957</xdr:rowOff>
    </xdr:to>
    <xdr:cxnSp macro="">
      <xdr:nvCxnSpPr>
        <xdr:cNvPr id="74" name="直線コネクタ 73"/>
        <xdr:cNvCxnSpPr/>
      </xdr:nvCxnSpPr>
      <xdr:spPr>
        <a:xfrm flipV="1">
          <a:off x="3225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5" name="フローチャート: 判断 74"/>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6" name="テキスト ボックス 75"/>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146957</xdr:rowOff>
    </xdr:to>
    <xdr:cxnSp macro="">
      <xdr:nvCxnSpPr>
        <xdr:cNvPr id="77" name="直線コネクタ 76"/>
        <xdr:cNvCxnSpPr/>
      </xdr:nvCxnSpPr>
      <xdr:spPr>
        <a:xfrm>
          <a:off x="2336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8" name="フローチャート: 判断 77"/>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9" name="テキスト ボックス 78"/>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129722</xdr:rowOff>
    </xdr:to>
    <xdr:cxnSp macro="">
      <xdr:nvCxnSpPr>
        <xdr:cNvPr id="80" name="直線コネクタ 79"/>
        <xdr:cNvCxnSpPr/>
      </xdr:nvCxnSpPr>
      <xdr:spPr>
        <a:xfrm>
          <a:off x="1447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1" name="フローチャート: 判断 80"/>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70049</xdr:rowOff>
    </xdr:from>
    <xdr:ext cx="762000" cy="259045"/>
    <xdr:sp macro="" textlink="">
      <xdr:nvSpPr>
        <xdr:cNvPr id="82" name="テキスト ボックス 81"/>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83" name="フローチャート: 判断 82"/>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70049</xdr:rowOff>
    </xdr:from>
    <xdr:ext cx="762000" cy="259045"/>
    <xdr:sp macro="" textlink="">
      <xdr:nvSpPr>
        <xdr:cNvPr id="84" name="テキスト ボックス 83"/>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61685</xdr:rowOff>
    </xdr:from>
    <xdr:to>
      <xdr:col>23</xdr:col>
      <xdr:colOff>184150</xdr:colOff>
      <xdr:row>43</xdr:row>
      <xdr:rowOff>163285</xdr:rowOff>
    </xdr:to>
    <xdr:sp macro="" textlink="">
      <xdr:nvSpPr>
        <xdr:cNvPr id="90" name="楕円 89"/>
        <xdr:cNvSpPr/>
      </xdr:nvSpPr>
      <xdr:spPr>
        <a:xfrm>
          <a:off x="49022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33762</xdr:rowOff>
    </xdr:from>
    <xdr:ext cx="762000" cy="259045"/>
    <xdr:sp macro="" textlink="">
      <xdr:nvSpPr>
        <xdr:cNvPr id="91" name="財政力該当値テキスト"/>
        <xdr:cNvSpPr txBox="1"/>
      </xdr:nvSpPr>
      <xdr:spPr>
        <a:xfrm>
          <a:off x="5041900" y="740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2" name="楕円 91"/>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3" name="テキスト ボックス 92"/>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96157</xdr:rowOff>
    </xdr:from>
    <xdr:to>
      <xdr:col>15</xdr:col>
      <xdr:colOff>133350</xdr:colOff>
      <xdr:row>44</xdr:row>
      <xdr:rowOff>26307</xdr:rowOff>
    </xdr:to>
    <xdr:sp macro="" textlink="">
      <xdr:nvSpPr>
        <xdr:cNvPr id="94" name="楕円 93"/>
        <xdr:cNvSpPr/>
      </xdr:nvSpPr>
      <xdr:spPr>
        <a:xfrm>
          <a:off x="3175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11084</xdr:rowOff>
    </xdr:from>
    <xdr:ext cx="762000" cy="259045"/>
    <xdr:sp macro="" textlink="">
      <xdr:nvSpPr>
        <xdr:cNvPr id="95" name="テキスト ボックス 94"/>
        <xdr:cNvSpPr txBox="1"/>
      </xdr:nvSpPr>
      <xdr:spPr>
        <a:xfrm>
          <a:off x="2844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6" name="楕円 95"/>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7" name="テキスト ボックス 96"/>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8" name="楕円 97"/>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9" name="テキスト ボックス 98"/>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６年度と本年度を比較すると歳入において、地方税や地方消費税交付金が増額し、歳出では、人件費や公債費が減額するなど経常収入が増加して、経常支出が減少したため、経常収支比率が減少しているが、前年度と比較するとほぼ同じ比率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167132</xdr:rowOff>
    </xdr:to>
    <xdr:cxnSp macro="">
      <xdr:nvCxnSpPr>
        <xdr:cNvPr id="127" name="直線コネクタ 126"/>
        <xdr:cNvCxnSpPr/>
      </xdr:nvCxnSpPr>
      <xdr:spPr>
        <a:xfrm flipV="1">
          <a:off x="4953000" y="10230358"/>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8"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29" name="直線コネクタ 128"/>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30" name="財政構造の弾力性最大値テキスト"/>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31" name="直線コネクタ 130"/>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56388</xdr:rowOff>
    </xdr:from>
    <xdr:to>
      <xdr:col>23</xdr:col>
      <xdr:colOff>133350</xdr:colOff>
      <xdr:row>63</xdr:row>
      <xdr:rowOff>90170</xdr:rowOff>
    </xdr:to>
    <xdr:cxnSp macro="">
      <xdr:nvCxnSpPr>
        <xdr:cNvPr id="132" name="直線コネクタ 131"/>
        <xdr:cNvCxnSpPr/>
      </xdr:nvCxnSpPr>
      <xdr:spPr>
        <a:xfrm>
          <a:off x="4114800" y="1085773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45229</xdr:rowOff>
    </xdr:from>
    <xdr:ext cx="762000" cy="259045"/>
    <xdr:sp macro="" textlink="">
      <xdr:nvSpPr>
        <xdr:cNvPr id="133" name="財政構造の弾力性平均値テキスト"/>
        <xdr:cNvSpPr txBox="1"/>
      </xdr:nvSpPr>
      <xdr:spPr>
        <a:xfrm>
          <a:off x="5041900" y="1084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34" name="フローチャート: 判断 133"/>
        <xdr:cNvSpPr/>
      </xdr:nvSpPr>
      <xdr:spPr>
        <a:xfrm>
          <a:off x="49022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32258</xdr:rowOff>
    </xdr:from>
    <xdr:to>
      <xdr:col>19</xdr:col>
      <xdr:colOff>133350</xdr:colOff>
      <xdr:row>63</xdr:row>
      <xdr:rowOff>56388</xdr:rowOff>
    </xdr:to>
    <xdr:cxnSp macro="">
      <xdr:nvCxnSpPr>
        <xdr:cNvPr id="135" name="直線コネクタ 134"/>
        <xdr:cNvCxnSpPr/>
      </xdr:nvCxnSpPr>
      <xdr:spPr>
        <a:xfrm>
          <a:off x="3225800" y="1083360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53848</xdr:rowOff>
    </xdr:from>
    <xdr:to>
      <xdr:col>19</xdr:col>
      <xdr:colOff>184150</xdr:colOff>
      <xdr:row>63</xdr:row>
      <xdr:rowOff>155448</xdr:rowOff>
    </xdr:to>
    <xdr:sp macro="" textlink="">
      <xdr:nvSpPr>
        <xdr:cNvPr id="136" name="フローチャート: 判断 135"/>
        <xdr:cNvSpPr/>
      </xdr:nvSpPr>
      <xdr:spPr>
        <a:xfrm>
          <a:off x="4064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140225</xdr:rowOff>
    </xdr:from>
    <xdr:ext cx="736600" cy="259045"/>
    <xdr:sp macro="" textlink="">
      <xdr:nvSpPr>
        <xdr:cNvPr id="137" name="テキスト ボックス 136"/>
        <xdr:cNvSpPr txBox="1"/>
      </xdr:nvSpPr>
      <xdr:spPr>
        <a:xfrm>
          <a:off x="3733800" y="1094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63</xdr:row>
      <xdr:rowOff>32258</xdr:rowOff>
    </xdr:to>
    <xdr:cxnSp macro="">
      <xdr:nvCxnSpPr>
        <xdr:cNvPr id="138" name="直線コネクタ 137"/>
        <xdr:cNvCxnSpPr/>
      </xdr:nvCxnSpPr>
      <xdr:spPr>
        <a:xfrm>
          <a:off x="2336800" y="1079500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10414</xdr:rowOff>
    </xdr:from>
    <xdr:to>
      <xdr:col>15</xdr:col>
      <xdr:colOff>133350</xdr:colOff>
      <xdr:row>63</xdr:row>
      <xdr:rowOff>112014</xdr:rowOff>
    </xdr:to>
    <xdr:sp macro="" textlink="">
      <xdr:nvSpPr>
        <xdr:cNvPr id="139" name="フローチャート: 判断 138"/>
        <xdr:cNvSpPr/>
      </xdr:nvSpPr>
      <xdr:spPr>
        <a:xfrm>
          <a:off x="3175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96791</xdr:rowOff>
    </xdr:from>
    <xdr:ext cx="762000" cy="259045"/>
    <xdr:sp macro="" textlink="">
      <xdr:nvSpPr>
        <xdr:cNvPr id="140" name="テキスト ボックス 139"/>
        <xdr:cNvSpPr txBox="1"/>
      </xdr:nvSpPr>
      <xdr:spPr>
        <a:xfrm>
          <a:off x="2844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64</xdr:row>
      <xdr:rowOff>135890</xdr:rowOff>
    </xdr:to>
    <xdr:cxnSp macro="">
      <xdr:nvCxnSpPr>
        <xdr:cNvPr id="141" name="直線コネクタ 140"/>
        <xdr:cNvCxnSpPr/>
      </xdr:nvCxnSpPr>
      <xdr:spPr>
        <a:xfrm flipV="1">
          <a:off x="1447800" y="10795000"/>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42" name="フローチャート: 判断 141"/>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35323</xdr:rowOff>
    </xdr:from>
    <xdr:ext cx="762000" cy="259045"/>
    <xdr:sp macro="" textlink="">
      <xdr:nvSpPr>
        <xdr:cNvPr id="143" name="テキスト ボックス 142"/>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44" name="フローチャート: 判断 143"/>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78757</xdr:rowOff>
    </xdr:from>
    <xdr:ext cx="762000" cy="259045"/>
    <xdr:sp macro="" textlink="">
      <xdr:nvSpPr>
        <xdr:cNvPr id="145" name="テキスト ボックス 144"/>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51" name="楕円 150"/>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55897</xdr:rowOff>
    </xdr:from>
    <xdr:ext cx="762000" cy="259045"/>
    <xdr:sp macro="" textlink="">
      <xdr:nvSpPr>
        <xdr:cNvPr id="152" name="財政構造の弾力性該当値テキスト"/>
        <xdr:cNvSpPr txBox="1"/>
      </xdr:nvSpPr>
      <xdr:spPr>
        <a:xfrm>
          <a:off x="50419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5588</xdr:rowOff>
    </xdr:from>
    <xdr:to>
      <xdr:col>19</xdr:col>
      <xdr:colOff>184150</xdr:colOff>
      <xdr:row>63</xdr:row>
      <xdr:rowOff>107188</xdr:rowOff>
    </xdr:to>
    <xdr:sp macro="" textlink="">
      <xdr:nvSpPr>
        <xdr:cNvPr id="153" name="楕円 152"/>
        <xdr:cNvSpPr/>
      </xdr:nvSpPr>
      <xdr:spPr>
        <a:xfrm>
          <a:off x="4064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117365</xdr:rowOff>
    </xdr:from>
    <xdr:ext cx="736600" cy="259045"/>
    <xdr:sp macro="" textlink="">
      <xdr:nvSpPr>
        <xdr:cNvPr id="154" name="テキスト ボックス 153"/>
        <xdr:cNvSpPr txBox="1"/>
      </xdr:nvSpPr>
      <xdr:spPr>
        <a:xfrm>
          <a:off x="3733800" y="1057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152908</xdr:rowOff>
    </xdr:from>
    <xdr:to>
      <xdr:col>15</xdr:col>
      <xdr:colOff>133350</xdr:colOff>
      <xdr:row>63</xdr:row>
      <xdr:rowOff>83058</xdr:rowOff>
    </xdr:to>
    <xdr:sp macro="" textlink="">
      <xdr:nvSpPr>
        <xdr:cNvPr id="155" name="楕円 154"/>
        <xdr:cNvSpPr/>
      </xdr:nvSpPr>
      <xdr:spPr>
        <a:xfrm>
          <a:off x="3175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93235</xdr:rowOff>
    </xdr:from>
    <xdr:ext cx="762000" cy="259045"/>
    <xdr:sp macro="" textlink="">
      <xdr:nvSpPr>
        <xdr:cNvPr id="156" name="テキスト ボックス 155"/>
        <xdr:cNvSpPr txBox="1"/>
      </xdr:nvSpPr>
      <xdr:spPr>
        <a:xfrm>
          <a:off x="2844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114300</xdr:rowOff>
    </xdr:from>
    <xdr:to>
      <xdr:col>11</xdr:col>
      <xdr:colOff>82550</xdr:colOff>
      <xdr:row>63</xdr:row>
      <xdr:rowOff>44450</xdr:rowOff>
    </xdr:to>
    <xdr:sp macro="" textlink="">
      <xdr:nvSpPr>
        <xdr:cNvPr id="157" name="楕円 156"/>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29227</xdr:rowOff>
    </xdr:from>
    <xdr:ext cx="762000" cy="259045"/>
    <xdr:sp macro="" textlink="">
      <xdr:nvSpPr>
        <xdr:cNvPr id="158" name="テキスト ボックス 157"/>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59" name="楕円 158"/>
        <xdr:cNvSpPr/>
      </xdr:nvSpPr>
      <xdr:spPr>
        <a:xfrm>
          <a:off x="1397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17</xdr:rowOff>
    </xdr:from>
    <xdr:ext cx="762000" cy="259045"/>
    <xdr:sp macro="" textlink="">
      <xdr:nvSpPr>
        <xdr:cNvPr id="160" name="テキスト ボックス 159"/>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[172,312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のは、町内に認定こども園やケーブルテレビ放送センター、美術館、なす風土記の丘資料館などの施設に係る職員数が多いので、今後は民間でも実施可能な部分については、指定管理の導入などにより委託化を推進するとともに、コスト削減を図ることとす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147532</xdr:rowOff>
    </xdr:from>
    <xdr:to>
      <xdr:col>23</xdr:col>
      <xdr:colOff>133350</xdr:colOff>
      <xdr:row>89</xdr:row>
      <xdr:rowOff>97830</xdr:rowOff>
    </xdr:to>
    <xdr:cxnSp macro="">
      <xdr:nvCxnSpPr>
        <xdr:cNvPr id="192" name="直線コネクタ 191"/>
        <xdr:cNvCxnSpPr/>
      </xdr:nvCxnSpPr>
      <xdr:spPr>
        <a:xfrm flipV="1">
          <a:off x="4953000" y="13692082"/>
          <a:ext cx="0" cy="1664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69907</xdr:rowOff>
    </xdr:from>
    <xdr:ext cx="762000" cy="259045"/>
    <xdr:sp macro="" textlink="">
      <xdr:nvSpPr>
        <xdr:cNvPr id="193" name="人件費・物件費等の状況最小値テキスト"/>
        <xdr:cNvSpPr txBox="1"/>
      </xdr:nvSpPr>
      <xdr:spPr>
        <a:xfrm>
          <a:off x="5041900" y="1532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97830</xdr:rowOff>
    </xdr:from>
    <xdr:to>
      <xdr:col>24</xdr:col>
      <xdr:colOff>12700</xdr:colOff>
      <xdr:row>89</xdr:row>
      <xdr:rowOff>97830</xdr:rowOff>
    </xdr:to>
    <xdr:cxnSp macro="">
      <xdr:nvCxnSpPr>
        <xdr:cNvPr id="194" name="直線コネクタ 193"/>
        <xdr:cNvCxnSpPr/>
      </xdr:nvCxnSpPr>
      <xdr:spPr>
        <a:xfrm>
          <a:off x="4864100" y="1535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62459</xdr:rowOff>
    </xdr:from>
    <xdr:ext cx="762000" cy="259045"/>
    <xdr:sp macro="" textlink="">
      <xdr:nvSpPr>
        <xdr:cNvPr id="195" name="人件費・物件費等の状況最大値テキスト"/>
        <xdr:cNvSpPr txBox="1"/>
      </xdr:nvSpPr>
      <xdr:spPr>
        <a:xfrm>
          <a:off x="5041900" y="1343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147532</xdr:rowOff>
    </xdr:from>
    <xdr:to>
      <xdr:col>24</xdr:col>
      <xdr:colOff>12700</xdr:colOff>
      <xdr:row>79</xdr:row>
      <xdr:rowOff>147532</xdr:rowOff>
    </xdr:to>
    <xdr:cxnSp macro="">
      <xdr:nvCxnSpPr>
        <xdr:cNvPr id="196" name="直線コネクタ 195"/>
        <xdr:cNvCxnSpPr/>
      </xdr:nvCxnSpPr>
      <xdr:spPr>
        <a:xfrm>
          <a:off x="4864100" y="13692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113954</xdr:rowOff>
    </xdr:from>
    <xdr:to>
      <xdr:col>23</xdr:col>
      <xdr:colOff>133350</xdr:colOff>
      <xdr:row>83</xdr:row>
      <xdr:rowOff>116103</xdr:rowOff>
    </xdr:to>
    <xdr:cxnSp macro="">
      <xdr:nvCxnSpPr>
        <xdr:cNvPr id="197" name="直線コネクタ 196"/>
        <xdr:cNvCxnSpPr/>
      </xdr:nvCxnSpPr>
      <xdr:spPr>
        <a:xfrm flipV="1">
          <a:off x="4114800" y="14344304"/>
          <a:ext cx="8382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154818</xdr:rowOff>
    </xdr:from>
    <xdr:ext cx="762000" cy="259045"/>
    <xdr:sp macro="" textlink="">
      <xdr:nvSpPr>
        <xdr:cNvPr id="198" name="人件費・物件費等の状況平均値テキスト"/>
        <xdr:cNvSpPr txBox="1"/>
      </xdr:nvSpPr>
      <xdr:spPr>
        <a:xfrm>
          <a:off x="5041900" y="140422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138291</xdr:rowOff>
    </xdr:from>
    <xdr:to>
      <xdr:col>23</xdr:col>
      <xdr:colOff>184150</xdr:colOff>
      <xdr:row>83</xdr:row>
      <xdr:rowOff>68441</xdr:rowOff>
    </xdr:to>
    <xdr:sp macro="" textlink="">
      <xdr:nvSpPr>
        <xdr:cNvPr id="199" name="フローチャート: 判断 198"/>
        <xdr:cNvSpPr/>
      </xdr:nvSpPr>
      <xdr:spPr>
        <a:xfrm>
          <a:off x="4902200" y="1419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102544</xdr:rowOff>
    </xdr:from>
    <xdr:to>
      <xdr:col>19</xdr:col>
      <xdr:colOff>133350</xdr:colOff>
      <xdr:row>83</xdr:row>
      <xdr:rowOff>116103</xdr:rowOff>
    </xdr:to>
    <xdr:cxnSp macro="">
      <xdr:nvCxnSpPr>
        <xdr:cNvPr id="200" name="直線コネクタ 199"/>
        <xdr:cNvCxnSpPr/>
      </xdr:nvCxnSpPr>
      <xdr:spPr>
        <a:xfrm>
          <a:off x="3225800" y="14332894"/>
          <a:ext cx="889000" cy="1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123594</xdr:rowOff>
    </xdr:from>
    <xdr:to>
      <xdr:col>19</xdr:col>
      <xdr:colOff>184150</xdr:colOff>
      <xdr:row>83</xdr:row>
      <xdr:rowOff>53744</xdr:rowOff>
    </xdr:to>
    <xdr:sp macro="" textlink="">
      <xdr:nvSpPr>
        <xdr:cNvPr id="201" name="フローチャート: 判断 200"/>
        <xdr:cNvSpPr/>
      </xdr:nvSpPr>
      <xdr:spPr>
        <a:xfrm>
          <a:off x="4064000" y="1418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63921</xdr:rowOff>
    </xdr:from>
    <xdr:ext cx="736600" cy="259045"/>
    <xdr:sp macro="" textlink="">
      <xdr:nvSpPr>
        <xdr:cNvPr id="202" name="テキスト ボックス 201"/>
        <xdr:cNvSpPr txBox="1"/>
      </xdr:nvSpPr>
      <xdr:spPr>
        <a:xfrm>
          <a:off x="3733800" y="13951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42414</xdr:rowOff>
    </xdr:from>
    <xdr:to>
      <xdr:col>15</xdr:col>
      <xdr:colOff>82550</xdr:colOff>
      <xdr:row>83</xdr:row>
      <xdr:rowOff>102544</xdr:rowOff>
    </xdr:to>
    <xdr:cxnSp macro="">
      <xdr:nvCxnSpPr>
        <xdr:cNvPr id="203" name="直線コネクタ 202"/>
        <xdr:cNvCxnSpPr/>
      </xdr:nvCxnSpPr>
      <xdr:spPr>
        <a:xfrm>
          <a:off x="2336800" y="14272764"/>
          <a:ext cx="889000" cy="6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108462</xdr:rowOff>
    </xdr:from>
    <xdr:to>
      <xdr:col>15</xdr:col>
      <xdr:colOff>133350</xdr:colOff>
      <xdr:row>83</xdr:row>
      <xdr:rowOff>38612</xdr:rowOff>
    </xdr:to>
    <xdr:sp macro="" textlink="">
      <xdr:nvSpPr>
        <xdr:cNvPr id="204" name="フローチャート: 判断 203"/>
        <xdr:cNvSpPr/>
      </xdr:nvSpPr>
      <xdr:spPr>
        <a:xfrm>
          <a:off x="3175000" y="1416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48789</xdr:rowOff>
    </xdr:from>
    <xdr:ext cx="762000" cy="259045"/>
    <xdr:sp macro="" textlink="">
      <xdr:nvSpPr>
        <xdr:cNvPr id="205" name="テキスト ボックス 204"/>
        <xdr:cNvSpPr txBox="1"/>
      </xdr:nvSpPr>
      <xdr:spPr>
        <a:xfrm>
          <a:off x="2844800" y="1393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26775</xdr:rowOff>
    </xdr:from>
    <xdr:to>
      <xdr:col>11</xdr:col>
      <xdr:colOff>31750</xdr:colOff>
      <xdr:row>83</xdr:row>
      <xdr:rowOff>42414</xdr:rowOff>
    </xdr:to>
    <xdr:cxnSp macro="">
      <xdr:nvCxnSpPr>
        <xdr:cNvPr id="206" name="直線コネクタ 205"/>
        <xdr:cNvCxnSpPr/>
      </xdr:nvCxnSpPr>
      <xdr:spPr>
        <a:xfrm>
          <a:off x="1447800" y="14257125"/>
          <a:ext cx="889000" cy="1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155918</xdr:rowOff>
    </xdr:from>
    <xdr:to>
      <xdr:col>11</xdr:col>
      <xdr:colOff>82550</xdr:colOff>
      <xdr:row>82</xdr:row>
      <xdr:rowOff>86068</xdr:rowOff>
    </xdr:to>
    <xdr:sp macro="" textlink="">
      <xdr:nvSpPr>
        <xdr:cNvPr id="207" name="フローチャート: 判断 206"/>
        <xdr:cNvSpPr/>
      </xdr:nvSpPr>
      <xdr:spPr>
        <a:xfrm>
          <a:off x="2286000" y="1404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96245</xdr:rowOff>
    </xdr:from>
    <xdr:ext cx="762000" cy="259045"/>
    <xdr:sp macro="" textlink="">
      <xdr:nvSpPr>
        <xdr:cNvPr id="208" name="テキスト ボックス 207"/>
        <xdr:cNvSpPr txBox="1"/>
      </xdr:nvSpPr>
      <xdr:spPr>
        <a:xfrm>
          <a:off x="1955800" y="1381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167004</xdr:rowOff>
    </xdr:from>
    <xdr:to>
      <xdr:col>7</xdr:col>
      <xdr:colOff>31750</xdr:colOff>
      <xdr:row>87</xdr:row>
      <xdr:rowOff>97154</xdr:rowOff>
    </xdr:to>
    <xdr:sp macro="" textlink="">
      <xdr:nvSpPr>
        <xdr:cNvPr id="209" name="フローチャート: 判断 208"/>
        <xdr:cNvSpPr/>
      </xdr:nvSpPr>
      <xdr:spPr>
        <a:xfrm>
          <a:off x="1397000" y="1491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81931</xdr:rowOff>
    </xdr:from>
    <xdr:ext cx="762000" cy="259045"/>
    <xdr:sp macro="" textlink="">
      <xdr:nvSpPr>
        <xdr:cNvPr id="210" name="テキスト ボックス 209"/>
        <xdr:cNvSpPr txBox="1"/>
      </xdr:nvSpPr>
      <xdr:spPr>
        <a:xfrm>
          <a:off x="1066800" y="1499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63154</xdr:rowOff>
    </xdr:from>
    <xdr:to>
      <xdr:col>23</xdr:col>
      <xdr:colOff>184150</xdr:colOff>
      <xdr:row>83</xdr:row>
      <xdr:rowOff>164754</xdr:rowOff>
    </xdr:to>
    <xdr:sp macro="" textlink="">
      <xdr:nvSpPr>
        <xdr:cNvPr id="216" name="楕円 215"/>
        <xdr:cNvSpPr/>
      </xdr:nvSpPr>
      <xdr:spPr>
        <a:xfrm>
          <a:off x="4902200" y="1429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35231</xdr:rowOff>
    </xdr:from>
    <xdr:ext cx="762000" cy="259045"/>
    <xdr:sp macro="" textlink="">
      <xdr:nvSpPr>
        <xdr:cNvPr id="217" name="人件費・物件費等の状況該当値テキスト"/>
        <xdr:cNvSpPr txBox="1"/>
      </xdr:nvSpPr>
      <xdr:spPr>
        <a:xfrm>
          <a:off x="5041900" y="1426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65303</xdr:rowOff>
    </xdr:from>
    <xdr:to>
      <xdr:col>19</xdr:col>
      <xdr:colOff>184150</xdr:colOff>
      <xdr:row>83</xdr:row>
      <xdr:rowOff>166903</xdr:rowOff>
    </xdr:to>
    <xdr:sp macro="" textlink="">
      <xdr:nvSpPr>
        <xdr:cNvPr id="218" name="楕円 217"/>
        <xdr:cNvSpPr/>
      </xdr:nvSpPr>
      <xdr:spPr>
        <a:xfrm>
          <a:off x="4064000" y="1429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151680</xdr:rowOff>
    </xdr:from>
    <xdr:ext cx="736600" cy="259045"/>
    <xdr:sp macro="" textlink="">
      <xdr:nvSpPr>
        <xdr:cNvPr id="219" name="テキスト ボックス 218"/>
        <xdr:cNvSpPr txBox="1"/>
      </xdr:nvSpPr>
      <xdr:spPr>
        <a:xfrm>
          <a:off x="3733800" y="14382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51744</xdr:rowOff>
    </xdr:from>
    <xdr:to>
      <xdr:col>15</xdr:col>
      <xdr:colOff>133350</xdr:colOff>
      <xdr:row>83</xdr:row>
      <xdr:rowOff>153344</xdr:rowOff>
    </xdr:to>
    <xdr:sp macro="" textlink="">
      <xdr:nvSpPr>
        <xdr:cNvPr id="220" name="楕円 219"/>
        <xdr:cNvSpPr/>
      </xdr:nvSpPr>
      <xdr:spPr>
        <a:xfrm>
          <a:off x="3175000" y="1428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138121</xdr:rowOff>
    </xdr:from>
    <xdr:ext cx="762000" cy="259045"/>
    <xdr:sp macro="" textlink="">
      <xdr:nvSpPr>
        <xdr:cNvPr id="221" name="テキスト ボックス 220"/>
        <xdr:cNvSpPr txBox="1"/>
      </xdr:nvSpPr>
      <xdr:spPr>
        <a:xfrm>
          <a:off x="2844800" y="1436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163064</xdr:rowOff>
    </xdr:from>
    <xdr:to>
      <xdr:col>11</xdr:col>
      <xdr:colOff>82550</xdr:colOff>
      <xdr:row>83</xdr:row>
      <xdr:rowOff>93214</xdr:rowOff>
    </xdr:to>
    <xdr:sp macro="" textlink="">
      <xdr:nvSpPr>
        <xdr:cNvPr id="222" name="楕円 221"/>
        <xdr:cNvSpPr/>
      </xdr:nvSpPr>
      <xdr:spPr>
        <a:xfrm>
          <a:off x="2286000" y="1422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77991</xdr:rowOff>
    </xdr:from>
    <xdr:ext cx="762000" cy="259045"/>
    <xdr:sp macro="" textlink="">
      <xdr:nvSpPr>
        <xdr:cNvPr id="223" name="テキスト ボックス 222"/>
        <xdr:cNvSpPr txBox="1"/>
      </xdr:nvSpPr>
      <xdr:spPr>
        <a:xfrm>
          <a:off x="1955800" y="1430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147425</xdr:rowOff>
    </xdr:from>
    <xdr:to>
      <xdr:col>7</xdr:col>
      <xdr:colOff>31750</xdr:colOff>
      <xdr:row>83</xdr:row>
      <xdr:rowOff>77575</xdr:rowOff>
    </xdr:to>
    <xdr:sp macro="" textlink="">
      <xdr:nvSpPr>
        <xdr:cNvPr id="224" name="楕円 223"/>
        <xdr:cNvSpPr/>
      </xdr:nvSpPr>
      <xdr:spPr>
        <a:xfrm>
          <a:off x="1397000" y="1420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87752</xdr:rowOff>
    </xdr:from>
    <xdr:ext cx="762000" cy="259045"/>
    <xdr:sp macro="" textlink="">
      <xdr:nvSpPr>
        <xdr:cNvPr id="225" name="テキスト ボックス 224"/>
        <xdr:cNvSpPr txBox="1"/>
      </xdr:nvSpPr>
      <xdr:spPr>
        <a:xfrm>
          <a:off x="1066800" y="1397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類似団体平均を下まわっているので、給与の適正化に努める。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今後は、給与制度の年功序列的運用から人事評価制度の導入を図ると共に、職務・職責に応じた給与制度へ転換していくこととする。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70757</xdr:rowOff>
    </xdr:to>
    <xdr:cxnSp macro="">
      <xdr:nvCxnSpPr>
        <xdr:cNvPr id="256" name="直線コネクタ 255"/>
        <xdr:cNvCxnSpPr/>
      </xdr:nvCxnSpPr>
      <xdr:spPr>
        <a:xfrm flipV="1">
          <a:off x="17018000" y="13863864"/>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42834</xdr:rowOff>
    </xdr:from>
    <xdr:ext cx="762000" cy="259045"/>
    <xdr:sp macro="" textlink="">
      <xdr:nvSpPr>
        <xdr:cNvPr id="257" name="給与水準   （国との比較）最小値テキスト"/>
        <xdr:cNvSpPr txBox="1"/>
      </xdr:nvSpPr>
      <xdr:spPr>
        <a:xfrm>
          <a:off x="17106900" y="1547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70757</xdr:rowOff>
    </xdr:from>
    <xdr:to>
      <xdr:col>81</xdr:col>
      <xdr:colOff>133350</xdr:colOff>
      <xdr:row>90</xdr:row>
      <xdr:rowOff>70757</xdr:rowOff>
    </xdr:to>
    <xdr:cxnSp macro="">
      <xdr:nvCxnSpPr>
        <xdr:cNvPr id="258" name="直線コネクタ 257"/>
        <xdr:cNvCxnSpPr/>
      </xdr:nvCxnSpPr>
      <xdr:spPr>
        <a:xfrm>
          <a:off x="16929100" y="1550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86</xdr:row>
      <xdr:rowOff>136071</xdr:rowOff>
    </xdr:to>
    <xdr:cxnSp macro="">
      <xdr:nvCxnSpPr>
        <xdr:cNvPr id="261" name="直線コネクタ 260"/>
        <xdr:cNvCxnSpPr/>
      </xdr:nvCxnSpPr>
      <xdr:spPr>
        <a:xfrm flipV="1">
          <a:off x="16179800" y="14708414"/>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57348</xdr:rowOff>
    </xdr:from>
    <xdr:ext cx="762000" cy="259045"/>
    <xdr:sp macro="" textlink="">
      <xdr:nvSpPr>
        <xdr:cNvPr id="262" name="給与水準   （国との比較）平均値テキスト"/>
        <xdr:cNvSpPr txBox="1"/>
      </xdr:nvSpPr>
      <xdr:spPr>
        <a:xfrm>
          <a:off x="17106900" y="148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63" name="フローチャート: 判断 262"/>
        <xdr:cNvSpPr/>
      </xdr:nvSpPr>
      <xdr:spPr>
        <a:xfrm>
          <a:off x="169672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86</xdr:row>
      <xdr:rowOff>136071</xdr:rowOff>
    </xdr:to>
    <xdr:cxnSp macro="">
      <xdr:nvCxnSpPr>
        <xdr:cNvPr id="264" name="直線コネクタ 263"/>
        <xdr:cNvCxnSpPr/>
      </xdr:nvCxnSpPr>
      <xdr:spPr>
        <a:xfrm>
          <a:off x="15290800" y="1479459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5" name="フローチャート: 判断 264"/>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6" name="テキスト ボックス 265"/>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15421</xdr:rowOff>
    </xdr:from>
    <xdr:to>
      <xdr:col>72</xdr:col>
      <xdr:colOff>203200</xdr:colOff>
      <xdr:row>86</xdr:row>
      <xdr:rowOff>49893</xdr:rowOff>
    </xdr:to>
    <xdr:cxnSp macro="">
      <xdr:nvCxnSpPr>
        <xdr:cNvPr id="267" name="直線コネクタ 266"/>
        <xdr:cNvCxnSpPr/>
      </xdr:nvCxnSpPr>
      <xdr:spPr>
        <a:xfrm>
          <a:off x="14401800" y="147601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9" name="テキスト ボックス 268"/>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15421</xdr:rowOff>
    </xdr:from>
    <xdr:to>
      <xdr:col>68</xdr:col>
      <xdr:colOff>152400</xdr:colOff>
      <xdr:row>86</xdr:row>
      <xdr:rowOff>49893</xdr:rowOff>
    </xdr:to>
    <xdr:cxnSp macro="">
      <xdr:nvCxnSpPr>
        <xdr:cNvPr id="270" name="直線コネクタ 269"/>
        <xdr:cNvCxnSpPr/>
      </xdr:nvCxnSpPr>
      <xdr:spPr>
        <a:xfrm flipV="1">
          <a:off x="13512800" y="147601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136979</xdr:rowOff>
    </xdr:from>
    <xdr:to>
      <xdr:col>68</xdr:col>
      <xdr:colOff>203200</xdr:colOff>
      <xdr:row>87</xdr:row>
      <xdr:rowOff>67129</xdr:rowOff>
    </xdr:to>
    <xdr:sp macro="" textlink="">
      <xdr:nvSpPr>
        <xdr:cNvPr id="271" name="フローチャート: 判断 270"/>
        <xdr:cNvSpPr/>
      </xdr:nvSpPr>
      <xdr:spPr>
        <a:xfrm>
          <a:off x="14351000" y="1488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51906</xdr:rowOff>
    </xdr:from>
    <xdr:ext cx="762000" cy="259045"/>
    <xdr:sp macro="" textlink="">
      <xdr:nvSpPr>
        <xdr:cNvPr id="272" name="テキスト ボックス 271"/>
        <xdr:cNvSpPr txBox="1"/>
      </xdr:nvSpPr>
      <xdr:spPr>
        <a:xfrm>
          <a:off x="14020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73" name="フローチャート: 判断 272"/>
        <xdr:cNvSpPr/>
      </xdr:nvSpPr>
      <xdr:spPr>
        <a:xfrm>
          <a:off x="13462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74" name="テキスト ボックス 273"/>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80" name="楕円 279"/>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100891</xdr:rowOff>
    </xdr:from>
    <xdr:ext cx="762000" cy="259045"/>
    <xdr:sp macro="" textlink="">
      <xdr:nvSpPr>
        <xdr:cNvPr id="281" name="給与水準   （国との比較）該当値テキスト"/>
        <xdr:cNvSpPr txBox="1"/>
      </xdr:nvSpPr>
      <xdr:spPr>
        <a:xfrm>
          <a:off x="171069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82" name="楕円 281"/>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25598</xdr:rowOff>
    </xdr:from>
    <xdr:ext cx="736600" cy="259045"/>
    <xdr:sp macro="" textlink="">
      <xdr:nvSpPr>
        <xdr:cNvPr id="283" name="テキスト ボックス 282"/>
        <xdr:cNvSpPr txBox="1"/>
      </xdr:nvSpPr>
      <xdr:spPr>
        <a:xfrm>
          <a:off x="15798800" y="14598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84" name="楕円 283"/>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85" name="テキスト ボックス 284"/>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136071</xdr:rowOff>
    </xdr:from>
    <xdr:to>
      <xdr:col>68</xdr:col>
      <xdr:colOff>203200</xdr:colOff>
      <xdr:row>86</xdr:row>
      <xdr:rowOff>66221</xdr:rowOff>
    </xdr:to>
    <xdr:sp macro="" textlink="">
      <xdr:nvSpPr>
        <xdr:cNvPr id="286" name="楕円 285"/>
        <xdr:cNvSpPr/>
      </xdr:nvSpPr>
      <xdr:spPr>
        <a:xfrm>
          <a:off x="14351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87" name="テキスト ボックス 286"/>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88" name="楕円 287"/>
        <xdr:cNvSpPr/>
      </xdr:nvSpPr>
      <xdr:spPr>
        <a:xfrm>
          <a:off x="13462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89" name="テキスト ボックス 288"/>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ゴミ収集や給食センター配送業務等は民間委託を推進しているが、認定こども園や美術館、なす風土記の丘資料館などの施設を直営で運営しているため、相応の職員数が必要である。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120106</xdr:rowOff>
    </xdr:from>
    <xdr:to>
      <xdr:col>81</xdr:col>
      <xdr:colOff>44450</xdr:colOff>
      <xdr:row>66</xdr:row>
      <xdr:rowOff>89444</xdr:rowOff>
    </xdr:to>
    <xdr:cxnSp macro="">
      <xdr:nvCxnSpPr>
        <xdr:cNvPr id="321" name="直線コネクタ 320"/>
        <xdr:cNvCxnSpPr/>
      </xdr:nvCxnSpPr>
      <xdr:spPr>
        <a:xfrm flipV="1">
          <a:off x="17018000" y="10064206"/>
          <a:ext cx="0" cy="1340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61521</xdr:rowOff>
    </xdr:from>
    <xdr:ext cx="762000" cy="259045"/>
    <xdr:sp macro="" textlink="">
      <xdr:nvSpPr>
        <xdr:cNvPr id="322" name="定員管理の状況最小値テキスト"/>
        <xdr:cNvSpPr txBox="1"/>
      </xdr:nvSpPr>
      <xdr:spPr>
        <a:xfrm>
          <a:off x="17106900" y="1137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89444</xdr:rowOff>
    </xdr:from>
    <xdr:to>
      <xdr:col>81</xdr:col>
      <xdr:colOff>133350</xdr:colOff>
      <xdr:row>66</xdr:row>
      <xdr:rowOff>89444</xdr:rowOff>
    </xdr:to>
    <xdr:cxnSp macro="">
      <xdr:nvCxnSpPr>
        <xdr:cNvPr id="323" name="直線コネクタ 322"/>
        <xdr:cNvCxnSpPr/>
      </xdr:nvCxnSpPr>
      <xdr:spPr>
        <a:xfrm>
          <a:off x="16929100" y="114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35033</xdr:rowOff>
    </xdr:from>
    <xdr:ext cx="762000" cy="259045"/>
    <xdr:sp macro="" textlink="">
      <xdr:nvSpPr>
        <xdr:cNvPr id="324" name="定員管理の状況最大値テキスト"/>
        <xdr:cNvSpPr txBox="1"/>
      </xdr:nvSpPr>
      <xdr:spPr>
        <a:xfrm>
          <a:off x="17106900" y="980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120106</xdr:rowOff>
    </xdr:from>
    <xdr:to>
      <xdr:col>81</xdr:col>
      <xdr:colOff>133350</xdr:colOff>
      <xdr:row>58</xdr:row>
      <xdr:rowOff>120106</xdr:rowOff>
    </xdr:to>
    <xdr:cxnSp macro="">
      <xdr:nvCxnSpPr>
        <xdr:cNvPr id="325" name="直線コネクタ 324"/>
        <xdr:cNvCxnSpPr/>
      </xdr:nvCxnSpPr>
      <xdr:spPr>
        <a:xfrm>
          <a:off x="16929100" y="1006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84092</xdr:rowOff>
    </xdr:from>
    <xdr:to>
      <xdr:col>81</xdr:col>
      <xdr:colOff>44450</xdr:colOff>
      <xdr:row>62</xdr:row>
      <xdr:rowOff>146141</xdr:rowOff>
    </xdr:to>
    <xdr:cxnSp macro="">
      <xdr:nvCxnSpPr>
        <xdr:cNvPr id="326" name="直線コネクタ 325"/>
        <xdr:cNvCxnSpPr/>
      </xdr:nvCxnSpPr>
      <xdr:spPr>
        <a:xfrm>
          <a:off x="16179800" y="10713992"/>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7" name="定員管理の状況平均値テキスト"/>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73751</xdr:rowOff>
    </xdr:from>
    <xdr:to>
      <xdr:col>77</xdr:col>
      <xdr:colOff>44450</xdr:colOff>
      <xdr:row>62</xdr:row>
      <xdr:rowOff>84092</xdr:rowOff>
    </xdr:to>
    <xdr:cxnSp macro="">
      <xdr:nvCxnSpPr>
        <xdr:cNvPr id="329" name="直線コネクタ 328"/>
        <xdr:cNvCxnSpPr/>
      </xdr:nvCxnSpPr>
      <xdr:spPr>
        <a:xfrm>
          <a:off x="15290800" y="10703651"/>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11702</xdr:rowOff>
    </xdr:from>
    <xdr:to>
      <xdr:col>77</xdr:col>
      <xdr:colOff>95250</xdr:colOff>
      <xdr:row>61</xdr:row>
      <xdr:rowOff>113302</xdr:rowOff>
    </xdr:to>
    <xdr:sp macro="" textlink="">
      <xdr:nvSpPr>
        <xdr:cNvPr id="330" name="フローチャート: 判断 329"/>
        <xdr:cNvSpPr/>
      </xdr:nvSpPr>
      <xdr:spPr>
        <a:xfrm>
          <a:off x="16129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123479</xdr:rowOff>
    </xdr:from>
    <xdr:ext cx="736600" cy="259045"/>
    <xdr:sp macro="" textlink="">
      <xdr:nvSpPr>
        <xdr:cNvPr id="331" name="テキスト ボックス 330"/>
        <xdr:cNvSpPr txBox="1"/>
      </xdr:nvSpPr>
      <xdr:spPr>
        <a:xfrm>
          <a:off x="15798800" y="1023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73751</xdr:rowOff>
    </xdr:from>
    <xdr:to>
      <xdr:col>72</xdr:col>
      <xdr:colOff>203200</xdr:colOff>
      <xdr:row>62</xdr:row>
      <xdr:rowOff>90987</xdr:rowOff>
    </xdr:to>
    <xdr:cxnSp macro="">
      <xdr:nvCxnSpPr>
        <xdr:cNvPr id="332" name="直線コネクタ 331"/>
        <xdr:cNvCxnSpPr/>
      </xdr:nvCxnSpPr>
      <xdr:spPr>
        <a:xfrm flipV="1">
          <a:off x="14401800" y="1070365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165916</xdr:rowOff>
    </xdr:from>
    <xdr:to>
      <xdr:col>73</xdr:col>
      <xdr:colOff>44450</xdr:colOff>
      <xdr:row>61</xdr:row>
      <xdr:rowOff>96066</xdr:rowOff>
    </xdr:to>
    <xdr:sp macro="" textlink="">
      <xdr:nvSpPr>
        <xdr:cNvPr id="333" name="フローチャート: 判断 332"/>
        <xdr:cNvSpPr/>
      </xdr:nvSpPr>
      <xdr:spPr>
        <a:xfrm>
          <a:off x="15240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106243</xdr:rowOff>
    </xdr:from>
    <xdr:ext cx="762000" cy="259045"/>
    <xdr:sp macro="" textlink="">
      <xdr:nvSpPr>
        <xdr:cNvPr id="334" name="テキスト ボックス 333"/>
        <xdr:cNvSpPr txBox="1"/>
      </xdr:nvSpPr>
      <xdr:spPr>
        <a:xfrm>
          <a:off x="14909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90987</xdr:rowOff>
    </xdr:from>
    <xdr:to>
      <xdr:col>68</xdr:col>
      <xdr:colOff>152400</xdr:colOff>
      <xdr:row>62</xdr:row>
      <xdr:rowOff>113393</xdr:rowOff>
    </xdr:to>
    <xdr:cxnSp macro="">
      <xdr:nvCxnSpPr>
        <xdr:cNvPr id="335" name="直線コネクタ 334"/>
        <xdr:cNvCxnSpPr/>
      </xdr:nvCxnSpPr>
      <xdr:spPr>
        <a:xfrm flipV="1">
          <a:off x="13512800" y="10720887"/>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100421</xdr:rowOff>
    </xdr:from>
    <xdr:to>
      <xdr:col>68</xdr:col>
      <xdr:colOff>203200</xdr:colOff>
      <xdr:row>61</xdr:row>
      <xdr:rowOff>30571</xdr:rowOff>
    </xdr:to>
    <xdr:sp macro="" textlink="">
      <xdr:nvSpPr>
        <xdr:cNvPr id="336" name="フローチャート: 判断 335"/>
        <xdr:cNvSpPr/>
      </xdr:nvSpPr>
      <xdr:spPr>
        <a:xfrm>
          <a:off x="14351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40748</xdr:rowOff>
    </xdr:from>
    <xdr:ext cx="762000" cy="259045"/>
    <xdr:sp macro="" textlink="">
      <xdr:nvSpPr>
        <xdr:cNvPr id="337" name="テキスト ボックス 336"/>
        <xdr:cNvSpPr txBox="1"/>
      </xdr:nvSpPr>
      <xdr:spPr>
        <a:xfrm>
          <a:off x="14020800" y="101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33201</xdr:rowOff>
    </xdr:from>
    <xdr:to>
      <xdr:col>64</xdr:col>
      <xdr:colOff>152400</xdr:colOff>
      <xdr:row>60</xdr:row>
      <xdr:rowOff>134801</xdr:rowOff>
    </xdr:to>
    <xdr:sp macro="" textlink="">
      <xdr:nvSpPr>
        <xdr:cNvPr id="338" name="フローチャート: 判断 337"/>
        <xdr:cNvSpPr/>
      </xdr:nvSpPr>
      <xdr:spPr>
        <a:xfrm>
          <a:off x="13462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144978</xdr:rowOff>
    </xdr:from>
    <xdr:ext cx="762000" cy="259045"/>
    <xdr:sp macro="" textlink="">
      <xdr:nvSpPr>
        <xdr:cNvPr id="339" name="テキスト ボックス 338"/>
        <xdr:cNvSpPr txBox="1"/>
      </xdr:nvSpPr>
      <xdr:spPr>
        <a:xfrm>
          <a:off x="13131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95341</xdr:rowOff>
    </xdr:from>
    <xdr:to>
      <xdr:col>81</xdr:col>
      <xdr:colOff>95250</xdr:colOff>
      <xdr:row>63</xdr:row>
      <xdr:rowOff>25491</xdr:rowOff>
    </xdr:to>
    <xdr:sp macro="" textlink="">
      <xdr:nvSpPr>
        <xdr:cNvPr id="345" name="楕円 344"/>
        <xdr:cNvSpPr/>
      </xdr:nvSpPr>
      <xdr:spPr>
        <a:xfrm>
          <a:off x="16967200" y="1072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67418</xdr:rowOff>
    </xdr:from>
    <xdr:ext cx="762000" cy="259045"/>
    <xdr:sp macro="" textlink="">
      <xdr:nvSpPr>
        <xdr:cNvPr id="346" name="定員管理の状況該当値テキスト"/>
        <xdr:cNvSpPr txBox="1"/>
      </xdr:nvSpPr>
      <xdr:spPr>
        <a:xfrm>
          <a:off x="17106900" y="10697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33292</xdr:rowOff>
    </xdr:from>
    <xdr:to>
      <xdr:col>77</xdr:col>
      <xdr:colOff>95250</xdr:colOff>
      <xdr:row>62</xdr:row>
      <xdr:rowOff>134892</xdr:rowOff>
    </xdr:to>
    <xdr:sp macro="" textlink="">
      <xdr:nvSpPr>
        <xdr:cNvPr id="347" name="楕円 346"/>
        <xdr:cNvSpPr/>
      </xdr:nvSpPr>
      <xdr:spPr>
        <a:xfrm>
          <a:off x="16129000" y="1066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119669</xdr:rowOff>
    </xdr:from>
    <xdr:ext cx="736600" cy="259045"/>
    <xdr:sp macro="" textlink="">
      <xdr:nvSpPr>
        <xdr:cNvPr id="348" name="テキスト ボックス 347"/>
        <xdr:cNvSpPr txBox="1"/>
      </xdr:nvSpPr>
      <xdr:spPr>
        <a:xfrm>
          <a:off x="15798800" y="10749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22951</xdr:rowOff>
    </xdr:from>
    <xdr:to>
      <xdr:col>73</xdr:col>
      <xdr:colOff>44450</xdr:colOff>
      <xdr:row>62</xdr:row>
      <xdr:rowOff>124551</xdr:rowOff>
    </xdr:to>
    <xdr:sp macro="" textlink="">
      <xdr:nvSpPr>
        <xdr:cNvPr id="349" name="楕円 348"/>
        <xdr:cNvSpPr/>
      </xdr:nvSpPr>
      <xdr:spPr>
        <a:xfrm>
          <a:off x="15240000" y="1065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109328</xdr:rowOff>
    </xdr:from>
    <xdr:ext cx="762000" cy="259045"/>
    <xdr:sp macro="" textlink="">
      <xdr:nvSpPr>
        <xdr:cNvPr id="350" name="テキスト ボックス 349"/>
        <xdr:cNvSpPr txBox="1"/>
      </xdr:nvSpPr>
      <xdr:spPr>
        <a:xfrm>
          <a:off x="14909800" y="1073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40187</xdr:rowOff>
    </xdr:from>
    <xdr:to>
      <xdr:col>68</xdr:col>
      <xdr:colOff>203200</xdr:colOff>
      <xdr:row>62</xdr:row>
      <xdr:rowOff>141787</xdr:rowOff>
    </xdr:to>
    <xdr:sp macro="" textlink="">
      <xdr:nvSpPr>
        <xdr:cNvPr id="351" name="楕円 350"/>
        <xdr:cNvSpPr/>
      </xdr:nvSpPr>
      <xdr:spPr>
        <a:xfrm>
          <a:off x="14351000" y="1067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126564</xdr:rowOff>
    </xdr:from>
    <xdr:ext cx="762000" cy="259045"/>
    <xdr:sp macro="" textlink="">
      <xdr:nvSpPr>
        <xdr:cNvPr id="352" name="テキスト ボックス 351"/>
        <xdr:cNvSpPr txBox="1"/>
      </xdr:nvSpPr>
      <xdr:spPr>
        <a:xfrm>
          <a:off x="14020800" y="1075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62593</xdr:rowOff>
    </xdr:from>
    <xdr:to>
      <xdr:col>64</xdr:col>
      <xdr:colOff>152400</xdr:colOff>
      <xdr:row>62</xdr:row>
      <xdr:rowOff>164193</xdr:rowOff>
    </xdr:to>
    <xdr:sp macro="" textlink="">
      <xdr:nvSpPr>
        <xdr:cNvPr id="353" name="楕円 352"/>
        <xdr:cNvSpPr/>
      </xdr:nvSpPr>
      <xdr:spPr>
        <a:xfrm>
          <a:off x="134620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148970</xdr:rowOff>
    </xdr:from>
    <xdr:ext cx="762000" cy="259045"/>
    <xdr:sp macro="" textlink="">
      <xdr:nvSpPr>
        <xdr:cNvPr id="354" name="テキスト ボックス 353"/>
        <xdr:cNvSpPr txBox="1"/>
      </xdr:nvSpPr>
      <xdr:spPr>
        <a:xfrm>
          <a:off x="13131800" y="107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那珂川町総合振興計画のもと、地域住民との意見交換を図り、主に過疎対策事業債や合併特例債を活用した事業を実施しているところである。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今後も、緊急度・住民ニーズを的確に把握した事業の選択により、起債発行額の抑制に努めて、実質公債費比率を抑えることとする。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110490</xdr:rowOff>
    </xdr:from>
    <xdr:to>
      <xdr:col>81</xdr:col>
      <xdr:colOff>44450</xdr:colOff>
      <xdr:row>45</xdr:row>
      <xdr:rowOff>90170</xdr:rowOff>
    </xdr:to>
    <xdr:cxnSp macro="">
      <xdr:nvCxnSpPr>
        <xdr:cNvPr id="382" name="直線コネクタ 381"/>
        <xdr:cNvCxnSpPr/>
      </xdr:nvCxnSpPr>
      <xdr:spPr>
        <a:xfrm flipV="1">
          <a:off x="17018000" y="64541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83"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84" name="直線コネクタ 383"/>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25417</xdr:rowOff>
    </xdr:from>
    <xdr:ext cx="762000" cy="259045"/>
    <xdr:sp macro="" textlink="">
      <xdr:nvSpPr>
        <xdr:cNvPr id="385" name="公債費負担の状況最大値テキスト"/>
        <xdr:cNvSpPr txBox="1"/>
      </xdr:nvSpPr>
      <xdr:spPr>
        <a:xfrm>
          <a:off x="17106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110490</xdr:rowOff>
    </xdr:from>
    <xdr:to>
      <xdr:col>81</xdr:col>
      <xdr:colOff>133350</xdr:colOff>
      <xdr:row>37</xdr:row>
      <xdr:rowOff>110490</xdr:rowOff>
    </xdr:to>
    <xdr:cxnSp macro="">
      <xdr:nvCxnSpPr>
        <xdr:cNvPr id="386" name="直線コネクタ 385"/>
        <xdr:cNvCxnSpPr/>
      </xdr:nvCxnSpPr>
      <xdr:spPr>
        <a:xfrm>
          <a:off x="16929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1270</xdr:rowOff>
    </xdr:from>
    <xdr:to>
      <xdr:col>81</xdr:col>
      <xdr:colOff>44450</xdr:colOff>
      <xdr:row>42</xdr:row>
      <xdr:rowOff>17356</xdr:rowOff>
    </xdr:to>
    <xdr:cxnSp macro="">
      <xdr:nvCxnSpPr>
        <xdr:cNvPr id="387" name="直線コネクタ 386"/>
        <xdr:cNvCxnSpPr/>
      </xdr:nvCxnSpPr>
      <xdr:spPr>
        <a:xfrm flipV="1">
          <a:off x="16179800" y="720217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19067</xdr:rowOff>
    </xdr:from>
    <xdr:ext cx="762000" cy="259045"/>
    <xdr:sp macro="" textlink="">
      <xdr:nvSpPr>
        <xdr:cNvPr id="388" name="公債費負担の状況平均値テキスト"/>
        <xdr:cNvSpPr txBox="1"/>
      </xdr:nvSpPr>
      <xdr:spPr>
        <a:xfrm>
          <a:off x="17106900" y="7219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389" name="フローチャート: 判断 388"/>
        <xdr:cNvSpPr/>
      </xdr:nvSpPr>
      <xdr:spPr>
        <a:xfrm>
          <a:off x="169672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17356</xdr:rowOff>
    </xdr:from>
    <xdr:to>
      <xdr:col>77</xdr:col>
      <xdr:colOff>44450</xdr:colOff>
      <xdr:row>42</xdr:row>
      <xdr:rowOff>33444</xdr:rowOff>
    </xdr:to>
    <xdr:cxnSp macro="">
      <xdr:nvCxnSpPr>
        <xdr:cNvPr id="390" name="直線コネクタ 389"/>
        <xdr:cNvCxnSpPr/>
      </xdr:nvCxnSpPr>
      <xdr:spPr>
        <a:xfrm flipV="1">
          <a:off x="15290800" y="72182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46990</xdr:rowOff>
    </xdr:from>
    <xdr:to>
      <xdr:col>77</xdr:col>
      <xdr:colOff>95250</xdr:colOff>
      <xdr:row>42</xdr:row>
      <xdr:rowOff>148590</xdr:rowOff>
    </xdr:to>
    <xdr:sp macro="" textlink="">
      <xdr:nvSpPr>
        <xdr:cNvPr id="391" name="フローチャート: 判断 390"/>
        <xdr:cNvSpPr/>
      </xdr:nvSpPr>
      <xdr:spPr>
        <a:xfrm>
          <a:off x="16129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133367</xdr:rowOff>
    </xdr:from>
    <xdr:ext cx="736600" cy="259045"/>
    <xdr:sp macro="" textlink="">
      <xdr:nvSpPr>
        <xdr:cNvPr id="392" name="テキスト ボックス 391"/>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33444</xdr:rowOff>
    </xdr:from>
    <xdr:to>
      <xdr:col>72</xdr:col>
      <xdr:colOff>203200</xdr:colOff>
      <xdr:row>42</xdr:row>
      <xdr:rowOff>57573</xdr:rowOff>
    </xdr:to>
    <xdr:cxnSp macro="">
      <xdr:nvCxnSpPr>
        <xdr:cNvPr id="393" name="直線コネクタ 392"/>
        <xdr:cNvCxnSpPr/>
      </xdr:nvCxnSpPr>
      <xdr:spPr>
        <a:xfrm flipV="1">
          <a:off x="14401800" y="723434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63077</xdr:rowOff>
    </xdr:from>
    <xdr:to>
      <xdr:col>73</xdr:col>
      <xdr:colOff>44450</xdr:colOff>
      <xdr:row>42</xdr:row>
      <xdr:rowOff>164677</xdr:rowOff>
    </xdr:to>
    <xdr:sp macro="" textlink="">
      <xdr:nvSpPr>
        <xdr:cNvPr id="394" name="フローチャート: 判断 393"/>
        <xdr:cNvSpPr/>
      </xdr:nvSpPr>
      <xdr:spPr>
        <a:xfrm>
          <a:off x="15240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395" name="テキスト ボックス 394"/>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57573</xdr:rowOff>
    </xdr:from>
    <xdr:to>
      <xdr:col>68</xdr:col>
      <xdr:colOff>152400</xdr:colOff>
      <xdr:row>42</xdr:row>
      <xdr:rowOff>65617</xdr:rowOff>
    </xdr:to>
    <xdr:cxnSp macro="">
      <xdr:nvCxnSpPr>
        <xdr:cNvPr id="396" name="直線コネクタ 395"/>
        <xdr:cNvCxnSpPr/>
      </xdr:nvCxnSpPr>
      <xdr:spPr>
        <a:xfrm flipV="1">
          <a:off x="13512800" y="72584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97" name="フローチャート: 判断 396"/>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398" name="テキスト ボックス 397"/>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399" name="フローチャート: 判断 398"/>
        <xdr:cNvSpPr/>
      </xdr:nvSpPr>
      <xdr:spPr>
        <a:xfrm>
          <a:off x="13462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400" name="テキスト ボックス 399"/>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121920</xdr:rowOff>
    </xdr:from>
    <xdr:to>
      <xdr:col>81</xdr:col>
      <xdr:colOff>95250</xdr:colOff>
      <xdr:row>42</xdr:row>
      <xdr:rowOff>52070</xdr:rowOff>
    </xdr:to>
    <xdr:sp macro="" textlink="">
      <xdr:nvSpPr>
        <xdr:cNvPr id="406" name="楕円 405"/>
        <xdr:cNvSpPr/>
      </xdr:nvSpPr>
      <xdr:spPr>
        <a:xfrm>
          <a:off x="16967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138447</xdr:rowOff>
    </xdr:from>
    <xdr:ext cx="762000" cy="259045"/>
    <xdr:sp macro="" textlink="">
      <xdr:nvSpPr>
        <xdr:cNvPr id="407" name="公債費負担の状況該当値テキスト"/>
        <xdr:cNvSpPr txBox="1"/>
      </xdr:nvSpPr>
      <xdr:spPr>
        <a:xfrm>
          <a:off x="171069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138006</xdr:rowOff>
    </xdr:from>
    <xdr:to>
      <xdr:col>77</xdr:col>
      <xdr:colOff>95250</xdr:colOff>
      <xdr:row>42</xdr:row>
      <xdr:rowOff>68156</xdr:rowOff>
    </xdr:to>
    <xdr:sp macro="" textlink="">
      <xdr:nvSpPr>
        <xdr:cNvPr id="408" name="楕円 407"/>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78333</xdr:rowOff>
    </xdr:from>
    <xdr:ext cx="736600" cy="259045"/>
    <xdr:sp macro="" textlink="">
      <xdr:nvSpPr>
        <xdr:cNvPr id="409" name="テキスト ボックス 408"/>
        <xdr:cNvSpPr txBox="1"/>
      </xdr:nvSpPr>
      <xdr:spPr>
        <a:xfrm>
          <a:off x="15798800" y="693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154094</xdr:rowOff>
    </xdr:from>
    <xdr:to>
      <xdr:col>73</xdr:col>
      <xdr:colOff>44450</xdr:colOff>
      <xdr:row>42</xdr:row>
      <xdr:rowOff>84244</xdr:rowOff>
    </xdr:to>
    <xdr:sp macro="" textlink="">
      <xdr:nvSpPr>
        <xdr:cNvPr id="410" name="楕円 409"/>
        <xdr:cNvSpPr/>
      </xdr:nvSpPr>
      <xdr:spPr>
        <a:xfrm>
          <a:off x="15240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94421</xdr:rowOff>
    </xdr:from>
    <xdr:ext cx="762000" cy="259045"/>
    <xdr:sp macro="" textlink="">
      <xdr:nvSpPr>
        <xdr:cNvPr id="411" name="テキスト ボックス 410"/>
        <xdr:cNvSpPr txBox="1"/>
      </xdr:nvSpPr>
      <xdr:spPr>
        <a:xfrm>
          <a:off x="14909800" y="695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6773</xdr:rowOff>
    </xdr:from>
    <xdr:to>
      <xdr:col>68</xdr:col>
      <xdr:colOff>203200</xdr:colOff>
      <xdr:row>42</xdr:row>
      <xdr:rowOff>108373</xdr:rowOff>
    </xdr:to>
    <xdr:sp macro="" textlink="">
      <xdr:nvSpPr>
        <xdr:cNvPr id="412" name="楕円 411"/>
        <xdr:cNvSpPr/>
      </xdr:nvSpPr>
      <xdr:spPr>
        <a:xfrm>
          <a:off x="14351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118550</xdr:rowOff>
    </xdr:from>
    <xdr:ext cx="762000" cy="259045"/>
    <xdr:sp macro="" textlink="">
      <xdr:nvSpPr>
        <xdr:cNvPr id="413" name="テキスト ボックス 412"/>
        <xdr:cNvSpPr txBox="1"/>
      </xdr:nvSpPr>
      <xdr:spPr>
        <a:xfrm>
          <a:off x="14020800" y="697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414" name="楕円 413"/>
        <xdr:cNvSpPr/>
      </xdr:nvSpPr>
      <xdr:spPr>
        <a:xfrm>
          <a:off x="13462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126594</xdr:rowOff>
    </xdr:from>
    <xdr:ext cx="762000" cy="259045"/>
    <xdr:sp macro="" textlink="">
      <xdr:nvSpPr>
        <xdr:cNvPr id="415" name="テキスト ボックス 414"/>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となっているが、前年度と比較すると、将来負担額の増加や充当可能基金の減額が見られるため、将来負担比率が５．０ポイント悪くなっているので、行財政改革を推進し、財政の健全化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10946</xdr:rowOff>
    </xdr:to>
    <xdr:cxnSp macro="">
      <xdr:nvCxnSpPr>
        <xdr:cNvPr id="446" name="直線コネクタ 445"/>
        <xdr:cNvCxnSpPr/>
      </xdr:nvCxnSpPr>
      <xdr:spPr>
        <a:xfrm flipV="1">
          <a:off x="17018000" y="2313214"/>
          <a:ext cx="0" cy="146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154473</xdr:rowOff>
    </xdr:from>
    <xdr:ext cx="762000" cy="259045"/>
    <xdr:sp macro="" textlink="">
      <xdr:nvSpPr>
        <xdr:cNvPr id="447" name="将来負担の状況最小値テキスト"/>
        <xdr:cNvSpPr txBox="1"/>
      </xdr:nvSpPr>
      <xdr:spPr>
        <a:xfrm>
          <a:off x="17106900" y="375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10946</xdr:rowOff>
    </xdr:from>
    <xdr:to>
      <xdr:col>81</xdr:col>
      <xdr:colOff>133350</xdr:colOff>
      <xdr:row>22</xdr:row>
      <xdr:rowOff>10946</xdr:rowOff>
    </xdr:to>
    <xdr:cxnSp macro="">
      <xdr:nvCxnSpPr>
        <xdr:cNvPr id="448" name="直線コネクタ 447"/>
        <xdr:cNvCxnSpPr/>
      </xdr:nvCxnSpPr>
      <xdr:spPr>
        <a:xfrm>
          <a:off x="16929100" y="378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105125</xdr:rowOff>
    </xdr:from>
    <xdr:ext cx="762000" cy="259045"/>
    <xdr:sp macro="" textlink="">
      <xdr:nvSpPr>
        <xdr:cNvPr id="451" name="将来負担の状況平均値テキスト"/>
        <xdr:cNvSpPr txBox="1"/>
      </xdr:nvSpPr>
      <xdr:spPr>
        <a:xfrm>
          <a:off x="17106900" y="267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133048</xdr:rowOff>
    </xdr:from>
    <xdr:to>
      <xdr:col>81</xdr:col>
      <xdr:colOff>95250</xdr:colOff>
      <xdr:row>16</xdr:row>
      <xdr:rowOff>63198</xdr:rowOff>
    </xdr:to>
    <xdr:sp macro="" textlink="">
      <xdr:nvSpPr>
        <xdr:cNvPr id="452" name="フローチャート: 判断 451"/>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159476</xdr:rowOff>
    </xdr:from>
    <xdr:to>
      <xdr:col>77</xdr:col>
      <xdr:colOff>95250</xdr:colOff>
      <xdr:row>16</xdr:row>
      <xdr:rowOff>89626</xdr:rowOff>
    </xdr:to>
    <xdr:sp macro="" textlink="">
      <xdr:nvSpPr>
        <xdr:cNvPr id="453" name="フローチャート: 判断 452"/>
        <xdr:cNvSpPr/>
      </xdr:nvSpPr>
      <xdr:spPr>
        <a:xfrm>
          <a:off x="16129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99803</xdr:rowOff>
    </xdr:from>
    <xdr:ext cx="736600" cy="259045"/>
    <xdr:sp macro="" textlink="">
      <xdr:nvSpPr>
        <xdr:cNvPr id="454" name="テキスト ボックス 453"/>
        <xdr:cNvSpPr txBox="1"/>
      </xdr:nvSpPr>
      <xdr:spPr>
        <a:xfrm>
          <a:off x="15798800" y="2500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35137</xdr:rowOff>
    </xdr:from>
    <xdr:to>
      <xdr:col>73</xdr:col>
      <xdr:colOff>44450</xdr:colOff>
      <xdr:row>16</xdr:row>
      <xdr:rowOff>136737</xdr:rowOff>
    </xdr:to>
    <xdr:sp macro="" textlink="">
      <xdr:nvSpPr>
        <xdr:cNvPr id="455" name="フローチャート: 判断 454"/>
        <xdr:cNvSpPr/>
      </xdr:nvSpPr>
      <xdr:spPr>
        <a:xfrm>
          <a:off x="15240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146914</xdr:rowOff>
    </xdr:from>
    <xdr:ext cx="762000" cy="259045"/>
    <xdr:sp macro="" textlink="">
      <xdr:nvSpPr>
        <xdr:cNvPr id="456" name="テキスト ボックス 455"/>
        <xdr:cNvSpPr txBox="1"/>
      </xdr:nvSpPr>
      <xdr:spPr>
        <a:xfrm>
          <a:off x="14909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35137</xdr:rowOff>
    </xdr:from>
    <xdr:to>
      <xdr:col>68</xdr:col>
      <xdr:colOff>203200</xdr:colOff>
      <xdr:row>16</xdr:row>
      <xdr:rowOff>136737</xdr:rowOff>
    </xdr:to>
    <xdr:sp macro="" textlink="">
      <xdr:nvSpPr>
        <xdr:cNvPr id="457" name="フローチャート: 判断 456"/>
        <xdr:cNvSpPr/>
      </xdr:nvSpPr>
      <xdr:spPr>
        <a:xfrm>
          <a:off x="14351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146914</xdr:rowOff>
    </xdr:from>
    <xdr:ext cx="762000" cy="259045"/>
    <xdr:sp macro="" textlink="">
      <xdr:nvSpPr>
        <xdr:cNvPr id="458" name="テキスト ボックス 457"/>
        <xdr:cNvSpPr txBox="1"/>
      </xdr:nvSpPr>
      <xdr:spPr>
        <a:xfrm>
          <a:off x="14020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153731</xdr:rowOff>
    </xdr:from>
    <xdr:to>
      <xdr:col>64</xdr:col>
      <xdr:colOff>152400</xdr:colOff>
      <xdr:row>16</xdr:row>
      <xdr:rowOff>83881</xdr:rowOff>
    </xdr:to>
    <xdr:sp macro="" textlink="">
      <xdr:nvSpPr>
        <xdr:cNvPr id="459" name="フローチャート: 判断 458"/>
        <xdr:cNvSpPr/>
      </xdr:nvSpPr>
      <xdr:spPr>
        <a:xfrm>
          <a:off x="134620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94058</xdr:rowOff>
    </xdr:from>
    <xdr:ext cx="762000" cy="259045"/>
    <xdr:sp macro="" textlink="">
      <xdr:nvSpPr>
        <xdr:cNvPr id="460" name="テキスト ボックス 459"/>
        <xdr:cNvSpPr txBox="1"/>
      </xdr:nvSpPr>
      <xdr:spPr>
        <a:xfrm>
          <a:off x="13131800" y="249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栃木県那珂川町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16,439
16,326
192.78
9,478,902
8,803,796
666,320
5,749,959
9,111,589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同水準であるが、認定こども園や美術館、なす風土記の丘資料館などの施設を直営で運営していることから、相応の職員数が必要であるため、職員数が多くなり、人件費の占める比率も高くなる傾向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41</xdr:row>
      <xdr:rowOff>16510</xdr:rowOff>
    </xdr:to>
    <xdr:cxnSp macro="">
      <xdr:nvCxnSpPr>
        <xdr:cNvPr id="61" name="直線コネクタ 60"/>
        <xdr:cNvCxnSpPr/>
      </xdr:nvCxnSpPr>
      <xdr:spPr>
        <a:xfrm flipV="1">
          <a:off x="4826000" y="58267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104140</xdr:rowOff>
    </xdr:to>
    <xdr:cxnSp macro="">
      <xdr:nvCxnSpPr>
        <xdr:cNvPr id="66" name="直線コネクタ 65"/>
        <xdr:cNvCxnSpPr/>
      </xdr:nvCxnSpPr>
      <xdr:spPr>
        <a:xfrm flipV="1">
          <a:off x="3987800" y="6230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8907</xdr:rowOff>
    </xdr:from>
    <xdr:ext cx="762000" cy="259045"/>
    <xdr:sp macro="" textlink="">
      <xdr:nvSpPr>
        <xdr:cNvPr id="67" name="人件費平均値テキスト"/>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165100</xdr:rowOff>
    </xdr:to>
    <xdr:cxnSp macro="">
      <xdr:nvCxnSpPr>
        <xdr:cNvPr id="69" name="直線コネクタ 68"/>
        <xdr:cNvCxnSpPr/>
      </xdr:nvCxnSpPr>
      <xdr:spPr>
        <a:xfrm flipV="1">
          <a:off x="3098800" y="62763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165100</xdr:rowOff>
    </xdr:from>
    <xdr:to>
      <xdr:col>15</xdr:col>
      <xdr:colOff>98425</xdr:colOff>
      <xdr:row>37</xdr:row>
      <xdr:rowOff>54610</xdr:rowOff>
    </xdr:to>
    <xdr:cxnSp macro="">
      <xdr:nvCxnSpPr>
        <xdr:cNvPr id="72" name="直線コネクタ 71"/>
        <xdr:cNvCxnSpPr/>
      </xdr:nvCxnSpPr>
      <xdr:spPr>
        <a:xfrm flipV="1">
          <a:off x="2209800" y="6337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140970</xdr:rowOff>
    </xdr:from>
    <xdr:to>
      <xdr:col>15</xdr:col>
      <xdr:colOff>149225</xdr:colOff>
      <xdr:row>36</xdr:row>
      <xdr:rowOff>71120</xdr:rowOff>
    </xdr:to>
    <xdr:sp macro="" textlink="">
      <xdr:nvSpPr>
        <xdr:cNvPr id="73" name="フローチャート: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81297</xdr:rowOff>
    </xdr:from>
    <xdr:ext cx="762000" cy="259045"/>
    <xdr:sp macro="" textlink="">
      <xdr:nvSpPr>
        <xdr:cNvPr id="74" name="テキスト ボックス 73"/>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54610</xdr:rowOff>
    </xdr:from>
    <xdr:to>
      <xdr:col>11</xdr:col>
      <xdr:colOff>9525</xdr:colOff>
      <xdr:row>38</xdr:row>
      <xdr:rowOff>88900</xdr:rowOff>
    </xdr:to>
    <xdr:cxnSp macro="">
      <xdr:nvCxnSpPr>
        <xdr:cNvPr id="75" name="直線コネクタ 74"/>
        <xdr:cNvCxnSpPr/>
      </xdr:nvCxnSpPr>
      <xdr:spPr>
        <a:xfrm flipV="1">
          <a:off x="1320800" y="63982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8" name="フローチャート: 判断 77"/>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79" name="テキスト ボックス 78"/>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5" name="楕円 84"/>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151147</xdr:rowOff>
    </xdr:from>
    <xdr:ext cx="762000" cy="259045"/>
    <xdr:sp macro="" textlink="">
      <xdr:nvSpPr>
        <xdr:cNvPr id="86" name="人件費該当値テキスト"/>
        <xdr:cNvSpPr txBox="1"/>
      </xdr:nvSpPr>
      <xdr:spPr>
        <a:xfrm>
          <a:off x="49149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88" name="テキスト ボックス 87"/>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90" name="テキスト ボックス 89"/>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3810</xdr:rowOff>
    </xdr:from>
    <xdr:to>
      <xdr:col>11</xdr:col>
      <xdr:colOff>60325</xdr:colOff>
      <xdr:row>37</xdr:row>
      <xdr:rowOff>105410</xdr:rowOff>
    </xdr:to>
    <xdr:sp macro="" textlink="">
      <xdr:nvSpPr>
        <xdr:cNvPr id="91" name="楕円 90"/>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90187</xdr:rowOff>
    </xdr:from>
    <xdr:ext cx="762000" cy="259045"/>
    <xdr:sp macro="" textlink="">
      <xdr:nvSpPr>
        <xdr:cNvPr id="92" name="テキスト ボックス 91"/>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38100</xdr:rowOff>
    </xdr:from>
    <xdr:to>
      <xdr:col>6</xdr:col>
      <xdr:colOff>171450</xdr:colOff>
      <xdr:row>38</xdr:row>
      <xdr:rowOff>139700</xdr:rowOff>
    </xdr:to>
    <xdr:sp macro="" textlink="">
      <xdr:nvSpPr>
        <xdr:cNvPr id="93" name="楕円 92"/>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124477</xdr:rowOff>
    </xdr:from>
    <xdr:ext cx="762000" cy="259045"/>
    <xdr:sp macro="" textlink="">
      <xdr:nvSpPr>
        <xdr:cNvPr id="94" name="テキスト ボックス 93"/>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賃金や委託料などの増加によって、年々増加傾向にあったが、前年度に委託料などを見直したことによって、増加傾向を止めることができた。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今後もコスト削減に努めて、物件費の圧縮を図る。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146050</xdr:rowOff>
    </xdr:to>
    <xdr:cxnSp macro="">
      <xdr:nvCxnSpPr>
        <xdr:cNvPr id="122" name="直線コネクタ 121"/>
        <xdr:cNvCxnSpPr/>
      </xdr:nvCxnSpPr>
      <xdr:spPr>
        <a:xfrm flipV="1">
          <a:off x="16510000" y="21971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5" name="物件費最大値テキスト"/>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6" name="直線コネクタ 125"/>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57150</xdr:rowOff>
    </xdr:from>
    <xdr:to>
      <xdr:col>82</xdr:col>
      <xdr:colOff>107950</xdr:colOff>
      <xdr:row>17</xdr:row>
      <xdr:rowOff>69850</xdr:rowOff>
    </xdr:to>
    <xdr:cxnSp macro="">
      <xdr:nvCxnSpPr>
        <xdr:cNvPr id="127" name="直線コネクタ 126"/>
        <xdr:cNvCxnSpPr/>
      </xdr:nvCxnSpPr>
      <xdr:spPr>
        <a:xfrm>
          <a:off x="15671800" y="2971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54627</xdr:rowOff>
    </xdr:from>
    <xdr:ext cx="762000" cy="259045"/>
    <xdr:sp macro="" textlink="">
      <xdr:nvSpPr>
        <xdr:cNvPr id="128" name="物件費平均値テキスト"/>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29" name="フローチャート: 判断 128"/>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57150</xdr:rowOff>
    </xdr:from>
    <xdr:to>
      <xdr:col>78</xdr:col>
      <xdr:colOff>69850</xdr:colOff>
      <xdr:row>17</xdr:row>
      <xdr:rowOff>57150</xdr:rowOff>
    </xdr:to>
    <xdr:cxnSp macro="">
      <xdr:nvCxnSpPr>
        <xdr:cNvPr id="130" name="直線コネクタ 129"/>
        <xdr:cNvCxnSpPr/>
      </xdr:nvCxnSpPr>
      <xdr:spPr>
        <a:xfrm>
          <a:off x="14782800" y="297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12700</xdr:rowOff>
    </xdr:from>
    <xdr:to>
      <xdr:col>78</xdr:col>
      <xdr:colOff>120650</xdr:colOff>
      <xdr:row>16</xdr:row>
      <xdr:rowOff>114300</xdr:rowOff>
    </xdr:to>
    <xdr:sp macro="" textlink="">
      <xdr:nvSpPr>
        <xdr:cNvPr id="131" name="フローチャート: 判断 130"/>
        <xdr:cNvSpPr/>
      </xdr:nvSpPr>
      <xdr:spPr>
        <a:xfrm>
          <a:off x="15621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124477</xdr:rowOff>
    </xdr:from>
    <xdr:ext cx="736600" cy="259045"/>
    <xdr:sp macro="" textlink="">
      <xdr:nvSpPr>
        <xdr:cNvPr id="132" name="テキスト ボックス 131"/>
        <xdr:cNvSpPr txBox="1"/>
      </xdr:nvSpPr>
      <xdr:spPr>
        <a:xfrm>
          <a:off x="15290800" y="252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114300</xdr:rowOff>
    </xdr:from>
    <xdr:to>
      <xdr:col>73</xdr:col>
      <xdr:colOff>180975</xdr:colOff>
      <xdr:row>17</xdr:row>
      <xdr:rowOff>57150</xdr:rowOff>
    </xdr:to>
    <xdr:cxnSp macro="">
      <xdr:nvCxnSpPr>
        <xdr:cNvPr id="133" name="直線コネクタ 132"/>
        <xdr:cNvCxnSpPr/>
      </xdr:nvCxnSpPr>
      <xdr:spPr>
        <a:xfrm>
          <a:off x="13893800" y="2857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4" name="フローチャート: 判断 133"/>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5" name="テキスト ボックス 134"/>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120650</xdr:rowOff>
    </xdr:from>
    <xdr:to>
      <xdr:col>69</xdr:col>
      <xdr:colOff>92075</xdr:colOff>
      <xdr:row>16</xdr:row>
      <xdr:rowOff>114300</xdr:rowOff>
    </xdr:to>
    <xdr:cxnSp macro="">
      <xdr:nvCxnSpPr>
        <xdr:cNvPr id="136" name="直線コネクタ 135"/>
        <xdr:cNvCxnSpPr/>
      </xdr:nvCxnSpPr>
      <xdr:spPr>
        <a:xfrm>
          <a:off x="13004800" y="26924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7" name="フローチャート: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48277</xdr:rowOff>
    </xdr:from>
    <xdr:ext cx="762000" cy="259045"/>
    <xdr:sp macro="" textlink="">
      <xdr:nvSpPr>
        <xdr:cNvPr id="138" name="テキスト ボックス 137"/>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39" name="フローチャート: 判断 138"/>
        <xdr:cNvSpPr/>
      </xdr:nvSpPr>
      <xdr:spPr>
        <a:xfrm>
          <a:off x="12954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40" name="テキスト ボックス 139"/>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6" name="楕円 145"/>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7"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6350</xdr:rowOff>
    </xdr:from>
    <xdr:to>
      <xdr:col>78</xdr:col>
      <xdr:colOff>120650</xdr:colOff>
      <xdr:row>17</xdr:row>
      <xdr:rowOff>107950</xdr:rowOff>
    </xdr:to>
    <xdr:sp macro="" textlink="">
      <xdr:nvSpPr>
        <xdr:cNvPr id="148" name="楕円 147"/>
        <xdr:cNvSpPr/>
      </xdr:nvSpPr>
      <xdr:spPr>
        <a:xfrm>
          <a:off x="15621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92727</xdr:rowOff>
    </xdr:from>
    <xdr:ext cx="736600" cy="259045"/>
    <xdr:sp macro="" textlink="">
      <xdr:nvSpPr>
        <xdr:cNvPr id="149" name="テキスト ボックス 148"/>
        <xdr:cNvSpPr txBox="1"/>
      </xdr:nvSpPr>
      <xdr:spPr>
        <a:xfrm>
          <a:off x="15290800" y="300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6350</xdr:rowOff>
    </xdr:from>
    <xdr:to>
      <xdr:col>74</xdr:col>
      <xdr:colOff>31750</xdr:colOff>
      <xdr:row>17</xdr:row>
      <xdr:rowOff>107950</xdr:rowOff>
    </xdr:to>
    <xdr:sp macro="" textlink="">
      <xdr:nvSpPr>
        <xdr:cNvPr id="150" name="楕円 149"/>
        <xdr:cNvSpPr/>
      </xdr:nvSpPr>
      <xdr:spPr>
        <a:xfrm>
          <a:off x="14732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92727</xdr:rowOff>
    </xdr:from>
    <xdr:ext cx="762000" cy="259045"/>
    <xdr:sp macro="" textlink="">
      <xdr:nvSpPr>
        <xdr:cNvPr id="151" name="テキスト ボックス 150"/>
        <xdr:cNvSpPr txBox="1"/>
      </xdr:nvSpPr>
      <xdr:spPr>
        <a:xfrm>
          <a:off x="14401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63500</xdr:rowOff>
    </xdr:from>
    <xdr:to>
      <xdr:col>69</xdr:col>
      <xdr:colOff>142875</xdr:colOff>
      <xdr:row>16</xdr:row>
      <xdr:rowOff>165100</xdr:rowOff>
    </xdr:to>
    <xdr:sp macro="" textlink="">
      <xdr:nvSpPr>
        <xdr:cNvPr id="152" name="楕円 151"/>
        <xdr:cNvSpPr/>
      </xdr:nvSpPr>
      <xdr:spPr>
        <a:xfrm>
          <a:off x="13843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149877</xdr:rowOff>
    </xdr:from>
    <xdr:ext cx="762000" cy="259045"/>
    <xdr:sp macro="" textlink="">
      <xdr:nvSpPr>
        <xdr:cNvPr id="153" name="テキスト ボックス 152"/>
        <xdr:cNvSpPr txBox="1"/>
      </xdr:nvSpPr>
      <xdr:spPr>
        <a:xfrm>
          <a:off x="13512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54" name="楕円 153"/>
        <xdr:cNvSpPr/>
      </xdr:nvSpPr>
      <xdr:spPr>
        <a:xfrm>
          <a:off x="12954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10177</xdr:rowOff>
    </xdr:from>
    <xdr:ext cx="762000" cy="259045"/>
    <xdr:sp macro="" textlink="">
      <xdr:nvSpPr>
        <xdr:cNvPr id="155" name="テキスト ボックス 154"/>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前年度と同水準であるが、支出額は年々減少している。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69850</xdr:rowOff>
    </xdr:from>
    <xdr:to>
      <xdr:col>24</xdr:col>
      <xdr:colOff>25400</xdr:colOff>
      <xdr:row>61</xdr:row>
      <xdr:rowOff>146050</xdr:rowOff>
    </xdr:to>
    <xdr:cxnSp macro="">
      <xdr:nvCxnSpPr>
        <xdr:cNvPr id="183" name="直線コネクタ 182"/>
        <xdr:cNvCxnSpPr/>
      </xdr:nvCxnSpPr>
      <xdr:spPr>
        <a:xfrm flipV="1">
          <a:off x="4826000" y="93281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4"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5" name="直線コネクタ 184"/>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156227</xdr:rowOff>
    </xdr:from>
    <xdr:ext cx="762000" cy="259045"/>
    <xdr:sp macro="" textlink="">
      <xdr:nvSpPr>
        <xdr:cNvPr id="186" name="扶助費最大値テキスト"/>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69850</xdr:rowOff>
    </xdr:from>
    <xdr:to>
      <xdr:col>24</xdr:col>
      <xdr:colOff>114300</xdr:colOff>
      <xdr:row>54</xdr:row>
      <xdr:rowOff>69850</xdr:rowOff>
    </xdr:to>
    <xdr:cxnSp macro="">
      <xdr:nvCxnSpPr>
        <xdr:cNvPr id="187" name="直線コネクタ 186"/>
        <xdr:cNvCxnSpPr/>
      </xdr:nvCxnSpPr>
      <xdr:spPr>
        <a:xfrm>
          <a:off x="4737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107950</xdr:rowOff>
    </xdr:from>
    <xdr:to>
      <xdr:col>24</xdr:col>
      <xdr:colOff>25400</xdr:colOff>
      <xdr:row>54</xdr:row>
      <xdr:rowOff>127000</xdr:rowOff>
    </xdr:to>
    <xdr:cxnSp macro="">
      <xdr:nvCxnSpPr>
        <xdr:cNvPr id="188" name="直線コネクタ 187"/>
        <xdr:cNvCxnSpPr/>
      </xdr:nvCxnSpPr>
      <xdr:spPr>
        <a:xfrm>
          <a:off x="3987800" y="9366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31750</xdr:rowOff>
    </xdr:from>
    <xdr:to>
      <xdr:col>19</xdr:col>
      <xdr:colOff>187325</xdr:colOff>
      <xdr:row>54</xdr:row>
      <xdr:rowOff>107950</xdr:rowOff>
    </xdr:to>
    <xdr:cxnSp macro="">
      <xdr:nvCxnSpPr>
        <xdr:cNvPr id="191" name="直線コネクタ 190"/>
        <xdr:cNvCxnSpPr/>
      </xdr:nvCxnSpPr>
      <xdr:spPr>
        <a:xfrm>
          <a:off x="3098800" y="9290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2" name="フローチャート: 判断 191"/>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193" name="テキスト ボックス 192"/>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31750</xdr:rowOff>
    </xdr:from>
    <xdr:to>
      <xdr:col>15</xdr:col>
      <xdr:colOff>98425</xdr:colOff>
      <xdr:row>54</xdr:row>
      <xdr:rowOff>165100</xdr:rowOff>
    </xdr:to>
    <xdr:cxnSp macro="">
      <xdr:nvCxnSpPr>
        <xdr:cNvPr id="194" name="直線コネクタ 193"/>
        <xdr:cNvCxnSpPr/>
      </xdr:nvCxnSpPr>
      <xdr:spPr>
        <a:xfrm flipV="1">
          <a:off x="2209800" y="92900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6" name="テキスト ボックス 195"/>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55</xdr:row>
      <xdr:rowOff>12700</xdr:rowOff>
    </xdr:to>
    <xdr:cxnSp macro="">
      <xdr:nvCxnSpPr>
        <xdr:cNvPr id="197" name="直線コネクタ 196"/>
        <xdr:cNvCxnSpPr/>
      </xdr:nvCxnSpPr>
      <xdr:spPr>
        <a:xfrm flipV="1">
          <a:off x="1320800" y="9423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198" name="フローチャート: 判断 197"/>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199" name="テキスト ボックス 198"/>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0" name="フローチャート: 判断 199"/>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01" name="テキスト ボックス 200"/>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7" name="楕円 206"/>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156227</xdr:rowOff>
    </xdr:from>
    <xdr:ext cx="762000" cy="259045"/>
    <xdr:sp macro="" textlink="">
      <xdr:nvSpPr>
        <xdr:cNvPr id="208" name="扶助費該当値テキスト"/>
        <xdr:cNvSpPr txBox="1"/>
      </xdr:nvSpPr>
      <xdr:spPr>
        <a:xfrm>
          <a:off x="4914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57150</xdr:rowOff>
    </xdr:from>
    <xdr:to>
      <xdr:col>20</xdr:col>
      <xdr:colOff>38100</xdr:colOff>
      <xdr:row>54</xdr:row>
      <xdr:rowOff>158750</xdr:rowOff>
    </xdr:to>
    <xdr:sp macro="" textlink="">
      <xdr:nvSpPr>
        <xdr:cNvPr id="209" name="楕円 208"/>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168927</xdr:rowOff>
    </xdr:from>
    <xdr:ext cx="736600" cy="259045"/>
    <xdr:sp macro="" textlink="">
      <xdr:nvSpPr>
        <xdr:cNvPr id="210" name="テキスト ボックス 209"/>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152400</xdr:rowOff>
    </xdr:from>
    <xdr:to>
      <xdr:col>15</xdr:col>
      <xdr:colOff>149225</xdr:colOff>
      <xdr:row>54</xdr:row>
      <xdr:rowOff>82550</xdr:rowOff>
    </xdr:to>
    <xdr:sp macro="" textlink="">
      <xdr:nvSpPr>
        <xdr:cNvPr id="211" name="楕円 210"/>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92727</xdr:rowOff>
    </xdr:from>
    <xdr:ext cx="762000" cy="259045"/>
    <xdr:sp macro="" textlink="">
      <xdr:nvSpPr>
        <xdr:cNvPr id="212" name="テキスト ボックス 211"/>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13" name="楕円 212"/>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14" name="テキスト ボックス 213"/>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133350</xdr:rowOff>
    </xdr:from>
    <xdr:to>
      <xdr:col>6</xdr:col>
      <xdr:colOff>171450</xdr:colOff>
      <xdr:row>55</xdr:row>
      <xdr:rowOff>63500</xdr:rowOff>
    </xdr:to>
    <xdr:sp macro="" textlink="">
      <xdr:nvSpPr>
        <xdr:cNvPr id="215" name="楕円 214"/>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73677</xdr:rowOff>
    </xdr:from>
    <xdr:ext cx="762000" cy="259045"/>
    <xdr:sp macro="" textlink="">
      <xdr:nvSpPr>
        <xdr:cNvPr id="216" name="テキスト ボックス 215"/>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その他については、他会計への繰出し金が主な内容である。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各特別会計・企業会計ともに健全経営が図られるよう、経費の節減に努めるとともに、使用料や保険料の見直しを行い、一般会計の負担を減らせるように努める。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99785</xdr:rowOff>
    </xdr:from>
    <xdr:to>
      <xdr:col>82</xdr:col>
      <xdr:colOff>107950</xdr:colOff>
      <xdr:row>61</xdr:row>
      <xdr:rowOff>167822</xdr:rowOff>
    </xdr:to>
    <xdr:cxnSp macro="">
      <xdr:nvCxnSpPr>
        <xdr:cNvPr id="246" name="直線コネクタ 245"/>
        <xdr:cNvCxnSpPr/>
      </xdr:nvCxnSpPr>
      <xdr:spPr>
        <a:xfrm flipV="1">
          <a:off x="16510000" y="9015185"/>
          <a:ext cx="0" cy="1611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139899</xdr:rowOff>
    </xdr:from>
    <xdr:ext cx="762000" cy="259045"/>
    <xdr:sp macro="" textlink="">
      <xdr:nvSpPr>
        <xdr:cNvPr id="247" name="その他最小値テキスト"/>
        <xdr:cNvSpPr txBox="1"/>
      </xdr:nvSpPr>
      <xdr:spPr>
        <a:xfrm>
          <a:off x="16598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167822</xdr:rowOff>
    </xdr:from>
    <xdr:to>
      <xdr:col>82</xdr:col>
      <xdr:colOff>196850</xdr:colOff>
      <xdr:row>61</xdr:row>
      <xdr:rowOff>167822</xdr:rowOff>
    </xdr:to>
    <xdr:cxnSp macro="">
      <xdr:nvCxnSpPr>
        <xdr:cNvPr id="248" name="直線コネクタ 247"/>
        <xdr:cNvCxnSpPr/>
      </xdr:nvCxnSpPr>
      <xdr:spPr>
        <a:xfrm>
          <a:off x="16421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14712</xdr:rowOff>
    </xdr:from>
    <xdr:ext cx="762000" cy="259045"/>
    <xdr:sp macro="" textlink="">
      <xdr:nvSpPr>
        <xdr:cNvPr id="249" name="その他最大値テキスト"/>
        <xdr:cNvSpPr txBox="1"/>
      </xdr:nvSpPr>
      <xdr:spPr>
        <a:xfrm>
          <a:off x="16598900" y="875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99785</xdr:rowOff>
    </xdr:from>
    <xdr:to>
      <xdr:col>82</xdr:col>
      <xdr:colOff>196850</xdr:colOff>
      <xdr:row>52</xdr:row>
      <xdr:rowOff>99785</xdr:rowOff>
    </xdr:to>
    <xdr:cxnSp macro="">
      <xdr:nvCxnSpPr>
        <xdr:cNvPr id="250" name="直線コネクタ 249"/>
        <xdr:cNvCxnSpPr/>
      </xdr:nvCxnSpPr>
      <xdr:spPr>
        <a:xfrm>
          <a:off x="16421100" y="901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151493</xdr:rowOff>
    </xdr:from>
    <xdr:to>
      <xdr:col>82</xdr:col>
      <xdr:colOff>107950</xdr:colOff>
      <xdr:row>55</xdr:row>
      <xdr:rowOff>151493</xdr:rowOff>
    </xdr:to>
    <xdr:cxnSp macro="">
      <xdr:nvCxnSpPr>
        <xdr:cNvPr id="251" name="直線コネクタ 250"/>
        <xdr:cNvCxnSpPr/>
      </xdr:nvCxnSpPr>
      <xdr:spPr>
        <a:xfrm>
          <a:off x="15671800" y="9581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10177</xdr:rowOff>
    </xdr:from>
    <xdr:ext cx="762000" cy="259045"/>
    <xdr:sp macro="" textlink="">
      <xdr:nvSpPr>
        <xdr:cNvPr id="252" name="その他平均値テキスト"/>
        <xdr:cNvSpPr txBox="1"/>
      </xdr:nvSpPr>
      <xdr:spPr>
        <a:xfrm>
          <a:off x="16598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53" name="フローチャート: 判断 252"/>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140607</xdr:rowOff>
    </xdr:from>
    <xdr:to>
      <xdr:col>78</xdr:col>
      <xdr:colOff>69850</xdr:colOff>
      <xdr:row>55</xdr:row>
      <xdr:rowOff>151493</xdr:rowOff>
    </xdr:to>
    <xdr:cxnSp macro="">
      <xdr:nvCxnSpPr>
        <xdr:cNvPr id="254" name="直線コネクタ 253"/>
        <xdr:cNvCxnSpPr/>
      </xdr:nvCxnSpPr>
      <xdr:spPr>
        <a:xfrm>
          <a:off x="14782800" y="9570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5" name="フローチャート: 判断 254"/>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6" name="テキスト ボックス 255"/>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170543</xdr:rowOff>
    </xdr:from>
    <xdr:to>
      <xdr:col>73</xdr:col>
      <xdr:colOff>180975</xdr:colOff>
      <xdr:row>55</xdr:row>
      <xdr:rowOff>140607</xdr:rowOff>
    </xdr:to>
    <xdr:cxnSp macro="">
      <xdr:nvCxnSpPr>
        <xdr:cNvPr id="257" name="直線コネクタ 256"/>
        <xdr:cNvCxnSpPr/>
      </xdr:nvCxnSpPr>
      <xdr:spPr>
        <a:xfrm>
          <a:off x="13893800" y="94288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58" name="フローチャート: 判断 257"/>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7455</xdr:rowOff>
    </xdr:from>
    <xdr:ext cx="762000" cy="259045"/>
    <xdr:sp macro="" textlink="">
      <xdr:nvSpPr>
        <xdr:cNvPr id="259" name="テキスト ボックス 258"/>
        <xdr:cNvSpPr txBox="1"/>
      </xdr:nvSpPr>
      <xdr:spPr>
        <a:xfrm>
          <a:off x="14401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170543</xdr:rowOff>
    </xdr:from>
    <xdr:to>
      <xdr:col>69</xdr:col>
      <xdr:colOff>92075</xdr:colOff>
      <xdr:row>56</xdr:row>
      <xdr:rowOff>1815</xdr:rowOff>
    </xdr:to>
    <xdr:cxnSp macro="">
      <xdr:nvCxnSpPr>
        <xdr:cNvPr id="260" name="直線コネクタ 259"/>
        <xdr:cNvCxnSpPr/>
      </xdr:nvCxnSpPr>
      <xdr:spPr>
        <a:xfrm flipV="1">
          <a:off x="13004800" y="9428843"/>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1" name="フローチャート: 判断 260"/>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62" name="テキスト ボックス 261"/>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48985</xdr:rowOff>
    </xdr:from>
    <xdr:to>
      <xdr:col>65</xdr:col>
      <xdr:colOff>53975</xdr:colOff>
      <xdr:row>56</xdr:row>
      <xdr:rowOff>150585</xdr:rowOff>
    </xdr:to>
    <xdr:sp macro="" textlink="">
      <xdr:nvSpPr>
        <xdr:cNvPr id="263" name="フローチャート: 判断 262"/>
        <xdr:cNvSpPr/>
      </xdr:nvSpPr>
      <xdr:spPr>
        <a:xfrm>
          <a:off x="12954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135362</xdr:rowOff>
    </xdr:from>
    <xdr:ext cx="762000" cy="259045"/>
    <xdr:sp macro="" textlink="">
      <xdr:nvSpPr>
        <xdr:cNvPr id="264" name="テキスト ボックス 263"/>
        <xdr:cNvSpPr txBox="1"/>
      </xdr:nvSpPr>
      <xdr:spPr>
        <a:xfrm>
          <a:off x="12623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100693</xdr:rowOff>
    </xdr:from>
    <xdr:to>
      <xdr:col>82</xdr:col>
      <xdr:colOff>158750</xdr:colOff>
      <xdr:row>56</xdr:row>
      <xdr:rowOff>30843</xdr:rowOff>
    </xdr:to>
    <xdr:sp macro="" textlink="">
      <xdr:nvSpPr>
        <xdr:cNvPr id="270" name="楕円 269"/>
        <xdr:cNvSpPr/>
      </xdr:nvSpPr>
      <xdr:spPr>
        <a:xfrm>
          <a:off x="16459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117220</xdr:rowOff>
    </xdr:from>
    <xdr:ext cx="762000" cy="259045"/>
    <xdr:sp macro="" textlink="">
      <xdr:nvSpPr>
        <xdr:cNvPr id="271" name="その他該当値テキスト"/>
        <xdr:cNvSpPr txBox="1"/>
      </xdr:nvSpPr>
      <xdr:spPr>
        <a:xfrm>
          <a:off x="16598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100693</xdr:rowOff>
    </xdr:from>
    <xdr:to>
      <xdr:col>78</xdr:col>
      <xdr:colOff>120650</xdr:colOff>
      <xdr:row>56</xdr:row>
      <xdr:rowOff>30843</xdr:rowOff>
    </xdr:to>
    <xdr:sp macro="" textlink="">
      <xdr:nvSpPr>
        <xdr:cNvPr id="272" name="楕円 271"/>
        <xdr:cNvSpPr/>
      </xdr:nvSpPr>
      <xdr:spPr>
        <a:xfrm>
          <a:off x="15621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41020</xdr:rowOff>
    </xdr:from>
    <xdr:ext cx="736600" cy="259045"/>
    <xdr:sp macro="" textlink="">
      <xdr:nvSpPr>
        <xdr:cNvPr id="273" name="テキスト ボックス 272"/>
        <xdr:cNvSpPr txBox="1"/>
      </xdr:nvSpPr>
      <xdr:spPr>
        <a:xfrm>
          <a:off x="15290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89807</xdr:rowOff>
    </xdr:from>
    <xdr:to>
      <xdr:col>74</xdr:col>
      <xdr:colOff>31750</xdr:colOff>
      <xdr:row>56</xdr:row>
      <xdr:rowOff>19957</xdr:rowOff>
    </xdr:to>
    <xdr:sp macro="" textlink="">
      <xdr:nvSpPr>
        <xdr:cNvPr id="274" name="楕円 273"/>
        <xdr:cNvSpPr/>
      </xdr:nvSpPr>
      <xdr:spPr>
        <a:xfrm>
          <a:off x="14732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30134</xdr:rowOff>
    </xdr:from>
    <xdr:ext cx="762000" cy="259045"/>
    <xdr:sp macro="" textlink="">
      <xdr:nvSpPr>
        <xdr:cNvPr id="275" name="テキスト ボックス 274"/>
        <xdr:cNvSpPr txBox="1"/>
      </xdr:nvSpPr>
      <xdr:spPr>
        <a:xfrm>
          <a:off x="14401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119743</xdr:rowOff>
    </xdr:from>
    <xdr:to>
      <xdr:col>69</xdr:col>
      <xdr:colOff>142875</xdr:colOff>
      <xdr:row>55</xdr:row>
      <xdr:rowOff>49893</xdr:rowOff>
    </xdr:to>
    <xdr:sp macro="" textlink="">
      <xdr:nvSpPr>
        <xdr:cNvPr id="276" name="楕円 275"/>
        <xdr:cNvSpPr/>
      </xdr:nvSpPr>
      <xdr:spPr>
        <a:xfrm>
          <a:off x="13843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60070</xdr:rowOff>
    </xdr:from>
    <xdr:ext cx="762000" cy="259045"/>
    <xdr:sp macro="" textlink="">
      <xdr:nvSpPr>
        <xdr:cNvPr id="277" name="テキスト ボックス 276"/>
        <xdr:cNvSpPr txBox="1"/>
      </xdr:nvSpPr>
      <xdr:spPr>
        <a:xfrm>
          <a:off x="13512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122465</xdr:rowOff>
    </xdr:from>
    <xdr:to>
      <xdr:col>65</xdr:col>
      <xdr:colOff>53975</xdr:colOff>
      <xdr:row>56</xdr:row>
      <xdr:rowOff>52615</xdr:rowOff>
    </xdr:to>
    <xdr:sp macro="" textlink="">
      <xdr:nvSpPr>
        <xdr:cNvPr id="278" name="楕円 277"/>
        <xdr:cNvSpPr/>
      </xdr:nvSpPr>
      <xdr:spPr>
        <a:xfrm>
          <a:off x="12954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62792</xdr:rowOff>
    </xdr:from>
    <xdr:ext cx="762000" cy="259045"/>
    <xdr:sp macro="" textlink="">
      <xdr:nvSpPr>
        <xdr:cNvPr id="279" name="テキスト ボックス 278"/>
        <xdr:cNvSpPr txBox="1"/>
      </xdr:nvSpPr>
      <xdr:spPr>
        <a:xfrm>
          <a:off x="12623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補助費の多くを占めているのは、南那須地区広域行政事務組合への負担金であり、広域行政事務組合に対しては経費の節減や経営改善を促し、負担金の抑制を図る。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また、各種団体などへの補助金についても削減を図る。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99568</xdr:rowOff>
    </xdr:from>
    <xdr:to>
      <xdr:col>82</xdr:col>
      <xdr:colOff>107950</xdr:colOff>
      <xdr:row>40</xdr:row>
      <xdr:rowOff>8128</xdr:rowOff>
    </xdr:to>
    <xdr:cxnSp macro="">
      <xdr:nvCxnSpPr>
        <xdr:cNvPr id="304" name="直線コネクタ 303"/>
        <xdr:cNvCxnSpPr/>
      </xdr:nvCxnSpPr>
      <xdr:spPr>
        <a:xfrm flipV="1">
          <a:off x="16510000" y="59288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5"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6" name="直線コネクタ 305"/>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14495</xdr:rowOff>
    </xdr:from>
    <xdr:ext cx="762000" cy="259045"/>
    <xdr:sp macro="" textlink="">
      <xdr:nvSpPr>
        <xdr:cNvPr id="307" name="補助費等最大値テキスト"/>
        <xdr:cNvSpPr txBox="1"/>
      </xdr:nvSpPr>
      <xdr:spPr>
        <a:xfrm>
          <a:off x="16598900" y="567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99568</xdr:rowOff>
    </xdr:from>
    <xdr:to>
      <xdr:col>82</xdr:col>
      <xdr:colOff>196850</xdr:colOff>
      <xdr:row>34</xdr:row>
      <xdr:rowOff>99568</xdr:rowOff>
    </xdr:to>
    <xdr:cxnSp macro="">
      <xdr:nvCxnSpPr>
        <xdr:cNvPr id="308" name="直線コネクタ 307"/>
        <xdr:cNvCxnSpPr/>
      </xdr:nvCxnSpPr>
      <xdr:spPr>
        <a:xfrm>
          <a:off x="16421100" y="592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88138</xdr:rowOff>
    </xdr:to>
    <xdr:cxnSp macro="">
      <xdr:nvCxnSpPr>
        <xdr:cNvPr id="309" name="直線コネクタ 308"/>
        <xdr:cNvCxnSpPr/>
      </xdr:nvCxnSpPr>
      <xdr:spPr>
        <a:xfrm>
          <a:off x="15671800" y="635406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0"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1" name="フローチャート: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154432</xdr:rowOff>
    </xdr:from>
    <xdr:to>
      <xdr:col>78</xdr:col>
      <xdr:colOff>69850</xdr:colOff>
      <xdr:row>37</xdr:row>
      <xdr:rowOff>10414</xdr:rowOff>
    </xdr:to>
    <xdr:cxnSp macro="">
      <xdr:nvCxnSpPr>
        <xdr:cNvPr id="312" name="直線コネクタ 311"/>
        <xdr:cNvCxnSpPr/>
      </xdr:nvCxnSpPr>
      <xdr:spPr>
        <a:xfrm>
          <a:off x="14782800" y="63266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13" name="フローチャート: 判断 312"/>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14" name="テキスト ボックス 313"/>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72136</xdr:rowOff>
    </xdr:from>
    <xdr:to>
      <xdr:col>73</xdr:col>
      <xdr:colOff>180975</xdr:colOff>
      <xdr:row>36</xdr:row>
      <xdr:rowOff>154432</xdr:rowOff>
    </xdr:to>
    <xdr:cxnSp macro="">
      <xdr:nvCxnSpPr>
        <xdr:cNvPr id="315" name="直線コネクタ 314"/>
        <xdr:cNvCxnSpPr/>
      </xdr:nvCxnSpPr>
      <xdr:spPr>
        <a:xfrm>
          <a:off x="13893800" y="624433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149860</xdr:rowOff>
    </xdr:to>
    <xdr:cxnSp macro="">
      <xdr:nvCxnSpPr>
        <xdr:cNvPr id="318" name="直線コネクタ 317"/>
        <xdr:cNvCxnSpPr/>
      </xdr:nvCxnSpPr>
      <xdr:spPr>
        <a:xfrm flipV="1">
          <a:off x="13004800" y="624433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9" name="フローチャート: 判断 318"/>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20" name="テキスト ボックス 319"/>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21" name="フローチャート: 判断 320"/>
        <xdr:cNvSpPr/>
      </xdr:nvSpPr>
      <xdr:spPr>
        <a:xfrm>
          <a:off x="12954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22" name="テキスト ボックス 321"/>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28" name="楕円 327"/>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macro="" textlink="">
      <xdr:nvSpPr>
        <xdr:cNvPr id="329"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30" name="楕円 329"/>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31" name="テキスト ボックス 330"/>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103632</xdr:rowOff>
    </xdr:from>
    <xdr:to>
      <xdr:col>74</xdr:col>
      <xdr:colOff>31750</xdr:colOff>
      <xdr:row>37</xdr:row>
      <xdr:rowOff>33782</xdr:rowOff>
    </xdr:to>
    <xdr:sp macro="" textlink="">
      <xdr:nvSpPr>
        <xdr:cNvPr id="332" name="楕円 331"/>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33" name="テキスト ボックス 332"/>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21336</xdr:rowOff>
    </xdr:from>
    <xdr:to>
      <xdr:col>69</xdr:col>
      <xdr:colOff>142875</xdr:colOff>
      <xdr:row>36</xdr:row>
      <xdr:rowOff>122936</xdr:rowOff>
    </xdr:to>
    <xdr:sp macro="" textlink="">
      <xdr:nvSpPr>
        <xdr:cNvPr id="334" name="楕円 333"/>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35" name="テキスト ボックス 334"/>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6" name="楕円 335"/>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37" name="テキスト ボックス 336"/>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新規地方債の発行を最小限に抑えているため、前年度と同水準である。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今度は、新庁舎建設や認定こども園整備事業などの大規模事業の元金償還が控えているため、公債費の増加が見込まれる。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153670</xdr:rowOff>
    </xdr:to>
    <xdr:cxnSp macro="">
      <xdr:nvCxnSpPr>
        <xdr:cNvPr id="365" name="直線コネクタ 364"/>
        <xdr:cNvCxnSpPr/>
      </xdr:nvCxnSpPr>
      <xdr:spPr>
        <a:xfrm flipV="1">
          <a:off x="4826000" y="127152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6"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7" name="直線コネクタ 366"/>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8"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69" name="直線コネクタ 368"/>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168911</xdr:rowOff>
    </xdr:from>
    <xdr:to>
      <xdr:col>24</xdr:col>
      <xdr:colOff>25400</xdr:colOff>
      <xdr:row>78</xdr:row>
      <xdr:rowOff>43180</xdr:rowOff>
    </xdr:to>
    <xdr:cxnSp macro="">
      <xdr:nvCxnSpPr>
        <xdr:cNvPr id="370" name="直線コネクタ 369"/>
        <xdr:cNvCxnSpPr/>
      </xdr:nvCxnSpPr>
      <xdr:spPr>
        <a:xfrm flipV="1">
          <a:off x="3987800" y="133705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97807</xdr:rowOff>
    </xdr:from>
    <xdr:ext cx="762000" cy="259045"/>
    <xdr:sp macro="" textlink="">
      <xdr:nvSpPr>
        <xdr:cNvPr id="371" name="公債費平均値テキスト"/>
        <xdr:cNvSpPr txBox="1"/>
      </xdr:nvSpPr>
      <xdr:spPr>
        <a:xfrm>
          <a:off x="4914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2" name="フローチャート: 判断 371"/>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27939</xdr:rowOff>
    </xdr:from>
    <xdr:to>
      <xdr:col>19</xdr:col>
      <xdr:colOff>187325</xdr:colOff>
      <xdr:row>78</xdr:row>
      <xdr:rowOff>43180</xdr:rowOff>
    </xdr:to>
    <xdr:cxnSp macro="">
      <xdr:nvCxnSpPr>
        <xdr:cNvPr id="373" name="直線コネクタ 372"/>
        <xdr:cNvCxnSpPr/>
      </xdr:nvCxnSpPr>
      <xdr:spPr>
        <a:xfrm>
          <a:off x="3098800" y="134010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118111</xdr:rowOff>
    </xdr:from>
    <xdr:to>
      <xdr:col>20</xdr:col>
      <xdr:colOff>38100</xdr:colOff>
      <xdr:row>78</xdr:row>
      <xdr:rowOff>48261</xdr:rowOff>
    </xdr:to>
    <xdr:sp macro="" textlink="">
      <xdr:nvSpPr>
        <xdr:cNvPr id="374" name="フローチャート: 判断 373"/>
        <xdr:cNvSpPr/>
      </xdr:nvSpPr>
      <xdr:spPr>
        <a:xfrm>
          <a:off x="3937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58438</xdr:rowOff>
    </xdr:from>
    <xdr:ext cx="736600" cy="259045"/>
    <xdr:sp macro="" textlink="">
      <xdr:nvSpPr>
        <xdr:cNvPr id="375" name="テキスト ボックス 374"/>
        <xdr:cNvSpPr txBox="1"/>
      </xdr:nvSpPr>
      <xdr:spPr>
        <a:xfrm>
          <a:off x="3606800" y="13088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27939</xdr:rowOff>
    </xdr:from>
    <xdr:to>
      <xdr:col>15</xdr:col>
      <xdr:colOff>98425</xdr:colOff>
      <xdr:row>78</xdr:row>
      <xdr:rowOff>157480</xdr:rowOff>
    </xdr:to>
    <xdr:cxnSp macro="">
      <xdr:nvCxnSpPr>
        <xdr:cNvPr id="376" name="直線コネクタ 375"/>
        <xdr:cNvCxnSpPr/>
      </xdr:nvCxnSpPr>
      <xdr:spPr>
        <a:xfrm flipV="1">
          <a:off x="2209800" y="1340103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77" name="フローチャート: 判断 376"/>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50816</xdr:rowOff>
    </xdr:from>
    <xdr:ext cx="762000" cy="259045"/>
    <xdr:sp macro="" textlink="">
      <xdr:nvSpPr>
        <xdr:cNvPr id="378" name="テキスト ボックス 377"/>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157480</xdr:rowOff>
    </xdr:from>
    <xdr:to>
      <xdr:col>11</xdr:col>
      <xdr:colOff>9525</xdr:colOff>
      <xdr:row>79</xdr:row>
      <xdr:rowOff>115570</xdr:rowOff>
    </xdr:to>
    <xdr:cxnSp macro="">
      <xdr:nvCxnSpPr>
        <xdr:cNvPr id="379" name="直線コネクタ 378"/>
        <xdr:cNvCxnSpPr/>
      </xdr:nvCxnSpPr>
      <xdr:spPr>
        <a:xfrm flipV="1">
          <a:off x="1320800" y="135305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0" name="フローチャート: 判断 379"/>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1" name="テキスト ボックス 380"/>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2" name="フローチャート: 判断 381"/>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3" name="テキスト ボックス 382"/>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118111</xdr:rowOff>
    </xdr:from>
    <xdr:to>
      <xdr:col>24</xdr:col>
      <xdr:colOff>76200</xdr:colOff>
      <xdr:row>78</xdr:row>
      <xdr:rowOff>48261</xdr:rowOff>
    </xdr:to>
    <xdr:sp macro="" textlink="">
      <xdr:nvSpPr>
        <xdr:cNvPr id="389" name="楕円 388"/>
        <xdr:cNvSpPr/>
      </xdr:nvSpPr>
      <xdr:spPr>
        <a:xfrm>
          <a:off x="4775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134638</xdr:rowOff>
    </xdr:from>
    <xdr:ext cx="762000" cy="259045"/>
    <xdr:sp macro="" textlink="">
      <xdr:nvSpPr>
        <xdr:cNvPr id="390" name="公債費該当値テキスト"/>
        <xdr:cNvSpPr txBox="1"/>
      </xdr:nvSpPr>
      <xdr:spPr>
        <a:xfrm>
          <a:off x="49149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163830</xdr:rowOff>
    </xdr:from>
    <xdr:to>
      <xdr:col>20</xdr:col>
      <xdr:colOff>38100</xdr:colOff>
      <xdr:row>78</xdr:row>
      <xdr:rowOff>93980</xdr:rowOff>
    </xdr:to>
    <xdr:sp macro="" textlink="">
      <xdr:nvSpPr>
        <xdr:cNvPr id="391" name="楕円 390"/>
        <xdr:cNvSpPr/>
      </xdr:nvSpPr>
      <xdr:spPr>
        <a:xfrm>
          <a:off x="3937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78757</xdr:rowOff>
    </xdr:from>
    <xdr:ext cx="736600" cy="259045"/>
    <xdr:sp macro="" textlink="">
      <xdr:nvSpPr>
        <xdr:cNvPr id="392" name="テキスト ボックス 391"/>
        <xdr:cNvSpPr txBox="1"/>
      </xdr:nvSpPr>
      <xdr:spPr>
        <a:xfrm>
          <a:off x="3606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148589</xdr:rowOff>
    </xdr:from>
    <xdr:to>
      <xdr:col>15</xdr:col>
      <xdr:colOff>149225</xdr:colOff>
      <xdr:row>78</xdr:row>
      <xdr:rowOff>78739</xdr:rowOff>
    </xdr:to>
    <xdr:sp macro="" textlink="">
      <xdr:nvSpPr>
        <xdr:cNvPr id="393" name="楕円 392"/>
        <xdr:cNvSpPr/>
      </xdr:nvSpPr>
      <xdr:spPr>
        <a:xfrm>
          <a:off x="3048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63516</xdr:rowOff>
    </xdr:from>
    <xdr:ext cx="762000" cy="259045"/>
    <xdr:sp macro="" textlink="">
      <xdr:nvSpPr>
        <xdr:cNvPr id="394" name="テキスト ボックス 393"/>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106680</xdr:rowOff>
    </xdr:from>
    <xdr:to>
      <xdr:col>11</xdr:col>
      <xdr:colOff>60325</xdr:colOff>
      <xdr:row>79</xdr:row>
      <xdr:rowOff>36830</xdr:rowOff>
    </xdr:to>
    <xdr:sp macro="" textlink="">
      <xdr:nvSpPr>
        <xdr:cNvPr id="395" name="楕円 394"/>
        <xdr:cNvSpPr/>
      </xdr:nvSpPr>
      <xdr:spPr>
        <a:xfrm>
          <a:off x="2159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21607</xdr:rowOff>
    </xdr:from>
    <xdr:ext cx="762000" cy="259045"/>
    <xdr:sp macro="" textlink="">
      <xdr:nvSpPr>
        <xdr:cNvPr id="396" name="テキスト ボックス 395"/>
        <xdr:cNvSpPr txBox="1"/>
      </xdr:nvSpPr>
      <xdr:spPr>
        <a:xfrm>
          <a:off x="1828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64770</xdr:rowOff>
    </xdr:from>
    <xdr:to>
      <xdr:col>6</xdr:col>
      <xdr:colOff>171450</xdr:colOff>
      <xdr:row>79</xdr:row>
      <xdr:rowOff>166370</xdr:rowOff>
    </xdr:to>
    <xdr:sp macro="" textlink="">
      <xdr:nvSpPr>
        <xdr:cNvPr id="397" name="楕円 396"/>
        <xdr:cNvSpPr/>
      </xdr:nvSpPr>
      <xdr:spPr>
        <a:xfrm>
          <a:off x="1270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151147</xdr:rowOff>
    </xdr:from>
    <xdr:ext cx="762000" cy="259045"/>
    <xdr:sp macro="" textlink="">
      <xdr:nvSpPr>
        <xdr:cNvPr id="398" name="テキスト ボックス 397"/>
        <xdr:cNvSpPr txBox="1"/>
      </xdr:nvSpPr>
      <xdr:spPr>
        <a:xfrm>
          <a:off x="939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類似団体と同水準であるが、今後もコスト削減などにより経費の節減に努める。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113284</xdr:rowOff>
    </xdr:from>
    <xdr:to>
      <xdr:col>82</xdr:col>
      <xdr:colOff>107950</xdr:colOff>
      <xdr:row>79</xdr:row>
      <xdr:rowOff>129287</xdr:rowOff>
    </xdr:to>
    <xdr:cxnSp macro="">
      <xdr:nvCxnSpPr>
        <xdr:cNvPr id="424" name="直線コネクタ 423"/>
        <xdr:cNvCxnSpPr/>
      </xdr:nvCxnSpPr>
      <xdr:spPr>
        <a:xfrm flipV="1">
          <a:off x="16510000" y="12457684"/>
          <a:ext cx="0" cy="121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101364</xdr:rowOff>
    </xdr:from>
    <xdr:ext cx="762000" cy="259045"/>
    <xdr:sp macro="" textlink="">
      <xdr:nvSpPr>
        <xdr:cNvPr id="425" name="公債費以外最小値テキスト"/>
        <xdr:cNvSpPr txBox="1"/>
      </xdr:nvSpPr>
      <xdr:spPr>
        <a:xfrm>
          <a:off x="16598900" y="1364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129287</xdr:rowOff>
    </xdr:from>
    <xdr:to>
      <xdr:col>82</xdr:col>
      <xdr:colOff>196850</xdr:colOff>
      <xdr:row>79</xdr:row>
      <xdr:rowOff>129287</xdr:rowOff>
    </xdr:to>
    <xdr:cxnSp macro="">
      <xdr:nvCxnSpPr>
        <xdr:cNvPr id="426" name="直線コネクタ 425"/>
        <xdr:cNvCxnSpPr/>
      </xdr:nvCxnSpPr>
      <xdr:spPr>
        <a:xfrm>
          <a:off x="16421100" y="1367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28211</xdr:rowOff>
    </xdr:from>
    <xdr:ext cx="762000" cy="259045"/>
    <xdr:sp macro="" textlink="">
      <xdr:nvSpPr>
        <xdr:cNvPr id="427"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113284</xdr:rowOff>
    </xdr:from>
    <xdr:to>
      <xdr:col>82</xdr:col>
      <xdr:colOff>196850</xdr:colOff>
      <xdr:row>72</xdr:row>
      <xdr:rowOff>113284</xdr:rowOff>
    </xdr:to>
    <xdr:cxnSp macro="">
      <xdr:nvCxnSpPr>
        <xdr:cNvPr id="428" name="直線コネクタ 427"/>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156718</xdr:rowOff>
    </xdr:from>
    <xdr:to>
      <xdr:col>82</xdr:col>
      <xdr:colOff>107950</xdr:colOff>
      <xdr:row>76</xdr:row>
      <xdr:rowOff>44704</xdr:rowOff>
    </xdr:to>
    <xdr:cxnSp macro="">
      <xdr:nvCxnSpPr>
        <xdr:cNvPr id="429" name="直線コネクタ 428"/>
        <xdr:cNvCxnSpPr/>
      </xdr:nvCxnSpPr>
      <xdr:spPr>
        <a:xfrm>
          <a:off x="15671800" y="1301546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164864</xdr:rowOff>
    </xdr:from>
    <xdr:ext cx="762000" cy="259045"/>
    <xdr:sp macro="" textlink="">
      <xdr:nvSpPr>
        <xdr:cNvPr id="430" name="公債費以外平均値テキスト"/>
        <xdr:cNvSpPr txBox="1"/>
      </xdr:nvSpPr>
      <xdr:spPr>
        <a:xfrm>
          <a:off x="16598900" y="130236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31" name="フローチャート: 判断 430"/>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143002</xdr:rowOff>
    </xdr:from>
    <xdr:to>
      <xdr:col>78</xdr:col>
      <xdr:colOff>69850</xdr:colOff>
      <xdr:row>75</xdr:row>
      <xdr:rowOff>156718</xdr:rowOff>
    </xdr:to>
    <xdr:cxnSp macro="">
      <xdr:nvCxnSpPr>
        <xdr:cNvPr id="432" name="直線コネクタ 431"/>
        <xdr:cNvCxnSpPr/>
      </xdr:nvCxnSpPr>
      <xdr:spPr>
        <a:xfrm>
          <a:off x="14782800" y="130017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xdr:rowOff>
    </xdr:from>
    <xdr:to>
      <xdr:col>78</xdr:col>
      <xdr:colOff>120650</xdr:colOff>
      <xdr:row>76</xdr:row>
      <xdr:rowOff>109220</xdr:rowOff>
    </xdr:to>
    <xdr:sp macro="" textlink="">
      <xdr:nvSpPr>
        <xdr:cNvPr id="433" name="フローチャート: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93997</xdr:rowOff>
    </xdr:from>
    <xdr:ext cx="736600" cy="259045"/>
    <xdr:sp macro="" textlink="">
      <xdr:nvSpPr>
        <xdr:cNvPr id="434" name="テキスト ボックス 433"/>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28702</xdr:rowOff>
    </xdr:from>
    <xdr:to>
      <xdr:col>73</xdr:col>
      <xdr:colOff>180975</xdr:colOff>
      <xdr:row>75</xdr:row>
      <xdr:rowOff>143002</xdr:rowOff>
    </xdr:to>
    <xdr:cxnSp macro="">
      <xdr:nvCxnSpPr>
        <xdr:cNvPr id="435" name="直線コネクタ 434"/>
        <xdr:cNvCxnSpPr/>
      </xdr:nvCxnSpPr>
      <xdr:spPr>
        <a:xfrm>
          <a:off x="13893800" y="1288745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142494</xdr:rowOff>
    </xdr:from>
    <xdr:to>
      <xdr:col>74</xdr:col>
      <xdr:colOff>31750</xdr:colOff>
      <xdr:row>76</xdr:row>
      <xdr:rowOff>72644</xdr:rowOff>
    </xdr:to>
    <xdr:sp macro="" textlink="">
      <xdr:nvSpPr>
        <xdr:cNvPr id="436" name="フローチャート: 判断 435"/>
        <xdr:cNvSpPr/>
      </xdr:nvSpPr>
      <xdr:spPr>
        <a:xfrm>
          <a:off x="14732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57421</xdr:rowOff>
    </xdr:from>
    <xdr:ext cx="762000" cy="259045"/>
    <xdr:sp macro="" textlink="">
      <xdr:nvSpPr>
        <xdr:cNvPr id="437" name="テキスト ボックス 436"/>
        <xdr:cNvSpPr txBox="1"/>
      </xdr:nvSpPr>
      <xdr:spPr>
        <a:xfrm>
          <a:off x="14401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28702</xdr:rowOff>
    </xdr:from>
    <xdr:to>
      <xdr:col>69</xdr:col>
      <xdr:colOff>92075</xdr:colOff>
      <xdr:row>76</xdr:row>
      <xdr:rowOff>76708</xdr:rowOff>
    </xdr:to>
    <xdr:cxnSp macro="">
      <xdr:nvCxnSpPr>
        <xdr:cNvPr id="438" name="直線コネクタ 437"/>
        <xdr:cNvCxnSpPr/>
      </xdr:nvCxnSpPr>
      <xdr:spPr>
        <a:xfrm flipV="1">
          <a:off x="13004800" y="12887452"/>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9" name="フローチャート: 判断 438"/>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16273</xdr:rowOff>
    </xdr:from>
    <xdr:ext cx="762000" cy="259045"/>
    <xdr:sp macro="" textlink="">
      <xdr:nvSpPr>
        <xdr:cNvPr id="440" name="テキスト ボックス 439"/>
        <xdr:cNvSpPr txBox="1"/>
      </xdr:nvSpPr>
      <xdr:spPr>
        <a:xfrm>
          <a:off x="13512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1" name="フローチャート: 判断 440"/>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42" name="テキスト ボックス 441"/>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165354</xdr:rowOff>
    </xdr:from>
    <xdr:to>
      <xdr:col>82</xdr:col>
      <xdr:colOff>158750</xdr:colOff>
      <xdr:row>76</xdr:row>
      <xdr:rowOff>95504</xdr:rowOff>
    </xdr:to>
    <xdr:sp macro="" textlink="">
      <xdr:nvSpPr>
        <xdr:cNvPr id="448" name="楕円 447"/>
        <xdr:cNvSpPr/>
      </xdr:nvSpPr>
      <xdr:spPr>
        <a:xfrm>
          <a:off x="16459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10431</xdr:rowOff>
    </xdr:from>
    <xdr:ext cx="762000" cy="259045"/>
    <xdr:sp macro="" textlink="">
      <xdr:nvSpPr>
        <xdr:cNvPr id="449" name="公債費以外該当値テキスト"/>
        <xdr:cNvSpPr txBox="1"/>
      </xdr:nvSpPr>
      <xdr:spPr>
        <a:xfrm>
          <a:off x="16598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105918</xdr:rowOff>
    </xdr:from>
    <xdr:to>
      <xdr:col>78</xdr:col>
      <xdr:colOff>120650</xdr:colOff>
      <xdr:row>76</xdr:row>
      <xdr:rowOff>36069</xdr:rowOff>
    </xdr:to>
    <xdr:sp macro="" textlink="">
      <xdr:nvSpPr>
        <xdr:cNvPr id="450" name="楕円 449"/>
        <xdr:cNvSpPr/>
      </xdr:nvSpPr>
      <xdr:spPr>
        <a:xfrm>
          <a:off x="15621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46245</xdr:rowOff>
    </xdr:from>
    <xdr:ext cx="736600" cy="259045"/>
    <xdr:sp macro="" textlink="">
      <xdr:nvSpPr>
        <xdr:cNvPr id="451" name="テキスト ボックス 450"/>
        <xdr:cNvSpPr txBox="1"/>
      </xdr:nvSpPr>
      <xdr:spPr>
        <a:xfrm>
          <a:off x="15290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92202</xdr:rowOff>
    </xdr:from>
    <xdr:to>
      <xdr:col>74</xdr:col>
      <xdr:colOff>31750</xdr:colOff>
      <xdr:row>76</xdr:row>
      <xdr:rowOff>22352</xdr:rowOff>
    </xdr:to>
    <xdr:sp macro="" textlink="">
      <xdr:nvSpPr>
        <xdr:cNvPr id="452" name="楕円 451"/>
        <xdr:cNvSpPr/>
      </xdr:nvSpPr>
      <xdr:spPr>
        <a:xfrm>
          <a:off x="14732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32529</xdr:rowOff>
    </xdr:from>
    <xdr:ext cx="762000" cy="259045"/>
    <xdr:sp macro="" textlink="">
      <xdr:nvSpPr>
        <xdr:cNvPr id="453" name="テキスト ボックス 452"/>
        <xdr:cNvSpPr txBox="1"/>
      </xdr:nvSpPr>
      <xdr:spPr>
        <a:xfrm>
          <a:off x="14401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149352</xdr:rowOff>
    </xdr:from>
    <xdr:to>
      <xdr:col>69</xdr:col>
      <xdr:colOff>142875</xdr:colOff>
      <xdr:row>75</xdr:row>
      <xdr:rowOff>79502</xdr:rowOff>
    </xdr:to>
    <xdr:sp macro="" textlink="">
      <xdr:nvSpPr>
        <xdr:cNvPr id="454" name="楕円 453"/>
        <xdr:cNvSpPr/>
      </xdr:nvSpPr>
      <xdr:spPr>
        <a:xfrm>
          <a:off x="13843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89679</xdr:rowOff>
    </xdr:from>
    <xdr:ext cx="762000" cy="259045"/>
    <xdr:sp macro="" textlink="">
      <xdr:nvSpPr>
        <xdr:cNvPr id="455" name="テキスト ボックス 454"/>
        <xdr:cNvSpPr txBox="1"/>
      </xdr:nvSpPr>
      <xdr:spPr>
        <a:xfrm>
          <a:off x="13512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25908</xdr:rowOff>
    </xdr:from>
    <xdr:to>
      <xdr:col>65</xdr:col>
      <xdr:colOff>53975</xdr:colOff>
      <xdr:row>76</xdr:row>
      <xdr:rowOff>127508</xdr:rowOff>
    </xdr:to>
    <xdr:sp macro="" textlink="">
      <xdr:nvSpPr>
        <xdr:cNvPr id="456" name="楕円 455"/>
        <xdr:cNvSpPr/>
      </xdr:nvSpPr>
      <xdr:spPr>
        <a:xfrm>
          <a:off x="12954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112285</xdr:rowOff>
    </xdr:from>
    <xdr:ext cx="762000" cy="259045"/>
    <xdr:sp macro="" textlink="">
      <xdr:nvSpPr>
        <xdr:cNvPr id="457" name="テキスト ボックス 456"/>
        <xdr:cNvSpPr txBox="1"/>
      </xdr:nvSpPr>
      <xdr:spPr>
        <a:xfrm>
          <a:off x="12623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栃木県那珂川町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14523</xdr:rowOff>
    </xdr:from>
    <xdr:to>
      <xdr:col>29</xdr:col>
      <xdr:colOff>127000</xdr:colOff>
      <xdr:row>19</xdr:row>
      <xdr:rowOff>140302</xdr:rowOff>
    </xdr:to>
    <xdr:cxnSp macro="">
      <xdr:nvCxnSpPr>
        <xdr:cNvPr id="47" name="直線コネクタ 46"/>
        <xdr:cNvCxnSpPr/>
      </xdr:nvCxnSpPr>
      <xdr:spPr bwMode="auto">
        <a:xfrm flipV="1">
          <a:off x="5651500" y="1948098"/>
          <a:ext cx="0" cy="1497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112379</xdr:rowOff>
    </xdr:from>
    <xdr:ext cx="762000" cy="259045"/>
    <xdr:sp macro="" textlink="">
      <xdr:nvSpPr>
        <xdr:cNvPr id="48" name="人口1人当たり決算額の推移最小値テキスト130"/>
        <xdr:cNvSpPr txBox="1"/>
      </xdr:nvSpPr>
      <xdr:spPr>
        <a:xfrm>
          <a:off x="5740400" y="341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140302</xdr:rowOff>
    </xdr:from>
    <xdr:to>
      <xdr:col>30</xdr:col>
      <xdr:colOff>25400</xdr:colOff>
      <xdr:row>19</xdr:row>
      <xdr:rowOff>140302</xdr:rowOff>
    </xdr:to>
    <xdr:cxnSp macro="">
      <xdr:nvCxnSpPr>
        <xdr:cNvPr id="49" name="直線コネクタ 48"/>
        <xdr:cNvCxnSpPr/>
      </xdr:nvCxnSpPr>
      <xdr:spPr bwMode="auto">
        <a:xfrm>
          <a:off x="5562600" y="3445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100900</xdr:rowOff>
    </xdr:from>
    <xdr:ext cx="762000" cy="259045"/>
    <xdr:sp macro="" textlink="">
      <xdr:nvSpPr>
        <xdr:cNvPr id="50" name="人口1人当たり決算額の推移最大値テキスト130"/>
        <xdr:cNvSpPr txBox="1"/>
      </xdr:nvSpPr>
      <xdr:spPr>
        <a:xfrm>
          <a:off x="5740400" y="169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14523</xdr:rowOff>
    </xdr:from>
    <xdr:to>
      <xdr:col>30</xdr:col>
      <xdr:colOff>25400</xdr:colOff>
      <xdr:row>11</xdr:row>
      <xdr:rowOff>14523</xdr:rowOff>
    </xdr:to>
    <xdr:cxnSp macro="">
      <xdr:nvCxnSpPr>
        <xdr:cNvPr id="51" name="直線コネクタ 50"/>
        <xdr:cNvCxnSpPr/>
      </xdr:nvCxnSpPr>
      <xdr:spPr bwMode="auto">
        <a:xfrm>
          <a:off x="5562600" y="1948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33758</xdr:rowOff>
    </xdr:from>
    <xdr:to>
      <xdr:col>29</xdr:col>
      <xdr:colOff>127000</xdr:colOff>
      <xdr:row>16</xdr:row>
      <xdr:rowOff>59002</xdr:rowOff>
    </xdr:to>
    <xdr:cxnSp macro="">
      <xdr:nvCxnSpPr>
        <xdr:cNvPr id="52" name="直線コネクタ 51"/>
        <xdr:cNvCxnSpPr/>
      </xdr:nvCxnSpPr>
      <xdr:spPr bwMode="auto">
        <a:xfrm>
          <a:off x="5003800" y="2824583"/>
          <a:ext cx="647700" cy="25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47031</xdr:rowOff>
    </xdr:from>
    <xdr:ext cx="762000" cy="259045"/>
    <xdr:sp macro="" textlink="">
      <xdr:nvSpPr>
        <xdr:cNvPr id="53" name="人口1人当たり決算額の推移平均値テキスト130"/>
        <xdr:cNvSpPr txBox="1"/>
      </xdr:nvSpPr>
      <xdr:spPr>
        <a:xfrm>
          <a:off x="5740400" y="2837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74954</xdr:rowOff>
    </xdr:from>
    <xdr:to>
      <xdr:col>29</xdr:col>
      <xdr:colOff>177800</xdr:colOff>
      <xdr:row>17</xdr:row>
      <xdr:rowOff>5104</xdr:rowOff>
    </xdr:to>
    <xdr:sp macro="" textlink="">
      <xdr:nvSpPr>
        <xdr:cNvPr id="54" name="フローチャート: 判断 53"/>
        <xdr:cNvSpPr/>
      </xdr:nvSpPr>
      <xdr:spPr bwMode="auto">
        <a:xfrm>
          <a:off x="56007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33758</xdr:rowOff>
    </xdr:from>
    <xdr:to>
      <xdr:col>26</xdr:col>
      <xdr:colOff>50800</xdr:colOff>
      <xdr:row>16</xdr:row>
      <xdr:rowOff>65419</xdr:rowOff>
    </xdr:to>
    <xdr:cxnSp macro="">
      <xdr:nvCxnSpPr>
        <xdr:cNvPr id="55" name="直線コネクタ 54"/>
        <xdr:cNvCxnSpPr/>
      </xdr:nvCxnSpPr>
      <xdr:spPr bwMode="auto">
        <a:xfrm flipV="1">
          <a:off x="4305300" y="2824583"/>
          <a:ext cx="698500" cy="31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70088</xdr:rowOff>
    </xdr:from>
    <xdr:to>
      <xdr:col>26</xdr:col>
      <xdr:colOff>101600</xdr:colOff>
      <xdr:row>17</xdr:row>
      <xdr:rowOff>238</xdr:rowOff>
    </xdr:to>
    <xdr:sp macro="" textlink="">
      <xdr:nvSpPr>
        <xdr:cNvPr id="56" name="フローチャート: 判断 55"/>
        <xdr:cNvSpPr/>
      </xdr:nvSpPr>
      <xdr:spPr bwMode="auto">
        <a:xfrm>
          <a:off x="49530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156465</xdr:rowOff>
    </xdr:from>
    <xdr:ext cx="736600" cy="259045"/>
    <xdr:sp macro="" textlink="">
      <xdr:nvSpPr>
        <xdr:cNvPr id="57" name="テキスト ボックス 56"/>
        <xdr:cNvSpPr txBox="1"/>
      </xdr:nvSpPr>
      <xdr:spPr>
        <a:xfrm>
          <a:off x="4622800" y="2947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147928</xdr:rowOff>
    </xdr:from>
    <xdr:to>
      <xdr:col>22</xdr:col>
      <xdr:colOff>114300</xdr:colOff>
      <xdr:row>16</xdr:row>
      <xdr:rowOff>65419</xdr:rowOff>
    </xdr:to>
    <xdr:cxnSp macro="">
      <xdr:nvCxnSpPr>
        <xdr:cNvPr id="58" name="直線コネクタ 57"/>
        <xdr:cNvCxnSpPr/>
      </xdr:nvCxnSpPr>
      <xdr:spPr bwMode="auto">
        <a:xfrm>
          <a:off x="3606800" y="2767303"/>
          <a:ext cx="698500" cy="88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148220</xdr:rowOff>
    </xdr:from>
    <xdr:to>
      <xdr:col>22</xdr:col>
      <xdr:colOff>165100</xdr:colOff>
      <xdr:row>17</xdr:row>
      <xdr:rowOff>78370</xdr:rowOff>
    </xdr:to>
    <xdr:sp macro="" textlink="">
      <xdr:nvSpPr>
        <xdr:cNvPr id="59" name="フローチャート: 判断 58"/>
        <xdr:cNvSpPr/>
      </xdr:nvSpPr>
      <xdr:spPr bwMode="auto">
        <a:xfrm>
          <a:off x="42545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63147</xdr:rowOff>
    </xdr:from>
    <xdr:ext cx="762000" cy="259045"/>
    <xdr:sp macro="" textlink="">
      <xdr:nvSpPr>
        <xdr:cNvPr id="60" name="テキスト ボックス 59"/>
        <xdr:cNvSpPr txBox="1"/>
      </xdr:nvSpPr>
      <xdr:spPr>
        <a:xfrm>
          <a:off x="3924300" y="302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68914</xdr:rowOff>
    </xdr:from>
    <xdr:to>
      <xdr:col>18</xdr:col>
      <xdr:colOff>177800</xdr:colOff>
      <xdr:row>15</xdr:row>
      <xdr:rowOff>147928</xdr:rowOff>
    </xdr:to>
    <xdr:cxnSp macro="">
      <xdr:nvCxnSpPr>
        <xdr:cNvPr id="61" name="直線コネクタ 60"/>
        <xdr:cNvCxnSpPr/>
      </xdr:nvCxnSpPr>
      <xdr:spPr bwMode="auto">
        <a:xfrm>
          <a:off x="2908300" y="2688289"/>
          <a:ext cx="698500" cy="79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20628</xdr:rowOff>
    </xdr:from>
    <xdr:to>
      <xdr:col>19</xdr:col>
      <xdr:colOff>38100</xdr:colOff>
      <xdr:row>17</xdr:row>
      <xdr:rowOff>122228</xdr:rowOff>
    </xdr:to>
    <xdr:sp macro="" textlink="">
      <xdr:nvSpPr>
        <xdr:cNvPr id="62" name="フローチャート: 判断 61"/>
        <xdr:cNvSpPr/>
      </xdr:nvSpPr>
      <xdr:spPr bwMode="auto">
        <a:xfrm>
          <a:off x="3556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107005</xdr:rowOff>
    </xdr:from>
    <xdr:ext cx="762000" cy="259045"/>
    <xdr:sp macro="" textlink="">
      <xdr:nvSpPr>
        <xdr:cNvPr id="63" name="テキスト ボックス 62"/>
        <xdr:cNvSpPr txBox="1"/>
      </xdr:nvSpPr>
      <xdr:spPr>
        <a:xfrm>
          <a:off x="3225800" y="306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17755</xdr:rowOff>
    </xdr:from>
    <xdr:to>
      <xdr:col>15</xdr:col>
      <xdr:colOff>101600</xdr:colOff>
      <xdr:row>17</xdr:row>
      <xdr:rowOff>119355</xdr:rowOff>
    </xdr:to>
    <xdr:sp macro="" textlink="">
      <xdr:nvSpPr>
        <xdr:cNvPr id="64" name="フローチャート: 判断 63"/>
        <xdr:cNvSpPr/>
      </xdr:nvSpPr>
      <xdr:spPr bwMode="auto">
        <a:xfrm>
          <a:off x="2857500" y="2980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104132</xdr:rowOff>
    </xdr:from>
    <xdr:ext cx="762000" cy="259045"/>
    <xdr:sp macro="" textlink="">
      <xdr:nvSpPr>
        <xdr:cNvPr id="65" name="テキスト ボックス 64"/>
        <xdr:cNvSpPr txBox="1"/>
      </xdr:nvSpPr>
      <xdr:spPr>
        <a:xfrm>
          <a:off x="2527300" y="3066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8202</xdr:rowOff>
    </xdr:from>
    <xdr:to>
      <xdr:col>29</xdr:col>
      <xdr:colOff>177800</xdr:colOff>
      <xdr:row>16</xdr:row>
      <xdr:rowOff>109802</xdr:rowOff>
    </xdr:to>
    <xdr:sp macro="" textlink="">
      <xdr:nvSpPr>
        <xdr:cNvPr id="71" name="楕円 70"/>
        <xdr:cNvSpPr/>
      </xdr:nvSpPr>
      <xdr:spPr bwMode="auto">
        <a:xfrm>
          <a:off x="5600700" y="2799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24729</xdr:rowOff>
    </xdr:from>
    <xdr:ext cx="762000" cy="259045"/>
    <xdr:sp macro="" textlink="">
      <xdr:nvSpPr>
        <xdr:cNvPr id="72" name="人口1人当たり決算額の推移該当値テキスト130"/>
        <xdr:cNvSpPr txBox="1"/>
      </xdr:nvSpPr>
      <xdr:spPr>
        <a:xfrm>
          <a:off x="5740400" y="264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154408</xdr:rowOff>
    </xdr:from>
    <xdr:to>
      <xdr:col>26</xdr:col>
      <xdr:colOff>101600</xdr:colOff>
      <xdr:row>16</xdr:row>
      <xdr:rowOff>84558</xdr:rowOff>
    </xdr:to>
    <xdr:sp macro="" textlink="">
      <xdr:nvSpPr>
        <xdr:cNvPr id="73" name="楕円 72"/>
        <xdr:cNvSpPr/>
      </xdr:nvSpPr>
      <xdr:spPr bwMode="auto">
        <a:xfrm>
          <a:off x="4953000" y="2773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94735</xdr:rowOff>
    </xdr:from>
    <xdr:ext cx="736600" cy="259045"/>
    <xdr:sp macro="" textlink="">
      <xdr:nvSpPr>
        <xdr:cNvPr id="74" name="テキスト ボックス 73"/>
        <xdr:cNvSpPr txBox="1"/>
      </xdr:nvSpPr>
      <xdr:spPr>
        <a:xfrm>
          <a:off x="4622800" y="2542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14619</xdr:rowOff>
    </xdr:from>
    <xdr:to>
      <xdr:col>22</xdr:col>
      <xdr:colOff>165100</xdr:colOff>
      <xdr:row>16</xdr:row>
      <xdr:rowOff>116219</xdr:rowOff>
    </xdr:to>
    <xdr:sp macro="" textlink="">
      <xdr:nvSpPr>
        <xdr:cNvPr id="75" name="楕円 74"/>
        <xdr:cNvSpPr/>
      </xdr:nvSpPr>
      <xdr:spPr bwMode="auto">
        <a:xfrm>
          <a:off x="4254500" y="2805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126396</xdr:rowOff>
    </xdr:from>
    <xdr:ext cx="762000" cy="259045"/>
    <xdr:sp macro="" textlink="">
      <xdr:nvSpPr>
        <xdr:cNvPr id="76" name="テキスト ボックス 75"/>
        <xdr:cNvSpPr txBox="1"/>
      </xdr:nvSpPr>
      <xdr:spPr>
        <a:xfrm>
          <a:off x="3924300" y="257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97128</xdr:rowOff>
    </xdr:from>
    <xdr:to>
      <xdr:col>19</xdr:col>
      <xdr:colOff>38100</xdr:colOff>
      <xdr:row>16</xdr:row>
      <xdr:rowOff>27278</xdr:rowOff>
    </xdr:to>
    <xdr:sp macro="" textlink="">
      <xdr:nvSpPr>
        <xdr:cNvPr id="77" name="楕円 76"/>
        <xdr:cNvSpPr/>
      </xdr:nvSpPr>
      <xdr:spPr bwMode="auto">
        <a:xfrm>
          <a:off x="3556000" y="2716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37455</xdr:rowOff>
    </xdr:from>
    <xdr:ext cx="762000" cy="259045"/>
    <xdr:sp macro="" textlink="">
      <xdr:nvSpPr>
        <xdr:cNvPr id="78" name="テキスト ボックス 77"/>
        <xdr:cNvSpPr txBox="1"/>
      </xdr:nvSpPr>
      <xdr:spPr>
        <a:xfrm>
          <a:off x="3225800" y="248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18114</xdr:rowOff>
    </xdr:from>
    <xdr:to>
      <xdr:col>15</xdr:col>
      <xdr:colOff>101600</xdr:colOff>
      <xdr:row>15</xdr:row>
      <xdr:rowOff>119714</xdr:rowOff>
    </xdr:to>
    <xdr:sp macro="" textlink="">
      <xdr:nvSpPr>
        <xdr:cNvPr id="79" name="楕円 78"/>
        <xdr:cNvSpPr/>
      </xdr:nvSpPr>
      <xdr:spPr bwMode="auto">
        <a:xfrm>
          <a:off x="2857500" y="2637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129891</xdr:rowOff>
    </xdr:from>
    <xdr:ext cx="762000" cy="259045"/>
    <xdr:sp macro="" textlink="">
      <xdr:nvSpPr>
        <xdr:cNvPr id="80" name="テキスト ボックス 79"/>
        <xdr:cNvSpPr txBox="1"/>
      </xdr:nvSpPr>
      <xdr:spPr>
        <a:xfrm>
          <a:off x="2527300" y="240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255107</xdr:rowOff>
    </xdr:from>
    <xdr:to>
      <xdr:col>29</xdr:col>
      <xdr:colOff>127000</xdr:colOff>
      <xdr:row>38</xdr:row>
      <xdr:rowOff>120462</xdr:rowOff>
    </xdr:to>
    <xdr:cxnSp macro="">
      <xdr:nvCxnSpPr>
        <xdr:cNvPr id="107" name="直線コネクタ 106"/>
        <xdr:cNvCxnSpPr/>
      </xdr:nvCxnSpPr>
      <xdr:spPr bwMode="auto">
        <a:xfrm flipV="1">
          <a:off x="5651500" y="6179657"/>
          <a:ext cx="0" cy="14084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92539</xdr:rowOff>
    </xdr:from>
    <xdr:ext cx="762000" cy="259045"/>
    <xdr:sp macro="" textlink="">
      <xdr:nvSpPr>
        <xdr:cNvPr id="108" name="人口1人当たり決算額の推移最小値テキスト445"/>
        <xdr:cNvSpPr txBox="1"/>
      </xdr:nvSpPr>
      <xdr:spPr>
        <a:xfrm>
          <a:off x="5740400" y="756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120462</xdr:rowOff>
    </xdr:from>
    <xdr:to>
      <xdr:col>30</xdr:col>
      <xdr:colOff>25400</xdr:colOff>
      <xdr:row>38</xdr:row>
      <xdr:rowOff>120462</xdr:rowOff>
    </xdr:to>
    <xdr:cxnSp macro="">
      <xdr:nvCxnSpPr>
        <xdr:cNvPr id="109" name="直線コネクタ 108"/>
        <xdr:cNvCxnSpPr/>
      </xdr:nvCxnSpPr>
      <xdr:spPr bwMode="auto">
        <a:xfrm>
          <a:off x="5562600" y="7588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170034</xdr:rowOff>
    </xdr:from>
    <xdr:ext cx="762000" cy="259045"/>
    <xdr:sp macro="" textlink="">
      <xdr:nvSpPr>
        <xdr:cNvPr id="110" name="人口1人当たり決算額の推移最大値テキスト445"/>
        <xdr:cNvSpPr txBox="1"/>
      </xdr:nvSpPr>
      <xdr:spPr>
        <a:xfrm>
          <a:off x="5740400" y="592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255107</xdr:rowOff>
    </xdr:from>
    <xdr:to>
      <xdr:col>30</xdr:col>
      <xdr:colOff>25400</xdr:colOff>
      <xdr:row>33</xdr:row>
      <xdr:rowOff>255107</xdr:rowOff>
    </xdr:to>
    <xdr:cxnSp macro="">
      <xdr:nvCxnSpPr>
        <xdr:cNvPr id="111" name="直線コネクタ 110"/>
        <xdr:cNvCxnSpPr/>
      </xdr:nvCxnSpPr>
      <xdr:spPr bwMode="auto">
        <a:xfrm>
          <a:off x="5562600" y="6179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332511</xdr:rowOff>
    </xdr:from>
    <xdr:to>
      <xdr:col>29</xdr:col>
      <xdr:colOff>127000</xdr:colOff>
      <xdr:row>36</xdr:row>
      <xdr:rowOff>11192</xdr:rowOff>
    </xdr:to>
    <xdr:cxnSp macro="">
      <xdr:nvCxnSpPr>
        <xdr:cNvPr id="112" name="直線コネクタ 111"/>
        <xdr:cNvCxnSpPr/>
      </xdr:nvCxnSpPr>
      <xdr:spPr bwMode="auto">
        <a:xfrm>
          <a:off x="5003800" y="6942861"/>
          <a:ext cx="647700" cy="21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113621</xdr:rowOff>
    </xdr:from>
    <xdr:ext cx="762000" cy="259045"/>
    <xdr:sp macro="" textlink="">
      <xdr:nvSpPr>
        <xdr:cNvPr id="113" name="人口1人当たり決算額の推移平均値テキスト445"/>
        <xdr:cNvSpPr txBox="1"/>
      </xdr:nvSpPr>
      <xdr:spPr>
        <a:xfrm>
          <a:off x="5740400" y="6723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268544</xdr:rowOff>
    </xdr:from>
    <xdr:to>
      <xdr:col>29</xdr:col>
      <xdr:colOff>177800</xdr:colOff>
      <xdr:row>36</xdr:row>
      <xdr:rowOff>27244</xdr:rowOff>
    </xdr:to>
    <xdr:sp macro="" textlink="">
      <xdr:nvSpPr>
        <xdr:cNvPr id="114" name="フローチャート: 判断 113"/>
        <xdr:cNvSpPr/>
      </xdr:nvSpPr>
      <xdr:spPr bwMode="auto">
        <a:xfrm>
          <a:off x="56007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332511</xdr:rowOff>
    </xdr:from>
    <xdr:to>
      <xdr:col>26</xdr:col>
      <xdr:colOff>50800</xdr:colOff>
      <xdr:row>36</xdr:row>
      <xdr:rowOff>17478</xdr:rowOff>
    </xdr:to>
    <xdr:cxnSp macro="">
      <xdr:nvCxnSpPr>
        <xdr:cNvPr id="115" name="直線コネクタ 114"/>
        <xdr:cNvCxnSpPr/>
      </xdr:nvCxnSpPr>
      <xdr:spPr bwMode="auto">
        <a:xfrm flipV="1">
          <a:off x="4305300" y="6942861"/>
          <a:ext cx="698500" cy="27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265938</xdr:rowOff>
    </xdr:from>
    <xdr:to>
      <xdr:col>26</xdr:col>
      <xdr:colOff>101600</xdr:colOff>
      <xdr:row>36</xdr:row>
      <xdr:rowOff>24638</xdr:rowOff>
    </xdr:to>
    <xdr:sp macro="" textlink="">
      <xdr:nvSpPr>
        <xdr:cNvPr id="116" name="フローチャート: 判断 115"/>
        <xdr:cNvSpPr/>
      </xdr:nvSpPr>
      <xdr:spPr bwMode="auto">
        <a:xfrm>
          <a:off x="49530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34815</xdr:rowOff>
    </xdr:from>
    <xdr:ext cx="736600" cy="259045"/>
    <xdr:sp macro="" textlink="">
      <xdr:nvSpPr>
        <xdr:cNvPr id="117" name="テキスト ボックス 116"/>
        <xdr:cNvSpPr txBox="1"/>
      </xdr:nvSpPr>
      <xdr:spPr>
        <a:xfrm>
          <a:off x="4622800" y="664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317904</xdr:rowOff>
    </xdr:from>
    <xdr:to>
      <xdr:col>22</xdr:col>
      <xdr:colOff>114300</xdr:colOff>
      <xdr:row>36</xdr:row>
      <xdr:rowOff>17478</xdr:rowOff>
    </xdr:to>
    <xdr:cxnSp macro="">
      <xdr:nvCxnSpPr>
        <xdr:cNvPr id="118" name="直線コネクタ 117"/>
        <xdr:cNvCxnSpPr/>
      </xdr:nvCxnSpPr>
      <xdr:spPr bwMode="auto">
        <a:xfrm>
          <a:off x="3606800" y="6928254"/>
          <a:ext cx="698500" cy="42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274122</xdr:rowOff>
    </xdr:from>
    <xdr:to>
      <xdr:col>22</xdr:col>
      <xdr:colOff>165100</xdr:colOff>
      <xdr:row>36</xdr:row>
      <xdr:rowOff>32822</xdr:rowOff>
    </xdr:to>
    <xdr:sp macro="" textlink="">
      <xdr:nvSpPr>
        <xdr:cNvPr id="119" name="フローチャート: 判断 118"/>
        <xdr:cNvSpPr/>
      </xdr:nvSpPr>
      <xdr:spPr bwMode="auto">
        <a:xfrm>
          <a:off x="42545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42999</xdr:rowOff>
    </xdr:from>
    <xdr:ext cx="762000" cy="259045"/>
    <xdr:sp macro="" textlink="">
      <xdr:nvSpPr>
        <xdr:cNvPr id="120" name="テキスト ボックス 119"/>
        <xdr:cNvSpPr txBox="1"/>
      </xdr:nvSpPr>
      <xdr:spPr>
        <a:xfrm>
          <a:off x="3924300" y="66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317904</xdr:rowOff>
    </xdr:from>
    <xdr:to>
      <xdr:col>18</xdr:col>
      <xdr:colOff>177800</xdr:colOff>
      <xdr:row>35</xdr:row>
      <xdr:rowOff>334226</xdr:rowOff>
    </xdr:to>
    <xdr:cxnSp macro="">
      <xdr:nvCxnSpPr>
        <xdr:cNvPr id="121" name="直線コネクタ 120"/>
        <xdr:cNvCxnSpPr/>
      </xdr:nvCxnSpPr>
      <xdr:spPr bwMode="auto">
        <a:xfrm flipV="1">
          <a:off x="2908300" y="6928254"/>
          <a:ext cx="698500" cy="16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10454</xdr:rowOff>
    </xdr:from>
    <xdr:to>
      <xdr:col>19</xdr:col>
      <xdr:colOff>38100</xdr:colOff>
      <xdr:row>36</xdr:row>
      <xdr:rowOff>112054</xdr:rowOff>
    </xdr:to>
    <xdr:sp macro="" textlink="">
      <xdr:nvSpPr>
        <xdr:cNvPr id="122" name="フローチャート: 判断 121"/>
        <xdr:cNvSpPr/>
      </xdr:nvSpPr>
      <xdr:spPr bwMode="auto">
        <a:xfrm>
          <a:off x="35560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96831</xdr:rowOff>
    </xdr:from>
    <xdr:ext cx="762000" cy="259045"/>
    <xdr:sp macro="" textlink="">
      <xdr:nvSpPr>
        <xdr:cNvPr id="123" name="テキスト ボックス 122"/>
        <xdr:cNvSpPr txBox="1"/>
      </xdr:nvSpPr>
      <xdr:spPr>
        <a:xfrm>
          <a:off x="3225800" y="70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299793</xdr:rowOff>
    </xdr:from>
    <xdr:to>
      <xdr:col>15</xdr:col>
      <xdr:colOff>101600</xdr:colOff>
      <xdr:row>36</xdr:row>
      <xdr:rowOff>58493</xdr:rowOff>
    </xdr:to>
    <xdr:sp macro="" textlink="">
      <xdr:nvSpPr>
        <xdr:cNvPr id="124" name="フローチャート: 判断 123"/>
        <xdr:cNvSpPr/>
      </xdr:nvSpPr>
      <xdr:spPr bwMode="auto">
        <a:xfrm>
          <a:off x="2857500" y="6910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43270</xdr:rowOff>
    </xdr:from>
    <xdr:ext cx="762000" cy="259045"/>
    <xdr:sp macro="" textlink="">
      <xdr:nvSpPr>
        <xdr:cNvPr id="125" name="テキスト ボックス 124"/>
        <xdr:cNvSpPr txBox="1"/>
      </xdr:nvSpPr>
      <xdr:spPr>
        <a:xfrm>
          <a:off x="2527300" y="69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303292</xdr:rowOff>
    </xdr:from>
    <xdr:to>
      <xdr:col>29</xdr:col>
      <xdr:colOff>177800</xdr:colOff>
      <xdr:row>36</xdr:row>
      <xdr:rowOff>61992</xdr:rowOff>
    </xdr:to>
    <xdr:sp macro="" textlink="">
      <xdr:nvSpPr>
        <xdr:cNvPr id="131" name="楕円 130"/>
        <xdr:cNvSpPr/>
      </xdr:nvSpPr>
      <xdr:spPr bwMode="auto">
        <a:xfrm>
          <a:off x="5600700" y="6913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275369</xdr:rowOff>
    </xdr:from>
    <xdr:ext cx="762000" cy="259045"/>
    <xdr:sp macro="" textlink="">
      <xdr:nvSpPr>
        <xdr:cNvPr id="132" name="人口1人当たり決算額の推移該当値テキスト445"/>
        <xdr:cNvSpPr txBox="1"/>
      </xdr:nvSpPr>
      <xdr:spPr>
        <a:xfrm>
          <a:off x="5740400" y="688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281711</xdr:rowOff>
    </xdr:from>
    <xdr:to>
      <xdr:col>26</xdr:col>
      <xdr:colOff>101600</xdr:colOff>
      <xdr:row>36</xdr:row>
      <xdr:rowOff>40411</xdr:rowOff>
    </xdr:to>
    <xdr:sp macro="" textlink="">
      <xdr:nvSpPr>
        <xdr:cNvPr id="133" name="楕円 132"/>
        <xdr:cNvSpPr/>
      </xdr:nvSpPr>
      <xdr:spPr bwMode="auto">
        <a:xfrm>
          <a:off x="4953000" y="6892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25188</xdr:rowOff>
    </xdr:from>
    <xdr:ext cx="736600" cy="259045"/>
    <xdr:sp macro="" textlink="">
      <xdr:nvSpPr>
        <xdr:cNvPr id="134" name="テキスト ボックス 133"/>
        <xdr:cNvSpPr txBox="1"/>
      </xdr:nvSpPr>
      <xdr:spPr>
        <a:xfrm>
          <a:off x="4622800" y="6978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309578</xdr:rowOff>
    </xdr:from>
    <xdr:to>
      <xdr:col>22</xdr:col>
      <xdr:colOff>165100</xdr:colOff>
      <xdr:row>36</xdr:row>
      <xdr:rowOff>68278</xdr:rowOff>
    </xdr:to>
    <xdr:sp macro="" textlink="">
      <xdr:nvSpPr>
        <xdr:cNvPr id="135" name="楕円 134"/>
        <xdr:cNvSpPr/>
      </xdr:nvSpPr>
      <xdr:spPr bwMode="auto">
        <a:xfrm>
          <a:off x="4254500" y="6919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53055</xdr:rowOff>
    </xdr:from>
    <xdr:ext cx="762000" cy="259045"/>
    <xdr:sp macro="" textlink="">
      <xdr:nvSpPr>
        <xdr:cNvPr id="136" name="テキスト ボックス 135"/>
        <xdr:cNvSpPr txBox="1"/>
      </xdr:nvSpPr>
      <xdr:spPr>
        <a:xfrm>
          <a:off x="3924300" y="700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267104</xdr:rowOff>
    </xdr:from>
    <xdr:to>
      <xdr:col>19</xdr:col>
      <xdr:colOff>38100</xdr:colOff>
      <xdr:row>36</xdr:row>
      <xdr:rowOff>25804</xdr:rowOff>
    </xdr:to>
    <xdr:sp macro="" textlink="">
      <xdr:nvSpPr>
        <xdr:cNvPr id="137" name="楕円 136"/>
        <xdr:cNvSpPr/>
      </xdr:nvSpPr>
      <xdr:spPr bwMode="auto">
        <a:xfrm>
          <a:off x="3556000" y="6877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35981</xdr:rowOff>
    </xdr:from>
    <xdr:ext cx="762000" cy="259045"/>
    <xdr:sp macro="" textlink="">
      <xdr:nvSpPr>
        <xdr:cNvPr id="138" name="テキスト ボックス 137"/>
        <xdr:cNvSpPr txBox="1"/>
      </xdr:nvSpPr>
      <xdr:spPr>
        <a:xfrm>
          <a:off x="3225800" y="664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283426</xdr:rowOff>
    </xdr:from>
    <xdr:to>
      <xdr:col>15</xdr:col>
      <xdr:colOff>101600</xdr:colOff>
      <xdr:row>36</xdr:row>
      <xdr:rowOff>42126</xdr:rowOff>
    </xdr:to>
    <xdr:sp macro="" textlink="">
      <xdr:nvSpPr>
        <xdr:cNvPr id="139" name="楕円 138"/>
        <xdr:cNvSpPr/>
      </xdr:nvSpPr>
      <xdr:spPr bwMode="auto">
        <a:xfrm>
          <a:off x="2857500" y="6893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52303</xdr:rowOff>
    </xdr:from>
    <xdr:ext cx="762000" cy="259045"/>
    <xdr:sp macro="" textlink="">
      <xdr:nvSpPr>
        <xdr:cNvPr id="140" name="テキスト ボックス 139"/>
        <xdr:cNvSpPr txBox="1"/>
      </xdr:nvSpPr>
      <xdr:spPr>
        <a:xfrm>
          <a:off x="2527300" y="666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栃木県那珂川町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16,439
16,326
192.78
9,478,902
8,803,796
666,320
5,749,959
9,111,589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161156</xdr:rowOff>
    </xdr:from>
    <xdr:to>
      <xdr:col>24</xdr:col>
      <xdr:colOff>62865</xdr:colOff>
      <xdr:row>38</xdr:row>
      <xdr:rowOff>64768</xdr:rowOff>
    </xdr:to>
    <xdr:cxnSp macro="">
      <xdr:nvCxnSpPr>
        <xdr:cNvPr id="58" name="直線コネクタ 57"/>
        <xdr:cNvCxnSpPr/>
      </xdr:nvCxnSpPr>
      <xdr:spPr>
        <a:xfrm flipV="1">
          <a:off x="4633595" y="5133206"/>
          <a:ext cx="1270" cy="1446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68595</xdr:rowOff>
    </xdr:from>
    <xdr:ext cx="534377" cy="259045"/>
    <xdr:sp macro="" textlink="">
      <xdr:nvSpPr>
        <xdr:cNvPr id="59" name="人件費最小値テキスト"/>
        <xdr:cNvSpPr txBox="1"/>
      </xdr:nvSpPr>
      <xdr:spPr>
        <a:xfrm>
          <a:off x="4686300" y="658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64768</xdr:rowOff>
    </xdr:from>
    <xdr:to>
      <xdr:col>24</xdr:col>
      <xdr:colOff>152400</xdr:colOff>
      <xdr:row>38</xdr:row>
      <xdr:rowOff>64768</xdr:rowOff>
    </xdr:to>
    <xdr:cxnSp macro="">
      <xdr:nvCxnSpPr>
        <xdr:cNvPr id="60" name="直線コネクタ 59"/>
        <xdr:cNvCxnSpPr/>
      </xdr:nvCxnSpPr>
      <xdr:spPr>
        <a:xfrm>
          <a:off x="4546600" y="657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107833</xdr:rowOff>
    </xdr:from>
    <xdr:ext cx="599010" cy="259045"/>
    <xdr:sp macro="" textlink="">
      <xdr:nvSpPr>
        <xdr:cNvPr id="61" name="人件費最大値テキスト"/>
        <xdr:cNvSpPr txBox="1"/>
      </xdr:nvSpPr>
      <xdr:spPr>
        <a:xfrm>
          <a:off x="4686300" y="490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161156</xdr:rowOff>
    </xdr:from>
    <xdr:to>
      <xdr:col>24</xdr:col>
      <xdr:colOff>152400</xdr:colOff>
      <xdr:row>29</xdr:row>
      <xdr:rowOff>161156</xdr:rowOff>
    </xdr:to>
    <xdr:cxnSp macro="">
      <xdr:nvCxnSpPr>
        <xdr:cNvPr id="62" name="直線コネクタ 61"/>
        <xdr:cNvCxnSpPr/>
      </xdr:nvCxnSpPr>
      <xdr:spPr>
        <a:xfrm>
          <a:off x="4546600" y="513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170528</xdr:rowOff>
    </xdr:from>
    <xdr:to>
      <xdr:col>24</xdr:col>
      <xdr:colOff>63500</xdr:colOff>
      <xdr:row>35</xdr:row>
      <xdr:rowOff>31621</xdr:rowOff>
    </xdr:to>
    <xdr:cxnSp macro="">
      <xdr:nvCxnSpPr>
        <xdr:cNvPr id="63" name="直線コネクタ 62"/>
        <xdr:cNvCxnSpPr/>
      </xdr:nvCxnSpPr>
      <xdr:spPr>
        <a:xfrm>
          <a:off x="3797300" y="5999828"/>
          <a:ext cx="838200" cy="3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28694</xdr:rowOff>
    </xdr:from>
    <xdr:ext cx="534377" cy="259045"/>
    <xdr:sp macro="" textlink="">
      <xdr:nvSpPr>
        <xdr:cNvPr id="64" name="人件費平均値テキスト"/>
        <xdr:cNvSpPr txBox="1"/>
      </xdr:nvSpPr>
      <xdr:spPr>
        <a:xfrm>
          <a:off x="4686300" y="6029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50267</xdr:rowOff>
    </xdr:from>
    <xdr:to>
      <xdr:col>24</xdr:col>
      <xdr:colOff>114300</xdr:colOff>
      <xdr:row>35</xdr:row>
      <xdr:rowOff>151867</xdr:rowOff>
    </xdr:to>
    <xdr:sp macro="" textlink="">
      <xdr:nvSpPr>
        <xdr:cNvPr id="65" name="フローチャート: 判断 64"/>
        <xdr:cNvSpPr/>
      </xdr:nvSpPr>
      <xdr:spPr>
        <a:xfrm>
          <a:off x="4584700" y="605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154886</xdr:rowOff>
    </xdr:from>
    <xdr:to>
      <xdr:col>19</xdr:col>
      <xdr:colOff>177800</xdr:colOff>
      <xdr:row>34</xdr:row>
      <xdr:rowOff>170528</xdr:rowOff>
    </xdr:to>
    <xdr:cxnSp macro="">
      <xdr:nvCxnSpPr>
        <xdr:cNvPr id="66" name="直線コネクタ 65"/>
        <xdr:cNvCxnSpPr/>
      </xdr:nvCxnSpPr>
      <xdr:spPr>
        <a:xfrm>
          <a:off x="2908300" y="5984186"/>
          <a:ext cx="889000" cy="1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60407</xdr:rowOff>
    </xdr:from>
    <xdr:to>
      <xdr:col>20</xdr:col>
      <xdr:colOff>38100</xdr:colOff>
      <xdr:row>35</xdr:row>
      <xdr:rowOff>162007</xdr:rowOff>
    </xdr:to>
    <xdr:sp macro="" textlink="">
      <xdr:nvSpPr>
        <xdr:cNvPr id="67" name="フローチャート: 判断 66"/>
        <xdr:cNvSpPr/>
      </xdr:nvSpPr>
      <xdr:spPr>
        <a:xfrm>
          <a:off x="37465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153134</xdr:rowOff>
    </xdr:from>
    <xdr:ext cx="534377" cy="259045"/>
    <xdr:sp macro="" textlink="">
      <xdr:nvSpPr>
        <xdr:cNvPr id="68" name="テキスト ボックス 67"/>
        <xdr:cNvSpPr txBox="1"/>
      </xdr:nvSpPr>
      <xdr:spPr>
        <a:xfrm>
          <a:off x="3530111" y="615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91400</xdr:rowOff>
    </xdr:from>
    <xdr:to>
      <xdr:col>15</xdr:col>
      <xdr:colOff>50800</xdr:colOff>
      <xdr:row>34</xdr:row>
      <xdr:rowOff>154886</xdr:rowOff>
    </xdr:to>
    <xdr:cxnSp macro="">
      <xdr:nvCxnSpPr>
        <xdr:cNvPr id="69" name="直線コネクタ 68"/>
        <xdr:cNvCxnSpPr/>
      </xdr:nvCxnSpPr>
      <xdr:spPr>
        <a:xfrm>
          <a:off x="2019300" y="5920700"/>
          <a:ext cx="889000" cy="6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83528</xdr:rowOff>
    </xdr:from>
    <xdr:to>
      <xdr:col>15</xdr:col>
      <xdr:colOff>101600</xdr:colOff>
      <xdr:row>36</xdr:row>
      <xdr:rowOff>13678</xdr:rowOff>
    </xdr:to>
    <xdr:sp macro="" textlink="">
      <xdr:nvSpPr>
        <xdr:cNvPr id="70" name="フローチャート: 判断 69"/>
        <xdr:cNvSpPr/>
      </xdr:nvSpPr>
      <xdr:spPr>
        <a:xfrm>
          <a:off x="2857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4805</xdr:rowOff>
    </xdr:from>
    <xdr:ext cx="534377" cy="259045"/>
    <xdr:sp macro="" textlink="">
      <xdr:nvSpPr>
        <xdr:cNvPr id="71" name="テキスト ボックス 70"/>
        <xdr:cNvSpPr txBox="1"/>
      </xdr:nvSpPr>
      <xdr:spPr>
        <a:xfrm>
          <a:off x="2641111" y="61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61519</xdr:rowOff>
    </xdr:from>
    <xdr:to>
      <xdr:col>10</xdr:col>
      <xdr:colOff>114300</xdr:colOff>
      <xdr:row>34</xdr:row>
      <xdr:rowOff>91400</xdr:rowOff>
    </xdr:to>
    <xdr:cxnSp macro="">
      <xdr:nvCxnSpPr>
        <xdr:cNvPr id="72" name="直線コネクタ 71"/>
        <xdr:cNvCxnSpPr/>
      </xdr:nvCxnSpPr>
      <xdr:spPr>
        <a:xfrm>
          <a:off x="1130300" y="5890819"/>
          <a:ext cx="889000" cy="2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125525</xdr:rowOff>
    </xdr:from>
    <xdr:to>
      <xdr:col>10</xdr:col>
      <xdr:colOff>165100</xdr:colOff>
      <xdr:row>36</xdr:row>
      <xdr:rowOff>55675</xdr:rowOff>
    </xdr:to>
    <xdr:sp macro="" textlink="">
      <xdr:nvSpPr>
        <xdr:cNvPr id="73" name="フローチャート: 判断 72"/>
        <xdr:cNvSpPr/>
      </xdr:nvSpPr>
      <xdr:spPr>
        <a:xfrm>
          <a:off x="1968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46802</xdr:rowOff>
    </xdr:from>
    <xdr:ext cx="534377" cy="259045"/>
    <xdr:sp macro="" textlink="">
      <xdr:nvSpPr>
        <xdr:cNvPr id="74" name="テキスト ボックス 73"/>
        <xdr:cNvSpPr txBox="1"/>
      </xdr:nvSpPr>
      <xdr:spPr>
        <a:xfrm>
          <a:off x="1752111" y="621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138555</xdr:rowOff>
    </xdr:from>
    <xdr:to>
      <xdr:col>6</xdr:col>
      <xdr:colOff>38100</xdr:colOff>
      <xdr:row>36</xdr:row>
      <xdr:rowOff>68705</xdr:rowOff>
    </xdr:to>
    <xdr:sp macro="" textlink="">
      <xdr:nvSpPr>
        <xdr:cNvPr id="75" name="フローチャート: 判断 74"/>
        <xdr:cNvSpPr/>
      </xdr:nvSpPr>
      <xdr:spPr>
        <a:xfrm>
          <a:off x="1079500" y="6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59832</xdr:rowOff>
    </xdr:from>
    <xdr:ext cx="534377" cy="259045"/>
    <xdr:sp macro="" textlink="">
      <xdr:nvSpPr>
        <xdr:cNvPr id="76" name="テキスト ボックス 75"/>
        <xdr:cNvSpPr txBox="1"/>
      </xdr:nvSpPr>
      <xdr:spPr>
        <a:xfrm>
          <a:off x="863111" y="623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152271</xdr:rowOff>
    </xdr:from>
    <xdr:to>
      <xdr:col>24</xdr:col>
      <xdr:colOff>114300</xdr:colOff>
      <xdr:row>35</xdr:row>
      <xdr:rowOff>82421</xdr:rowOff>
    </xdr:to>
    <xdr:sp macro="" textlink="">
      <xdr:nvSpPr>
        <xdr:cNvPr id="82" name="楕円 81"/>
        <xdr:cNvSpPr/>
      </xdr:nvSpPr>
      <xdr:spPr>
        <a:xfrm>
          <a:off x="4584700" y="598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3698</xdr:rowOff>
    </xdr:from>
    <xdr:ext cx="534377" cy="259045"/>
    <xdr:sp macro="" textlink="">
      <xdr:nvSpPr>
        <xdr:cNvPr id="83" name="人件費該当値テキスト"/>
        <xdr:cNvSpPr txBox="1"/>
      </xdr:nvSpPr>
      <xdr:spPr>
        <a:xfrm>
          <a:off x="4686300" y="583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119728</xdr:rowOff>
    </xdr:from>
    <xdr:to>
      <xdr:col>20</xdr:col>
      <xdr:colOff>38100</xdr:colOff>
      <xdr:row>35</xdr:row>
      <xdr:rowOff>49878</xdr:rowOff>
    </xdr:to>
    <xdr:sp macro="" textlink="">
      <xdr:nvSpPr>
        <xdr:cNvPr id="84" name="楕円 83"/>
        <xdr:cNvSpPr/>
      </xdr:nvSpPr>
      <xdr:spPr>
        <a:xfrm>
          <a:off x="3746500" y="594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66405</xdr:rowOff>
    </xdr:from>
    <xdr:ext cx="534377" cy="259045"/>
    <xdr:sp macro="" textlink="">
      <xdr:nvSpPr>
        <xdr:cNvPr id="85" name="テキスト ボックス 84"/>
        <xdr:cNvSpPr txBox="1"/>
      </xdr:nvSpPr>
      <xdr:spPr>
        <a:xfrm>
          <a:off x="3530111" y="572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104086</xdr:rowOff>
    </xdr:from>
    <xdr:to>
      <xdr:col>15</xdr:col>
      <xdr:colOff>101600</xdr:colOff>
      <xdr:row>35</xdr:row>
      <xdr:rowOff>34236</xdr:rowOff>
    </xdr:to>
    <xdr:sp macro="" textlink="">
      <xdr:nvSpPr>
        <xdr:cNvPr id="86" name="楕円 85"/>
        <xdr:cNvSpPr/>
      </xdr:nvSpPr>
      <xdr:spPr>
        <a:xfrm>
          <a:off x="2857500" y="5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50763</xdr:rowOff>
    </xdr:from>
    <xdr:ext cx="534377" cy="259045"/>
    <xdr:sp macro="" textlink="">
      <xdr:nvSpPr>
        <xdr:cNvPr id="87" name="テキスト ボックス 86"/>
        <xdr:cNvSpPr txBox="1"/>
      </xdr:nvSpPr>
      <xdr:spPr>
        <a:xfrm>
          <a:off x="2641111" y="570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40600</xdr:rowOff>
    </xdr:from>
    <xdr:to>
      <xdr:col>10</xdr:col>
      <xdr:colOff>165100</xdr:colOff>
      <xdr:row>34</xdr:row>
      <xdr:rowOff>142200</xdr:rowOff>
    </xdr:to>
    <xdr:sp macro="" textlink="">
      <xdr:nvSpPr>
        <xdr:cNvPr id="88" name="楕円 87"/>
        <xdr:cNvSpPr/>
      </xdr:nvSpPr>
      <xdr:spPr>
        <a:xfrm>
          <a:off x="1968500" y="58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158727</xdr:rowOff>
    </xdr:from>
    <xdr:ext cx="534377" cy="259045"/>
    <xdr:sp macro="" textlink="">
      <xdr:nvSpPr>
        <xdr:cNvPr id="89" name="テキスト ボックス 88"/>
        <xdr:cNvSpPr txBox="1"/>
      </xdr:nvSpPr>
      <xdr:spPr>
        <a:xfrm>
          <a:off x="1752111" y="564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10719</xdr:rowOff>
    </xdr:from>
    <xdr:to>
      <xdr:col>6</xdr:col>
      <xdr:colOff>38100</xdr:colOff>
      <xdr:row>34</xdr:row>
      <xdr:rowOff>112319</xdr:rowOff>
    </xdr:to>
    <xdr:sp macro="" textlink="">
      <xdr:nvSpPr>
        <xdr:cNvPr id="90" name="楕円 89"/>
        <xdr:cNvSpPr/>
      </xdr:nvSpPr>
      <xdr:spPr>
        <a:xfrm>
          <a:off x="1079500" y="584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128846</xdr:rowOff>
    </xdr:from>
    <xdr:ext cx="534377" cy="259045"/>
    <xdr:sp macro="" textlink="">
      <xdr:nvSpPr>
        <xdr:cNvPr id="91" name="テキスト ボックス 90"/>
        <xdr:cNvSpPr txBox="1"/>
      </xdr:nvSpPr>
      <xdr:spPr>
        <a:xfrm>
          <a:off x="863111" y="561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155537</xdr:rowOff>
    </xdr:from>
    <xdr:to>
      <xdr:col>24</xdr:col>
      <xdr:colOff>62865</xdr:colOff>
      <xdr:row>57</xdr:row>
      <xdr:rowOff>149975</xdr:rowOff>
    </xdr:to>
    <xdr:cxnSp macro="">
      <xdr:nvCxnSpPr>
        <xdr:cNvPr id="116" name="直線コネクタ 115"/>
        <xdr:cNvCxnSpPr/>
      </xdr:nvCxnSpPr>
      <xdr:spPr>
        <a:xfrm flipV="1">
          <a:off x="4633595" y="8899487"/>
          <a:ext cx="1270" cy="1023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153802</xdr:rowOff>
    </xdr:from>
    <xdr:ext cx="534377" cy="259045"/>
    <xdr:sp macro="" textlink="">
      <xdr:nvSpPr>
        <xdr:cNvPr id="117" name="物件費最小値テキスト"/>
        <xdr:cNvSpPr txBox="1"/>
      </xdr:nvSpPr>
      <xdr:spPr>
        <a:xfrm>
          <a:off x="4686300" y="992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149975</xdr:rowOff>
    </xdr:from>
    <xdr:to>
      <xdr:col>24</xdr:col>
      <xdr:colOff>152400</xdr:colOff>
      <xdr:row>57</xdr:row>
      <xdr:rowOff>149975</xdr:rowOff>
    </xdr:to>
    <xdr:cxnSp macro="">
      <xdr:nvCxnSpPr>
        <xdr:cNvPr id="118" name="直線コネクタ 117"/>
        <xdr:cNvCxnSpPr/>
      </xdr:nvCxnSpPr>
      <xdr:spPr>
        <a:xfrm>
          <a:off x="4546600" y="992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102214</xdr:rowOff>
    </xdr:from>
    <xdr:ext cx="599010" cy="259045"/>
    <xdr:sp macro="" textlink="">
      <xdr:nvSpPr>
        <xdr:cNvPr id="119" name="物件費最大値テキスト"/>
        <xdr:cNvSpPr txBox="1"/>
      </xdr:nvSpPr>
      <xdr:spPr>
        <a:xfrm>
          <a:off x="4686300" y="8674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155537</xdr:rowOff>
    </xdr:from>
    <xdr:to>
      <xdr:col>24</xdr:col>
      <xdr:colOff>152400</xdr:colOff>
      <xdr:row>51</xdr:row>
      <xdr:rowOff>155537</xdr:rowOff>
    </xdr:to>
    <xdr:cxnSp macro="">
      <xdr:nvCxnSpPr>
        <xdr:cNvPr id="120" name="直線コネクタ 119"/>
        <xdr:cNvCxnSpPr/>
      </xdr:nvCxnSpPr>
      <xdr:spPr>
        <a:xfrm>
          <a:off x="4546600" y="889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129045</xdr:rowOff>
    </xdr:from>
    <xdr:to>
      <xdr:col>24</xdr:col>
      <xdr:colOff>63500</xdr:colOff>
      <xdr:row>54</xdr:row>
      <xdr:rowOff>152984</xdr:rowOff>
    </xdr:to>
    <xdr:cxnSp macro="">
      <xdr:nvCxnSpPr>
        <xdr:cNvPr id="121" name="直線コネクタ 120"/>
        <xdr:cNvCxnSpPr/>
      </xdr:nvCxnSpPr>
      <xdr:spPr>
        <a:xfrm flipV="1">
          <a:off x="3797300" y="9387345"/>
          <a:ext cx="838200" cy="2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4157</xdr:rowOff>
    </xdr:from>
    <xdr:ext cx="534377" cy="259045"/>
    <xdr:sp macro="" textlink="">
      <xdr:nvSpPr>
        <xdr:cNvPr id="122" name="物件費平均値テキスト"/>
        <xdr:cNvSpPr txBox="1"/>
      </xdr:nvSpPr>
      <xdr:spPr>
        <a:xfrm>
          <a:off x="4686300" y="9433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25730</xdr:rowOff>
    </xdr:from>
    <xdr:to>
      <xdr:col>24</xdr:col>
      <xdr:colOff>114300</xdr:colOff>
      <xdr:row>55</xdr:row>
      <xdr:rowOff>127330</xdr:rowOff>
    </xdr:to>
    <xdr:sp macro="" textlink="">
      <xdr:nvSpPr>
        <xdr:cNvPr id="123" name="フローチャート: 判断 122"/>
        <xdr:cNvSpPr/>
      </xdr:nvSpPr>
      <xdr:spPr>
        <a:xfrm>
          <a:off x="4584700" y="94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152984</xdr:rowOff>
    </xdr:from>
    <xdr:to>
      <xdr:col>19</xdr:col>
      <xdr:colOff>177800</xdr:colOff>
      <xdr:row>55</xdr:row>
      <xdr:rowOff>5753</xdr:rowOff>
    </xdr:to>
    <xdr:cxnSp macro="">
      <xdr:nvCxnSpPr>
        <xdr:cNvPr id="124" name="直線コネクタ 123"/>
        <xdr:cNvCxnSpPr/>
      </xdr:nvCxnSpPr>
      <xdr:spPr>
        <a:xfrm flipV="1">
          <a:off x="2908300" y="9411284"/>
          <a:ext cx="889000" cy="2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64427</xdr:rowOff>
    </xdr:from>
    <xdr:to>
      <xdr:col>20</xdr:col>
      <xdr:colOff>38100</xdr:colOff>
      <xdr:row>55</xdr:row>
      <xdr:rowOff>166027</xdr:rowOff>
    </xdr:to>
    <xdr:sp macro="" textlink="">
      <xdr:nvSpPr>
        <xdr:cNvPr id="125" name="フローチャート: 判断 124"/>
        <xdr:cNvSpPr/>
      </xdr:nvSpPr>
      <xdr:spPr>
        <a:xfrm>
          <a:off x="3746500" y="94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157154</xdr:rowOff>
    </xdr:from>
    <xdr:ext cx="534377" cy="259045"/>
    <xdr:sp macro="" textlink="">
      <xdr:nvSpPr>
        <xdr:cNvPr id="126" name="テキスト ボックス 125"/>
        <xdr:cNvSpPr txBox="1"/>
      </xdr:nvSpPr>
      <xdr:spPr>
        <a:xfrm>
          <a:off x="3530111" y="958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5753</xdr:rowOff>
    </xdr:from>
    <xdr:to>
      <xdr:col>15</xdr:col>
      <xdr:colOff>50800</xdr:colOff>
      <xdr:row>55</xdr:row>
      <xdr:rowOff>96304</xdr:rowOff>
    </xdr:to>
    <xdr:cxnSp macro="">
      <xdr:nvCxnSpPr>
        <xdr:cNvPr id="127" name="直線コネクタ 126"/>
        <xdr:cNvCxnSpPr/>
      </xdr:nvCxnSpPr>
      <xdr:spPr>
        <a:xfrm flipV="1">
          <a:off x="2019300" y="9435503"/>
          <a:ext cx="889000" cy="9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38202</xdr:rowOff>
    </xdr:from>
    <xdr:to>
      <xdr:col>15</xdr:col>
      <xdr:colOff>101600</xdr:colOff>
      <xdr:row>55</xdr:row>
      <xdr:rowOff>139802</xdr:rowOff>
    </xdr:to>
    <xdr:sp macro="" textlink="">
      <xdr:nvSpPr>
        <xdr:cNvPr id="128" name="フローチャート: 判断 127"/>
        <xdr:cNvSpPr/>
      </xdr:nvSpPr>
      <xdr:spPr>
        <a:xfrm>
          <a:off x="2857500" y="94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130929</xdr:rowOff>
    </xdr:from>
    <xdr:ext cx="534377" cy="259045"/>
    <xdr:sp macro="" textlink="">
      <xdr:nvSpPr>
        <xdr:cNvPr id="129" name="テキスト ボックス 128"/>
        <xdr:cNvSpPr txBox="1"/>
      </xdr:nvSpPr>
      <xdr:spPr>
        <a:xfrm>
          <a:off x="2641111" y="956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96304</xdr:rowOff>
    </xdr:from>
    <xdr:to>
      <xdr:col>10</xdr:col>
      <xdr:colOff>114300</xdr:colOff>
      <xdr:row>55</xdr:row>
      <xdr:rowOff>151485</xdr:rowOff>
    </xdr:to>
    <xdr:cxnSp macro="">
      <xdr:nvCxnSpPr>
        <xdr:cNvPr id="130" name="直線コネクタ 129"/>
        <xdr:cNvCxnSpPr/>
      </xdr:nvCxnSpPr>
      <xdr:spPr>
        <a:xfrm flipV="1">
          <a:off x="1130300" y="9526054"/>
          <a:ext cx="889000" cy="5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104127</xdr:rowOff>
    </xdr:from>
    <xdr:to>
      <xdr:col>10</xdr:col>
      <xdr:colOff>165100</xdr:colOff>
      <xdr:row>56</xdr:row>
      <xdr:rowOff>34277</xdr:rowOff>
    </xdr:to>
    <xdr:sp macro="" textlink="">
      <xdr:nvSpPr>
        <xdr:cNvPr id="131" name="フローチャート: 判断 130"/>
        <xdr:cNvSpPr/>
      </xdr:nvSpPr>
      <xdr:spPr>
        <a:xfrm>
          <a:off x="1968500" y="953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25404</xdr:rowOff>
    </xdr:from>
    <xdr:ext cx="534377" cy="259045"/>
    <xdr:sp macro="" textlink="">
      <xdr:nvSpPr>
        <xdr:cNvPr id="132" name="テキスト ボックス 131"/>
        <xdr:cNvSpPr txBox="1"/>
      </xdr:nvSpPr>
      <xdr:spPr>
        <a:xfrm>
          <a:off x="1752111" y="962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13208</xdr:rowOff>
    </xdr:from>
    <xdr:to>
      <xdr:col>6</xdr:col>
      <xdr:colOff>38100</xdr:colOff>
      <xdr:row>50</xdr:row>
      <xdr:rowOff>114808</xdr:rowOff>
    </xdr:to>
    <xdr:sp macro="" textlink="">
      <xdr:nvSpPr>
        <xdr:cNvPr id="133" name="フローチャート: 判断 132"/>
        <xdr:cNvSpPr/>
      </xdr:nvSpPr>
      <xdr:spPr>
        <a:xfrm>
          <a:off x="1079500" y="858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48</xdr:row>
      <xdr:rowOff>131335</xdr:rowOff>
    </xdr:from>
    <xdr:ext cx="599010" cy="259045"/>
    <xdr:sp macro="" textlink="">
      <xdr:nvSpPr>
        <xdr:cNvPr id="134" name="テキスト ボックス 133"/>
        <xdr:cNvSpPr txBox="1"/>
      </xdr:nvSpPr>
      <xdr:spPr>
        <a:xfrm>
          <a:off x="830795" y="836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78245</xdr:rowOff>
    </xdr:from>
    <xdr:to>
      <xdr:col>24</xdr:col>
      <xdr:colOff>114300</xdr:colOff>
      <xdr:row>55</xdr:row>
      <xdr:rowOff>8395</xdr:rowOff>
    </xdr:to>
    <xdr:sp macro="" textlink="">
      <xdr:nvSpPr>
        <xdr:cNvPr id="140" name="楕円 139"/>
        <xdr:cNvSpPr/>
      </xdr:nvSpPr>
      <xdr:spPr>
        <a:xfrm>
          <a:off x="4584700" y="933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101122</xdr:rowOff>
    </xdr:from>
    <xdr:ext cx="534377" cy="259045"/>
    <xdr:sp macro="" textlink="">
      <xdr:nvSpPr>
        <xdr:cNvPr id="141" name="物件費該当値テキスト"/>
        <xdr:cNvSpPr txBox="1"/>
      </xdr:nvSpPr>
      <xdr:spPr>
        <a:xfrm>
          <a:off x="4686300" y="918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102184</xdr:rowOff>
    </xdr:from>
    <xdr:to>
      <xdr:col>20</xdr:col>
      <xdr:colOff>38100</xdr:colOff>
      <xdr:row>55</xdr:row>
      <xdr:rowOff>32334</xdr:rowOff>
    </xdr:to>
    <xdr:sp macro="" textlink="">
      <xdr:nvSpPr>
        <xdr:cNvPr id="142" name="楕円 141"/>
        <xdr:cNvSpPr/>
      </xdr:nvSpPr>
      <xdr:spPr>
        <a:xfrm>
          <a:off x="3746500" y="936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48861</xdr:rowOff>
    </xdr:from>
    <xdr:ext cx="534377" cy="259045"/>
    <xdr:sp macro="" textlink="">
      <xdr:nvSpPr>
        <xdr:cNvPr id="143" name="テキスト ボックス 142"/>
        <xdr:cNvSpPr txBox="1"/>
      </xdr:nvSpPr>
      <xdr:spPr>
        <a:xfrm>
          <a:off x="3530111" y="913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126403</xdr:rowOff>
    </xdr:from>
    <xdr:to>
      <xdr:col>15</xdr:col>
      <xdr:colOff>101600</xdr:colOff>
      <xdr:row>55</xdr:row>
      <xdr:rowOff>56553</xdr:rowOff>
    </xdr:to>
    <xdr:sp macro="" textlink="">
      <xdr:nvSpPr>
        <xdr:cNvPr id="144" name="楕円 143"/>
        <xdr:cNvSpPr/>
      </xdr:nvSpPr>
      <xdr:spPr>
        <a:xfrm>
          <a:off x="2857500" y="938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73080</xdr:rowOff>
    </xdr:from>
    <xdr:ext cx="534377" cy="259045"/>
    <xdr:sp macro="" textlink="">
      <xdr:nvSpPr>
        <xdr:cNvPr id="145" name="テキスト ボックス 144"/>
        <xdr:cNvSpPr txBox="1"/>
      </xdr:nvSpPr>
      <xdr:spPr>
        <a:xfrm>
          <a:off x="2641111" y="915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45504</xdr:rowOff>
    </xdr:from>
    <xdr:to>
      <xdr:col>10</xdr:col>
      <xdr:colOff>165100</xdr:colOff>
      <xdr:row>55</xdr:row>
      <xdr:rowOff>147104</xdr:rowOff>
    </xdr:to>
    <xdr:sp macro="" textlink="">
      <xdr:nvSpPr>
        <xdr:cNvPr id="146" name="楕円 145"/>
        <xdr:cNvSpPr/>
      </xdr:nvSpPr>
      <xdr:spPr>
        <a:xfrm>
          <a:off x="1968500" y="947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163631</xdr:rowOff>
    </xdr:from>
    <xdr:ext cx="534377" cy="259045"/>
    <xdr:sp macro="" textlink="">
      <xdr:nvSpPr>
        <xdr:cNvPr id="147" name="テキスト ボックス 146"/>
        <xdr:cNvSpPr txBox="1"/>
      </xdr:nvSpPr>
      <xdr:spPr>
        <a:xfrm>
          <a:off x="1752111" y="925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100685</xdr:rowOff>
    </xdr:from>
    <xdr:to>
      <xdr:col>6</xdr:col>
      <xdr:colOff>38100</xdr:colOff>
      <xdr:row>56</xdr:row>
      <xdr:rowOff>30835</xdr:rowOff>
    </xdr:to>
    <xdr:sp macro="" textlink="">
      <xdr:nvSpPr>
        <xdr:cNvPr id="148" name="楕円 147"/>
        <xdr:cNvSpPr/>
      </xdr:nvSpPr>
      <xdr:spPr>
        <a:xfrm>
          <a:off x="1079500" y="95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21962</xdr:rowOff>
    </xdr:from>
    <xdr:ext cx="534377" cy="259045"/>
    <xdr:sp macro="" textlink="">
      <xdr:nvSpPr>
        <xdr:cNvPr id="149" name="テキスト ボックス 148"/>
        <xdr:cNvSpPr txBox="1"/>
      </xdr:nvSpPr>
      <xdr:spPr>
        <a:xfrm>
          <a:off x="863111" y="962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54570</xdr:rowOff>
    </xdr:from>
    <xdr:to>
      <xdr:col>24</xdr:col>
      <xdr:colOff>62865</xdr:colOff>
      <xdr:row>78</xdr:row>
      <xdr:rowOff>75189</xdr:rowOff>
    </xdr:to>
    <xdr:cxnSp macro="">
      <xdr:nvCxnSpPr>
        <xdr:cNvPr id="171" name="直線コネクタ 170"/>
        <xdr:cNvCxnSpPr/>
      </xdr:nvCxnSpPr>
      <xdr:spPr>
        <a:xfrm flipV="1">
          <a:off x="4633595" y="12056070"/>
          <a:ext cx="1270" cy="139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79016</xdr:rowOff>
    </xdr:from>
    <xdr:ext cx="469744" cy="259045"/>
    <xdr:sp macro="" textlink="">
      <xdr:nvSpPr>
        <xdr:cNvPr id="172" name="維持補修費最小値テキスト"/>
        <xdr:cNvSpPr txBox="1"/>
      </xdr:nvSpPr>
      <xdr:spPr>
        <a:xfrm>
          <a:off x="4686300" y="1345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75189</xdr:rowOff>
    </xdr:from>
    <xdr:to>
      <xdr:col>24</xdr:col>
      <xdr:colOff>152400</xdr:colOff>
      <xdr:row>78</xdr:row>
      <xdr:rowOff>75189</xdr:rowOff>
    </xdr:to>
    <xdr:cxnSp macro="">
      <xdr:nvCxnSpPr>
        <xdr:cNvPr id="173" name="直線コネクタ 172"/>
        <xdr:cNvCxnSpPr/>
      </xdr:nvCxnSpPr>
      <xdr:spPr>
        <a:xfrm>
          <a:off x="4546600" y="13448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1247</xdr:rowOff>
    </xdr:from>
    <xdr:ext cx="534377" cy="259045"/>
    <xdr:sp macro="" textlink="">
      <xdr:nvSpPr>
        <xdr:cNvPr id="174" name="維持補修費最大値テキスト"/>
        <xdr:cNvSpPr txBox="1"/>
      </xdr:nvSpPr>
      <xdr:spPr>
        <a:xfrm>
          <a:off x="4686300" y="118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54570</xdr:rowOff>
    </xdr:from>
    <xdr:to>
      <xdr:col>24</xdr:col>
      <xdr:colOff>152400</xdr:colOff>
      <xdr:row>70</xdr:row>
      <xdr:rowOff>54570</xdr:rowOff>
    </xdr:to>
    <xdr:cxnSp macro="">
      <xdr:nvCxnSpPr>
        <xdr:cNvPr id="175" name="直線コネクタ 174"/>
        <xdr:cNvCxnSpPr/>
      </xdr:nvCxnSpPr>
      <xdr:spPr>
        <a:xfrm>
          <a:off x="4546600" y="1205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156753</xdr:rowOff>
    </xdr:from>
    <xdr:to>
      <xdr:col>24</xdr:col>
      <xdr:colOff>63500</xdr:colOff>
      <xdr:row>78</xdr:row>
      <xdr:rowOff>23068</xdr:rowOff>
    </xdr:to>
    <xdr:cxnSp macro="">
      <xdr:nvCxnSpPr>
        <xdr:cNvPr id="176" name="直線コネクタ 175"/>
        <xdr:cNvCxnSpPr/>
      </xdr:nvCxnSpPr>
      <xdr:spPr>
        <a:xfrm>
          <a:off x="3797300" y="13358403"/>
          <a:ext cx="838200" cy="3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141450</xdr:rowOff>
    </xdr:from>
    <xdr:ext cx="469744" cy="259045"/>
    <xdr:sp macro="" textlink="">
      <xdr:nvSpPr>
        <xdr:cNvPr id="177" name="維持補修費平均値テキスト"/>
        <xdr:cNvSpPr txBox="1"/>
      </xdr:nvSpPr>
      <xdr:spPr>
        <a:xfrm>
          <a:off x="4686300" y="130002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118573</xdr:rowOff>
    </xdr:from>
    <xdr:to>
      <xdr:col>24</xdr:col>
      <xdr:colOff>114300</xdr:colOff>
      <xdr:row>77</xdr:row>
      <xdr:rowOff>48723</xdr:rowOff>
    </xdr:to>
    <xdr:sp macro="" textlink="">
      <xdr:nvSpPr>
        <xdr:cNvPr id="178" name="フローチャート: 判断 177"/>
        <xdr:cNvSpPr/>
      </xdr:nvSpPr>
      <xdr:spPr>
        <a:xfrm>
          <a:off x="4584700" y="131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128774</xdr:rowOff>
    </xdr:from>
    <xdr:to>
      <xdr:col>19</xdr:col>
      <xdr:colOff>177800</xdr:colOff>
      <xdr:row>77</xdr:row>
      <xdr:rowOff>156753</xdr:rowOff>
    </xdr:to>
    <xdr:cxnSp macro="">
      <xdr:nvCxnSpPr>
        <xdr:cNvPr id="179" name="直線コネクタ 178"/>
        <xdr:cNvCxnSpPr/>
      </xdr:nvCxnSpPr>
      <xdr:spPr>
        <a:xfrm>
          <a:off x="2908300" y="13330424"/>
          <a:ext cx="889000" cy="2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43591</xdr:rowOff>
    </xdr:from>
    <xdr:to>
      <xdr:col>20</xdr:col>
      <xdr:colOff>38100</xdr:colOff>
      <xdr:row>76</xdr:row>
      <xdr:rowOff>145191</xdr:rowOff>
    </xdr:to>
    <xdr:sp macro="" textlink="">
      <xdr:nvSpPr>
        <xdr:cNvPr id="180" name="フローチャート: 判断 179"/>
        <xdr:cNvSpPr/>
      </xdr:nvSpPr>
      <xdr:spPr>
        <a:xfrm>
          <a:off x="3746500" y="1307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161718</xdr:rowOff>
    </xdr:from>
    <xdr:ext cx="469744" cy="259045"/>
    <xdr:sp macro="" textlink="">
      <xdr:nvSpPr>
        <xdr:cNvPr id="181" name="テキスト ボックス 180"/>
        <xdr:cNvSpPr txBox="1"/>
      </xdr:nvSpPr>
      <xdr:spPr>
        <a:xfrm>
          <a:off x="3562428" y="1284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128774</xdr:rowOff>
    </xdr:from>
    <xdr:to>
      <xdr:col>15</xdr:col>
      <xdr:colOff>50800</xdr:colOff>
      <xdr:row>77</xdr:row>
      <xdr:rowOff>151175</xdr:rowOff>
    </xdr:to>
    <xdr:cxnSp macro="">
      <xdr:nvCxnSpPr>
        <xdr:cNvPr id="182" name="直線コネクタ 181"/>
        <xdr:cNvCxnSpPr/>
      </xdr:nvCxnSpPr>
      <xdr:spPr>
        <a:xfrm flipV="1">
          <a:off x="2019300" y="13330424"/>
          <a:ext cx="889000" cy="2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84190</xdr:rowOff>
    </xdr:from>
    <xdr:to>
      <xdr:col>15</xdr:col>
      <xdr:colOff>101600</xdr:colOff>
      <xdr:row>77</xdr:row>
      <xdr:rowOff>14340</xdr:rowOff>
    </xdr:to>
    <xdr:sp macro="" textlink="">
      <xdr:nvSpPr>
        <xdr:cNvPr id="183" name="フローチャート: 判断 182"/>
        <xdr:cNvSpPr/>
      </xdr:nvSpPr>
      <xdr:spPr>
        <a:xfrm>
          <a:off x="2857500" y="1311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30868</xdr:rowOff>
    </xdr:from>
    <xdr:ext cx="469744" cy="259045"/>
    <xdr:sp macro="" textlink="">
      <xdr:nvSpPr>
        <xdr:cNvPr id="184" name="テキスト ボックス 183"/>
        <xdr:cNvSpPr txBox="1"/>
      </xdr:nvSpPr>
      <xdr:spPr>
        <a:xfrm>
          <a:off x="2673428" y="1288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125253</xdr:rowOff>
    </xdr:from>
    <xdr:to>
      <xdr:col>10</xdr:col>
      <xdr:colOff>114300</xdr:colOff>
      <xdr:row>77</xdr:row>
      <xdr:rowOff>151175</xdr:rowOff>
    </xdr:to>
    <xdr:cxnSp macro="">
      <xdr:nvCxnSpPr>
        <xdr:cNvPr id="185" name="直線コネクタ 184"/>
        <xdr:cNvCxnSpPr/>
      </xdr:nvCxnSpPr>
      <xdr:spPr>
        <a:xfrm>
          <a:off x="1130300" y="13326903"/>
          <a:ext cx="889000" cy="2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47706</xdr:rowOff>
    </xdr:from>
    <xdr:to>
      <xdr:col>10</xdr:col>
      <xdr:colOff>165100</xdr:colOff>
      <xdr:row>77</xdr:row>
      <xdr:rowOff>149306</xdr:rowOff>
    </xdr:to>
    <xdr:sp macro="" textlink="">
      <xdr:nvSpPr>
        <xdr:cNvPr id="186" name="フローチャート: 判断 185"/>
        <xdr:cNvSpPr/>
      </xdr:nvSpPr>
      <xdr:spPr>
        <a:xfrm>
          <a:off x="1968500" y="1324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165833</xdr:rowOff>
    </xdr:from>
    <xdr:ext cx="469744" cy="259045"/>
    <xdr:sp macro="" textlink="">
      <xdr:nvSpPr>
        <xdr:cNvPr id="187" name="テキスト ボックス 186"/>
        <xdr:cNvSpPr txBox="1"/>
      </xdr:nvSpPr>
      <xdr:spPr>
        <a:xfrm>
          <a:off x="1784428" y="1302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163699</xdr:rowOff>
    </xdr:from>
    <xdr:to>
      <xdr:col>6</xdr:col>
      <xdr:colOff>38100</xdr:colOff>
      <xdr:row>77</xdr:row>
      <xdr:rowOff>93849</xdr:rowOff>
    </xdr:to>
    <xdr:sp macro="" textlink="">
      <xdr:nvSpPr>
        <xdr:cNvPr id="188" name="フローチャート: 判断 187"/>
        <xdr:cNvSpPr/>
      </xdr:nvSpPr>
      <xdr:spPr>
        <a:xfrm>
          <a:off x="1079500" y="1319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110375</xdr:rowOff>
    </xdr:from>
    <xdr:ext cx="469744" cy="259045"/>
    <xdr:sp macro="" textlink="">
      <xdr:nvSpPr>
        <xdr:cNvPr id="189" name="テキスト ボックス 188"/>
        <xdr:cNvSpPr txBox="1"/>
      </xdr:nvSpPr>
      <xdr:spPr>
        <a:xfrm>
          <a:off x="895428" y="1296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143718</xdr:rowOff>
    </xdr:from>
    <xdr:to>
      <xdr:col>24</xdr:col>
      <xdr:colOff>114300</xdr:colOff>
      <xdr:row>78</xdr:row>
      <xdr:rowOff>73868</xdr:rowOff>
    </xdr:to>
    <xdr:sp macro="" textlink="">
      <xdr:nvSpPr>
        <xdr:cNvPr id="195" name="楕円 194"/>
        <xdr:cNvSpPr/>
      </xdr:nvSpPr>
      <xdr:spPr>
        <a:xfrm>
          <a:off x="4584700" y="1334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58645</xdr:rowOff>
    </xdr:from>
    <xdr:ext cx="469744" cy="259045"/>
    <xdr:sp macro="" textlink="">
      <xdr:nvSpPr>
        <xdr:cNvPr id="196" name="維持補修費該当値テキスト"/>
        <xdr:cNvSpPr txBox="1"/>
      </xdr:nvSpPr>
      <xdr:spPr>
        <a:xfrm>
          <a:off x="4686300" y="1326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105953</xdr:rowOff>
    </xdr:from>
    <xdr:to>
      <xdr:col>20</xdr:col>
      <xdr:colOff>38100</xdr:colOff>
      <xdr:row>78</xdr:row>
      <xdr:rowOff>36103</xdr:rowOff>
    </xdr:to>
    <xdr:sp macro="" textlink="">
      <xdr:nvSpPr>
        <xdr:cNvPr id="197" name="楕円 196"/>
        <xdr:cNvSpPr/>
      </xdr:nvSpPr>
      <xdr:spPr>
        <a:xfrm>
          <a:off x="3746500" y="1330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27230</xdr:rowOff>
    </xdr:from>
    <xdr:ext cx="469744" cy="259045"/>
    <xdr:sp macro="" textlink="">
      <xdr:nvSpPr>
        <xdr:cNvPr id="198" name="テキスト ボックス 197"/>
        <xdr:cNvSpPr txBox="1"/>
      </xdr:nvSpPr>
      <xdr:spPr>
        <a:xfrm>
          <a:off x="3562428" y="1340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77974</xdr:rowOff>
    </xdr:from>
    <xdr:to>
      <xdr:col>15</xdr:col>
      <xdr:colOff>101600</xdr:colOff>
      <xdr:row>78</xdr:row>
      <xdr:rowOff>8124</xdr:rowOff>
    </xdr:to>
    <xdr:sp macro="" textlink="">
      <xdr:nvSpPr>
        <xdr:cNvPr id="199" name="楕円 198"/>
        <xdr:cNvSpPr/>
      </xdr:nvSpPr>
      <xdr:spPr>
        <a:xfrm>
          <a:off x="2857500" y="1327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170701</xdr:rowOff>
    </xdr:from>
    <xdr:ext cx="469744" cy="259045"/>
    <xdr:sp macro="" textlink="">
      <xdr:nvSpPr>
        <xdr:cNvPr id="200" name="テキスト ボックス 199"/>
        <xdr:cNvSpPr txBox="1"/>
      </xdr:nvSpPr>
      <xdr:spPr>
        <a:xfrm>
          <a:off x="2673428" y="1337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100375</xdr:rowOff>
    </xdr:from>
    <xdr:to>
      <xdr:col>10</xdr:col>
      <xdr:colOff>165100</xdr:colOff>
      <xdr:row>78</xdr:row>
      <xdr:rowOff>30525</xdr:rowOff>
    </xdr:to>
    <xdr:sp macro="" textlink="">
      <xdr:nvSpPr>
        <xdr:cNvPr id="201" name="楕円 200"/>
        <xdr:cNvSpPr/>
      </xdr:nvSpPr>
      <xdr:spPr>
        <a:xfrm>
          <a:off x="1968500" y="1330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21652</xdr:rowOff>
    </xdr:from>
    <xdr:ext cx="469744" cy="259045"/>
    <xdr:sp macro="" textlink="">
      <xdr:nvSpPr>
        <xdr:cNvPr id="202" name="テキスト ボックス 201"/>
        <xdr:cNvSpPr txBox="1"/>
      </xdr:nvSpPr>
      <xdr:spPr>
        <a:xfrm>
          <a:off x="1784428" y="1339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74453</xdr:rowOff>
    </xdr:from>
    <xdr:to>
      <xdr:col>6</xdr:col>
      <xdr:colOff>38100</xdr:colOff>
      <xdr:row>78</xdr:row>
      <xdr:rowOff>4603</xdr:rowOff>
    </xdr:to>
    <xdr:sp macro="" textlink="">
      <xdr:nvSpPr>
        <xdr:cNvPr id="203" name="楕円 202"/>
        <xdr:cNvSpPr/>
      </xdr:nvSpPr>
      <xdr:spPr>
        <a:xfrm>
          <a:off x="1079500" y="1327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167180</xdr:rowOff>
    </xdr:from>
    <xdr:ext cx="469744" cy="259045"/>
    <xdr:sp macro="" textlink="">
      <xdr:nvSpPr>
        <xdr:cNvPr id="204" name="テキスト ボックス 203"/>
        <xdr:cNvSpPr txBox="1"/>
      </xdr:nvSpPr>
      <xdr:spPr>
        <a:xfrm>
          <a:off x="895428" y="1336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56900</xdr:rowOff>
    </xdr:from>
    <xdr:to>
      <xdr:col>24</xdr:col>
      <xdr:colOff>62865</xdr:colOff>
      <xdr:row>99</xdr:row>
      <xdr:rowOff>37654</xdr:rowOff>
    </xdr:to>
    <xdr:cxnSp macro="">
      <xdr:nvCxnSpPr>
        <xdr:cNvPr id="227" name="直線コネクタ 226"/>
        <xdr:cNvCxnSpPr/>
      </xdr:nvCxnSpPr>
      <xdr:spPr>
        <a:xfrm flipV="1">
          <a:off x="4633595" y="15658850"/>
          <a:ext cx="1270" cy="1352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41481</xdr:rowOff>
    </xdr:from>
    <xdr:ext cx="534377" cy="259045"/>
    <xdr:sp macro="" textlink="">
      <xdr:nvSpPr>
        <xdr:cNvPr id="228" name="扶助費最小値テキスト"/>
        <xdr:cNvSpPr txBox="1"/>
      </xdr:nvSpPr>
      <xdr:spPr>
        <a:xfrm>
          <a:off x="4686300" y="1701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37654</xdr:rowOff>
    </xdr:from>
    <xdr:to>
      <xdr:col>24</xdr:col>
      <xdr:colOff>152400</xdr:colOff>
      <xdr:row>99</xdr:row>
      <xdr:rowOff>37654</xdr:rowOff>
    </xdr:to>
    <xdr:cxnSp macro="">
      <xdr:nvCxnSpPr>
        <xdr:cNvPr id="229" name="直線コネクタ 228"/>
        <xdr:cNvCxnSpPr/>
      </xdr:nvCxnSpPr>
      <xdr:spPr>
        <a:xfrm>
          <a:off x="4546600" y="1701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3577</xdr:rowOff>
    </xdr:from>
    <xdr:ext cx="534377" cy="259045"/>
    <xdr:sp macro="" textlink="">
      <xdr:nvSpPr>
        <xdr:cNvPr id="230" name="扶助費最大値テキスト"/>
        <xdr:cNvSpPr txBox="1"/>
      </xdr:nvSpPr>
      <xdr:spPr>
        <a:xfrm>
          <a:off x="4686300" y="1543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56900</xdr:rowOff>
    </xdr:from>
    <xdr:to>
      <xdr:col>24</xdr:col>
      <xdr:colOff>152400</xdr:colOff>
      <xdr:row>91</xdr:row>
      <xdr:rowOff>56900</xdr:rowOff>
    </xdr:to>
    <xdr:cxnSp macro="">
      <xdr:nvCxnSpPr>
        <xdr:cNvPr id="231" name="直線コネクタ 230"/>
        <xdr:cNvCxnSpPr/>
      </xdr:nvCxnSpPr>
      <xdr:spPr>
        <a:xfrm>
          <a:off x="4546600" y="156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77132</xdr:rowOff>
    </xdr:from>
    <xdr:to>
      <xdr:col>24</xdr:col>
      <xdr:colOff>63500</xdr:colOff>
      <xdr:row>98</xdr:row>
      <xdr:rowOff>92700</xdr:rowOff>
    </xdr:to>
    <xdr:cxnSp macro="">
      <xdr:nvCxnSpPr>
        <xdr:cNvPr id="232" name="直線コネクタ 231"/>
        <xdr:cNvCxnSpPr/>
      </xdr:nvCxnSpPr>
      <xdr:spPr>
        <a:xfrm flipV="1">
          <a:off x="3797300" y="16879232"/>
          <a:ext cx="838200" cy="1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22257</xdr:rowOff>
    </xdr:from>
    <xdr:ext cx="534377" cy="259045"/>
    <xdr:sp macro="" textlink="">
      <xdr:nvSpPr>
        <xdr:cNvPr id="233" name="扶助費平均値テキスト"/>
        <xdr:cNvSpPr txBox="1"/>
      </xdr:nvSpPr>
      <xdr:spPr>
        <a:xfrm>
          <a:off x="4686300" y="1631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170830</xdr:rowOff>
    </xdr:from>
    <xdr:to>
      <xdr:col>24</xdr:col>
      <xdr:colOff>114300</xdr:colOff>
      <xdr:row>96</xdr:row>
      <xdr:rowOff>100980</xdr:rowOff>
    </xdr:to>
    <xdr:sp macro="" textlink="">
      <xdr:nvSpPr>
        <xdr:cNvPr id="234" name="フローチャート: 判断 233"/>
        <xdr:cNvSpPr/>
      </xdr:nvSpPr>
      <xdr:spPr>
        <a:xfrm>
          <a:off x="45847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92700</xdr:rowOff>
    </xdr:from>
    <xdr:to>
      <xdr:col>19</xdr:col>
      <xdr:colOff>177800</xdr:colOff>
      <xdr:row>98</xdr:row>
      <xdr:rowOff>93385</xdr:rowOff>
    </xdr:to>
    <xdr:cxnSp macro="">
      <xdr:nvCxnSpPr>
        <xdr:cNvPr id="235" name="直線コネクタ 234"/>
        <xdr:cNvCxnSpPr/>
      </xdr:nvCxnSpPr>
      <xdr:spPr>
        <a:xfrm flipV="1">
          <a:off x="2908300" y="16894800"/>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160269</xdr:rowOff>
    </xdr:from>
    <xdr:to>
      <xdr:col>20</xdr:col>
      <xdr:colOff>38100</xdr:colOff>
      <xdr:row>96</xdr:row>
      <xdr:rowOff>90419</xdr:rowOff>
    </xdr:to>
    <xdr:sp macro="" textlink="">
      <xdr:nvSpPr>
        <xdr:cNvPr id="236" name="フローチャート: 判断 235"/>
        <xdr:cNvSpPr/>
      </xdr:nvSpPr>
      <xdr:spPr>
        <a:xfrm>
          <a:off x="3746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106946</xdr:rowOff>
    </xdr:from>
    <xdr:ext cx="534377" cy="259045"/>
    <xdr:sp macro="" textlink="">
      <xdr:nvSpPr>
        <xdr:cNvPr id="237" name="テキスト ボックス 236"/>
        <xdr:cNvSpPr txBox="1"/>
      </xdr:nvSpPr>
      <xdr:spPr>
        <a:xfrm>
          <a:off x="3530111" y="162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38271</xdr:rowOff>
    </xdr:from>
    <xdr:to>
      <xdr:col>15</xdr:col>
      <xdr:colOff>50800</xdr:colOff>
      <xdr:row>98</xdr:row>
      <xdr:rowOff>93385</xdr:rowOff>
    </xdr:to>
    <xdr:cxnSp macro="">
      <xdr:nvCxnSpPr>
        <xdr:cNvPr id="238" name="直線コネクタ 237"/>
        <xdr:cNvCxnSpPr/>
      </xdr:nvCxnSpPr>
      <xdr:spPr>
        <a:xfrm>
          <a:off x="2019300" y="16840371"/>
          <a:ext cx="889000" cy="5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153594</xdr:rowOff>
    </xdr:from>
    <xdr:to>
      <xdr:col>15</xdr:col>
      <xdr:colOff>101600</xdr:colOff>
      <xdr:row>96</xdr:row>
      <xdr:rowOff>83744</xdr:rowOff>
    </xdr:to>
    <xdr:sp macro="" textlink="">
      <xdr:nvSpPr>
        <xdr:cNvPr id="239" name="フローチャート: 判断 238"/>
        <xdr:cNvSpPr/>
      </xdr:nvSpPr>
      <xdr:spPr>
        <a:xfrm>
          <a:off x="2857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100271</xdr:rowOff>
    </xdr:from>
    <xdr:ext cx="534377" cy="259045"/>
    <xdr:sp macro="" textlink="">
      <xdr:nvSpPr>
        <xdr:cNvPr id="240" name="テキスト ボックス 239"/>
        <xdr:cNvSpPr txBox="1"/>
      </xdr:nvSpPr>
      <xdr:spPr>
        <a:xfrm>
          <a:off x="2641111" y="162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38271</xdr:rowOff>
    </xdr:from>
    <xdr:to>
      <xdr:col>10</xdr:col>
      <xdr:colOff>114300</xdr:colOff>
      <xdr:row>98</xdr:row>
      <xdr:rowOff>47048</xdr:rowOff>
    </xdr:to>
    <xdr:cxnSp macro="">
      <xdr:nvCxnSpPr>
        <xdr:cNvPr id="241" name="直線コネクタ 240"/>
        <xdr:cNvCxnSpPr/>
      </xdr:nvCxnSpPr>
      <xdr:spPr>
        <a:xfrm flipV="1">
          <a:off x="1130300" y="16840371"/>
          <a:ext cx="889000" cy="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62588</xdr:rowOff>
    </xdr:from>
    <xdr:to>
      <xdr:col>10</xdr:col>
      <xdr:colOff>165100</xdr:colOff>
      <xdr:row>96</xdr:row>
      <xdr:rowOff>164188</xdr:rowOff>
    </xdr:to>
    <xdr:sp macro="" textlink="">
      <xdr:nvSpPr>
        <xdr:cNvPr id="242" name="フローチャート: 判断 241"/>
        <xdr:cNvSpPr/>
      </xdr:nvSpPr>
      <xdr:spPr>
        <a:xfrm>
          <a:off x="1968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9265</xdr:rowOff>
    </xdr:from>
    <xdr:ext cx="534377" cy="259045"/>
    <xdr:sp macro="" textlink="">
      <xdr:nvSpPr>
        <xdr:cNvPr id="243" name="テキスト ボックス 242"/>
        <xdr:cNvSpPr txBox="1"/>
      </xdr:nvSpPr>
      <xdr:spPr>
        <a:xfrm>
          <a:off x="1752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26629</xdr:rowOff>
    </xdr:from>
    <xdr:to>
      <xdr:col>6</xdr:col>
      <xdr:colOff>38100</xdr:colOff>
      <xdr:row>97</xdr:row>
      <xdr:rowOff>128229</xdr:rowOff>
    </xdr:to>
    <xdr:sp macro="" textlink="">
      <xdr:nvSpPr>
        <xdr:cNvPr id="244" name="フローチャート: 判断 243"/>
        <xdr:cNvSpPr/>
      </xdr:nvSpPr>
      <xdr:spPr>
        <a:xfrm>
          <a:off x="1079500" y="1665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144756</xdr:rowOff>
    </xdr:from>
    <xdr:ext cx="534377" cy="259045"/>
    <xdr:sp macro="" textlink="">
      <xdr:nvSpPr>
        <xdr:cNvPr id="245" name="テキスト ボックス 244"/>
        <xdr:cNvSpPr txBox="1"/>
      </xdr:nvSpPr>
      <xdr:spPr>
        <a:xfrm>
          <a:off x="863111" y="1643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26332</xdr:rowOff>
    </xdr:from>
    <xdr:to>
      <xdr:col>24</xdr:col>
      <xdr:colOff>114300</xdr:colOff>
      <xdr:row>98</xdr:row>
      <xdr:rowOff>127932</xdr:rowOff>
    </xdr:to>
    <xdr:sp macro="" textlink="">
      <xdr:nvSpPr>
        <xdr:cNvPr id="251" name="楕円 250"/>
        <xdr:cNvSpPr/>
      </xdr:nvSpPr>
      <xdr:spPr>
        <a:xfrm>
          <a:off x="4584700" y="1682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4759</xdr:rowOff>
    </xdr:from>
    <xdr:ext cx="534377" cy="259045"/>
    <xdr:sp macro="" textlink="">
      <xdr:nvSpPr>
        <xdr:cNvPr id="252" name="扶助費該当値テキスト"/>
        <xdr:cNvSpPr txBox="1"/>
      </xdr:nvSpPr>
      <xdr:spPr>
        <a:xfrm>
          <a:off x="4686300" y="1680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41900</xdr:rowOff>
    </xdr:from>
    <xdr:to>
      <xdr:col>20</xdr:col>
      <xdr:colOff>38100</xdr:colOff>
      <xdr:row>98</xdr:row>
      <xdr:rowOff>143500</xdr:rowOff>
    </xdr:to>
    <xdr:sp macro="" textlink="">
      <xdr:nvSpPr>
        <xdr:cNvPr id="253" name="楕円 252"/>
        <xdr:cNvSpPr/>
      </xdr:nvSpPr>
      <xdr:spPr>
        <a:xfrm>
          <a:off x="3746500" y="168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134627</xdr:rowOff>
    </xdr:from>
    <xdr:ext cx="534377" cy="259045"/>
    <xdr:sp macro="" textlink="">
      <xdr:nvSpPr>
        <xdr:cNvPr id="254" name="テキスト ボックス 253"/>
        <xdr:cNvSpPr txBox="1"/>
      </xdr:nvSpPr>
      <xdr:spPr>
        <a:xfrm>
          <a:off x="3530111" y="1693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42585</xdr:rowOff>
    </xdr:from>
    <xdr:to>
      <xdr:col>15</xdr:col>
      <xdr:colOff>101600</xdr:colOff>
      <xdr:row>98</xdr:row>
      <xdr:rowOff>144185</xdr:rowOff>
    </xdr:to>
    <xdr:sp macro="" textlink="">
      <xdr:nvSpPr>
        <xdr:cNvPr id="255" name="楕円 254"/>
        <xdr:cNvSpPr/>
      </xdr:nvSpPr>
      <xdr:spPr>
        <a:xfrm>
          <a:off x="2857500" y="168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135312</xdr:rowOff>
    </xdr:from>
    <xdr:ext cx="534377" cy="259045"/>
    <xdr:sp macro="" textlink="">
      <xdr:nvSpPr>
        <xdr:cNvPr id="256" name="テキスト ボックス 255"/>
        <xdr:cNvSpPr txBox="1"/>
      </xdr:nvSpPr>
      <xdr:spPr>
        <a:xfrm>
          <a:off x="2641111" y="1693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158921</xdr:rowOff>
    </xdr:from>
    <xdr:to>
      <xdr:col>10</xdr:col>
      <xdr:colOff>165100</xdr:colOff>
      <xdr:row>98</xdr:row>
      <xdr:rowOff>89071</xdr:rowOff>
    </xdr:to>
    <xdr:sp macro="" textlink="">
      <xdr:nvSpPr>
        <xdr:cNvPr id="257" name="楕円 256"/>
        <xdr:cNvSpPr/>
      </xdr:nvSpPr>
      <xdr:spPr>
        <a:xfrm>
          <a:off x="1968500" y="1678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80198</xdr:rowOff>
    </xdr:from>
    <xdr:ext cx="534377" cy="259045"/>
    <xdr:sp macro="" textlink="">
      <xdr:nvSpPr>
        <xdr:cNvPr id="258" name="テキスト ボックス 257"/>
        <xdr:cNvSpPr txBox="1"/>
      </xdr:nvSpPr>
      <xdr:spPr>
        <a:xfrm>
          <a:off x="1752111" y="168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167698</xdr:rowOff>
    </xdr:from>
    <xdr:to>
      <xdr:col>6</xdr:col>
      <xdr:colOff>38100</xdr:colOff>
      <xdr:row>98</xdr:row>
      <xdr:rowOff>97848</xdr:rowOff>
    </xdr:to>
    <xdr:sp macro="" textlink="">
      <xdr:nvSpPr>
        <xdr:cNvPr id="259" name="楕円 258"/>
        <xdr:cNvSpPr/>
      </xdr:nvSpPr>
      <xdr:spPr>
        <a:xfrm>
          <a:off x="1079500" y="1679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88975</xdr:rowOff>
    </xdr:from>
    <xdr:ext cx="534377" cy="259045"/>
    <xdr:sp macro="" textlink="">
      <xdr:nvSpPr>
        <xdr:cNvPr id="260" name="テキスト ボックス 259"/>
        <xdr:cNvSpPr txBox="1"/>
      </xdr:nvSpPr>
      <xdr:spPr>
        <a:xfrm>
          <a:off x="863111" y="1689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169029</xdr:rowOff>
    </xdr:from>
    <xdr:to>
      <xdr:col>54</xdr:col>
      <xdr:colOff>189865</xdr:colOff>
      <xdr:row>38</xdr:row>
      <xdr:rowOff>147785</xdr:rowOff>
    </xdr:to>
    <xdr:cxnSp macro="">
      <xdr:nvCxnSpPr>
        <xdr:cNvPr id="284" name="直線コネクタ 283"/>
        <xdr:cNvCxnSpPr/>
      </xdr:nvCxnSpPr>
      <xdr:spPr>
        <a:xfrm flipV="1">
          <a:off x="10475595" y="5312529"/>
          <a:ext cx="1270" cy="1350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151612</xdr:rowOff>
    </xdr:from>
    <xdr:ext cx="534377" cy="259045"/>
    <xdr:sp macro="" textlink="">
      <xdr:nvSpPr>
        <xdr:cNvPr id="285" name="補助費等最小値テキスト"/>
        <xdr:cNvSpPr txBox="1"/>
      </xdr:nvSpPr>
      <xdr:spPr>
        <a:xfrm>
          <a:off x="10528300" y="666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147785</xdr:rowOff>
    </xdr:from>
    <xdr:to>
      <xdr:col>55</xdr:col>
      <xdr:colOff>88900</xdr:colOff>
      <xdr:row>38</xdr:row>
      <xdr:rowOff>147785</xdr:rowOff>
    </xdr:to>
    <xdr:cxnSp macro="">
      <xdr:nvCxnSpPr>
        <xdr:cNvPr id="286" name="直線コネクタ 285"/>
        <xdr:cNvCxnSpPr/>
      </xdr:nvCxnSpPr>
      <xdr:spPr>
        <a:xfrm>
          <a:off x="10388600" y="666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115706</xdr:rowOff>
    </xdr:from>
    <xdr:ext cx="599010" cy="259045"/>
    <xdr:sp macro="" textlink="">
      <xdr:nvSpPr>
        <xdr:cNvPr id="287" name="補助費等最大値テキスト"/>
        <xdr:cNvSpPr txBox="1"/>
      </xdr:nvSpPr>
      <xdr:spPr>
        <a:xfrm>
          <a:off x="10528300" y="5087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169029</xdr:rowOff>
    </xdr:from>
    <xdr:to>
      <xdr:col>55</xdr:col>
      <xdr:colOff>88900</xdr:colOff>
      <xdr:row>30</xdr:row>
      <xdr:rowOff>169029</xdr:rowOff>
    </xdr:to>
    <xdr:cxnSp macro="">
      <xdr:nvCxnSpPr>
        <xdr:cNvPr id="288" name="直線コネクタ 287"/>
        <xdr:cNvCxnSpPr/>
      </xdr:nvCxnSpPr>
      <xdr:spPr>
        <a:xfrm>
          <a:off x="10388600" y="531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27549</xdr:rowOff>
    </xdr:from>
    <xdr:to>
      <xdr:col>55</xdr:col>
      <xdr:colOff>0</xdr:colOff>
      <xdr:row>38</xdr:row>
      <xdr:rowOff>53897</xdr:rowOff>
    </xdr:to>
    <xdr:cxnSp macro="">
      <xdr:nvCxnSpPr>
        <xdr:cNvPr id="289" name="直線コネクタ 288"/>
        <xdr:cNvCxnSpPr/>
      </xdr:nvCxnSpPr>
      <xdr:spPr>
        <a:xfrm>
          <a:off x="9639300" y="6542649"/>
          <a:ext cx="838200" cy="2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2664</xdr:rowOff>
    </xdr:from>
    <xdr:ext cx="534377" cy="259045"/>
    <xdr:sp macro="" textlink="">
      <xdr:nvSpPr>
        <xdr:cNvPr id="290" name="補助費等平均値テキスト"/>
        <xdr:cNvSpPr txBox="1"/>
      </xdr:nvSpPr>
      <xdr:spPr>
        <a:xfrm>
          <a:off x="10528300" y="6346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151237</xdr:rowOff>
    </xdr:from>
    <xdr:to>
      <xdr:col>55</xdr:col>
      <xdr:colOff>50800</xdr:colOff>
      <xdr:row>38</xdr:row>
      <xdr:rowOff>81387</xdr:rowOff>
    </xdr:to>
    <xdr:sp macro="" textlink="">
      <xdr:nvSpPr>
        <xdr:cNvPr id="291" name="フローチャート: 判断 290"/>
        <xdr:cNvSpPr/>
      </xdr:nvSpPr>
      <xdr:spPr>
        <a:xfrm>
          <a:off x="10426700" y="649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27549</xdr:rowOff>
    </xdr:from>
    <xdr:to>
      <xdr:col>50</xdr:col>
      <xdr:colOff>114300</xdr:colOff>
      <xdr:row>38</xdr:row>
      <xdr:rowOff>64931</xdr:rowOff>
    </xdr:to>
    <xdr:cxnSp macro="">
      <xdr:nvCxnSpPr>
        <xdr:cNvPr id="292" name="直線コネクタ 291"/>
        <xdr:cNvCxnSpPr/>
      </xdr:nvCxnSpPr>
      <xdr:spPr>
        <a:xfrm flipV="1">
          <a:off x="8750300" y="6542649"/>
          <a:ext cx="889000" cy="3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13467</xdr:rowOff>
    </xdr:from>
    <xdr:to>
      <xdr:col>50</xdr:col>
      <xdr:colOff>165100</xdr:colOff>
      <xdr:row>38</xdr:row>
      <xdr:rowOff>115067</xdr:rowOff>
    </xdr:to>
    <xdr:sp macro="" textlink="">
      <xdr:nvSpPr>
        <xdr:cNvPr id="293" name="フローチャート: 判断 292"/>
        <xdr:cNvSpPr/>
      </xdr:nvSpPr>
      <xdr:spPr>
        <a:xfrm>
          <a:off x="9588500" y="65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106194</xdr:rowOff>
    </xdr:from>
    <xdr:ext cx="534377" cy="259045"/>
    <xdr:sp macro="" textlink="">
      <xdr:nvSpPr>
        <xdr:cNvPr id="294" name="テキスト ボックス 293"/>
        <xdr:cNvSpPr txBox="1"/>
      </xdr:nvSpPr>
      <xdr:spPr>
        <a:xfrm>
          <a:off x="9372111" y="662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53049</xdr:rowOff>
    </xdr:from>
    <xdr:to>
      <xdr:col>45</xdr:col>
      <xdr:colOff>177800</xdr:colOff>
      <xdr:row>38</xdr:row>
      <xdr:rowOff>64931</xdr:rowOff>
    </xdr:to>
    <xdr:cxnSp macro="">
      <xdr:nvCxnSpPr>
        <xdr:cNvPr id="295" name="直線コネクタ 294"/>
        <xdr:cNvCxnSpPr/>
      </xdr:nvCxnSpPr>
      <xdr:spPr>
        <a:xfrm>
          <a:off x="7861300" y="6568149"/>
          <a:ext cx="889000" cy="1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18375</xdr:rowOff>
    </xdr:from>
    <xdr:to>
      <xdr:col>46</xdr:col>
      <xdr:colOff>38100</xdr:colOff>
      <xdr:row>38</xdr:row>
      <xdr:rowOff>119975</xdr:rowOff>
    </xdr:to>
    <xdr:sp macro="" textlink="">
      <xdr:nvSpPr>
        <xdr:cNvPr id="296" name="フローチャート: 判断 295"/>
        <xdr:cNvSpPr/>
      </xdr:nvSpPr>
      <xdr:spPr>
        <a:xfrm>
          <a:off x="8699500" y="653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111102</xdr:rowOff>
    </xdr:from>
    <xdr:ext cx="534377" cy="259045"/>
    <xdr:sp macro="" textlink="">
      <xdr:nvSpPr>
        <xdr:cNvPr id="297" name="テキスト ボックス 296"/>
        <xdr:cNvSpPr txBox="1"/>
      </xdr:nvSpPr>
      <xdr:spPr>
        <a:xfrm>
          <a:off x="8483111" y="662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53049</xdr:rowOff>
    </xdr:from>
    <xdr:to>
      <xdr:col>41</xdr:col>
      <xdr:colOff>50800</xdr:colOff>
      <xdr:row>38</xdr:row>
      <xdr:rowOff>65415</xdr:rowOff>
    </xdr:to>
    <xdr:cxnSp macro="">
      <xdr:nvCxnSpPr>
        <xdr:cNvPr id="298" name="直線コネクタ 297"/>
        <xdr:cNvCxnSpPr/>
      </xdr:nvCxnSpPr>
      <xdr:spPr>
        <a:xfrm flipV="1">
          <a:off x="6972300" y="6568149"/>
          <a:ext cx="889000" cy="1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27203</xdr:rowOff>
    </xdr:from>
    <xdr:to>
      <xdr:col>41</xdr:col>
      <xdr:colOff>101600</xdr:colOff>
      <xdr:row>38</xdr:row>
      <xdr:rowOff>128803</xdr:rowOff>
    </xdr:to>
    <xdr:sp macro="" textlink="">
      <xdr:nvSpPr>
        <xdr:cNvPr id="299" name="フローチャート: 判断 298"/>
        <xdr:cNvSpPr/>
      </xdr:nvSpPr>
      <xdr:spPr>
        <a:xfrm>
          <a:off x="7810500" y="654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119930</xdr:rowOff>
    </xdr:from>
    <xdr:ext cx="534377" cy="259045"/>
    <xdr:sp macro="" textlink="">
      <xdr:nvSpPr>
        <xdr:cNvPr id="300" name="テキスト ボックス 299"/>
        <xdr:cNvSpPr txBox="1"/>
      </xdr:nvSpPr>
      <xdr:spPr>
        <a:xfrm>
          <a:off x="7594111" y="663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21430</xdr:rowOff>
    </xdr:from>
    <xdr:to>
      <xdr:col>36</xdr:col>
      <xdr:colOff>165100</xdr:colOff>
      <xdr:row>38</xdr:row>
      <xdr:rowOff>123030</xdr:rowOff>
    </xdr:to>
    <xdr:sp macro="" textlink="">
      <xdr:nvSpPr>
        <xdr:cNvPr id="301" name="フローチャート: 判断 300"/>
        <xdr:cNvSpPr/>
      </xdr:nvSpPr>
      <xdr:spPr>
        <a:xfrm>
          <a:off x="6921500" y="65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114157</xdr:rowOff>
    </xdr:from>
    <xdr:ext cx="534377" cy="259045"/>
    <xdr:sp macro="" textlink="">
      <xdr:nvSpPr>
        <xdr:cNvPr id="302" name="テキスト ボックス 301"/>
        <xdr:cNvSpPr txBox="1"/>
      </xdr:nvSpPr>
      <xdr:spPr>
        <a:xfrm>
          <a:off x="6705111" y="66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3097</xdr:rowOff>
    </xdr:from>
    <xdr:to>
      <xdr:col>55</xdr:col>
      <xdr:colOff>50800</xdr:colOff>
      <xdr:row>38</xdr:row>
      <xdr:rowOff>104697</xdr:rowOff>
    </xdr:to>
    <xdr:sp macro="" textlink="">
      <xdr:nvSpPr>
        <xdr:cNvPr id="308" name="楕円 307"/>
        <xdr:cNvSpPr/>
      </xdr:nvSpPr>
      <xdr:spPr>
        <a:xfrm>
          <a:off x="10426700" y="651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129664</xdr:rowOff>
    </xdr:from>
    <xdr:ext cx="534377" cy="259045"/>
    <xdr:sp macro="" textlink="">
      <xdr:nvSpPr>
        <xdr:cNvPr id="309" name="補助費等該当値テキスト"/>
        <xdr:cNvSpPr txBox="1"/>
      </xdr:nvSpPr>
      <xdr:spPr>
        <a:xfrm>
          <a:off x="10528300" y="647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148199</xdr:rowOff>
    </xdr:from>
    <xdr:to>
      <xdr:col>50</xdr:col>
      <xdr:colOff>165100</xdr:colOff>
      <xdr:row>38</xdr:row>
      <xdr:rowOff>78349</xdr:rowOff>
    </xdr:to>
    <xdr:sp macro="" textlink="">
      <xdr:nvSpPr>
        <xdr:cNvPr id="310" name="楕円 309"/>
        <xdr:cNvSpPr/>
      </xdr:nvSpPr>
      <xdr:spPr>
        <a:xfrm>
          <a:off x="9588500" y="649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94876</xdr:rowOff>
    </xdr:from>
    <xdr:ext cx="534377" cy="259045"/>
    <xdr:sp macro="" textlink="">
      <xdr:nvSpPr>
        <xdr:cNvPr id="311" name="テキスト ボックス 310"/>
        <xdr:cNvSpPr txBox="1"/>
      </xdr:nvSpPr>
      <xdr:spPr>
        <a:xfrm>
          <a:off x="9372111" y="626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14131</xdr:rowOff>
    </xdr:from>
    <xdr:to>
      <xdr:col>46</xdr:col>
      <xdr:colOff>38100</xdr:colOff>
      <xdr:row>38</xdr:row>
      <xdr:rowOff>115731</xdr:rowOff>
    </xdr:to>
    <xdr:sp macro="" textlink="">
      <xdr:nvSpPr>
        <xdr:cNvPr id="312" name="楕円 311"/>
        <xdr:cNvSpPr/>
      </xdr:nvSpPr>
      <xdr:spPr>
        <a:xfrm>
          <a:off x="8699500" y="652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132258</xdr:rowOff>
    </xdr:from>
    <xdr:ext cx="534377" cy="259045"/>
    <xdr:sp macro="" textlink="">
      <xdr:nvSpPr>
        <xdr:cNvPr id="313" name="テキスト ボックス 312"/>
        <xdr:cNvSpPr txBox="1"/>
      </xdr:nvSpPr>
      <xdr:spPr>
        <a:xfrm>
          <a:off x="8483111" y="630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2249</xdr:rowOff>
    </xdr:from>
    <xdr:to>
      <xdr:col>41</xdr:col>
      <xdr:colOff>101600</xdr:colOff>
      <xdr:row>38</xdr:row>
      <xdr:rowOff>103849</xdr:rowOff>
    </xdr:to>
    <xdr:sp macro="" textlink="">
      <xdr:nvSpPr>
        <xdr:cNvPr id="314" name="楕円 313"/>
        <xdr:cNvSpPr/>
      </xdr:nvSpPr>
      <xdr:spPr>
        <a:xfrm>
          <a:off x="7810500" y="651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120376</xdr:rowOff>
    </xdr:from>
    <xdr:ext cx="534377" cy="259045"/>
    <xdr:sp macro="" textlink="">
      <xdr:nvSpPr>
        <xdr:cNvPr id="315" name="テキスト ボックス 314"/>
        <xdr:cNvSpPr txBox="1"/>
      </xdr:nvSpPr>
      <xdr:spPr>
        <a:xfrm>
          <a:off x="7594111" y="629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14615</xdr:rowOff>
    </xdr:from>
    <xdr:to>
      <xdr:col>36</xdr:col>
      <xdr:colOff>165100</xdr:colOff>
      <xdr:row>38</xdr:row>
      <xdr:rowOff>116215</xdr:rowOff>
    </xdr:to>
    <xdr:sp macro="" textlink="">
      <xdr:nvSpPr>
        <xdr:cNvPr id="316" name="楕円 315"/>
        <xdr:cNvSpPr/>
      </xdr:nvSpPr>
      <xdr:spPr>
        <a:xfrm>
          <a:off x="6921500" y="652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132742</xdr:rowOff>
    </xdr:from>
    <xdr:ext cx="534377" cy="259045"/>
    <xdr:sp macro="" textlink="">
      <xdr:nvSpPr>
        <xdr:cNvPr id="317" name="テキスト ボックス 316"/>
        <xdr:cNvSpPr txBox="1"/>
      </xdr:nvSpPr>
      <xdr:spPr>
        <a:xfrm>
          <a:off x="6705111" y="630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46092</xdr:rowOff>
    </xdr:from>
    <xdr:to>
      <xdr:col>54</xdr:col>
      <xdr:colOff>189865</xdr:colOff>
      <xdr:row>59</xdr:row>
      <xdr:rowOff>64014</xdr:rowOff>
    </xdr:to>
    <xdr:cxnSp macro="">
      <xdr:nvCxnSpPr>
        <xdr:cNvPr id="343" name="直線コネクタ 342"/>
        <xdr:cNvCxnSpPr/>
      </xdr:nvCxnSpPr>
      <xdr:spPr>
        <a:xfrm flipV="1">
          <a:off x="10475595" y="8618592"/>
          <a:ext cx="1270" cy="15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67841</xdr:rowOff>
    </xdr:from>
    <xdr:ext cx="534377" cy="259045"/>
    <xdr:sp macro="" textlink="">
      <xdr:nvSpPr>
        <xdr:cNvPr id="344" name="普通建設事業費最小値テキスト"/>
        <xdr:cNvSpPr txBox="1"/>
      </xdr:nvSpPr>
      <xdr:spPr>
        <a:xfrm>
          <a:off x="10528300" y="1018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64014</xdr:rowOff>
    </xdr:from>
    <xdr:to>
      <xdr:col>55</xdr:col>
      <xdr:colOff>88900</xdr:colOff>
      <xdr:row>59</xdr:row>
      <xdr:rowOff>64014</xdr:rowOff>
    </xdr:to>
    <xdr:cxnSp macro="">
      <xdr:nvCxnSpPr>
        <xdr:cNvPr id="345" name="直線コネクタ 344"/>
        <xdr:cNvCxnSpPr/>
      </xdr:nvCxnSpPr>
      <xdr:spPr>
        <a:xfrm>
          <a:off x="10388600" y="1017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164219</xdr:rowOff>
    </xdr:from>
    <xdr:ext cx="599010" cy="259045"/>
    <xdr:sp macro="" textlink="">
      <xdr:nvSpPr>
        <xdr:cNvPr id="346" name="普通建設事業費最大値テキスト"/>
        <xdr:cNvSpPr txBox="1"/>
      </xdr:nvSpPr>
      <xdr:spPr>
        <a:xfrm>
          <a:off x="10528300" y="8393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46092</xdr:rowOff>
    </xdr:from>
    <xdr:to>
      <xdr:col>55</xdr:col>
      <xdr:colOff>88900</xdr:colOff>
      <xdr:row>50</xdr:row>
      <xdr:rowOff>46092</xdr:rowOff>
    </xdr:to>
    <xdr:cxnSp macro="">
      <xdr:nvCxnSpPr>
        <xdr:cNvPr id="347" name="直線コネクタ 346"/>
        <xdr:cNvCxnSpPr/>
      </xdr:nvCxnSpPr>
      <xdr:spPr>
        <a:xfrm>
          <a:off x="10388600" y="861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130300</xdr:rowOff>
    </xdr:from>
    <xdr:to>
      <xdr:col>55</xdr:col>
      <xdr:colOff>0</xdr:colOff>
      <xdr:row>58</xdr:row>
      <xdr:rowOff>152840</xdr:rowOff>
    </xdr:to>
    <xdr:cxnSp macro="">
      <xdr:nvCxnSpPr>
        <xdr:cNvPr id="348" name="直線コネクタ 347"/>
        <xdr:cNvCxnSpPr/>
      </xdr:nvCxnSpPr>
      <xdr:spPr>
        <a:xfrm flipV="1">
          <a:off x="9639300" y="10074400"/>
          <a:ext cx="8382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9" name="普通建設事業費平均値テキスト"/>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50" name="フローチャート: 判断 349"/>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162455</xdr:rowOff>
    </xdr:from>
    <xdr:to>
      <xdr:col>50</xdr:col>
      <xdr:colOff>114300</xdr:colOff>
      <xdr:row>58</xdr:row>
      <xdr:rowOff>152840</xdr:rowOff>
    </xdr:to>
    <xdr:cxnSp macro="">
      <xdr:nvCxnSpPr>
        <xdr:cNvPr id="351" name="直線コネクタ 350"/>
        <xdr:cNvCxnSpPr/>
      </xdr:nvCxnSpPr>
      <xdr:spPr>
        <a:xfrm>
          <a:off x="8750300" y="9935105"/>
          <a:ext cx="889000" cy="16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58041</xdr:rowOff>
    </xdr:from>
    <xdr:to>
      <xdr:col>50</xdr:col>
      <xdr:colOff>165100</xdr:colOff>
      <xdr:row>58</xdr:row>
      <xdr:rowOff>159641</xdr:rowOff>
    </xdr:to>
    <xdr:sp macro="" textlink="">
      <xdr:nvSpPr>
        <xdr:cNvPr id="352" name="フローチャート: 判断 351"/>
        <xdr:cNvSpPr/>
      </xdr:nvSpPr>
      <xdr:spPr>
        <a:xfrm>
          <a:off x="9588500" y="1000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4718</xdr:rowOff>
    </xdr:from>
    <xdr:ext cx="534377" cy="259045"/>
    <xdr:sp macro="" textlink="">
      <xdr:nvSpPr>
        <xdr:cNvPr id="353" name="テキスト ボックス 352"/>
        <xdr:cNvSpPr txBox="1"/>
      </xdr:nvSpPr>
      <xdr:spPr>
        <a:xfrm>
          <a:off x="9372111" y="977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162455</xdr:rowOff>
    </xdr:from>
    <xdr:to>
      <xdr:col>45</xdr:col>
      <xdr:colOff>177800</xdr:colOff>
      <xdr:row>59</xdr:row>
      <xdr:rowOff>6446</xdr:rowOff>
    </xdr:to>
    <xdr:cxnSp macro="">
      <xdr:nvCxnSpPr>
        <xdr:cNvPr id="354" name="直線コネクタ 353"/>
        <xdr:cNvCxnSpPr/>
      </xdr:nvCxnSpPr>
      <xdr:spPr>
        <a:xfrm flipV="1">
          <a:off x="7861300" y="9935105"/>
          <a:ext cx="889000" cy="18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31549</xdr:rowOff>
    </xdr:from>
    <xdr:to>
      <xdr:col>46</xdr:col>
      <xdr:colOff>38100</xdr:colOff>
      <xdr:row>58</xdr:row>
      <xdr:rowOff>133149</xdr:rowOff>
    </xdr:to>
    <xdr:sp macro="" textlink="">
      <xdr:nvSpPr>
        <xdr:cNvPr id="355" name="フローチャート: 判断 354"/>
        <xdr:cNvSpPr/>
      </xdr:nvSpPr>
      <xdr:spPr>
        <a:xfrm>
          <a:off x="8699500" y="997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124276</xdr:rowOff>
    </xdr:from>
    <xdr:ext cx="599010" cy="259045"/>
    <xdr:sp macro="" textlink="">
      <xdr:nvSpPr>
        <xdr:cNvPr id="356" name="テキスト ボックス 355"/>
        <xdr:cNvSpPr txBox="1"/>
      </xdr:nvSpPr>
      <xdr:spPr>
        <a:xfrm>
          <a:off x="8450795" y="1006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147936</xdr:rowOff>
    </xdr:from>
    <xdr:to>
      <xdr:col>41</xdr:col>
      <xdr:colOff>50800</xdr:colOff>
      <xdr:row>59</xdr:row>
      <xdr:rowOff>6446</xdr:rowOff>
    </xdr:to>
    <xdr:cxnSp macro="">
      <xdr:nvCxnSpPr>
        <xdr:cNvPr id="357" name="直線コネクタ 356"/>
        <xdr:cNvCxnSpPr/>
      </xdr:nvCxnSpPr>
      <xdr:spPr>
        <a:xfrm>
          <a:off x="6972300" y="10092036"/>
          <a:ext cx="889000" cy="2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92856</xdr:rowOff>
    </xdr:from>
    <xdr:to>
      <xdr:col>41</xdr:col>
      <xdr:colOff>101600</xdr:colOff>
      <xdr:row>59</xdr:row>
      <xdr:rowOff>23006</xdr:rowOff>
    </xdr:to>
    <xdr:sp macro="" textlink="">
      <xdr:nvSpPr>
        <xdr:cNvPr id="358" name="フローチャート: 判断 357"/>
        <xdr:cNvSpPr/>
      </xdr:nvSpPr>
      <xdr:spPr>
        <a:xfrm>
          <a:off x="7810500" y="10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39533</xdr:rowOff>
    </xdr:from>
    <xdr:ext cx="534377" cy="259045"/>
    <xdr:sp macro="" textlink="">
      <xdr:nvSpPr>
        <xdr:cNvPr id="359" name="テキスト ボックス 358"/>
        <xdr:cNvSpPr txBox="1"/>
      </xdr:nvSpPr>
      <xdr:spPr>
        <a:xfrm>
          <a:off x="7594111" y="98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76571</xdr:rowOff>
    </xdr:from>
    <xdr:to>
      <xdr:col>36</xdr:col>
      <xdr:colOff>165100</xdr:colOff>
      <xdr:row>59</xdr:row>
      <xdr:rowOff>6721</xdr:rowOff>
    </xdr:to>
    <xdr:sp macro="" textlink="">
      <xdr:nvSpPr>
        <xdr:cNvPr id="360" name="フローチャート: 判断 359"/>
        <xdr:cNvSpPr/>
      </xdr:nvSpPr>
      <xdr:spPr>
        <a:xfrm>
          <a:off x="6921500" y="1002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23248</xdr:rowOff>
    </xdr:from>
    <xdr:ext cx="534377" cy="259045"/>
    <xdr:sp macro="" textlink="">
      <xdr:nvSpPr>
        <xdr:cNvPr id="361" name="テキスト ボックス 360"/>
        <xdr:cNvSpPr txBox="1"/>
      </xdr:nvSpPr>
      <xdr:spPr>
        <a:xfrm>
          <a:off x="6705111" y="979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79500</xdr:rowOff>
    </xdr:from>
    <xdr:to>
      <xdr:col>55</xdr:col>
      <xdr:colOff>50800</xdr:colOff>
      <xdr:row>59</xdr:row>
      <xdr:rowOff>9650</xdr:rowOff>
    </xdr:to>
    <xdr:sp macro="" textlink="">
      <xdr:nvSpPr>
        <xdr:cNvPr id="367" name="楕円 366"/>
        <xdr:cNvSpPr/>
      </xdr:nvSpPr>
      <xdr:spPr>
        <a:xfrm>
          <a:off x="10426700" y="1002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40447</xdr:rowOff>
    </xdr:from>
    <xdr:ext cx="534377" cy="259045"/>
    <xdr:sp macro="" textlink="">
      <xdr:nvSpPr>
        <xdr:cNvPr id="368" name="普通建設事業費該当値テキスト"/>
        <xdr:cNvSpPr txBox="1"/>
      </xdr:nvSpPr>
      <xdr:spPr>
        <a:xfrm>
          <a:off x="10528300" y="998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102040</xdr:rowOff>
    </xdr:from>
    <xdr:to>
      <xdr:col>50</xdr:col>
      <xdr:colOff>165100</xdr:colOff>
      <xdr:row>59</xdr:row>
      <xdr:rowOff>32190</xdr:rowOff>
    </xdr:to>
    <xdr:sp macro="" textlink="">
      <xdr:nvSpPr>
        <xdr:cNvPr id="369" name="楕円 368"/>
        <xdr:cNvSpPr/>
      </xdr:nvSpPr>
      <xdr:spPr>
        <a:xfrm>
          <a:off x="9588500" y="100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23317</xdr:rowOff>
    </xdr:from>
    <xdr:ext cx="534377" cy="259045"/>
    <xdr:sp macro="" textlink="">
      <xdr:nvSpPr>
        <xdr:cNvPr id="370" name="テキスト ボックス 369"/>
        <xdr:cNvSpPr txBox="1"/>
      </xdr:nvSpPr>
      <xdr:spPr>
        <a:xfrm>
          <a:off x="9372111" y="101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111655</xdr:rowOff>
    </xdr:from>
    <xdr:to>
      <xdr:col>46</xdr:col>
      <xdr:colOff>38100</xdr:colOff>
      <xdr:row>58</xdr:row>
      <xdr:rowOff>41805</xdr:rowOff>
    </xdr:to>
    <xdr:sp macro="" textlink="">
      <xdr:nvSpPr>
        <xdr:cNvPr id="371" name="楕円 370"/>
        <xdr:cNvSpPr/>
      </xdr:nvSpPr>
      <xdr:spPr>
        <a:xfrm>
          <a:off x="8699500" y="988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58332</xdr:rowOff>
    </xdr:from>
    <xdr:ext cx="599010" cy="259045"/>
    <xdr:sp macro="" textlink="">
      <xdr:nvSpPr>
        <xdr:cNvPr id="372" name="テキスト ボックス 371"/>
        <xdr:cNvSpPr txBox="1"/>
      </xdr:nvSpPr>
      <xdr:spPr>
        <a:xfrm>
          <a:off x="8450795" y="965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127096</xdr:rowOff>
    </xdr:from>
    <xdr:to>
      <xdr:col>41</xdr:col>
      <xdr:colOff>101600</xdr:colOff>
      <xdr:row>59</xdr:row>
      <xdr:rowOff>57246</xdr:rowOff>
    </xdr:to>
    <xdr:sp macro="" textlink="">
      <xdr:nvSpPr>
        <xdr:cNvPr id="373" name="楕円 372"/>
        <xdr:cNvSpPr/>
      </xdr:nvSpPr>
      <xdr:spPr>
        <a:xfrm>
          <a:off x="7810500" y="1007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48373</xdr:rowOff>
    </xdr:from>
    <xdr:ext cx="534377" cy="259045"/>
    <xdr:sp macro="" textlink="">
      <xdr:nvSpPr>
        <xdr:cNvPr id="374" name="テキスト ボックス 373"/>
        <xdr:cNvSpPr txBox="1"/>
      </xdr:nvSpPr>
      <xdr:spPr>
        <a:xfrm>
          <a:off x="7594111" y="1016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97136</xdr:rowOff>
    </xdr:from>
    <xdr:to>
      <xdr:col>36</xdr:col>
      <xdr:colOff>165100</xdr:colOff>
      <xdr:row>59</xdr:row>
      <xdr:rowOff>27286</xdr:rowOff>
    </xdr:to>
    <xdr:sp macro="" textlink="">
      <xdr:nvSpPr>
        <xdr:cNvPr id="375" name="楕円 374"/>
        <xdr:cNvSpPr/>
      </xdr:nvSpPr>
      <xdr:spPr>
        <a:xfrm>
          <a:off x="6921500" y="1004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18413</xdr:rowOff>
    </xdr:from>
    <xdr:ext cx="534377" cy="259045"/>
    <xdr:sp macro="" textlink="">
      <xdr:nvSpPr>
        <xdr:cNvPr id="376" name="テキスト ボックス 375"/>
        <xdr:cNvSpPr txBox="1"/>
      </xdr:nvSpPr>
      <xdr:spPr>
        <a:xfrm>
          <a:off x="6705111" y="1013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0" name="テキスト ボックス 389"/>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2" name="テキスト ボックス 391"/>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4" name="テキスト ボックス 393"/>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8" name="テキスト ボックス 397"/>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39198</xdr:rowOff>
    </xdr:from>
    <xdr:to>
      <xdr:col>54</xdr:col>
      <xdr:colOff>189865</xdr:colOff>
      <xdr:row>79</xdr:row>
      <xdr:rowOff>98879</xdr:rowOff>
    </xdr:to>
    <xdr:cxnSp macro="">
      <xdr:nvCxnSpPr>
        <xdr:cNvPr id="402" name="直線コネクタ 401"/>
        <xdr:cNvCxnSpPr/>
      </xdr:nvCxnSpPr>
      <xdr:spPr>
        <a:xfrm flipV="1">
          <a:off x="10475595" y="12212148"/>
          <a:ext cx="1270" cy="143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157325</xdr:rowOff>
    </xdr:from>
    <xdr:ext cx="599010" cy="259045"/>
    <xdr:sp macro="" textlink="">
      <xdr:nvSpPr>
        <xdr:cNvPr id="405" name="普通建設事業費 （ うち新規整備　）最大値テキスト"/>
        <xdr:cNvSpPr txBox="1"/>
      </xdr:nvSpPr>
      <xdr:spPr>
        <a:xfrm>
          <a:off x="10528300" y="11987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39198</xdr:rowOff>
    </xdr:from>
    <xdr:to>
      <xdr:col>55</xdr:col>
      <xdr:colOff>88900</xdr:colOff>
      <xdr:row>71</xdr:row>
      <xdr:rowOff>39198</xdr:rowOff>
    </xdr:to>
    <xdr:cxnSp macro="">
      <xdr:nvCxnSpPr>
        <xdr:cNvPr id="406" name="直線コネクタ 405"/>
        <xdr:cNvCxnSpPr/>
      </xdr:nvCxnSpPr>
      <xdr:spPr>
        <a:xfrm>
          <a:off x="10388600" y="122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48805</xdr:rowOff>
    </xdr:from>
    <xdr:to>
      <xdr:col>55</xdr:col>
      <xdr:colOff>0</xdr:colOff>
      <xdr:row>79</xdr:row>
      <xdr:rowOff>97103</xdr:rowOff>
    </xdr:to>
    <xdr:cxnSp macro="">
      <xdr:nvCxnSpPr>
        <xdr:cNvPr id="407" name="直線コネクタ 406"/>
        <xdr:cNvCxnSpPr/>
      </xdr:nvCxnSpPr>
      <xdr:spPr>
        <a:xfrm>
          <a:off x="9639300" y="13593355"/>
          <a:ext cx="838200" cy="4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167795</xdr:rowOff>
    </xdr:from>
    <xdr:ext cx="534377" cy="259045"/>
    <xdr:sp macro="" textlink="">
      <xdr:nvSpPr>
        <xdr:cNvPr id="408" name="普通建設事業費 （ うち新規整備　）平均値テキスト"/>
        <xdr:cNvSpPr txBox="1"/>
      </xdr:nvSpPr>
      <xdr:spPr>
        <a:xfrm>
          <a:off x="10528300" y="13369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144918</xdr:rowOff>
    </xdr:from>
    <xdr:to>
      <xdr:col>55</xdr:col>
      <xdr:colOff>50800</xdr:colOff>
      <xdr:row>79</xdr:row>
      <xdr:rowOff>75068</xdr:rowOff>
    </xdr:to>
    <xdr:sp macro="" textlink="">
      <xdr:nvSpPr>
        <xdr:cNvPr id="409" name="フローチャート: 判断 408"/>
        <xdr:cNvSpPr/>
      </xdr:nvSpPr>
      <xdr:spPr>
        <a:xfrm>
          <a:off x="10426700" y="1351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12694</xdr:rowOff>
    </xdr:from>
    <xdr:to>
      <xdr:col>50</xdr:col>
      <xdr:colOff>114300</xdr:colOff>
      <xdr:row>79</xdr:row>
      <xdr:rowOff>48805</xdr:rowOff>
    </xdr:to>
    <xdr:cxnSp macro="">
      <xdr:nvCxnSpPr>
        <xdr:cNvPr id="410" name="直線コネクタ 409"/>
        <xdr:cNvCxnSpPr/>
      </xdr:nvCxnSpPr>
      <xdr:spPr>
        <a:xfrm>
          <a:off x="8750300" y="13385794"/>
          <a:ext cx="889000" cy="20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137384</xdr:rowOff>
    </xdr:from>
    <xdr:to>
      <xdr:col>50</xdr:col>
      <xdr:colOff>165100</xdr:colOff>
      <xdr:row>79</xdr:row>
      <xdr:rowOff>67534</xdr:rowOff>
    </xdr:to>
    <xdr:sp macro="" textlink="">
      <xdr:nvSpPr>
        <xdr:cNvPr id="411" name="フローチャート: 判断 410"/>
        <xdr:cNvSpPr/>
      </xdr:nvSpPr>
      <xdr:spPr>
        <a:xfrm>
          <a:off x="9588500" y="1351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84061</xdr:rowOff>
    </xdr:from>
    <xdr:ext cx="534377" cy="259045"/>
    <xdr:sp macro="" textlink="">
      <xdr:nvSpPr>
        <xdr:cNvPr id="412" name="テキスト ボックス 411"/>
        <xdr:cNvSpPr txBox="1"/>
      </xdr:nvSpPr>
      <xdr:spPr>
        <a:xfrm>
          <a:off x="9372111" y="1328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12694</xdr:rowOff>
    </xdr:from>
    <xdr:to>
      <xdr:col>45</xdr:col>
      <xdr:colOff>177800</xdr:colOff>
      <xdr:row>79</xdr:row>
      <xdr:rowOff>34088</xdr:rowOff>
    </xdr:to>
    <xdr:cxnSp macro="">
      <xdr:nvCxnSpPr>
        <xdr:cNvPr id="413" name="直線コネクタ 412"/>
        <xdr:cNvCxnSpPr/>
      </xdr:nvCxnSpPr>
      <xdr:spPr>
        <a:xfrm flipV="1">
          <a:off x="7861300" y="13385794"/>
          <a:ext cx="889000" cy="19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119805</xdr:rowOff>
    </xdr:from>
    <xdr:to>
      <xdr:col>46</xdr:col>
      <xdr:colOff>38100</xdr:colOff>
      <xdr:row>79</xdr:row>
      <xdr:rowOff>49955</xdr:rowOff>
    </xdr:to>
    <xdr:sp macro="" textlink="">
      <xdr:nvSpPr>
        <xdr:cNvPr id="414" name="フローチャート: 判断 413"/>
        <xdr:cNvSpPr/>
      </xdr:nvSpPr>
      <xdr:spPr>
        <a:xfrm>
          <a:off x="86995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41082</xdr:rowOff>
    </xdr:from>
    <xdr:ext cx="534377" cy="259045"/>
    <xdr:sp macro="" textlink="">
      <xdr:nvSpPr>
        <xdr:cNvPr id="415" name="テキスト ボックス 414"/>
        <xdr:cNvSpPr txBox="1"/>
      </xdr:nvSpPr>
      <xdr:spPr>
        <a:xfrm>
          <a:off x="8483111" y="1358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8106</xdr:rowOff>
    </xdr:from>
    <xdr:to>
      <xdr:col>41</xdr:col>
      <xdr:colOff>50800</xdr:colOff>
      <xdr:row>79</xdr:row>
      <xdr:rowOff>34088</xdr:rowOff>
    </xdr:to>
    <xdr:cxnSp macro="">
      <xdr:nvCxnSpPr>
        <xdr:cNvPr id="416" name="直線コネクタ 415"/>
        <xdr:cNvCxnSpPr/>
      </xdr:nvCxnSpPr>
      <xdr:spPr>
        <a:xfrm>
          <a:off x="6972300" y="13552656"/>
          <a:ext cx="889000" cy="2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154919</xdr:rowOff>
    </xdr:from>
    <xdr:to>
      <xdr:col>41</xdr:col>
      <xdr:colOff>101600</xdr:colOff>
      <xdr:row>79</xdr:row>
      <xdr:rowOff>85069</xdr:rowOff>
    </xdr:to>
    <xdr:sp macro="" textlink="">
      <xdr:nvSpPr>
        <xdr:cNvPr id="417" name="フローチャート: 判断 416"/>
        <xdr:cNvSpPr/>
      </xdr:nvSpPr>
      <xdr:spPr>
        <a:xfrm>
          <a:off x="7810500" y="1352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76196</xdr:rowOff>
    </xdr:from>
    <xdr:ext cx="534377" cy="259045"/>
    <xdr:sp macro="" textlink="">
      <xdr:nvSpPr>
        <xdr:cNvPr id="418" name="テキスト ボックス 417"/>
        <xdr:cNvSpPr txBox="1"/>
      </xdr:nvSpPr>
      <xdr:spPr>
        <a:xfrm>
          <a:off x="7594111" y="136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149312</xdr:rowOff>
    </xdr:from>
    <xdr:to>
      <xdr:col>36</xdr:col>
      <xdr:colOff>165100</xdr:colOff>
      <xdr:row>79</xdr:row>
      <xdr:rowOff>79462</xdr:rowOff>
    </xdr:to>
    <xdr:sp macro="" textlink="">
      <xdr:nvSpPr>
        <xdr:cNvPr id="419" name="フローチャート: 判断 418"/>
        <xdr:cNvSpPr/>
      </xdr:nvSpPr>
      <xdr:spPr>
        <a:xfrm>
          <a:off x="6921500" y="1352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70589</xdr:rowOff>
    </xdr:from>
    <xdr:ext cx="534377" cy="259045"/>
    <xdr:sp macro="" textlink="">
      <xdr:nvSpPr>
        <xdr:cNvPr id="420" name="テキスト ボックス 419"/>
        <xdr:cNvSpPr txBox="1"/>
      </xdr:nvSpPr>
      <xdr:spPr>
        <a:xfrm>
          <a:off x="6705111" y="1361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46303</xdr:rowOff>
    </xdr:from>
    <xdr:to>
      <xdr:col>55</xdr:col>
      <xdr:colOff>50800</xdr:colOff>
      <xdr:row>79</xdr:row>
      <xdr:rowOff>147903</xdr:rowOff>
    </xdr:to>
    <xdr:sp macro="" textlink="">
      <xdr:nvSpPr>
        <xdr:cNvPr id="426" name="楕円 425"/>
        <xdr:cNvSpPr/>
      </xdr:nvSpPr>
      <xdr:spPr>
        <a:xfrm>
          <a:off x="10426700" y="1359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132680</xdr:rowOff>
    </xdr:from>
    <xdr:ext cx="469744" cy="259045"/>
    <xdr:sp macro="" textlink="">
      <xdr:nvSpPr>
        <xdr:cNvPr id="427" name="普通建設事業費 （ うち新規整備　）該当値テキスト"/>
        <xdr:cNvSpPr txBox="1"/>
      </xdr:nvSpPr>
      <xdr:spPr>
        <a:xfrm>
          <a:off x="10528300" y="13505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169455</xdr:rowOff>
    </xdr:from>
    <xdr:to>
      <xdr:col>50</xdr:col>
      <xdr:colOff>165100</xdr:colOff>
      <xdr:row>79</xdr:row>
      <xdr:rowOff>99605</xdr:rowOff>
    </xdr:to>
    <xdr:sp macro="" textlink="">
      <xdr:nvSpPr>
        <xdr:cNvPr id="428" name="楕円 427"/>
        <xdr:cNvSpPr/>
      </xdr:nvSpPr>
      <xdr:spPr>
        <a:xfrm>
          <a:off x="9588500" y="1354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90732</xdr:rowOff>
    </xdr:from>
    <xdr:ext cx="534377" cy="259045"/>
    <xdr:sp macro="" textlink="">
      <xdr:nvSpPr>
        <xdr:cNvPr id="429" name="テキスト ボックス 428"/>
        <xdr:cNvSpPr txBox="1"/>
      </xdr:nvSpPr>
      <xdr:spPr>
        <a:xfrm>
          <a:off x="9372111" y="1363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133344</xdr:rowOff>
    </xdr:from>
    <xdr:to>
      <xdr:col>46</xdr:col>
      <xdr:colOff>38100</xdr:colOff>
      <xdr:row>78</xdr:row>
      <xdr:rowOff>63494</xdr:rowOff>
    </xdr:to>
    <xdr:sp macro="" textlink="">
      <xdr:nvSpPr>
        <xdr:cNvPr id="430" name="楕円 429"/>
        <xdr:cNvSpPr/>
      </xdr:nvSpPr>
      <xdr:spPr>
        <a:xfrm>
          <a:off x="8699500" y="1333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80021</xdr:rowOff>
    </xdr:from>
    <xdr:ext cx="599010" cy="259045"/>
    <xdr:sp macro="" textlink="">
      <xdr:nvSpPr>
        <xdr:cNvPr id="431" name="テキスト ボックス 430"/>
        <xdr:cNvSpPr txBox="1"/>
      </xdr:nvSpPr>
      <xdr:spPr>
        <a:xfrm>
          <a:off x="8450795" y="1311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154738</xdr:rowOff>
    </xdr:from>
    <xdr:to>
      <xdr:col>41</xdr:col>
      <xdr:colOff>101600</xdr:colOff>
      <xdr:row>79</xdr:row>
      <xdr:rowOff>84888</xdr:rowOff>
    </xdr:to>
    <xdr:sp macro="" textlink="">
      <xdr:nvSpPr>
        <xdr:cNvPr id="432" name="楕円 431"/>
        <xdr:cNvSpPr/>
      </xdr:nvSpPr>
      <xdr:spPr>
        <a:xfrm>
          <a:off x="7810500" y="1352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101415</xdr:rowOff>
    </xdr:from>
    <xdr:ext cx="534377" cy="259045"/>
    <xdr:sp macro="" textlink="">
      <xdr:nvSpPr>
        <xdr:cNvPr id="433" name="テキスト ボックス 432"/>
        <xdr:cNvSpPr txBox="1"/>
      </xdr:nvSpPr>
      <xdr:spPr>
        <a:xfrm>
          <a:off x="7594111" y="1330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128756</xdr:rowOff>
    </xdr:from>
    <xdr:to>
      <xdr:col>36</xdr:col>
      <xdr:colOff>165100</xdr:colOff>
      <xdr:row>79</xdr:row>
      <xdr:rowOff>58906</xdr:rowOff>
    </xdr:to>
    <xdr:sp macro="" textlink="">
      <xdr:nvSpPr>
        <xdr:cNvPr id="434" name="楕円 433"/>
        <xdr:cNvSpPr/>
      </xdr:nvSpPr>
      <xdr:spPr>
        <a:xfrm>
          <a:off x="6921500" y="1350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75433</xdr:rowOff>
    </xdr:from>
    <xdr:ext cx="534377" cy="259045"/>
    <xdr:sp macro="" textlink="">
      <xdr:nvSpPr>
        <xdr:cNvPr id="435" name="テキスト ボックス 434"/>
        <xdr:cNvSpPr txBox="1"/>
      </xdr:nvSpPr>
      <xdr:spPr>
        <a:xfrm>
          <a:off x="6705111" y="1327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89326</xdr:rowOff>
    </xdr:from>
    <xdr:to>
      <xdr:col>54</xdr:col>
      <xdr:colOff>189865</xdr:colOff>
      <xdr:row>98</xdr:row>
      <xdr:rowOff>127143</xdr:rowOff>
    </xdr:to>
    <xdr:cxnSp macro="">
      <xdr:nvCxnSpPr>
        <xdr:cNvPr id="461" name="直線コネクタ 460"/>
        <xdr:cNvCxnSpPr/>
      </xdr:nvCxnSpPr>
      <xdr:spPr>
        <a:xfrm flipV="1">
          <a:off x="10475595" y="15348376"/>
          <a:ext cx="1270" cy="158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130970</xdr:rowOff>
    </xdr:from>
    <xdr:ext cx="469744" cy="259045"/>
    <xdr:sp macro="" textlink="">
      <xdr:nvSpPr>
        <xdr:cNvPr id="462" name="普通建設事業費 （ うち更新整備　）最小値テキスト"/>
        <xdr:cNvSpPr txBox="1"/>
      </xdr:nvSpPr>
      <xdr:spPr>
        <a:xfrm>
          <a:off x="10528300" y="1693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127143</xdr:rowOff>
    </xdr:from>
    <xdr:to>
      <xdr:col>55</xdr:col>
      <xdr:colOff>88900</xdr:colOff>
      <xdr:row>98</xdr:row>
      <xdr:rowOff>127143</xdr:rowOff>
    </xdr:to>
    <xdr:cxnSp macro="">
      <xdr:nvCxnSpPr>
        <xdr:cNvPr id="463" name="直線コネクタ 462"/>
        <xdr:cNvCxnSpPr/>
      </xdr:nvCxnSpPr>
      <xdr:spPr>
        <a:xfrm>
          <a:off x="10388600" y="1692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36003</xdr:rowOff>
    </xdr:from>
    <xdr:ext cx="599010" cy="259045"/>
    <xdr:sp macro="" textlink="">
      <xdr:nvSpPr>
        <xdr:cNvPr id="464" name="普通建設事業費 （ うち更新整備　）最大値テキスト"/>
        <xdr:cNvSpPr txBox="1"/>
      </xdr:nvSpPr>
      <xdr:spPr>
        <a:xfrm>
          <a:off x="10528300" y="15123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89326</xdr:rowOff>
    </xdr:from>
    <xdr:to>
      <xdr:col>55</xdr:col>
      <xdr:colOff>88900</xdr:colOff>
      <xdr:row>89</xdr:row>
      <xdr:rowOff>89326</xdr:rowOff>
    </xdr:to>
    <xdr:cxnSp macro="">
      <xdr:nvCxnSpPr>
        <xdr:cNvPr id="465" name="直線コネクタ 464"/>
        <xdr:cNvCxnSpPr/>
      </xdr:nvCxnSpPr>
      <xdr:spPr>
        <a:xfrm>
          <a:off x="10388600" y="15348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34381</xdr:rowOff>
    </xdr:from>
    <xdr:to>
      <xdr:col>55</xdr:col>
      <xdr:colOff>0</xdr:colOff>
      <xdr:row>95</xdr:row>
      <xdr:rowOff>136141</xdr:rowOff>
    </xdr:to>
    <xdr:cxnSp macro="">
      <xdr:nvCxnSpPr>
        <xdr:cNvPr id="466" name="直線コネクタ 465"/>
        <xdr:cNvCxnSpPr/>
      </xdr:nvCxnSpPr>
      <xdr:spPr>
        <a:xfrm flipV="1">
          <a:off x="9639300" y="15807781"/>
          <a:ext cx="838200" cy="61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127254</xdr:rowOff>
    </xdr:from>
    <xdr:ext cx="534377" cy="259045"/>
    <xdr:sp macro="" textlink="">
      <xdr:nvSpPr>
        <xdr:cNvPr id="467" name="普通建設事業費 （ うち更新整備　）平均値テキスト"/>
        <xdr:cNvSpPr txBox="1"/>
      </xdr:nvSpPr>
      <xdr:spPr>
        <a:xfrm>
          <a:off x="10528300" y="1641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148827</xdr:rowOff>
    </xdr:from>
    <xdr:to>
      <xdr:col>55</xdr:col>
      <xdr:colOff>50800</xdr:colOff>
      <xdr:row>96</xdr:row>
      <xdr:rowOff>78977</xdr:rowOff>
    </xdr:to>
    <xdr:sp macro="" textlink="">
      <xdr:nvSpPr>
        <xdr:cNvPr id="468" name="フローチャート: 判断 467"/>
        <xdr:cNvSpPr/>
      </xdr:nvSpPr>
      <xdr:spPr>
        <a:xfrm>
          <a:off x="10426700" y="1643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136141</xdr:rowOff>
    </xdr:from>
    <xdr:to>
      <xdr:col>50</xdr:col>
      <xdr:colOff>114300</xdr:colOff>
      <xdr:row>98</xdr:row>
      <xdr:rowOff>80363</xdr:rowOff>
    </xdr:to>
    <xdr:cxnSp macro="">
      <xdr:nvCxnSpPr>
        <xdr:cNvPr id="469" name="直線コネクタ 468"/>
        <xdr:cNvCxnSpPr/>
      </xdr:nvCxnSpPr>
      <xdr:spPr>
        <a:xfrm flipV="1">
          <a:off x="8750300" y="16423891"/>
          <a:ext cx="889000" cy="45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124969</xdr:rowOff>
    </xdr:from>
    <xdr:to>
      <xdr:col>50</xdr:col>
      <xdr:colOff>165100</xdr:colOff>
      <xdr:row>96</xdr:row>
      <xdr:rowOff>55119</xdr:rowOff>
    </xdr:to>
    <xdr:sp macro="" textlink="">
      <xdr:nvSpPr>
        <xdr:cNvPr id="470" name="フローチャート: 判断 469"/>
        <xdr:cNvSpPr/>
      </xdr:nvSpPr>
      <xdr:spPr>
        <a:xfrm>
          <a:off x="9588500" y="1641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46246</xdr:rowOff>
    </xdr:from>
    <xdr:ext cx="534377" cy="259045"/>
    <xdr:sp macro="" textlink="">
      <xdr:nvSpPr>
        <xdr:cNvPr id="471" name="テキスト ボックス 470"/>
        <xdr:cNvSpPr txBox="1"/>
      </xdr:nvSpPr>
      <xdr:spPr>
        <a:xfrm>
          <a:off x="9372111" y="1650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30331</xdr:rowOff>
    </xdr:from>
    <xdr:to>
      <xdr:col>45</xdr:col>
      <xdr:colOff>177800</xdr:colOff>
      <xdr:row>98</xdr:row>
      <xdr:rowOff>80363</xdr:rowOff>
    </xdr:to>
    <xdr:cxnSp macro="">
      <xdr:nvCxnSpPr>
        <xdr:cNvPr id="472" name="直線コネクタ 471"/>
        <xdr:cNvCxnSpPr/>
      </xdr:nvCxnSpPr>
      <xdr:spPr>
        <a:xfrm>
          <a:off x="7861300" y="16832431"/>
          <a:ext cx="889000" cy="5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85651</xdr:rowOff>
    </xdr:from>
    <xdr:to>
      <xdr:col>46</xdr:col>
      <xdr:colOff>38100</xdr:colOff>
      <xdr:row>97</xdr:row>
      <xdr:rowOff>15801</xdr:rowOff>
    </xdr:to>
    <xdr:sp macro="" textlink="">
      <xdr:nvSpPr>
        <xdr:cNvPr id="473" name="フローチャート: 判断 472"/>
        <xdr:cNvSpPr/>
      </xdr:nvSpPr>
      <xdr:spPr>
        <a:xfrm>
          <a:off x="8699500" y="1654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32328</xdr:rowOff>
    </xdr:from>
    <xdr:ext cx="534377" cy="259045"/>
    <xdr:sp macro="" textlink="">
      <xdr:nvSpPr>
        <xdr:cNvPr id="474" name="テキスト ボックス 473"/>
        <xdr:cNvSpPr txBox="1"/>
      </xdr:nvSpPr>
      <xdr:spPr>
        <a:xfrm>
          <a:off x="8483111" y="1632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30331</xdr:rowOff>
    </xdr:from>
    <xdr:to>
      <xdr:col>41</xdr:col>
      <xdr:colOff>50800</xdr:colOff>
      <xdr:row>98</xdr:row>
      <xdr:rowOff>111615</xdr:rowOff>
    </xdr:to>
    <xdr:cxnSp macro="">
      <xdr:nvCxnSpPr>
        <xdr:cNvPr id="475" name="直線コネクタ 474"/>
        <xdr:cNvCxnSpPr/>
      </xdr:nvCxnSpPr>
      <xdr:spPr>
        <a:xfrm flipV="1">
          <a:off x="6972300" y="16832431"/>
          <a:ext cx="889000" cy="8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100166</xdr:rowOff>
    </xdr:from>
    <xdr:to>
      <xdr:col>41</xdr:col>
      <xdr:colOff>101600</xdr:colOff>
      <xdr:row>97</xdr:row>
      <xdr:rowOff>30316</xdr:rowOff>
    </xdr:to>
    <xdr:sp macro="" textlink="">
      <xdr:nvSpPr>
        <xdr:cNvPr id="476" name="フローチャート: 判断 475"/>
        <xdr:cNvSpPr/>
      </xdr:nvSpPr>
      <xdr:spPr>
        <a:xfrm>
          <a:off x="7810500" y="165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46843</xdr:rowOff>
    </xdr:from>
    <xdr:ext cx="534377" cy="259045"/>
    <xdr:sp macro="" textlink="">
      <xdr:nvSpPr>
        <xdr:cNvPr id="477" name="テキスト ボックス 476"/>
        <xdr:cNvSpPr txBox="1"/>
      </xdr:nvSpPr>
      <xdr:spPr>
        <a:xfrm>
          <a:off x="7594111" y="1633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80964</xdr:rowOff>
    </xdr:from>
    <xdr:to>
      <xdr:col>36</xdr:col>
      <xdr:colOff>165100</xdr:colOff>
      <xdr:row>97</xdr:row>
      <xdr:rowOff>11114</xdr:rowOff>
    </xdr:to>
    <xdr:sp macro="" textlink="">
      <xdr:nvSpPr>
        <xdr:cNvPr id="478" name="フローチャート: 判断 477"/>
        <xdr:cNvSpPr/>
      </xdr:nvSpPr>
      <xdr:spPr>
        <a:xfrm>
          <a:off x="6921500" y="1654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27641</xdr:rowOff>
    </xdr:from>
    <xdr:ext cx="534377" cy="259045"/>
    <xdr:sp macro="" textlink="">
      <xdr:nvSpPr>
        <xdr:cNvPr id="479" name="テキスト ボックス 478"/>
        <xdr:cNvSpPr txBox="1"/>
      </xdr:nvSpPr>
      <xdr:spPr>
        <a:xfrm>
          <a:off x="6705111" y="1631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155031</xdr:rowOff>
    </xdr:from>
    <xdr:to>
      <xdr:col>55</xdr:col>
      <xdr:colOff>50800</xdr:colOff>
      <xdr:row>92</xdr:row>
      <xdr:rowOff>85181</xdr:rowOff>
    </xdr:to>
    <xdr:sp macro="" textlink="">
      <xdr:nvSpPr>
        <xdr:cNvPr id="485" name="楕円 484"/>
        <xdr:cNvSpPr/>
      </xdr:nvSpPr>
      <xdr:spPr>
        <a:xfrm>
          <a:off x="10426700" y="1575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6458</xdr:rowOff>
    </xdr:from>
    <xdr:ext cx="534377" cy="259045"/>
    <xdr:sp macro="" textlink="">
      <xdr:nvSpPr>
        <xdr:cNvPr id="486" name="普通建設事業費 （ うち更新整備　）該当値テキスト"/>
        <xdr:cNvSpPr txBox="1"/>
      </xdr:nvSpPr>
      <xdr:spPr>
        <a:xfrm>
          <a:off x="10528300" y="1560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85341</xdr:rowOff>
    </xdr:from>
    <xdr:to>
      <xdr:col>50</xdr:col>
      <xdr:colOff>165100</xdr:colOff>
      <xdr:row>96</xdr:row>
      <xdr:rowOff>15491</xdr:rowOff>
    </xdr:to>
    <xdr:sp macro="" textlink="">
      <xdr:nvSpPr>
        <xdr:cNvPr id="487" name="楕円 486"/>
        <xdr:cNvSpPr/>
      </xdr:nvSpPr>
      <xdr:spPr>
        <a:xfrm>
          <a:off x="9588500" y="1637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32018</xdr:rowOff>
    </xdr:from>
    <xdr:ext cx="534377" cy="259045"/>
    <xdr:sp macro="" textlink="">
      <xdr:nvSpPr>
        <xdr:cNvPr id="488" name="テキスト ボックス 487"/>
        <xdr:cNvSpPr txBox="1"/>
      </xdr:nvSpPr>
      <xdr:spPr>
        <a:xfrm>
          <a:off x="9372111" y="1614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29563</xdr:rowOff>
    </xdr:from>
    <xdr:to>
      <xdr:col>46</xdr:col>
      <xdr:colOff>38100</xdr:colOff>
      <xdr:row>98</xdr:row>
      <xdr:rowOff>131163</xdr:rowOff>
    </xdr:to>
    <xdr:sp macro="" textlink="">
      <xdr:nvSpPr>
        <xdr:cNvPr id="489" name="楕円 488"/>
        <xdr:cNvSpPr/>
      </xdr:nvSpPr>
      <xdr:spPr>
        <a:xfrm>
          <a:off x="8699500" y="1683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122290</xdr:rowOff>
    </xdr:from>
    <xdr:ext cx="534377" cy="259045"/>
    <xdr:sp macro="" textlink="">
      <xdr:nvSpPr>
        <xdr:cNvPr id="490" name="テキスト ボックス 489"/>
        <xdr:cNvSpPr txBox="1"/>
      </xdr:nvSpPr>
      <xdr:spPr>
        <a:xfrm>
          <a:off x="8483111" y="1692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150981</xdr:rowOff>
    </xdr:from>
    <xdr:to>
      <xdr:col>41</xdr:col>
      <xdr:colOff>101600</xdr:colOff>
      <xdr:row>98</xdr:row>
      <xdr:rowOff>81131</xdr:rowOff>
    </xdr:to>
    <xdr:sp macro="" textlink="">
      <xdr:nvSpPr>
        <xdr:cNvPr id="491" name="楕円 490"/>
        <xdr:cNvSpPr/>
      </xdr:nvSpPr>
      <xdr:spPr>
        <a:xfrm>
          <a:off x="7810500" y="1678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72258</xdr:rowOff>
    </xdr:from>
    <xdr:ext cx="534377" cy="259045"/>
    <xdr:sp macro="" textlink="">
      <xdr:nvSpPr>
        <xdr:cNvPr id="492" name="テキスト ボックス 491"/>
        <xdr:cNvSpPr txBox="1"/>
      </xdr:nvSpPr>
      <xdr:spPr>
        <a:xfrm>
          <a:off x="7594111" y="1687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60815</xdr:rowOff>
    </xdr:from>
    <xdr:to>
      <xdr:col>36</xdr:col>
      <xdr:colOff>165100</xdr:colOff>
      <xdr:row>98</xdr:row>
      <xdr:rowOff>162415</xdr:rowOff>
    </xdr:to>
    <xdr:sp macro="" textlink="">
      <xdr:nvSpPr>
        <xdr:cNvPr id="493" name="楕円 492"/>
        <xdr:cNvSpPr/>
      </xdr:nvSpPr>
      <xdr:spPr>
        <a:xfrm>
          <a:off x="6921500" y="1686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153542</xdr:rowOff>
    </xdr:from>
    <xdr:ext cx="469744" cy="259045"/>
    <xdr:sp macro="" textlink="">
      <xdr:nvSpPr>
        <xdr:cNvPr id="494" name="テキスト ボックス 493"/>
        <xdr:cNvSpPr txBox="1"/>
      </xdr:nvSpPr>
      <xdr:spPr>
        <a:xfrm>
          <a:off x="6737428" y="1695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122517</xdr:rowOff>
    </xdr:from>
    <xdr:to>
      <xdr:col>85</xdr:col>
      <xdr:colOff>126364</xdr:colOff>
      <xdr:row>39</xdr:row>
      <xdr:rowOff>44450</xdr:rowOff>
    </xdr:to>
    <xdr:cxnSp macro="">
      <xdr:nvCxnSpPr>
        <xdr:cNvPr id="518" name="直線コネクタ 517"/>
        <xdr:cNvCxnSpPr/>
      </xdr:nvCxnSpPr>
      <xdr:spPr>
        <a:xfrm flipV="1">
          <a:off x="16317595" y="5437467"/>
          <a:ext cx="1269" cy="1293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69194</xdr:rowOff>
    </xdr:from>
    <xdr:ext cx="534377" cy="259045"/>
    <xdr:sp macro="" textlink="">
      <xdr:nvSpPr>
        <xdr:cNvPr id="521" name="災害復旧事業費最大値テキスト"/>
        <xdr:cNvSpPr txBox="1"/>
      </xdr:nvSpPr>
      <xdr:spPr>
        <a:xfrm>
          <a:off x="16370300" y="521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122517</xdr:rowOff>
    </xdr:from>
    <xdr:to>
      <xdr:col>86</xdr:col>
      <xdr:colOff>25400</xdr:colOff>
      <xdr:row>31</xdr:row>
      <xdr:rowOff>122517</xdr:rowOff>
    </xdr:to>
    <xdr:cxnSp macro="">
      <xdr:nvCxnSpPr>
        <xdr:cNvPr id="522" name="直線コネクタ 521"/>
        <xdr:cNvCxnSpPr/>
      </xdr:nvCxnSpPr>
      <xdr:spPr>
        <a:xfrm>
          <a:off x="16230600" y="5437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42659</xdr:rowOff>
    </xdr:from>
    <xdr:to>
      <xdr:col>85</xdr:col>
      <xdr:colOff>127000</xdr:colOff>
      <xdr:row>39</xdr:row>
      <xdr:rowOff>44259</xdr:rowOff>
    </xdr:to>
    <xdr:cxnSp macro="">
      <xdr:nvCxnSpPr>
        <xdr:cNvPr id="523" name="直線コネクタ 522"/>
        <xdr:cNvCxnSpPr/>
      </xdr:nvCxnSpPr>
      <xdr:spPr>
        <a:xfrm>
          <a:off x="15481300" y="6729209"/>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43426</xdr:rowOff>
    </xdr:from>
    <xdr:ext cx="469744" cy="259045"/>
    <xdr:sp macro="" textlink="">
      <xdr:nvSpPr>
        <xdr:cNvPr id="524" name="災害復旧事業費平均値テキスト"/>
        <xdr:cNvSpPr txBox="1"/>
      </xdr:nvSpPr>
      <xdr:spPr>
        <a:xfrm>
          <a:off x="16370300" y="6387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20548</xdr:rowOff>
    </xdr:from>
    <xdr:to>
      <xdr:col>85</xdr:col>
      <xdr:colOff>177800</xdr:colOff>
      <xdr:row>38</xdr:row>
      <xdr:rowOff>122148</xdr:rowOff>
    </xdr:to>
    <xdr:sp macro="" textlink="">
      <xdr:nvSpPr>
        <xdr:cNvPr id="525" name="フローチャート: 判断 524"/>
        <xdr:cNvSpPr/>
      </xdr:nvSpPr>
      <xdr:spPr>
        <a:xfrm>
          <a:off x="16268700" y="6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42659</xdr:rowOff>
    </xdr:from>
    <xdr:to>
      <xdr:col>81</xdr:col>
      <xdr:colOff>50800</xdr:colOff>
      <xdr:row>39</xdr:row>
      <xdr:rowOff>42811</xdr:rowOff>
    </xdr:to>
    <xdr:cxnSp macro="">
      <xdr:nvCxnSpPr>
        <xdr:cNvPr id="526" name="直線コネクタ 525"/>
        <xdr:cNvCxnSpPr/>
      </xdr:nvCxnSpPr>
      <xdr:spPr>
        <a:xfrm flipV="1">
          <a:off x="14592300" y="6729209"/>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48457</xdr:rowOff>
    </xdr:from>
    <xdr:to>
      <xdr:col>81</xdr:col>
      <xdr:colOff>101600</xdr:colOff>
      <xdr:row>38</xdr:row>
      <xdr:rowOff>150057</xdr:rowOff>
    </xdr:to>
    <xdr:sp macro="" textlink="">
      <xdr:nvSpPr>
        <xdr:cNvPr id="527" name="フローチャート: 判断 526"/>
        <xdr:cNvSpPr/>
      </xdr:nvSpPr>
      <xdr:spPr>
        <a:xfrm>
          <a:off x="154305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166584</xdr:rowOff>
    </xdr:from>
    <xdr:ext cx="469744" cy="259045"/>
    <xdr:sp macro="" textlink="">
      <xdr:nvSpPr>
        <xdr:cNvPr id="528" name="テキスト ボックス 527"/>
        <xdr:cNvSpPr txBox="1"/>
      </xdr:nvSpPr>
      <xdr:spPr>
        <a:xfrm>
          <a:off x="15246428" y="63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40240</xdr:rowOff>
    </xdr:from>
    <xdr:to>
      <xdr:col>76</xdr:col>
      <xdr:colOff>114300</xdr:colOff>
      <xdr:row>39</xdr:row>
      <xdr:rowOff>42811</xdr:rowOff>
    </xdr:to>
    <xdr:cxnSp macro="">
      <xdr:nvCxnSpPr>
        <xdr:cNvPr id="529" name="直線コネクタ 528"/>
        <xdr:cNvCxnSpPr/>
      </xdr:nvCxnSpPr>
      <xdr:spPr>
        <a:xfrm>
          <a:off x="13703300" y="6726790"/>
          <a:ext cx="889000" cy="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26073</xdr:rowOff>
    </xdr:from>
    <xdr:to>
      <xdr:col>76</xdr:col>
      <xdr:colOff>165100</xdr:colOff>
      <xdr:row>38</xdr:row>
      <xdr:rowOff>127673</xdr:rowOff>
    </xdr:to>
    <xdr:sp macro="" textlink="">
      <xdr:nvSpPr>
        <xdr:cNvPr id="530" name="フローチャート: 判断 529"/>
        <xdr:cNvSpPr/>
      </xdr:nvSpPr>
      <xdr:spPr>
        <a:xfrm>
          <a:off x="14541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144200</xdr:rowOff>
    </xdr:from>
    <xdr:ext cx="469744" cy="259045"/>
    <xdr:sp macro="" textlink="">
      <xdr:nvSpPr>
        <xdr:cNvPr id="531" name="テキスト ボックス 530"/>
        <xdr:cNvSpPr txBox="1"/>
      </xdr:nvSpPr>
      <xdr:spPr>
        <a:xfrm>
          <a:off x="14357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40240</xdr:rowOff>
    </xdr:from>
    <xdr:to>
      <xdr:col>71</xdr:col>
      <xdr:colOff>177800</xdr:colOff>
      <xdr:row>39</xdr:row>
      <xdr:rowOff>43345</xdr:rowOff>
    </xdr:to>
    <xdr:cxnSp macro="">
      <xdr:nvCxnSpPr>
        <xdr:cNvPr id="532" name="直線コネクタ 531"/>
        <xdr:cNvCxnSpPr/>
      </xdr:nvCxnSpPr>
      <xdr:spPr>
        <a:xfrm flipV="1">
          <a:off x="12814300" y="6726790"/>
          <a:ext cx="889000" cy="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103625</xdr:rowOff>
    </xdr:from>
    <xdr:to>
      <xdr:col>72</xdr:col>
      <xdr:colOff>38100</xdr:colOff>
      <xdr:row>39</xdr:row>
      <xdr:rowOff>33775</xdr:rowOff>
    </xdr:to>
    <xdr:sp macro="" textlink="">
      <xdr:nvSpPr>
        <xdr:cNvPr id="533" name="フローチャート: 判断 532"/>
        <xdr:cNvSpPr/>
      </xdr:nvSpPr>
      <xdr:spPr>
        <a:xfrm>
          <a:off x="13652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50302</xdr:rowOff>
    </xdr:from>
    <xdr:ext cx="469744" cy="259045"/>
    <xdr:sp macro="" textlink="">
      <xdr:nvSpPr>
        <xdr:cNvPr id="534" name="テキスト ボックス 533"/>
        <xdr:cNvSpPr txBox="1"/>
      </xdr:nvSpPr>
      <xdr:spPr>
        <a:xfrm>
          <a:off x="13468428" y="639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42246</xdr:rowOff>
    </xdr:from>
    <xdr:to>
      <xdr:col>67</xdr:col>
      <xdr:colOff>101600</xdr:colOff>
      <xdr:row>38</xdr:row>
      <xdr:rowOff>143846</xdr:rowOff>
    </xdr:to>
    <xdr:sp macro="" textlink="">
      <xdr:nvSpPr>
        <xdr:cNvPr id="535" name="フローチャート: 判断 534"/>
        <xdr:cNvSpPr/>
      </xdr:nvSpPr>
      <xdr:spPr>
        <a:xfrm>
          <a:off x="12763500" y="655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160374</xdr:rowOff>
    </xdr:from>
    <xdr:ext cx="469744" cy="259045"/>
    <xdr:sp macro="" textlink="">
      <xdr:nvSpPr>
        <xdr:cNvPr id="536" name="テキスト ボックス 535"/>
        <xdr:cNvSpPr txBox="1"/>
      </xdr:nvSpPr>
      <xdr:spPr>
        <a:xfrm>
          <a:off x="12579428" y="633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164909</xdr:rowOff>
    </xdr:from>
    <xdr:to>
      <xdr:col>85</xdr:col>
      <xdr:colOff>177800</xdr:colOff>
      <xdr:row>39</xdr:row>
      <xdr:rowOff>95059</xdr:rowOff>
    </xdr:to>
    <xdr:sp macro="" textlink="">
      <xdr:nvSpPr>
        <xdr:cNvPr id="542" name="楕円 541"/>
        <xdr:cNvSpPr/>
      </xdr:nvSpPr>
      <xdr:spPr>
        <a:xfrm>
          <a:off x="162687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79836</xdr:rowOff>
    </xdr:from>
    <xdr:ext cx="313932" cy="259045"/>
    <xdr:sp macro="" textlink="">
      <xdr:nvSpPr>
        <xdr:cNvPr id="543" name="災害復旧事業費該当値テキスト"/>
        <xdr:cNvSpPr txBox="1"/>
      </xdr:nvSpPr>
      <xdr:spPr>
        <a:xfrm>
          <a:off x="16370300" y="6594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163309</xdr:rowOff>
    </xdr:from>
    <xdr:to>
      <xdr:col>81</xdr:col>
      <xdr:colOff>101600</xdr:colOff>
      <xdr:row>39</xdr:row>
      <xdr:rowOff>93459</xdr:rowOff>
    </xdr:to>
    <xdr:sp macro="" textlink="">
      <xdr:nvSpPr>
        <xdr:cNvPr id="544" name="楕円 543"/>
        <xdr:cNvSpPr/>
      </xdr:nvSpPr>
      <xdr:spPr>
        <a:xfrm>
          <a:off x="15430500" y="667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84586</xdr:rowOff>
    </xdr:from>
    <xdr:ext cx="313932" cy="259045"/>
    <xdr:sp macro="" textlink="">
      <xdr:nvSpPr>
        <xdr:cNvPr id="545" name="テキスト ボックス 544"/>
        <xdr:cNvSpPr txBox="1"/>
      </xdr:nvSpPr>
      <xdr:spPr>
        <a:xfrm>
          <a:off x="15324333" y="67711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163461</xdr:rowOff>
    </xdr:from>
    <xdr:to>
      <xdr:col>76</xdr:col>
      <xdr:colOff>165100</xdr:colOff>
      <xdr:row>39</xdr:row>
      <xdr:rowOff>93611</xdr:rowOff>
    </xdr:to>
    <xdr:sp macro="" textlink="">
      <xdr:nvSpPr>
        <xdr:cNvPr id="546" name="楕円 545"/>
        <xdr:cNvSpPr/>
      </xdr:nvSpPr>
      <xdr:spPr>
        <a:xfrm>
          <a:off x="14541500" y="66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84738</xdr:rowOff>
    </xdr:from>
    <xdr:ext cx="313932" cy="259045"/>
    <xdr:sp macro="" textlink="">
      <xdr:nvSpPr>
        <xdr:cNvPr id="547" name="テキスト ボックス 546"/>
        <xdr:cNvSpPr txBox="1"/>
      </xdr:nvSpPr>
      <xdr:spPr>
        <a:xfrm>
          <a:off x="14435333" y="67712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160890</xdr:rowOff>
    </xdr:from>
    <xdr:to>
      <xdr:col>72</xdr:col>
      <xdr:colOff>38100</xdr:colOff>
      <xdr:row>39</xdr:row>
      <xdr:rowOff>91040</xdr:rowOff>
    </xdr:to>
    <xdr:sp macro="" textlink="">
      <xdr:nvSpPr>
        <xdr:cNvPr id="548" name="楕円 547"/>
        <xdr:cNvSpPr/>
      </xdr:nvSpPr>
      <xdr:spPr>
        <a:xfrm>
          <a:off x="13652500" y="667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82167</xdr:rowOff>
    </xdr:from>
    <xdr:ext cx="378565" cy="259045"/>
    <xdr:sp macro="" textlink="">
      <xdr:nvSpPr>
        <xdr:cNvPr id="549" name="テキスト ボックス 548"/>
        <xdr:cNvSpPr txBox="1"/>
      </xdr:nvSpPr>
      <xdr:spPr>
        <a:xfrm>
          <a:off x="13514017" y="6768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163995</xdr:rowOff>
    </xdr:from>
    <xdr:to>
      <xdr:col>67</xdr:col>
      <xdr:colOff>101600</xdr:colOff>
      <xdr:row>39</xdr:row>
      <xdr:rowOff>94145</xdr:rowOff>
    </xdr:to>
    <xdr:sp macro="" textlink="">
      <xdr:nvSpPr>
        <xdr:cNvPr id="550" name="楕円 549"/>
        <xdr:cNvSpPr/>
      </xdr:nvSpPr>
      <xdr:spPr>
        <a:xfrm>
          <a:off x="12763500" y="66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85272</xdr:rowOff>
    </xdr:from>
    <xdr:ext cx="313932" cy="259045"/>
    <xdr:sp macro="" textlink="">
      <xdr:nvSpPr>
        <xdr:cNvPr id="551" name="テキスト ボックス 550"/>
        <xdr:cNvSpPr txBox="1"/>
      </xdr:nvSpPr>
      <xdr:spPr>
        <a:xfrm>
          <a:off x="12657333" y="67718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3" name="テキスト ボックス 612"/>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122961</xdr:rowOff>
    </xdr:from>
    <xdr:to>
      <xdr:col>85</xdr:col>
      <xdr:colOff>126364</xdr:colOff>
      <xdr:row>79</xdr:row>
      <xdr:rowOff>137567</xdr:rowOff>
    </xdr:to>
    <xdr:cxnSp macro="">
      <xdr:nvCxnSpPr>
        <xdr:cNvPr id="625" name="直線コネクタ 624"/>
        <xdr:cNvCxnSpPr/>
      </xdr:nvCxnSpPr>
      <xdr:spPr>
        <a:xfrm flipV="1">
          <a:off x="16317595" y="12124461"/>
          <a:ext cx="1269" cy="1557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141394</xdr:rowOff>
    </xdr:from>
    <xdr:ext cx="534377" cy="259045"/>
    <xdr:sp macro="" textlink="">
      <xdr:nvSpPr>
        <xdr:cNvPr id="626" name="公債費最小値テキスト"/>
        <xdr:cNvSpPr txBox="1"/>
      </xdr:nvSpPr>
      <xdr:spPr>
        <a:xfrm>
          <a:off x="16370300" y="1368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137567</xdr:rowOff>
    </xdr:from>
    <xdr:to>
      <xdr:col>86</xdr:col>
      <xdr:colOff>25400</xdr:colOff>
      <xdr:row>79</xdr:row>
      <xdr:rowOff>137567</xdr:rowOff>
    </xdr:to>
    <xdr:cxnSp macro="">
      <xdr:nvCxnSpPr>
        <xdr:cNvPr id="627" name="直線コネクタ 626"/>
        <xdr:cNvCxnSpPr/>
      </xdr:nvCxnSpPr>
      <xdr:spPr>
        <a:xfrm>
          <a:off x="16230600" y="13682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69638</xdr:rowOff>
    </xdr:from>
    <xdr:ext cx="599010" cy="259045"/>
    <xdr:sp macro="" textlink="">
      <xdr:nvSpPr>
        <xdr:cNvPr id="628" name="公債費最大値テキスト"/>
        <xdr:cNvSpPr txBox="1"/>
      </xdr:nvSpPr>
      <xdr:spPr>
        <a:xfrm>
          <a:off x="16370300" y="11899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122961</xdr:rowOff>
    </xdr:from>
    <xdr:to>
      <xdr:col>86</xdr:col>
      <xdr:colOff>25400</xdr:colOff>
      <xdr:row>70</xdr:row>
      <xdr:rowOff>122961</xdr:rowOff>
    </xdr:to>
    <xdr:cxnSp macro="">
      <xdr:nvCxnSpPr>
        <xdr:cNvPr id="629" name="直線コネクタ 628"/>
        <xdr:cNvCxnSpPr/>
      </xdr:nvCxnSpPr>
      <xdr:spPr>
        <a:xfrm>
          <a:off x="16230600" y="1212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161213</xdr:rowOff>
    </xdr:from>
    <xdr:to>
      <xdr:col>85</xdr:col>
      <xdr:colOff>127000</xdr:colOff>
      <xdr:row>77</xdr:row>
      <xdr:rowOff>23851</xdr:rowOff>
    </xdr:to>
    <xdr:cxnSp macro="">
      <xdr:nvCxnSpPr>
        <xdr:cNvPr id="630" name="直線コネクタ 629"/>
        <xdr:cNvCxnSpPr/>
      </xdr:nvCxnSpPr>
      <xdr:spPr>
        <a:xfrm>
          <a:off x="15481300" y="13191413"/>
          <a:ext cx="838200" cy="3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161065</xdr:rowOff>
    </xdr:from>
    <xdr:ext cx="534377" cy="259045"/>
    <xdr:sp macro="" textlink="">
      <xdr:nvSpPr>
        <xdr:cNvPr id="631" name="公債費平均値テキスト"/>
        <xdr:cNvSpPr txBox="1"/>
      </xdr:nvSpPr>
      <xdr:spPr>
        <a:xfrm>
          <a:off x="16370300" y="13191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11188</xdr:rowOff>
    </xdr:from>
    <xdr:to>
      <xdr:col>85</xdr:col>
      <xdr:colOff>177800</xdr:colOff>
      <xdr:row>77</xdr:row>
      <xdr:rowOff>112788</xdr:rowOff>
    </xdr:to>
    <xdr:sp macro="" textlink="">
      <xdr:nvSpPr>
        <xdr:cNvPr id="632" name="フローチャート: 判断 631"/>
        <xdr:cNvSpPr/>
      </xdr:nvSpPr>
      <xdr:spPr>
        <a:xfrm>
          <a:off x="16268700" y="132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161213</xdr:rowOff>
    </xdr:from>
    <xdr:to>
      <xdr:col>81</xdr:col>
      <xdr:colOff>50800</xdr:colOff>
      <xdr:row>77</xdr:row>
      <xdr:rowOff>6311</xdr:rowOff>
    </xdr:to>
    <xdr:cxnSp macro="">
      <xdr:nvCxnSpPr>
        <xdr:cNvPr id="633" name="直線コネクタ 632"/>
        <xdr:cNvCxnSpPr/>
      </xdr:nvCxnSpPr>
      <xdr:spPr>
        <a:xfrm flipV="1">
          <a:off x="14592300" y="13191413"/>
          <a:ext cx="889000" cy="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23050</xdr:rowOff>
    </xdr:from>
    <xdr:to>
      <xdr:col>81</xdr:col>
      <xdr:colOff>101600</xdr:colOff>
      <xdr:row>77</xdr:row>
      <xdr:rowOff>124650</xdr:rowOff>
    </xdr:to>
    <xdr:sp macro="" textlink="">
      <xdr:nvSpPr>
        <xdr:cNvPr id="634" name="フローチャート: 判断 633"/>
        <xdr:cNvSpPr/>
      </xdr:nvSpPr>
      <xdr:spPr>
        <a:xfrm>
          <a:off x="15430500" y="132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115777</xdr:rowOff>
    </xdr:from>
    <xdr:ext cx="534377" cy="259045"/>
    <xdr:sp macro="" textlink="">
      <xdr:nvSpPr>
        <xdr:cNvPr id="635" name="テキスト ボックス 634"/>
        <xdr:cNvSpPr txBox="1"/>
      </xdr:nvSpPr>
      <xdr:spPr>
        <a:xfrm>
          <a:off x="15214111" y="1331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90233</xdr:rowOff>
    </xdr:from>
    <xdr:to>
      <xdr:col>76</xdr:col>
      <xdr:colOff>114300</xdr:colOff>
      <xdr:row>77</xdr:row>
      <xdr:rowOff>6311</xdr:rowOff>
    </xdr:to>
    <xdr:cxnSp macro="">
      <xdr:nvCxnSpPr>
        <xdr:cNvPr id="636" name="直線コネクタ 635"/>
        <xdr:cNvCxnSpPr/>
      </xdr:nvCxnSpPr>
      <xdr:spPr>
        <a:xfrm>
          <a:off x="13703300" y="13120433"/>
          <a:ext cx="889000" cy="8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23380</xdr:rowOff>
    </xdr:from>
    <xdr:to>
      <xdr:col>76</xdr:col>
      <xdr:colOff>165100</xdr:colOff>
      <xdr:row>77</xdr:row>
      <xdr:rowOff>124980</xdr:rowOff>
    </xdr:to>
    <xdr:sp macro="" textlink="">
      <xdr:nvSpPr>
        <xdr:cNvPr id="637" name="フローチャート: 判断 636"/>
        <xdr:cNvSpPr/>
      </xdr:nvSpPr>
      <xdr:spPr>
        <a:xfrm>
          <a:off x="145415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116107</xdr:rowOff>
    </xdr:from>
    <xdr:ext cx="534377" cy="259045"/>
    <xdr:sp macro="" textlink="">
      <xdr:nvSpPr>
        <xdr:cNvPr id="638" name="テキスト ボックス 637"/>
        <xdr:cNvSpPr txBox="1"/>
      </xdr:nvSpPr>
      <xdr:spPr>
        <a:xfrm>
          <a:off x="14325111" y="1331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86461</xdr:rowOff>
    </xdr:from>
    <xdr:to>
      <xdr:col>71</xdr:col>
      <xdr:colOff>177800</xdr:colOff>
      <xdr:row>76</xdr:row>
      <xdr:rowOff>90233</xdr:rowOff>
    </xdr:to>
    <xdr:cxnSp macro="">
      <xdr:nvCxnSpPr>
        <xdr:cNvPr id="639" name="直線コネクタ 638"/>
        <xdr:cNvCxnSpPr/>
      </xdr:nvCxnSpPr>
      <xdr:spPr>
        <a:xfrm>
          <a:off x="12814300" y="13116661"/>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61988</xdr:rowOff>
    </xdr:from>
    <xdr:to>
      <xdr:col>72</xdr:col>
      <xdr:colOff>38100</xdr:colOff>
      <xdr:row>77</xdr:row>
      <xdr:rowOff>163588</xdr:rowOff>
    </xdr:to>
    <xdr:sp macro="" textlink="">
      <xdr:nvSpPr>
        <xdr:cNvPr id="640" name="フローチャート: 判断 639"/>
        <xdr:cNvSpPr/>
      </xdr:nvSpPr>
      <xdr:spPr>
        <a:xfrm>
          <a:off x="13652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154715</xdr:rowOff>
    </xdr:from>
    <xdr:ext cx="534377" cy="259045"/>
    <xdr:sp macro="" textlink="">
      <xdr:nvSpPr>
        <xdr:cNvPr id="641" name="テキスト ボックス 640"/>
        <xdr:cNvSpPr txBox="1"/>
      </xdr:nvSpPr>
      <xdr:spPr>
        <a:xfrm>
          <a:off x="13436111" y="1335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96329</xdr:rowOff>
    </xdr:from>
    <xdr:to>
      <xdr:col>67</xdr:col>
      <xdr:colOff>101600</xdr:colOff>
      <xdr:row>78</xdr:row>
      <xdr:rowOff>26479</xdr:rowOff>
    </xdr:to>
    <xdr:sp macro="" textlink="">
      <xdr:nvSpPr>
        <xdr:cNvPr id="642" name="フローチャート: 判断 641"/>
        <xdr:cNvSpPr/>
      </xdr:nvSpPr>
      <xdr:spPr>
        <a:xfrm>
          <a:off x="12763500" y="1329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17606</xdr:rowOff>
    </xdr:from>
    <xdr:ext cx="534377" cy="259045"/>
    <xdr:sp macro="" textlink="">
      <xdr:nvSpPr>
        <xdr:cNvPr id="643" name="テキスト ボックス 642"/>
        <xdr:cNvSpPr txBox="1"/>
      </xdr:nvSpPr>
      <xdr:spPr>
        <a:xfrm>
          <a:off x="12547111" y="1339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144501</xdr:rowOff>
    </xdr:from>
    <xdr:to>
      <xdr:col>85</xdr:col>
      <xdr:colOff>177800</xdr:colOff>
      <xdr:row>77</xdr:row>
      <xdr:rowOff>74651</xdr:rowOff>
    </xdr:to>
    <xdr:sp macro="" textlink="">
      <xdr:nvSpPr>
        <xdr:cNvPr id="649" name="楕円 648"/>
        <xdr:cNvSpPr/>
      </xdr:nvSpPr>
      <xdr:spPr>
        <a:xfrm>
          <a:off x="16268700" y="1317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167378</xdr:rowOff>
    </xdr:from>
    <xdr:ext cx="534377" cy="259045"/>
    <xdr:sp macro="" textlink="">
      <xdr:nvSpPr>
        <xdr:cNvPr id="650" name="公債費該当値テキスト"/>
        <xdr:cNvSpPr txBox="1"/>
      </xdr:nvSpPr>
      <xdr:spPr>
        <a:xfrm>
          <a:off x="16370300" y="1302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110413</xdr:rowOff>
    </xdr:from>
    <xdr:to>
      <xdr:col>81</xdr:col>
      <xdr:colOff>101600</xdr:colOff>
      <xdr:row>77</xdr:row>
      <xdr:rowOff>40563</xdr:rowOff>
    </xdr:to>
    <xdr:sp macro="" textlink="">
      <xdr:nvSpPr>
        <xdr:cNvPr id="651" name="楕円 650"/>
        <xdr:cNvSpPr/>
      </xdr:nvSpPr>
      <xdr:spPr>
        <a:xfrm>
          <a:off x="15430500" y="1314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57090</xdr:rowOff>
    </xdr:from>
    <xdr:ext cx="534377" cy="259045"/>
    <xdr:sp macro="" textlink="">
      <xdr:nvSpPr>
        <xdr:cNvPr id="652" name="テキスト ボックス 651"/>
        <xdr:cNvSpPr txBox="1"/>
      </xdr:nvSpPr>
      <xdr:spPr>
        <a:xfrm>
          <a:off x="15214111" y="1291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126961</xdr:rowOff>
    </xdr:from>
    <xdr:to>
      <xdr:col>76</xdr:col>
      <xdr:colOff>165100</xdr:colOff>
      <xdr:row>77</xdr:row>
      <xdr:rowOff>57111</xdr:rowOff>
    </xdr:to>
    <xdr:sp macro="" textlink="">
      <xdr:nvSpPr>
        <xdr:cNvPr id="653" name="楕円 652"/>
        <xdr:cNvSpPr/>
      </xdr:nvSpPr>
      <xdr:spPr>
        <a:xfrm>
          <a:off x="14541500" y="1315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73639</xdr:rowOff>
    </xdr:from>
    <xdr:ext cx="534377" cy="259045"/>
    <xdr:sp macro="" textlink="">
      <xdr:nvSpPr>
        <xdr:cNvPr id="654" name="テキスト ボックス 653"/>
        <xdr:cNvSpPr txBox="1"/>
      </xdr:nvSpPr>
      <xdr:spPr>
        <a:xfrm>
          <a:off x="14325111" y="1293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39433</xdr:rowOff>
    </xdr:from>
    <xdr:to>
      <xdr:col>72</xdr:col>
      <xdr:colOff>38100</xdr:colOff>
      <xdr:row>76</xdr:row>
      <xdr:rowOff>141033</xdr:rowOff>
    </xdr:to>
    <xdr:sp macro="" textlink="">
      <xdr:nvSpPr>
        <xdr:cNvPr id="655" name="楕円 654"/>
        <xdr:cNvSpPr/>
      </xdr:nvSpPr>
      <xdr:spPr>
        <a:xfrm>
          <a:off x="13652500" y="1306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157560</xdr:rowOff>
    </xdr:from>
    <xdr:ext cx="534377" cy="259045"/>
    <xdr:sp macro="" textlink="">
      <xdr:nvSpPr>
        <xdr:cNvPr id="656" name="テキスト ボックス 655"/>
        <xdr:cNvSpPr txBox="1"/>
      </xdr:nvSpPr>
      <xdr:spPr>
        <a:xfrm>
          <a:off x="13436111" y="1284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35661</xdr:rowOff>
    </xdr:from>
    <xdr:to>
      <xdr:col>67</xdr:col>
      <xdr:colOff>101600</xdr:colOff>
      <xdr:row>76</xdr:row>
      <xdr:rowOff>137261</xdr:rowOff>
    </xdr:to>
    <xdr:sp macro="" textlink="">
      <xdr:nvSpPr>
        <xdr:cNvPr id="657" name="楕円 656"/>
        <xdr:cNvSpPr/>
      </xdr:nvSpPr>
      <xdr:spPr>
        <a:xfrm>
          <a:off x="12763500" y="1306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153788</xdr:rowOff>
    </xdr:from>
    <xdr:ext cx="534377" cy="259045"/>
    <xdr:sp macro="" textlink="">
      <xdr:nvSpPr>
        <xdr:cNvPr id="658" name="テキスト ボックス 657"/>
        <xdr:cNvSpPr txBox="1"/>
      </xdr:nvSpPr>
      <xdr:spPr>
        <a:xfrm>
          <a:off x="12547111" y="1284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21056</xdr:rowOff>
    </xdr:from>
    <xdr:to>
      <xdr:col>85</xdr:col>
      <xdr:colOff>126364</xdr:colOff>
      <xdr:row>98</xdr:row>
      <xdr:rowOff>128115</xdr:rowOff>
    </xdr:to>
    <xdr:cxnSp macro="">
      <xdr:nvCxnSpPr>
        <xdr:cNvPr id="680" name="直線コネクタ 679"/>
        <xdr:cNvCxnSpPr/>
      </xdr:nvCxnSpPr>
      <xdr:spPr>
        <a:xfrm flipV="1">
          <a:off x="16317595" y="15451556"/>
          <a:ext cx="1269" cy="1478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131942</xdr:rowOff>
    </xdr:from>
    <xdr:ext cx="469744" cy="259045"/>
    <xdr:sp macro="" textlink="">
      <xdr:nvSpPr>
        <xdr:cNvPr id="681" name="積立金最小値テキスト"/>
        <xdr:cNvSpPr txBox="1"/>
      </xdr:nvSpPr>
      <xdr:spPr>
        <a:xfrm>
          <a:off x="16370300" y="1693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128115</xdr:rowOff>
    </xdr:from>
    <xdr:to>
      <xdr:col>86</xdr:col>
      <xdr:colOff>25400</xdr:colOff>
      <xdr:row>98</xdr:row>
      <xdr:rowOff>128115</xdr:rowOff>
    </xdr:to>
    <xdr:cxnSp macro="">
      <xdr:nvCxnSpPr>
        <xdr:cNvPr id="682" name="直線コネクタ 681"/>
        <xdr:cNvCxnSpPr/>
      </xdr:nvCxnSpPr>
      <xdr:spPr>
        <a:xfrm>
          <a:off x="16230600" y="169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139183</xdr:rowOff>
    </xdr:from>
    <xdr:ext cx="599010" cy="259045"/>
    <xdr:sp macro="" textlink="">
      <xdr:nvSpPr>
        <xdr:cNvPr id="683" name="積立金最大値テキスト"/>
        <xdr:cNvSpPr txBox="1"/>
      </xdr:nvSpPr>
      <xdr:spPr>
        <a:xfrm>
          <a:off x="16370300" y="1522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21056</xdr:rowOff>
    </xdr:from>
    <xdr:to>
      <xdr:col>86</xdr:col>
      <xdr:colOff>25400</xdr:colOff>
      <xdr:row>90</xdr:row>
      <xdr:rowOff>21056</xdr:rowOff>
    </xdr:to>
    <xdr:cxnSp macro="">
      <xdr:nvCxnSpPr>
        <xdr:cNvPr id="684" name="直線コネクタ 683"/>
        <xdr:cNvCxnSpPr/>
      </xdr:nvCxnSpPr>
      <xdr:spPr>
        <a:xfrm>
          <a:off x="16230600" y="1545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3290</xdr:rowOff>
    </xdr:from>
    <xdr:to>
      <xdr:col>85</xdr:col>
      <xdr:colOff>127000</xdr:colOff>
      <xdr:row>98</xdr:row>
      <xdr:rowOff>15827</xdr:rowOff>
    </xdr:to>
    <xdr:cxnSp macro="">
      <xdr:nvCxnSpPr>
        <xdr:cNvPr id="685" name="直線コネクタ 684"/>
        <xdr:cNvCxnSpPr/>
      </xdr:nvCxnSpPr>
      <xdr:spPr>
        <a:xfrm flipV="1">
          <a:off x="15481300" y="16805390"/>
          <a:ext cx="838200" cy="1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101573</xdr:rowOff>
    </xdr:from>
    <xdr:ext cx="534377" cy="259045"/>
    <xdr:sp macro="" textlink="">
      <xdr:nvSpPr>
        <xdr:cNvPr id="686" name="積立金平均値テキスト"/>
        <xdr:cNvSpPr txBox="1"/>
      </xdr:nvSpPr>
      <xdr:spPr>
        <a:xfrm>
          <a:off x="16370300" y="16560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78696</xdr:rowOff>
    </xdr:from>
    <xdr:to>
      <xdr:col>85</xdr:col>
      <xdr:colOff>177800</xdr:colOff>
      <xdr:row>98</xdr:row>
      <xdr:rowOff>8846</xdr:rowOff>
    </xdr:to>
    <xdr:sp macro="" textlink="">
      <xdr:nvSpPr>
        <xdr:cNvPr id="687" name="フローチャート: 判断 686"/>
        <xdr:cNvSpPr/>
      </xdr:nvSpPr>
      <xdr:spPr>
        <a:xfrm>
          <a:off x="16268700" y="1670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85696</xdr:rowOff>
    </xdr:from>
    <xdr:to>
      <xdr:col>81</xdr:col>
      <xdr:colOff>50800</xdr:colOff>
      <xdr:row>98</xdr:row>
      <xdr:rowOff>15827</xdr:rowOff>
    </xdr:to>
    <xdr:cxnSp macro="">
      <xdr:nvCxnSpPr>
        <xdr:cNvPr id="688" name="直線コネクタ 687"/>
        <xdr:cNvCxnSpPr/>
      </xdr:nvCxnSpPr>
      <xdr:spPr>
        <a:xfrm>
          <a:off x="14592300" y="16716346"/>
          <a:ext cx="889000" cy="10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61596</xdr:rowOff>
    </xdr:from>
    <xdr:to>
      <xdr:col>81</xdr:col>
      <xdr:colOff>101600</xdr:colOff>
      <xdr:row>97</xdr:row>
      <xdr:rowOff>163196</xdr:rowOff>
    </xdr:to>
    <xdr:sp macro="" textlink="">
      <xdr:nvSpPr>
        <xdr:cNvPr id="689" name="フローチャート: 判断 688"/>
        <xdr:cNvSpPr/>
      </xdr:nvSpPr>
      <xdr:spPr>
        <a:xfrm>
          <a:off x="15430500" y="166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8273</xdr:rowOff>
    </xdr:from>
    <xdr:ext cx="534377" cy="259045"/>
    <xdr:sp macro="" textlink="">
      <xdr:nvSpPr>
        <xdr:cNvPr id="690" name="テキスト ボックス 689"/>
        <xdr:cNvSpPr txBox="1"/>
      </xdr:nvSpPr>
      <xdr:spPr>
        <a:xfrm>
          <a:off x="15214111" y="1646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87049</xdr:rowOff>
    </xdr:from>
    <xdr:to>
      <xdr:col>76</xdr:col>
      <xdr:colOff>114300</xdr:colOff>
      <xdr:row>97</xdr:row>
      <xdr:rowOff>85696</xdr:rowOff>
    </xdr:to>
    <xdr:cxnSp macro="">
      <xdr:nvCxnSpPr>
        <xdr:cNvPr id="691" name="直線コネクタ 690"/>
        <xdr:cNvCxnSpPr/>
      </xdr:nvCxnSpPr>
      <xdr:spPr>
        <a:xfrm>
          <a:off x="13703300" y="16546249"/>
          <a:ext cx="889000" cy="17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78422</xdr:rowOff>
    </xdr:from>
    <xdr:to>
      <xdr:col>76</xdr:col>
      <xdr:colOff>165100</xdr:colOff>
      <xdr:row>97</xdr:row>
      <xdr:rowOff>8572</xdr:rowOff>
    </xdr:to>
    <xdr:sp macro="" textlink="">
      <xdr:nvSpPr>
        <xdr:cNvPr id="692" name="フローチャート: 判断 691"/>
        <xdr:cNvSpPr/>
      </xdr:nvSpPr>
      <xdr:spPr>
        <a:xfrm>
          <a:off x="14541500" y="1653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25099</xdr:rowOff>
    </xdr:from>
    <xdr:ext cx="534377" cy="259045"/>
    <xdr:sp macro="" textlink="">
      <xdr:nvSpPr>
        <xdr:cNvPr id="693" name="テキスト ボックス 692"/>
        <xdr:cNvSpPr txBox="1"/>
      </xdr:nvSpPr>
      <xdr:spPr>
        <a:xfrm>
          <a:off x="14325111" y="1631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87049</xdr:rowOff>
    </xdr:from>
    <xdr:to>
      <xdr:col>71</xdr:col>
      <xdr:colOff>177800</xdr:colOff>
      <xdr:row>98</xdr:row>
      <xdr:rowOff>121814</xdr:rowOff>
    </xdr:to>
    <xdr:cxnSp macro="">
      <xdr:nvCxnSpPr>
        <xdr:cNvPr id="694" name="直線コネクタ 693"/>
        <xdr:cNvCxnSpPr/>
      </xdr:nvCxnSpPr>
      <xdr:spPr>
        <a:xfrm flipV="1">
          <a:off x="12814300" y="16546249"/>
          <a:ext cx="889000" cy="37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75211</xdr:rowOff>
    </xdr:from>
    <xdr:to>
      <xdr:col>72</xdr:col>
      <xdr:colOff>38100</xdr:colOff>
      <xdr:row>98</xdr:row>
      <xdr:rowOff>5361</xdr:rowOff>
    </xdr:to>
    <xdr:sp macro="" textlink="">
      <xdr:nvSpPr>
        <xdr:cNvPr id="695" name="フローチャート: 判断 694"/>
        <xdr:cNvSpPr/>
      </xdr:nvSpPr>
      <xdr:spPr>
        <a:xfrm>
          <a:off x="13652500" y="1670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167938</xdr:rowOff>
    </xdr:from>
    <xdr:ext cx="534377" cy="259045"/>
    <xdr:sp macro="" textlink="">
      <xdr:nvSpPr>
        <xdr:cNvPr id="696" name="テキスト ボックス 695"/>
        <xdr:cNvSpPr txBox="1"/>
      </xdr:nvSpPr>
      <xdr:spPr>
        <a:xfrm>
          <a:off x="13436111" y="1679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74160</xdr:rowOff>
    </xdr:from>
    <xdr:to>
      <xdr:col>67</xdr:col>
      <xdr:colOff>101600</xdr:colOff>
      <xdr:row>98</xdr:row>
      <xdr:rowOff>4310</xdr:rowOff>
    </xdr:to>
    <xdr:sp macro="" textlink="">
      <xdr:nvSpPr>
        <xdr:cNvPr id="697" name="フローチャート: 判断 696"/>
        <xdr:cNvSpPr/>
      </xdr:nvSpPr>
      <xdr:spPr>
        <a:xfrm>
          <a:off x="12763500" y="1670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20837</xdr:rowOff>
    </xdr:from>
    <xdr:ext cx="534377" cy="259045"/>
    <xdr:sp macro="" textlink="">
      <xdr:nvSpPr>
        <xdr:cNvPr id="698" name="テキスト ボックス 697"/>
        <xdr:cNvSpPr txBox="1"/>
      </xdr:nvSpPr>
      <xdr:spPr>
        <a:xfrm>
          <a:off x="12547111" y="1648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123940</xdr:rowOff>
    </xdr:from>
    <xdr:to>
      <xdr:col>85</xdr:col>
      <xdr:colOff>177800</xdr:colOff>
      <xdr:row>98</xdr:row>
      <xdr:rowOff>54090</xdr:rowOff>
    </xdr:to>
    <xdr:sp macro="" textlink="">
      <xdr:nvSpPr>
        <xdr:cNvPr id="704" name="楕円 703"/>
        <xdr:cNvSpPr/>
      </xdr:nvSpPr>
      <xdr:spPr>
        <a:xfrm>
          <a:off x="16268700" y="167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57122</xdr:rowOff>
    </xdr:from>
    <xdr:ext cx="534377" cy="259045"/>
    <xdr:sp macro="" textlink="">
      <xdr:nvSpPr>
        <xdr:cNvPr id="705" name="積立金該当値テキスト"/>
        <xdr:cNvSpPr txBox="1"/>
      </xdr:nvSpPr>
      <xdr:spPr>
        <a:xfrm>
          <a:off x="16370300" y="1668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136477</xdr:rowOff>
    </xdr:from>
    <xdr:to>
      <xdr:col>81</xdr:col>
      <xdr:colOff>101600</xdr:colOff>
      <xdr:row>98</xdr:row>
      <xdr:rowOff>66627</xdr:rowOff>
    </xdr:to>
    <xdr:sp macro="" textlink="">
      <xdr:nvSpPr>
        <xdr:cNvPr id="706" name="楕円 705"/>
        <xdr:cNvSpPr/>
      </xdr:nvSpPr>
      <xdr:spPr>
        <a:xfrm>
          <a:off x="15430500" y="1676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57754</xdr:rowOff>
    </xdr:from>
    <xdr:ext cx="534377" cy="259045"/>
    <xdr:sp macro="" textlink="">
      <xdr:nvSpPr>
        <xdr:cNvPr id="707" name="テキスト ボックス 706"/>
        <xdr:cNvSpPr txBox="1"/>
      </xdr:nvSpPr>
      <xdr:spPr>
        <a:xfrm>
          <a:off x="15214111" y="1685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34896</xdr:rowOff>
    </xdr:from>
    <xdr:to>
      <xdr:col>76</xdr:col>
      <xdr:colOff>165100</xdr:colOff>
      <xdr:row>97</xdr:row>
      <xdr:rowOff>136496</xdr:rowOff>
    </xdr:to>
    <xdr:sp macro="" textlink="">
      <xdr:nvSpPr>
        <xdr:cNvPr id="708" name="楕円 707"/>
        <xdr:cNvSpPr/>
      </xdr:nvSpPr>
      <xdr:spPr>
        <a:xfrm>
          <a:off x="14541500" y="1666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127623</xdr:rowOff>
    </xdr:from>
    <xdr:ext cx="534377" cy="259045"/>
    <xdr:sp macro="" textlink="">
      <xdr:nvSpPr>
        <xdr:cNvPr id="709" name="テキスト ボックス 708"/>
        <xdr:cNvSpPr txBox="1"/>
      </xdr:nvSpPr>
      <xdr:spPr>
        <a:xfrm>
          <a:off x="14325111" y="1675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36249</xdr:rowOff>
    </xdr:from>
    <xdr:to>
      <xdr:col>72</xdr:col>
      <xdr:colOff>38100</xdr:colOff>
      <xdr:row>96</xdr:row>
      <xdr:rowOff>137849</xdr:rowOff>
    </xdr:to>
    <xdr:sp macro="" textlink="">
      <xdr:nvSpPr>
        <xdr:cNvPr id="710" name="楕円 709"/>
        <xdr:cNvSpPr/>
      </xdr:nvSpPr>
      <xdr:spPr>
        <a:xfrm>
          <a:off x="13652500" y="1649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154376</xdr:rowOff>
    </xdr:from>
    <xdr:ext cx="534377" cy="259045"/>
    <xdr:sp macro="" textlink="">
      <xdr:nvSpPr>
        <xdr:cNvPr id="711" name="テキスト ボックス 710"/>
        <xdr:cNvSpPr txBox="1"/>
      </xdr:nvSpPr>
      <xdr:spPr>
        <a:xfrm>
          <a:off x="13436111" y="1627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71014</xdr:rowOff>
    </xdr:from>
    <xdr:to>
      <xdr:col>67</xdr:col>
      <xdr:colOff>101600</xdr:colOff>
      <xdr:row>99</xdr:row>
      <xdr:rowOff>1164</xdr:rowOff>
    </xdr:to>
    <xdr:sp macro="" textlink="">
      <xdr:nvSpPr>
        <xdr:cNvPr id="712" name="楕円 711"/>
        <xdr:cNvSpPr/>
      </xdr:nvSpPr>
      <xdr:spPr>
        <a:xfrm>
          <a:off x="12763500" y="168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163741</xdr:rowOff>
    </xdr:from>
    <xdr:ext cx="469744" cy="259045"/>
    <xdr:sp macro="" textlink="">
      <xdr:nvSpPr>
        <xdr:cNvPr id="713" name="テキスト ボックス 712"/>
        <xdr:cNvSpPr txBox="1"/>
      </xdr:nvSpPr>
      <xdr:spPr>
        <a:xfrm>
          <a:off x="12579428" y="1696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9" name="テキスト ボックス 728"/>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71291</xdr:rowOff>
    </xdr:from>
    <xdr:to>
      <xdr:col>116</xdr:col>
      <xdr:colOff>62864</xdr:colOff>
      <xdr:row>38</xdr:row>
      <xdr:rowOff>25400</xdr:rowOff>
    </xdr:to>
    <xdr:cxnSp macro="">
      <xdr:nvCxnSpPr>
        <xdr:cNvPr id="733" name="直線コネクタ 732"/>
        <xdr:cNvCxnSpPr/>
      </xdr:nvCxnSpPr>
      <xdr:spPr>
        <a:xfrm flipV="1">
          <a:off x="22159595" y="5386241"/>
          <a:ext cx="1269" cy="1154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4"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17968</xdr:rowOff>
    </xdr:from>
    <xdr:ext cx="534377" cy="259045"/>
    <xdr:sp macro="" textlink="">
      <xdr:nvSpPr>
        <xdr:cNvPr id="736" name="投資及び出資金最大値テキスト"/>
        <xdr:cNvSpPr txBox="1"/>
      </xdr:nvSpPr>
      <xdr:spPr>
        <a:xfrm>
          <a:off x="22212300" y="516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71291</xdr:rowOff>
    </xdr:from>
    <xdr:to>
      <xdr:col>116</xdr:col>
      <xdr:colOff>152400</xdr:colOff>
      <xdr:row>31</xdr:row>
      <xdr:rowOff>71291</xdr:rowOff>
    </xdr:to>
    <xdr:cxnSp macro="">
      <xdr:nvCxnSpPr>
        <xdr:cNvPr id="737" name="直線コネクタ 736"/>
        <xdr:cNvCxnSpPr/>
      </xdr:nvCxnSpPr>
      <xdr:spPr>
        <a:xfrm>
          <a:off x="22072600" y="538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108839</xdr:rowOff>
    </xdr:from>
    <xdr:to>
      <xdr:col>116</xdr:col>
      <xdr:colOff>63500</xdr:colOff>
      <xdr:row>37</xdr:row>
      <xdr:rowOff>140900</xdr:rowOff>
    </xdr:to>
    <xdr:cxnSp macro="">
      <xdr:nvCxnSpPr>
        <xdr:cNvPr id="738" name="直線コネクタ 737"/>
        <xdr:cNvCxnSpPr/>
      </xdr:nvCxnSpPr>
      <xdr:spPr>
        <a:xfrm>
          <a:off x="21323300" y="6452489"/>
          <a:ext cx="838200" cy="3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167155</xdr:rowOff>
    </xdr:from>
    <xdr:ext cx="469744" cy="259045"/>
    <xdr:sp macro="" textlink="">
      <xdr:nvSpPr>
        <xdr:cNvPr id="739" name="投資及び出資金平均値テキスト"/>
        <xdr:cNvSpPr txBox="1"/>
      </xdr:nvSpPr>
      <xdr:spPr>
        <a:xfrm>
          <a:off x="22212300" y="61679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144278</xdr:rowOff>
    </xdr:from>
    <xdr:to>
      <xdr:col>116</xdr:col>
      <xdr:colOff>114300</xdr:colOff>
      <xdr:row>37</xdr:row>
      <xdr:rowOff>74428</xdr:rowOff>
    </xdr:to>
    <xdr:sp macro="" textlink="">
      <xdr:nvSpPr>
        <xdr:cNvPr id="740" name="フローチャート: 判断 739"/>
        <xdr:cNvSpPr/>
      </xdr:nvSpPr>
      <xdr:spPr>
        <a:xfrm>
          <a:off x="22110700" y="631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108839</xdr:rowOff>
    </xdr:from>
    <xdr:to>
      <xdr:col>111</xdr:col>
      <xdr:colOff>177800</xdr:colOff>
      <xdr:row>38</xdr:row>
      <xdr:rowOff>12084</xdr:rowOff>
    </xdr:to>
    <xdr:cxnSp macro="">
      <xdr:nvCxnSpPr>
        <xdr:cNvPr id="741" name="直線コネクタ 740"/>
        <xdr:cNvCxnSpPr/>
      </xdr:nvCxnSpPr>
      <xdr:spPr>
        <a:xfrm flipV="1">
          <a:off x="20434300" y="6452489"/>
          <a:ext cx="889000" cy="7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155880</xdr:rowOff>
    </xdr:from>
    <xdr:to>
      <xdr:col>112</xdr:col>
      <xdr:colOff>38100</xdr:colOff>
      <xdr:row>37</xdr:row>
      <xdr:rowOff>86030</xdr:rowOff>
    </xdr:to>
    <xdr:sp macro="" textlink="">
      <xdr:nvSpPr>
        <xdr:cNvPr id="742" name="フローチャート: 判断 741"/>
        <xdr:cNvSpPr/>
      </xdr:nvSpPr>
      <xdr:spPr>
        <a:xfrm>
          <a:off x="21272500" y="63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102557</xdr:rowOff>
    </xdr:from>
    <xdr:ext cx="469744" cy="259045"/>
    <xdr:sp macro="" textlink="">
      <xdr:nvSpPr>
        <xdr:cNvPr id="743" name="テキスト ボックス 742"/>
        <xdr:cNvSpPr txBox="1"/>
      </xdr:nvSpPr>
      <xdr:spPr>
        <a:xfrm>
          <a:off x="21088428" y="61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12084</xdr:rowOff>
    </xdr:from>
    <xdr:to>
      <xdr:col>107</xdr:col>
      <xdr:colOff>50800</xdr:colOff>
      <xdr:row>38</xdr:row>
      <xdr:rowOff>25400</xdr:rowOff>
    </xdr:to>
    <xdr:cxnSp macro="">
      <xdr:nvCxnSpPr>
        <xdr:cNvPr id="744" name="直線コネクタ 743"/>
        <xdr:cNvCxnSpPr/>
      </xdr:nvCxnSpPr>
      <xdr:spPr>
        <a:xfrm flipV="1">
          <a:off x="19545300" y="6527184"/>
          <a:ext cx="889000" cy="1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162852</xdr:rowOff>
    </xdr:from>
    <xdr:to>
      <xdr:col>107</xdr:col>
      <xdr:colOff>101600</xdr:colOff>
      <xdr:row>37</xdr:row>
      <xdr:rowOff>93002</xdr:rowOff>
    </xdr:to>
    <xdr:sp macro="" textlink="">
      <xdr:nvSpPr>
        <xdr:cNvPr id="745" name="フローチャート: 判断 744"/>
        <xdr:cNvSpPr/>
      </xdr:nvSpPr>
      <xdr:spPr>
        <a:xfrm>
          <a:off x="203835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109529</xdr:rowOff>
    </xdr:from>
    <xdr:ext cx="469744" cy="259045"/>
    <xdr:sp macro="" textlink="">
      <xdr:nvSpPr>
        <xdr:cNvPr id="746" name="テキスト ボックス 745"/>
        <xdr:cNvSpPr txBox="1"/>
      </xdr:nvSpPr>
      <xdr:spPr>
        <a:xfrm>
          <a:off x="20199428" y="611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131871</xdr:rowOff>
    </xdr:from>
    <xdr:to>
      <xdr:col>102</xdr:col>
      <xdr:colOff>114300</xdr:colOff>
      <xdr:row>38</xdr:row>
      <xdr:rowOff>25400</xdr:rowOff>
    </xdr:to>
    <xdr:cxnSp macro="">
      <xdr:nvCxnSpPr>
        <xdr:cNvPr id="747" name="直線コネクタ 746"/>
        <xdr:cNvCxnSpPr/>
      </xdr:nvCxnSpPr>
      <xdr:spPr>
        <a:xfrm>
          <a:off x="18656300" y="6475521"/>
          <a:ext cx="889000" cy="6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27635</xdr:rowOff>
    </xdr:from>
    <xdr:to>
      <xdr:col>102</xdr:col>
      <xdr:colOff>165100</xdr:colOff>
      <xdr:row>37</xdr:row>
      <xdr:rowOff>129235</xdr:rowOff>
    </xdr:to>
    <xdr:sp macro="" textlink="">
      <xdr:nvSpPr>
        <xdr:cNvPr id="748" name="フローチャート: 判断 747"/>
        <xdr:cNvSpPr/>
      </xdr:nvSpPr>
      <xdr:spPr>
        <a:xfrm>
          <a:off x="19494500" y="63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145762</xdr:rowOff>
    </xdr:from>
    <xdr:ext cx="469744" cy="259045"/>
    <xdr:sp macro="" textlink="">
      <xdr:nvSpPr>
        <xdr:cNvPr id="749" name="テキスト ボックス 748"/>
        <xdr:cNvSpPr txBox="1"/>
      </xdr:nvSpPr>
      <xdr:spPr>
        <a:xfrm>
          <a:off x="19310428" y="614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57810</xdr:rowOff>
    </xdr:from>
    <xdr:to>
      <xdr:col>98</xdr:col>
      <xdr:colOff>38100</xdr:colOff>
      <xdr:row>37</xdr:row>
      <xdr:rowOff>159410</xdr:rowOff>
    </xdr:to>
    <xdr:sp macro="" textlink="">
      <xdr:nvSpPr>
        <xdr:cNvPr id="750" name="フローチャート: 判断 749"/>
        <xdr:cNvSpPr/>
      </xdr:nvSpPr>
      <xdr:spPr>
        <a:xfrm>
          <a:off x="18605500" y="64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4487</xdr:rowOff>
    </xdr:from>
    <xdr:ext cx="469744" cy="259045"/>
    <xdr:sp macro="" textlink="">
      <xdr:nvSpPr>
        <xdr:cNvPr id="751" name="テキスト ボックス 750"/>
        <xdr:cNvSpPr txBox="1"/>
      </xdr:nvSpPr>
      <xdr:spPr>
        <a:xfrm>
          <a:off x="18421428" y="61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90100</xdr:rowOff>
    </xdr:from>
    <xdr:to>
      <xdr:col>116</xdr:col>
      <xdr:colOff>114300</xdr:colOff>
      <xdr:row>38</xdr:row>
      <xdr:rowOff>20250</xdr:rowOff>
    </xdr:to>
    <xdr:sp macro="" textlink="">
      <xdr:nvSpPr>
        <xdr:cNvPr id="757" name="楕円 756"/>
        <xdr:cNvSpPr/>
      </xdr:nvSpPr>
      <xdr:spPr>
        <a:xfrm>
          <a:off x="22110700" y="643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5027</xdr:rowOff>
    </xdr:from>
    <xdr:ext cx="378565" cy="259045"/>
    <xdr:sp macro="" textlink="">
      <xdr:nvSpPr>
        <xdr:cNvPr id="758" name="投資及び出資金該当値テキスト"/>
        <xdr:cNvSpPr txBox="1"/>
      </xdr:nvSpPr>
      <xdr:spPr>
        <a:xfrm>
          <a:off x="22212300" y="6348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58039</xdr:rowOff>
    </xdr:from>
    <xdr:to>
      <xdr:col>112</xdr:col>
      <xdr:colOff>38100</xdr:colOff>
      <xdr:row>37</xdr:row>
      <xdr:rowOff>159639</xdr:rowOff>
    </xdr:to>
    <xdr:sp macro="" textlink="">
      <xdr:nvSpPr>
        <xdr:cNvPr id="759" name="楕円 758"/>
        <xdr:cNvSpPr/>
      </xdr:nvSpPr>
      <xdr:spPr>
        <a:xfrm>
          <a:off x="21272500" y="64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150766</xdr:rowOff>
    </xdr:from>
    <xdr:ext cx="469744" cy="259045"/>
    <xdr:sp macro="" textlink="">
      <xdr:nvSpPr>
        <xdr:cNvPr id="760" name="テキスト ボックス 759"/>
        <xdr:cNvSpPr txBox="1"/>
      </xdr:nvSpPr>
      <xdr:spPr>
        <a:xfrm>
          <a:off x="21088428" y="64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132734</xdr:rowOff>
    </xdr:from>
    <xdr:to>
      <xdr:col>107</xdr:col>
      <xdr:colOff>101600</xdr:colOff>
      <xdr:row>38</xdr:row>
      <xdr:rowOff>62885</xdr:rowOff>
    </xdr:to>
    <xdr:sp macro="" textlink="">
      <xdr:nvSpPr>
        <xdr:cNvPr id="761" name="楕円 760"/>
        <xdr:cNvSpPr/>
      </xdr:nvSpPr>
      <xdr:spPr>
        <a:xfrm>
          <a:off x="20383500" y="64763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54011</xdr:rowOff>
    </xdr:from>
    <xdr:ext cx="378565" cy="259045"/>
    <xdr:sp macro="" textlink="">
      <xdr:nvSpPr>
        <xdr:cNvPr id="762" name="テキスト ボックス 761"/>
        <xdr:cNvSpPr txBox="1"/>
      </xdr:nvSpPr>
      <xdr:spPr>
        <a:xfrm>
          <a:off x="20245017" y="6569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3" name="楕円 762"/>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4" name="テキスト ボックス 763"/>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81071</xdr:rowOff>
    </xdr:from>
    <xdr:to>
      <xdr:col>98</xdr:col>
      <xdr:colOff>38100</xdr:colOff>
      <xdr:row>38</xdr:row>
      <xdr:rowOff>11221</xdr:rowOff>
    </xdr:to>
    <xdr:sp macro="" textlink="">
      <xdr:nvSpPr>
        <xdr:cNvPr id="765" name="楕円 764"/>
        <xdr:cNvSpPr/>
      </xdr:nvSpPr>
      <xdr:spPr>
        <a:xfrm>
          <a:off x="18605500" y="642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2347</xdr:rowOff>
    </xdr:from>
    <xdr:ext cx="469744" cy="259045"/>
    <xdr:sp macro="" textlink="">
      <xdr:nvSpPr>
        <xdr:cNvPr id="766" name="テキスト ボックス 765"/>
        <xdr:cNvSpPr txBox="1"/>
      </xdr:nvSpPr>
      <xdr:spPr>
        <a:xfrm>
          <a:off x="18421428" y="651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97580</xdr:rowOff>
    </xdr:from>
    <xdr:to>
      <xdr:col>116</xdr:col>
      <xdr:colOff>62864</xdr:colOff>
      <xdr:row>58</xdr:row>
      <xdr:rowOff>25400</xdr:rowOff>
    </xdr:to>
    <xdr:cxnSp macro="">
      <xdr:nvCxnSpPr>
        <xdr:cNvPr id="786" name="直線コネクタ 785"/>
        <xdr:cNvCxnSpPr/>
      </xdr:nvCxnSpPr>
      <xdr:spPr>
        <a:xfrm flipV="1">
          <a:off x="22159595" y="8670080"/>
          <a:ext cx="1269" cy="1299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7"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44257</xdr:rowOff>
    </xdr:from>
    <xdr:ext cx="534377" cy="259045"/>
    <xdr:sp macro="" textlink="">
      <xdr:nvSpPr>
        <xdr:cNvPr id="789" name="貸付金最大値テキスト"/>
        <xdr:cNvSpPr txBox="1"/>
      </xdr:nvSpPr>
      <xdr:spPr>
        <a:xfrm>
          <a:off x="22212300" y="84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97580</xdr:rowOff>
    </xdr:from>
    <xdr:to>
      <xdr:col>116</xdr:col>
      <xdr:colOff>152400</xdr:colOff>
      <xdr:row>50</xdr:row>
      <xdr:rowOff>97580</xdr:rowOff>
    </xdr:to>
    <xdr:cxnSp macro="">
      <xdr:nvCxnSpPr>
        <xdr:cNvPr id="790" name="直線コネクタ 789"/>
        <xdr:cNvCxnSpPr/>
      </xdr:nvCxnSpPr>
      <xdr:spPr>
        <a:xfrm>
          <a:off x="22072600" y="867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46945</xdr:rowOff>
    </xdr:from>
    <xdr:to>
      <xdr:col>116</xdr:col>
      <xdr:colOff>63500</xdr:colOff>
      <xdr:row>55</xdr:row>
      <xdr:rowOff>55747</xdr:rowOff>
    </xdr:to>
    <xdr:cxnSp macro="">
      <xdr:nvCxnSpPr>
        <xdr:cNvPr id="791" name="直線コネクタ 790"/>
        <xdr:cNvCxnSpPr/>
      </xdr:nvCxnSpPr>
      <xdr:spPr>
        <a:xfrm flipV="1">
          <a:off x="21323300" y="9476695"/>
          <a:ext cx="838200" cy="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112304</xdr:rowOff>
    </xdr:from>
    <xdr:ext cx="469744" cy="259045"/>
    <xdr:sp macro="" textlink="">
      <xdr:nvSpPr>
        <xdr:cNvPr id="792" name="貸付金平均値テキスト"/>
        <xdr:cNvSpPr txBox="1"/>
      </xdr:nvSpPr>
      <xdr:spPr>
        <a:xfrm>
          <a:off x="22212300" y="97135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133877</xdr:rowOff>
    </xdr:from>
    <xdr:to>
      <xdr:col>116</xdr:col>
      <xdr:colOff>114300</xdr:colOff>
      <xdr:row>57</xdr:row>
      <xdr:rowOff>64027</xdr:rowOff>
    </xdr:to>
    <xdr:sp macro="" textlink="">
      <xdr:nvSpPr>
        <xdr:cNvPr id="793" name="フローチャート: 判断 792"/>
        <xdr:cNvSpPr/>
      </xdr:nvSpPr>
      <xdr:spPr>
        <a:xfrm>
          <a:off x="22110700" y="973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55747</xdr:rowOff>
    </xdr:from>
    <xdr:to>
      <xdr:col>111</xdr:col>
      <xdr:colOff>177800</xdr:colOff>
      <xdr:row>55</xdr:row>
      <xdr:rowOff>63976</xdr:rowOff>
    </xdr:to>
    <xdr:cxnSp macro="">
      <xdr:nvCxnSpPr>
        <xdr:cNvPr id="794" name="直線コネクタ 793"/>
        <xdr:cNvCxnSpPr/>
      </xdr:nvCxnSpPr>
      <xdr:spPr>
        <a:xfrm flipV="1">
          <a:off x="20434300" y="9485497"/>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1003</xdr:rowOff>
    </xdr:from>
    <xdr:to>
      <xdr:col>112</xdr:col>
      <xdr:colOff>38100</xdr:colOff>
      <xdr:row>57</xdr:row>
      <xdr:rowOff>102603</xdr:rowOff>
    </xdr:to>
    <xdr:sp macro="" textlink="">
      <xdr:nvSpPr>
        <xdr:cNvPr id="795" name="フローチャート: 判断 794"/>
        <xdr:cNvSpPr/>
      </xdr:nvSpPr>
      <xdr:spPr>
        <a:xfrm>
          <a:off x="21272500" y="977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93730</xdr:rowOff>
    </xdr:from>
    <xdr:ext cx="469744" cy="259045"/>
    <xdr:sp macro="" textlink="">
      <xdr:nvSpPr>
        <xdr:cNvPr id="796" name="テキスト ボックス 795"/>
        <xdr:cNvSpPr txBox="1"/>
      </xdr:nvSpPr>
      <xdr:spPr>
        <a:xfrm>
          <a:off x="21088428" y="98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63976</xdr:rowOff>
    </xdr:from>
    <xdr:to>
      <xdr:col>107</xdr:col>
      <xdr:colOff>50800</xdr:colOff>
      <xdr:row>55</xdr:row>
      <xdr:rowOff>75120</xdr:rowOff>
    </xdr:to>
    <xdr:cxnSp macro="">
      <xdr:nvCxnSpPr>
        <xdr:cNvPr id="797" name="直線コネクタ 796"/>
        <xdr:cNvCxnSpPr/>
      </xdr:nvCxnSpPr>
      <xdr:spPr>
        <a:xfrm flipV="1">
          <a:off x="19545300" y="9493726"/>
          <a:ext cx="889000" cy="1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140450</xdr:rowOff>
    </xdr:from>
    <xdr:to>
      <xdr:col>107</xdr:col>
      <xdr:colOff>101600</xdr:colOff>
      <xdr:row>57</xdr:row>
      <xdr:rowOff>70600</xdr:rowOff>
    </xdr:to>
    <xdr:sp macro="" textlink="">
      <xdr:nvSpPr>
        <xdr:cNvPr id="798" name="フローチャート: 判断 797"/>
        <xdr:cNvSpPr/>
      </xdr:nvSpPr>
      <xdr:spPr>
        <a:xfrm>
          <a:off x="20383500" y="974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61727</xdr:rowOff>
    </xdr:from>
    <xdr:ext cx="469744" cy="259045"/>
    <xdr:sp macro="" textlink="">
      <xdr:nvSpPr>
        <xdr:cNvPr id="799" name="テキスト ボックス 798"/>
        <xdr:cNvSpPr txBox="1"/>
      </xdr:nvSpPr>
      <xdr:spPr>
        <a:xfrm>
          <a:off x="20199428" y="983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75120</xdr:rowOff>
    </xdr:from>
    <xdr:to>
      <xdr:col>102</xdr:col>
      <xdr:colOff>114300</xdr:colOff>
      <xdr:row>55</xdr:row>
      <xdr:rowOff>80550</xdr:rowOff>
    </xdr:to>
    <xdr:cxnSp macro="">
      <xdr:nvCxnSpPr>
        <xdr:cNvPr id="800" name="直線コネクタ 799"/>
        <xdr:cNvCxnSpPr/>
      </xdr:nvCxnSpPr>
      <xdr:spPr>
        <a:xfrm flipV="1">
          <a:off x="18656300" y="9504870"/>
          <a:ext cx="889000" cy="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110445</xdr:rowOff>
    </xdr:from>
    <xdr:to>
      <xdr:col>102</xdr:col>
      <xdr:colOff>165100</xdr:colOff>
      <xdr:row>57</xdr:row>
      <xdr:rowOff>40595</xdr:rowOff>
    </xdr:to>
    <xdr:sp macro="" textlink="">
      <xdr:nvSpPr>
        <xdr:cNvPr id="801" name="フローチャート: 判断 800"/>
        <xdr:cNvSpPr/>
      </xdr:nvSpPr>
      <xdr:spPr>
        <a:xfrm>
          <a:off x="19494500" y="9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31722</xdr:rowOff>
    </xdr:from>
    <xdr:ext cx="469744" cy="259045"/>
    <xdr:sp macro="" textlink="">
      <xdr:nvSpPr>
        <xdr:cNvPr id="802" name="テキスト ボックス 801"/>
        <xdr:cNvSpPr txBox="1"/>
      </xdr:nvSpPr>
      <xdr:spPr>
        <a:xfrm>
          <a:off x="19310428" y="9804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21006</xdr:rowOff>
    </xdr:from>
    <xdr:to>
      <xdr:col>98</xdr:col>
      <xdr:colOff>38100</xdr:colOff>
      <xdr:row>56</xdr:row>
      <xdr:rowOff>122606</xdr:rowOff>
    </xdr:to>
    <xdr:sp macro="" textlink="">
      <xdr:nvSpPr>
        <xdr:cNvPr id="803" name="フローチャート: 判断 802"/>
        <xdr:cNvSpPr/>
      </xdr:nvSpPr>
      <xdr:spPr>
        <a:xfrm>
          <a:off x="18605500" y="9622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113733</xdr:rowOff>
    </xdr:from>
    <xdr:ext cx="469744" cy="259045"/>
    <xdr:sp macro="" textlink="">
      <xdr:nvSpPr>
        <xdr:cNvPr id="804" name="テキスト ボックス 803"/>
        <xdr:cNvSpPr txBox="1"/>
      </xdr:nvSpPr>
      <xdr:spPr>
        <a:xfrm>
          <a:off x="18421428" y="971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167595</xdr:rowOff>
    </xdr:from>
    <xdr:to>
      <xdr:col>116</xdr:col>
      <xdr:colOff>114300</xdr:colOff>
      <xdr:row>55</xdr:row>
      <xdr:rowOff>97745</xdr:rowOff>
    </xdr:to>
    <xdr:sp macro="" textlink="">
      <xdr:nvSpPr>
        <xdr:cNvPr id="810" name="楕円 809"/>
        <xdr:cNvSpPr/>
      </xdr:nvSpPr>
      <xdr:spPr>
        <a:xfrm>
          <a:off x="22110700" y="942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19022</xdr:rowOff>
    </xdr:from>
    <xdr:ext cx="469744" cy="259045"/>
    <xdr:sp macro="" textlink="">
      <xdr:nvSpPr>
        <xdr:cNvPr id="811" name="貸付金該当値テキスト"/>
        <xdr:cNvSpPr txBox="1"/>
      </xdr:nvSpPr>
      <xdr:spPr>
        <a:xfrm>
          <a:off x="22212300" y="927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4947</xdr:rowOff>
    </xdr:from>
    <xdr:to>
      <xdr:col>112</xdr:col>
      <xdr:colOff>38100</xdr:colOff>
      <xdr:row>55</xdr:row>
      <xdr:rowOff>106547</xdr:rowOff>
    </xdr:to>
    <xdr:sp macro="" textlink="">
      <xdr:nvSpPr>
        <xdr:cNvPr id="812" name="楕円 811"/>
        <xdr:cNvSpPr/>
      </xdr:nvSpPr>
      <xdr:spPr>
        <a:xfrm>
          <a:off x="21272500" y="943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53</xdr:row>
      <xdr:rowOff>123074</xdr:rowOff>
    </xdr:from>
    <xdr:ext cx="469744" cy="259045"/>
    <xdr:sp macro="" textlink="">
      <xdr:nvSpPr>
        <xdr:cNvPr id="813" name="テキスト ボックス 812"/>
        <xdr:cNvSpPr txBox="1"/>
      </xdr:nvSpPr>
      <xdr:spPr>
        <a:xfrm>
          <a:off x="21088428" y="9209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13176</xdr:rowOff>
    </xdr:from>
    <xdr:to>
      <xdr:col>107</xdr:col>
      <xdr:colOff>101600</xdr:colOff>
      <xdr:row>55</xdr:row>
      <xdr:rowOff>114776</xdr:rowOff>
    </xdr:to>
    <xdr:sp macro="" textlink="">
      <xdr:nvSpPr>
        <xdr:cNvPr id="814" name="楕円 813"/>
        <xdr:cNvSpPr/>
      </xdr:nvSpPr>
      <xdr:spPr>
        <a:xfrm>
          <a:off x="20383500" y="944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131303</xdr:rowOff>
    </xdr:from>
    <xdr:ext cx="469744" cy="259045"/>
    <xdr:sp macro="" textlink="">
      <xdr:nvSpPr>
        <xdr:cNvPr id="815" name="テキスト ボックス 814"/>
        <xdr:cNvSpPr txBox="1"/>
      </xdr:nvSpPr>
      <xdr:spPr>
        <a:xfrm>
          <a:off x="20199428" y="9218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24320</xdr:rowOff>
    </xdr:from>
    <xdr:to>
      <xdr:col>102</xdr:col>
      <xdr:colOff>165100</xdr:colOff>
      <xdr:row>55</xdr:row>
      <xdr:rowOff>125920</xdr:rowOff>
    </xdr:to>
    <xdr:sp macro="" textlink="">
      <xdr:nvSpPr>
        <xdr:cNvPr id="816" name="楕円 815"/>
        <xdr:cNvSpPr/>
      </xdr:nvSpPr>
      <xdr:spPr>
        <a:xfrm>
          <a:off x="19494500" y="945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142447</xdr:rowOff>
    </xdr:from>
    <xdr:ext cx="469744" cy="259045"/>
    <xdr:sp macro="" textlink="">
      <xdr:nvSpPr>
        <xdr:cNvPr id="817" name="テキスト ボックス 816"/>
        <xdr:cNvSpPr txBox="1"/>
      </xdr:nvSpPr>
      <xdr:spPr>
        <a:xfrm>
          <a:off x="19310428" y="922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29750</xdr:rowOff>
    </xdr:from>
    <xdr:to>
      <xdr:col>98</xdr:col>
      <xdr:colOff>38100</xdr:colOff>
      <xdr:row>55</xdr:row>
      <xdr:rowOff>131350</xdr:rowOff>
    </xdr:to>
    <xdr:sp macro="" textlink="">
      <xdr:nvSpPr>
        <xdr:cNvPr id="818" name="楕円 817"/>
        <xdr:cNvSpPr/>
      </xdr:nvSpPr>
      <xdr:spPr>
        <a:xfrm>
          <a:off x="18605500" y="94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147877</xdr:rowOff>
    </xdr:from>
    <xdr:ext cx="469744" cy="259045"/>
    <xdr:sp macro="" textlink="">
      <xdr:nvSpPr>
        <xdr:cNvPr id="819" name="テキスト ボックス 818"/>
        <xdr:cNvSpPr txBox="1"/>
      </xdr:nvSpPr>
      <xdr:spPr>
        <a:xfrm>
          <a:off x="18421428" y="92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31915</xdr:rowOff>
    </xdr:from>
    <xdr:to>
      <xdr:col>116</xdr:col>
      <xdr:colOff>62864</xdr:colOff>
      <xdr:row>78</xdr:row>
      <xdr:rowOff>161761</xdr:rowOff>
    </xdr:to>
    <xdr:cxnSp macro="">
      <xdr:nvCxnSpPr>
        <xdr:cNvPr id="844" name="直線コネクタ 843"/>
        <xdr:cNvCxnSpPr/>
      </xdr:nvCxnSpPr>
      <xdr:spPr>
        <a:xfrm flipV="1">
          <a:off x="22159595" y="12033415"/>
          <a:ext cx="1269" cy="1501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165588</xdr:rowOff>
    </xdr:from>
    <xdr:ext cx="534377" cy="259045"/>
    <xdr:sp macro="" textlink="">
      <xdr:nvSpPr>
        <xdr:cNvPr id="845" name="繰出金最小値テキスト"/>
        <xdr:cNvSpPr txBox="1"/>
      </xdr:nvSpPr>
      <xdr:spPr>
        <a:xfrm>
          <a:off x="22212300" y="1353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161761</xdr:rowOff>
    </xdr:from>
    <xdr:to>
      <xdr:col>116</xdr:col>
      <xdr:colOff>152400</xdr:colOff>
      <xdr:row>78</xdr:row>
      <xdr:rowOff>161761</xdr:rowOff>
    </xdr:to>
    <xdr:cxnSp macro="">
      <xdr:nvCxnSpPr>
        <xdr:cNvPr id="846" name="直線コネクタ 845"/>
        <xdr:cNvCxnSpPr/>
      </xdr:nvCxnSpPr>
      <xdr:spPr>
        <a:xfrm>
          <a:off x="22072600" y="1353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150042</xdr:rowOff>
    </xdr:from>
    <xdr:ext cx="599010" cy="259045"/>
    <xdr:sp macro="" textlink="">
      <xdr:nvSpPr>
        <xdr:cNvPr id="847" name="繰出金最大値テキスト"/>
        <xdr:cNvSpPr txBox="1"/>
      </xdr:nvSpPr>
      <xdr:spPr>
        <a:xfrm>
          <a:off x="22212300" y="11808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31915</xdr:rowOff>
    </xdr:from>
    <xdr:to>
      <xdr:col>116</xdr:col>
      <xdr:colOff>152400</xdr:colOff>
      <xdr:row>70</xdr:row>
      <xdr:rowOff>31915</xdr:rowOff>
    </xdr:to>
    <xdr:cxnSp macro="">
      <xdr:nvCxnSpPr>
        <xdr:cNvPr id="848" name="直線コネクタ 847"/>
        <xdr:cNvCxnSpPr/>
      </xdr:nvCxnSpPr>
      <xdr:spPr>
        <a:xfrm>
          <a:off x="22072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152140</xdr:rowOff>
    </xdr:from>
    <xdr:to>
      <xdr:col>116</xdr:col>
      <xdr:colOff>63500</xdr:colOff>
      <xdr:row>75</xdr:row>
      <xdr:rowOff>10141</xdr:rowOff>
    </xdr:to>
    <xdr:cxnSp macro="">
      <xdr:nvCxnSpPr>
        <xdr:cNvPr id="849" name="直線コネクタ 848"/>
        <xdr:cNvCxnSpPr/>
      </xdr:nvCxnSpPr>
      <xdr:spPr>
        <a:xfrm flipV="1">
          <a:off x="21323300" y="12839440"/>
          <a:ext cx="838200" cy="2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125201</xdr:rowOff>
    </xdr:from>
    <xdr:ext cx="534377" cy="259045"/>
    <xdr:sp macro="" textlink="">
      <xdr:nvSpPr>
        <xdr:cNvPr id="850" name="繰出金平均値テキスト"/>
        <xdr:cNvSpPr txBox="1"/>
      </xdr:nvSpPr>
      <xdr:spPr>
        <a:xfrm>
          <a:off x="22212300" y="1281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146774</xdr:rowOff>
    </xdr:from>
    <xdr:to>
      <xdr:col>116</xdr:col>
      <xdr:colOff>114300</xdr:colOff>
      <xdr:row>75</xdr:row>
      <xdr:rowOff>76924</xdr:rowOff>
    </xdr:to>
    <xdr:sp macro="" textlink="">
      <xdr:nvSpPr>
        <xdr:cNvPr id="851" name="フローチャート: 判断 850"/>
        <xdr:cNvSpPr/>
      </xdr:nvSpPr>
      <xdr:spPr>
        <a:xfrm>
          <a:off x="221107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5893</xdr:rowOff>
    </xdr:from>
    <xdr:to>
      <xdr:col>111</xdr:col>
      <xdr:colOff>177800</xdr:colOff>
      <xdr:row>75</xdr:row>
      <xdr:rowOff>10141</xdr:rowOff>
    </xdr:to>
    <xdr:cxnSp macro="">
      <xdr:nvCxnSpPr>
        <xdr:cNvPr id="852" name="直線コネクタ 851"/>
        <xdr:cNvCxnSpPr/>
      </xdr:nvCxnSpPr>
      <xdr:spPr>
        <a:xfrm>
          <a:off x="20434300" y="12864643"/>
          <a:ext cx="889000" cy="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143783</xdr:rowOff>
    </xdr:from>
    <xdr:to>
      <xdr:col>112</xdr:col>
      <xdr:colOff>38100</xdr:colOff>
      <xdr:row>75</xdr:row>
      <xdr:rowOff>73933</xdr:rowOff>
    </xdr:to>
    <xdr:sp macro="" textlink="">
      <xdr:nvSpPr>
        <xdr:cNvPr id="853" name="フローチャート: 判断 852"/>
        <xdr:cNvSpPr/>
      </xdr:nvSpPr>
      <xdr:spPr>
        <a:xfrm>
          <a:off x="21272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65060</xdr:rowOff>
    </xdr:from>
    <xdr:ext cx="534377" cy="259045"/>
    <xdr:sp macro="" textlink="">
      <xdr:nvSpPr>
        <xdr:cNvPr id="854" name="テキスト ボックス 853"/>
        <xdr:cNvSpPr txBox="1"/>
      </xdr:nvSpPr>
      <xdr:spPr>
        <a:xfrm>
          <a:off x="21056111" y="129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5893</xdr:rowOff>
    </xdr:from>
    <xdr:to>
      <xdr:col>107</xdr:col>
      <xdr:colOff>50800</xdr:colOff>
      <xdr:row>75</xdr:row>
      <xdr:rowOff>13151</xdr:rowOff>
    </xdr:to>
    <xdr:cxnSp macro="">
      <xdr:nvCxnSpPr>
        <xdr:cNvPr id="855" name="直線コネクタ 854"/>
        <xdr:cNvCxnSpPr/>
      </xdr:nvCxnSpPr>
      <xdr:spPr>
        <a:xfrm flipV="1">
          <a:off x="19545300" y="12864643"/>
          <a:ext cx="8890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99702</xdr:rowOff>
    </xdr:from>
    <xdr:to>
      <xdr:col>107</xdr:col>
      <xdr:colOff>101600</xdr:colOff>
      <xdr:row>75</xdr:row>
      <xdr:rowOff>29852</xdr:rowOff>
    </xdr:to>
    <xdr:sp macro="" textlink="">
      <xdr:nvSpPr>
        <xdr:cNvPr id="856" name="フローチャート: 判断 855"/>
        <xdr:cNvSpPr/>
      </xdr:nvSpPr>
      <xdr:spPr>
        <a:xfrm>
          <a:off x="20383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46379</xdr:rowOff>
    </xdr:from>
    <xdr:ext cx="534377" cy="259045"/>
    <xdr:sp macro="" textlink="">
      <xdr:nvSpPr>
        <xdr:cNvPr id="857" name="テキスト ボックス 856"/>
        <xdr:cNvSpPr txBox="1"/>
      </xdr:nvSpPr>
      <xdr:spPr>
        <a:xfrm>
          <a:off x="20167111" y="125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13151</xdr:rowOff>
    </xdr:from>
    <xdr:to>
      <xdr:col>102</xdr:col>
      <xdr:colOff>114300</xdr:colOff>
      <xdr:row>75</xdr:row>
      <xdr:rowOff>86970</xdr:rowOff>
    </xdr:to>
    <xdr:cxnSp macro="">
      <xdr:nvCxnSpPr>
        <xdr:cNvPr id="858" name="直線コネクタ 857"/>
        <xdr:cNvCxnSpPr/>
      </xdr:nvCxnSpPr>
      <xdr:spPr>
        <a:xfrm flipV="1">
          <a:off x="18656300" y="12871901"/>
          <a:ext cx="889000" cy="7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118370</xdr:rowOff>
    </xdr:from>
    <xdr:to>
      <xdr:col>102</xdr:col>
      <xdr:colOff>165100</xdr:colOff>
      <xdr:row>75</xdr:row>
      <xdr:rowOff>48520</xdr:rowOff>
    </xdr:to>
    <xdr:sp macro="" textlink="">
      <xdr:nvSpPr>
        <xdr:cNvPr id="859" name="フローチャート: 判断 858"/>
        <xdr:cNvSpPr/>
      </xdr:nvSpPr>
      <xdr:spPr>
        <a:xfrm>
          <a:off x="19494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65047</xdr:rowOff>
    </xdr:from>
    <xdr:ext cx="534377" cy="259045"/>
    <xdr:sp macro="" textlink="">
      <xdr:nvSpPr>
        <xdr:cNvPr id="860" name="テキスト ボックス 859"/>
        <xdr:cNvSpPr txBox="1"/>
      </xdr:nvSpPr>
      <xdr:spPr>
        <a:xfrm>
          <a:off x="19278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151784</xdr:rowOff>
    </xdr:from>
    <xdr:to>
      <xdr:col>98</xdr:col>
      <xdr:colOff>38100</xdr:colOff>
      <xdr:row>75</xdr:row>
      <xdr:rowOff>81934</xdr:rowOff>
    </xdr:to>
    <xdr:sp macro="" textlink="">
      <xdr:nvSpPr>
        <xdr:cNvPr id="861" name="フローチャート: 判断 860"/>
        <xdr:cNvSpPr/>
      </xdr:nvSpPr>
      <xdr:spPr>
        <a:xfrm>
          <a:off x="18605500" y="1283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98461</xdr:rowOff>
    </xdr:from>
    <xdr:ext cx="534377" cy="259045"/>
    <xdr:sp macro="" textlink="">
      <xdr:nvSpPr>
        <xdr:cNvPr id="862" name="テキスト ボックス 861"/>
        <xdr:cNvSpPr txBox="1"/>
      </xdr:nvSpPr>
      <xdr:spPr>
        <a:xfrm>
          <a:off x="18389111" y="1261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101340</xdr:rowOff>
    </xdr:from>
    <xdr:to>
      <xdr:col>116</xdr:col>
      <xdr:colOff>114300</xdr:colOff>
      <xdr:row>75</xdr:row>
      <xdr:rowOff>31490</xdr:rowOff>
    </xdr:to>
    <xdr:sp macro="" textlink="">
      <xdr:nvSpPr>
        <xdr:cNvPr id="868" name="楕円 867"/>
        <xdr:cNvSpPr/>
      </xdr:nvSpPr>
      <xdr:spPr>
        <a:xfrm>
          <a:off x="22110700" y="1278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124217</xdr:rowOff>
    </xdr:from>
    <xdr:ext cx="534377" cy="259045"/>
    <xdr:sp macro="" textlink="">
      <xdr:nvSpPr>
        <xdr:cNvPr id="869" name="繰出金該当値テキスト"/>
        <xdr:cNvSpPr txBox="1"/>
      </xdr:nvSpPr>
      <xdr:spPr>
        <a:xfrm>
          <a:off x="22212300" y="1264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130791</xdr:rowOff>
    </xdr:from>
    <xdr:to>
      <xdr:col>112</xdr:col>
      <xdr:colOff>38100</xdr:colOff>
      <xdr:row>75</xdr:row>
      <xdr:rowOff>60941</xdr:rowOff>
    </xdr:to>
    <xdr:sp macro="" textlink="">
      <xdr:nvSpPr>
        <xdr:cNvPr id="870" name="楕円 869"/>
        <xdr:cNvSpPr/>
      </xdr:nvSpPr>
      <xdr:spPr>
        <a:xfrm>
          <a:off x="21272500" y="1281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77468</xdr:rowOff>
    </xdr:from>
    <xdr:ext cx="534377" cy="259045"/>
    <xdr:sp macro="" textlink="">
      <xdr:nvSpPr>
        <xdr:cNvPr id="871" name="テキスト ボックス 870"/>
        <xdr:cNvSpPr txBox="1"/>
      </xdr:nvSpPr>
      <xdr:spPr>
        <a:xfrm>
          <a:off x="21056111" y="1259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126543</xdr:rowOff>
    </xdr:from>
    <xdr:to>
      <xdr:col>107</xdr:col>
      <xdr:colOff>101600</xdr:colOff>
      <xdr:row>75</xdr:row>
      <xdr:rowOff>56693</xdr:rowOff>
    </xdr:to>
    <xdr:sp macro="" textlink="">
      <xdr:nvSpPr>
        <xdr:cNvPr id="872" name="楕円 871"/>
        <xdr:cNvSpPr/>
      </xdr:nvSpPr>
      <xdr:spPr>
        <a:xfrm>
          <a:off x="20383500" y="1281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47820</xdr:rowOff>
    </xdr:from>
    <xdr:ext cx="534377" cy="259045"/>
    <xdr:sp macro="" textlink="">
      <xdr:nvSpPr>
        <xdr:cNvPr id="873" name="テキスト ボックス 872"/>
        <xdr:cNvSpPr txBox="1"/>
      </xdr:nvSpPr>
      <xdr:spPr>
        <a:xfrm>
          <a:off x="20167111" y="1290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133801</xdr:rowOff>
    </xdr:from>
    <xdr:to>
      <xdr:col>102</xdr:col>
      <xdr:colOff>165100</xdr:colOff>
      <xdr:row>75</xdr:row>
      <xdr:rowOff>63951</xdr:rowOff>
    </xdr:to>
    <xdr:sp macro="" textlink="">
      <xdr:nvSpPr>
        <xdr:cNvPr id="874" name="楕円 873"/>
        <xdr:cNvSpPr/>
      </xdr:nvSpPr>
      <xdr:spPr>
        <a:xfrm>
          <a:off x="19494500" y="1282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55078</xdr:rowOff>
    </xdr:from>
    <xdr:ext cx="534377" cy="259045"/>
    <xdr:sp macro="" textlink="">
      <xdr:nvSpPr>
        <xdr:cNvPr id="875" name="テキスト ボックス 874"/>
        <xdr:cNvSpPr txBox="1"/>
      </xdr:nvSpPr>
      <xdr:spPr>
        <a:xfrm>
          <a:off x="19278111" y="129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36170</xdr:rowOff>
    </xdr:from>
    <xdr:to>
      <xdr:col>98</xdr:col>
      <xdr:colOff>38100</xdr:colOff>
      <xdr:row>75</xdr:row>
      <xdr:rowOff>137770</xdr:rowOff>
    </xdr:to>
    <xdr:sp macro="" textlink="">
      <xdr:nvSpPr>
        <xdr:cNvPr id="876" name="楕円 875"/>
        <xdr:cNvSpPr/>
      </xdr:nvSpPr>
      <xdr:spPr>
        <a:xfrm>
          <a:off x="18605500" y="128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128897</xdr:rowOff>
    </xdr:from>
    <xdr:ext cx="534377" cy="259045"/>
    <xdr:sp macro="" textlink="">
      <xdr:nvSpPr>
        <xdr:cNvPr id="877" name="テキスト ボックス 876"/>
        <xdr:cNvSpPr txBox="1"/>
      </xdr:nvSpPr>
      <xdr:spPr>
        <a:xfrm>
          <a:off x="18389111" y="129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535,543</a:t>
          </a:r>
          <a:r>
            <a:rPr kumimoji="1" lang="ja-JP" altLang="en-US" sz="1300">
              <a:latin typeface="ＭＳ Ｐゴシック" panose="020B0600070205080204" pitchFamily="50" charset="-128"/>
              <a:ea typeface="ＭＳ Ｐゴシック" panose="020B0600070205080204" pitchFamily="50" charset="-128"/>
            </a:rPr>
            <a:t>円となっている。前年度より</a:t>
          </a:r>
          <a:r>
            <a:rPr kumimoji="1" lang="en-US" altLang="ja-JP" sz="1300">
              <a:latin typeface="ＭＳ Ｐゴシック" panose="020B0600070205080204" pitchFamily="50" charset="-128"/>
              <a:ea typeface="ＭＳ Ｐゴシック" panose="020B0600070205080204" pitchFamily="50" charset="-128"/>
            </a:rPr>
            <a:t>537</a:t>
          </a:r>
          <a:r>
            <a:rPr kumimoji="1" lang="ja-JP" altLang="en-US" sz="1300">
              <a:latin typeface="ＭＳ Ｐゴシック" panose="020B0600070205080204" pitchFamily="50" charset="-128"/>
              <a:ea typeface="ＭＳ Ｐゴシック" panose="020B0600070205080204" pitchFamily="50" charset="-128"/>
            </a:rPr>
            <a:t>円減少している主な要因として、産地パワーアップ事業の完了したことにより歳出が減少している。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栃木県那珂川町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16,439
16,326
192.78
9,478,902
8,803,796
666,320
5,749,959
9,111,589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25019</xdr:rowOff>
    </xdr:from>
    <xdr:to>
      <xdr:col>24</xdr:col>
      <xdr:colOff>62865</xdr:colOff>
      <xdr:row>38</xdr:row>
      <xdr:rowOff>162941</xdr:rowOff>
    </xdr:to>
    <xdr:cxnSp macro="">
      <xdr:nvCxnSpPr>
        <xdr:cNvPr id="56" name="直線コネクタ 55"/>
        <xdr:cNvCxnSpPr/>
      </xdr:nvCxnSpPr>
      <xdr:spPr>
        <a:xfrm flipV="1">
          <a:off x="4633595" y="5168519"/>
          <a:ext cx="1270" cy="150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166768</xdr:rowOff>
    </xdr:from>
    <xdr:ext cx="469744" cy="259045"/>
    <xdr:sp macro="" textlink="">
      <xdr:nvSpPr>
        <xdr:cNvPr id="57" name="議会費最小値テキスト"/>
        <xdr:cNvSpPr txBox="1"/>
      </xdr:nvSpPr>
      <xdr:spPr>
        <a:xfrm>
          <a:off x="4686300" y="668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162941</xdr:rowOff>
    </xdr:from>
    <xdr:to>
      <xdr:col>24</xdr:col>
      <xdr:colOff>152400</xdr:colOff>
      <xdr:row>38</xdr:row>
      <xdr:rowOff>162941</xdr:rowOff>
    </xdr:to>
    <xdr:cxnSp macro="">
      <xdr:nvCxnSpPr>
        <xdr:cNvPr id="58" name="直線コネクタ 57"/>
        <xdr:cNvCxnSpPr/>
      </xdr:nvCxnSpPr>
      <xdr:spPr>
        <a:xfrm>
          <a:off x="4546600" y="66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143146</xdr:rowOff>
    </xdr:from>
    <xdr:ext cx="469744" cy="259045"/>
    <xdr:sp macro="" textlink="">
      <xdr:nvSpPr>
        <xdr:cNvPr id="59" name="議会費最大値テキスト"/>
        <xdr:cNvSpPr txBox="1"/>
      </xdr:nvSpPr>
      <xdr:spPr>
        <a:xfrm>
          <a:off x="4686300" y="494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25019</xdr:rowOff>
    </xdr:from>
    <xdr:to>
      <xdr:col>24</xdr:col>
      <xdr:colOff>152400</xdr:colOff>
      <xdr:row>30</xdr:row>
      <xdr:rowOff>25019</xdr:rowOff>
    </xdr:to>
    <xdr:cxnSp macro="">
      <xdr:nvCxnSpPr>
        <xdr:cNvPr id="60" name="直線コネクタ 59"/>
        <xdr:cNvCxnSpPr/>
      </xdr:nvCxnSpPr>
      <xdr:spPr>
        <a:xfrm>
          <a:off x="4546600" y="516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76073</xdr:rowOff>
    </xdr:from>
    <xdr:to>
      <xdr:col>24</xdr:col>
      <xdr:colOff>63500</xdr:colOff>
      <xdr:row>35</xdr:row>
      <xdr:rowOff>106934</xdr:rowOff>
    </xdr:to>
    <xdr:cxnSp macro="">
      <xdr:nvCxnSpPr>
        <xdr:cNvPr id="61" name="直線コネクタ 60"/>
        <xdr:cNvCxnSpPr/>
      </xdr:nvCxnSpPr>
      <xdr:spPr>
        <a:xfrm flipV="1">
          <a:off x="3797300" y="6076823"/>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171213</xdr:rowOff>
    </xdr:from>
    <xdr:ext cx="469744" cy="259045"/>
    <xdr:sp macro="" textlink="">
      <xdr:nvSpPr>
        <xdr:cNvPr id="62" name="議会費平均値テキスト"/>
        <xdr:cNvSpPr txBox="1"/>
      </xdr:nvSpPr>
      <xdr:spPr>
        <a:xfrm>
          <a:off x="4686300" y="582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148336</xdr:rowOff>
    </xdr:from>
    <xdr:to>
      <xdr:col>24</xdr:col>
      <xdr:colOff>114300</xdr:colOff>
      <xdr:row>35</xdr:row>
      <xdr:rowOff>78486</xdr:rowOff>
    </xdr:to>
    <xdr:sp macro="" textlink="">
      <xdr:nvSpPr>
        <xdr:cNvPr id="63" name="フローチャート: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106934</xdr:rowOff>
    </xdr:from>
    <xdr:to>
      <xdr:col>19</xdr:col>
      <xdr:colOff>177800</xdr:colOff>
      <xdr:row>35</xdr:row>
      <xdr:rowOff>144653</xdr:rowOff>
    </xdr:to>
    <xdr:cxnSp macro="">
      <xdr:nvCxnSpPr>
        <xdr:cNvPr id="64" name="直線コネクタ 63"/>
        <xdr:cNvCxnSpPr/>
      </xdr:nvCxnSpPr>
      <xdr:spPr>
        <a:xfrm flipV="1">
          <a:off x="2908300" y="6107684"/>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165100</xdr:rowOff>
    </xdr:from>
    <xdr:to>
      <xdr:col>20</xdr:col>
      <xdr:colOff>38100</xdr:colOff>
      <xdr:row>35</xdr:row>
      <xdr:rowOff>95250</xdr:rowOff>
    </xdr:to>
    <xdr:sp macro="" textlink="">
      <xdr:nvSpPr>
        <xdr:cNvPr id="65" name="フローチャート: 判断 64"/>
        <xdr:cNvSpPr/>
      </xdr:nvSpPr>
      <xdr:spPr>
        <a:xfrm>
          <a:off x="3746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111777</xdr:rowOff>
    </xdr:from>
    <xdr:ext cx="469744" cy="259045"/>
    <xdr:sp macro="" textlink="">
      <xdr:nvSpPr>
        <xdr:cNvPr id="66" name="テキスト ボックス 65"/>
        <xdr:cNvSpPr txBox="1"/>
      </xdr:nvSpPr>
      <xdr:spPr>
        <a:xfrm>
          <a:off x="3562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78740</xdr:rowOff>
    </xdr:from>
    <xdr:to>
      <xdr:col>15</xdr:col>
      <xdr:colOff>50800</xdr:colOff>
      <xdr:row>35</xdr:row>
      <xdr:rowOff>144653</xdr:rowOff>
    </xdr:to>
    <xdr:cxnSp macro="">
      <xdr:nvCxnSpPr>
        <xdr:cNvPr id="67" name="直線コネクタ 66"/>
        <xdr:cNvCxnSpPr/>
      </xdr:nvCxnSpPr>
      <xdr:spPr>
        <a:xfrm>
          <a:off x="2019300" y="5908040"/>
          <a:ext cx="889000" cy="23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30607</xdr:rowOff>
    </xdr:from>
    <xdr:to>
      <xdr:col>15</xdr:col>
      <xdr:colOff>101600</xdr:colOff>
      <xdr:row>35</xdr:row>
      <xdr:rowOff>132207</xdr:rowOff>
    </xdr:to>
    <xdr:sp macro="" textlink="">
      <xdr:nvSpPr>
        <xdr:cNvPr id="68" name="フローチャート: 判断 67"/>
        <xdr:cNvSpPr/>
      </xdr:nvSpPr>
      <xdr:spPr>
        <a:xfrm>
          <a:off x="2857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148734</xdr:rowOff>
    </xdr:from>
    <xdr:ext cx="469744" cy="259045"/>
    <xdr:sp macro="" textlink="">
      <xdr:nvSpPr>
        <xdr:cNvPr id="69" name="テキスト ボックス 68"/>
        <xdr:cNvSpPr txBox="1"/>
      </xdr:nvSpPr>
      <xdr:spPr>
        <a:xfrm>
          <a:off x="2673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78740</xdr:rowOff>
    </xdr:from>
    <xdr:to>
      <xdr:col>10</xdr:col>
      <xdr:colOff>114300</xdr:colOff>
      <xdr:row>35</xdr:row>
      <xdr:rowOff>119888</xdr:rowOff>
    </xdr:to>
    <xdr:cxnSp macro="">
      <xdr:nvCxnSpPr>
        <xdr:cNvPr id="70" name="直線コネクタ 69"/>
        <xdr:cNvCxnSpPr/>
      </xdr:nvCxnSpPr>
      <xdr:spPr>
        <a:xfrm flipV="1">
          <a:off x="1130300" y="5908040"/>
          <a:ext cx="8890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81661</xdr:rowOff>
    </xdr:from>
    <xdr:to>
      <xdr:col>10</xdr:col>
      <xdr:colOff>165100</xdr:colOff>
      <xdr:row>35</xdr:row>
      <xdr:rowOff>11811</xdr:rowOff>
    </xdr:to>
    <xdr:sp macro="" textlink="">
      <xdr:nvSpPr>
        <xdr:cNvPr id="71" name="フローチャート: 判断 70"/>
        <xdr:cNvSpPr/>
      </xdr:nvSpPr>
      <xdr:spPr>
        <a:xfrm>
          <a:off x="1968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2938</xdr:rowOff>
    </xdr:from>
    <xdr:ext cx="469744" cy="259045"/>
    <xdr:sp macro="" textlink="">
      <xdr:nvSpPr>
        <xdr:cNvPr id="72" name="テキスト ボックス 71"/>
        <xdr:cNvSpPr txBox="1"/>
      </xdr:nvSpPr>
      <xdr:spPr>
        <a:xfrm>
          <a:off x="1784428" y="60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45085</xdr:rowOff>
    </xdr:from>
    <xdr:to>
      <xdr:col>6</xdr:col>
      <xdr:colOff>38100</xdr:colOff>
      <xdr:row>34</xdr:row>
      <xdr:rowOff>146685</xdr:rowOff>
    </xdr:to>
    <xdr:sp macro="" textlink="">
      <xdr:nvSpPr>
        <xdr:cNvPr id="73" name="フローチャート: 判断 72"/>
        <xdr:cNvSpPr/>
      </xdr:nvSpPr>
      <xdr:spPr>
        <a:xfrm>
          <a:off x="1079500" y="587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163212</xdr:rowOff>
    </xdr:from>
    <xdr:ext cx="469744" cy="259045"/>
    <xdr:sp macro="" textlink="">
      <xdr:nvSpPr>
        <xdr:cNvPr id="74" name="テキスト ボックス 73"/>
        <xdr:cNvSpPr txBox="1"/>
      </xdr:nvSpPr>
      <xdr:spPr>
        <a:xfrm>
          <a:off x="895428" y="564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25273</xdr:rowOff>
    </xdr:from>
    <xdr:to>
      <xdr:col>24</xdr:col>
      <xdr:colOff>114300</xdr:colOff>
      <xdr:row>35</xdr:row>
      <xdr:rowOff>126873</xdr:rowOff>
    </xdr:to>
    <xdr:sp macro="" textlink="">
      <xdr:nvSpPr>
        <xdr:cNvPr id="80" name="楕円 79"/>
        <xdr:cNvSpPr/>
      </xdr:nvSpPr>
      <xdr:spPr>
        <a:xfrm>
          <a:off x="4584700" y="602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3700</xdr:rowOff>
    </xdr:from>
    <xdr:ext cx="469744" cy="259045"/>
    <xdr:sp macro="" textlink="">
      <xdr:nvSpPr>
        <xdr:cNvPr id="81" name="議会費該当値テキスト"/>
        <xdr:cNvSpPr txBox="1"/>
      </xdr:nvSpPr>
      <xdr:spPr>
        <a:xfrm>
          <a:off x="4686300" y="600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56134</xdr:rowOff>
    </xdr:from>
    <xdr:to>
      <xdr:col>20</xdr:col>
      <xdr:colOff>38100</xdr:colOff>
      <xdr:row>35</xdr:row>
      <xdr:rowOff>157734</xdr:rowOff>
    </xdr:to>
    <xdr:sp macro="" textlink="">
      <xdr:nvSpPr>
        <xdr:cNvPr id="82" name="楕円 81"/>
        <xdr:cNvSpPr/>
      </xdr:nvSpPr>
      <xdr:spPr>
        <a:xfrm>
          <a:off x="3746500" y="605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148861</xdr:rowOff>
    </xdr:from>
    <xdr:ext cx="469744" cy="259045"/>
    <xdr:sp macro="" textlink="">
      <xdr:nvSpPr>
        <xdr:cNvPr id="83" name="テキスト ボックス 82"/>
        <xdr:cNvSpPr txBox="1"/>
      </xdr:nvSpPr>
      <xdr:spPr>
        <a:xfrm>
          <a:off x="3562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93853</xdr:rowOff>
    </xdr:from>
    <xdr:to>
      <xdr:col>15</xdr:col>
      <xdr:colOff>101600</xdr:colOff>
      <xdr:row>36</xdr:row>
      <xdr:rowOff>24003</xdr:rowOff>
    </xdr:to>
    <xdr:sp macro="" textlink="">
      <xdr:nvSpPr>
        <xdr:cNvPr id="84" name="楕円 83"/>
        <xdr:cNvSpPr/>
      </xdr:nvSpPr>
      <xdr:spPr>
        <a:xfrm>
          <a:off x="2857500" y="609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15130</xdr:rowOff>
    </xdr:from>
    <xdr:ext cx="469744" cy="259045"/>
    <xdr:sp macro="" textlink="">
      <xdr:nvSpPr>
        <xdr:cNvPr id="85" name="テキスト ボックス 84"/>
        <xdr:cNvSpPr txBox="1"/>
      </xdr:nvSpPr>
      <xdr:spPr>
        <a:xfrm>
          <a:off x="2673428" y="618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27940</xdr:rowOff>
    </xdr:from>
    <xdr:to>
      <xdr:col>10</xdr:col>
      <xdr:colOff>165100</xdr:colOff>
      <xdr:row>34</xdr:row>
      <xdr:rowOff>129540</xdr:rowOff>
    </xdr:to>
    <xdr:sp macro="" textlink="">
      <xdr:nvSpPr>
        <xdr:cNvPr id="86" name="楕円 85"/>
        <xdr:cNvSpPr/>
      </xdr:nvSpPr>
      <xdr:spPr>
        <a:xfrm>
          <a:off x="1968500" y="585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146067</xdr:rowOff>
    </xdr:from>
    <xdr:ext cx="469744" cy="259045"/>
    <xdr:sp macro="" textlink="">
      <xdr:nvSpPr>
        <xdr:cNvPr id="87" name="テキスト ボックス 86"/>
        <xdr:cNvSpPr txBox="1"/>
      </xdr:nvSpPr>
      <xdr:spPr>
        <a:xfrm>
          <a:off x="1784428"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69088</xdr:rowOff>
    </xdr:from>
    <xdr:to>
      <xdr:col>6</xdr:col>
      <xdr:colOff>38100</xdr:colOff>
      <xdr:row>35</xdr:row>
      <xdr:rowOff>170688</xdr:rowOff>
    </xdr:to>
    <xdr:sp macro="" textlink="">
      <xdr:nvSpPr>
        <xdr:cNvPr id="88" name="楕円 87"/>
        <xdr:cNvSpPr/>
      </xdr:nvSpPr>
      <xdr:spPr>
        <a:xfrm>
          <a:off x="1079500" y="606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161815</xdr:rowOff>
    </xdr:from>
    <xdr:ext cx="469744" cy="259045"/>
    <xdr:sp macro="" textlink="">
      <xdr:nvSpPr>
        <xdr:cNvPr id="89" name="テキスト ボックス 88"/>
        <xdr:cNvSpPr txBox="1"/>
      </xdr:nvSpPr>
      <xdr:spPr>
        <a:xfrm>
          <a:off x="895428" y="616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58065</xdr:rowOff>
    </xdr:from>
    <xdr:to>
      <xdr:col>24</xdr:col>
      <xdr:colOff>62865</xdr:colOff>
      <xdr:row>59</xdr:row>
      <xdr:rowOff>29377</xdr:rowOff>
    </xdr:to>
    <xdr:cxnSp macro="">
      <xdr:nvCxnSpPr>
        <xdr:cNvPr id="115" name="直線コネクタ 114"/>
        <xdr:cNvCxnSpPr/>
      </xdr:nvCxnSpPr>
      <xdr:spPr>
        <a:xfrm flipV="1">
          <a:off x="4633595" y="8802015"/>
          <a:ext cx="1270" cy="134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33204</xdr:rowOff>
    </xdr:from>
    <xdr:ext cx="534377" cy="259045"/>
    <xdr:sp macro="" textlink="">
      <xdr:nvSpPr>
        <xdr:cNvPr id="116" name="総務費最小値テキスト"/>
        <xdr:cNvSpPr txBox="1"/>
      </xdr:nvSpPr>
      <xdr:spPr>
        <a:xfrm>
          <a:off x="4686300" y="1014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29377</xdr:rowOff>
    </xdr:from>
    <xdr:to>
      <xdr:col>24</xdr:col>
      <xdr:colOff>152400</xdr:colOff>
      <xdr:row>59</xdr:row>
      <xdr:rowOff>29377</xdr:rowOff>
    </xdr:to>
    <xdr:cxnSp macro="">
      <xdr:nvCxnSpPr>
        <xdr:cNvPr id="117" name="直線コネクタ 116"/>
        <xdr:cNvCxnSpPr/>
      </xdr:nvCxnSpPr>
      <xdr:spPr>
        <a:xfrm>
          <a:off x="4546600" y="10144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4742</xdr:rowOff>
    </xdr:from>
    <xdr:ext cx="599010" cy="259045"/>
    <xdr:sp macro="" textlink="">
      <xdr:nvSpPr>
        <xdr:cNvPr id="118" name="総務費最大値テキスト"/>
        <xdr:cNvSpPr txBox="1"/>
      </xdr:nvSpPr>
      <xdr:spPr>
        <a:xfrm>
          <a:off x="4686300" y="857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864,995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58065</xdr:rowOff>
    </xdr:from>
    <xdr:to>
      <xdr:col>24</xdr:col>
      <xdr:colOff>152400</xdr:colOff>
      <xdr:row>51</xdr:row>
      <xdr:rowOff>58065</xdr:rowOff>
    </xdr:to>
    <xdr:cxnSp macro="">
      <xdr:nvCxnSpPr>
        <xdr:cNvPr id="119" name="直線コネクタ 118"/>
        <xdr:cNvCxnSpPr/>
      </xdr:nvCxnSpPr>
      <xdr:spPr>
        <a:xfrm>
          <a:off x="4546600" y="880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100409</xdr:rowOff>
    </xdr:from>
    <xdr:to>
      <xdr:col>24</xdr:col>
      <xdr:colOff>63500</xdr:colOff>
      <xdr:row>58</xdr:row>
      <xdr:rowOff>124614</xdr:rowOff>
    </xdr:to>
    <xdr:cxnSp macro="">
      <xdr:nvCxnSpPr>
        <xdr:cNvPr id="120" name="直線コネクタ 119"/>
        <xdr:cNvCxnSpPr/>
      </xdr:nvCxnSpPr>
      <xdr:spPr>
        <a:xfrm flipV="1">
          <a:off x="3797300" y="10044509"/>
          <a:ext cx="838200" cy="2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30838</xdr:rowOff>
    </xdr:from>
    <xdr:ext cx="599010" cy="259045"/>
    <xdr:sp macro="" textlink="">
      <xdr:nvSpPr>
        <xdr:cNvPr id="121" name="総務費平均値テキスト"/>
        <xdr:cNvSpPr txBox="1"/>
      </xdr:nvSpPr>
      <xdr:spPr>
        <a:xfrm>
          <a:off x="4686300" y="9974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52411</xdr:rowOff>
    </xdr:from>
    <xdr:to>
      <xdr:col>24</xdr:col>
      <xdr:colOff>114300</xdr:colOff>
      <xdr:row>58</xdr:row>
      <xdr:rowOff>154011</xdr:rowOff>
    </xdr:to>
    <xdr:sp macro="" textlink="">
      <xdr:nvSpPr>
        <xdr:cNvPr id="122" name="フローチャート: 判断 121"/>
        <xdr:cNvSpPr/>
      </xdr:nvSpPr>
      <xdr:spPr>
        <a:xfrm>
          <a:off x="4584700" y="999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107067</xdr:rowOff>
    </xdr:from>
    <xdr:to>
      <xdr:col>19</xdr:col>
      <xdr:colOff>177800</xdr:colOff>
      <xdr:row>58</xdr:row>
      <xdr:rowOff>124614</xdr:rowOff>
    </xdr:to>
    <xdr:cxnSp macro="">
      <xdr:nvCxnSpPr>
        <xdr:cNvPr id="123" name="直線コネクタ 122"/>
        <xdr:cNvCxnSpPr/>
      </xdr:nvCxnSpPr>
      <xdr:spPr>
        <a:xfrm>
          <a:off x="2908300" y="9879717"/>
          <a:ext cx="889000" cy="18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68742</xdr:rowOff>
    </xdr:from>
    <xdr:to>
      <xdr:col>20</xdr:col>
      <xdr:colOff>38100</xdr:colOff>
      <xdr:row>58</xdr:row>
      <xdr:rowOff>170342</xdr:rowOff>
    </xdr:to>
    <xdr:sp macro="" textlink="">
      <xdr:nvSpPr>
        <xdr:cNvPr id="124" name="フローチャート: 判断 123"/>
        <xdr:cNvSpPr/>
      </xdr:nvSpPr>
      <xdr:spPr>
        <a:xfrm>
          <a:off x="3746500" y="1001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15419</xdr:rowOff>
    </xdr:from>
    <xdr:ext cx="534377" cy="259045"/>
    <xdr:sp macro="" textlink="">
      <xdr:nvSpPr>
        <xdr:cNvPr id="125" name="テキスト ボックス 124"/>
        <xdr:cNvSpPr txBox="1"/>
      </xdr:nvSpPr>
      <xdr:spPr>
        <a:xfrm>
          <a:off x="3530111" y="978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107067</xdr:rowOff>
    </xdr:from>
    <xdr:to>
      <xdr:col>15</xdr:col>
      <xdr:colOff>50800</xdr:colOff>
      <xdr:row>58</xdr:row>
      <xdr:rowOff>78773</xdr:rowOff>
    </xdr:to>
    <xdr:cxnSp macro="">
      <xdr:nvCxnSpPr>
        <xdr:cNvPr id="126" name="直線コネクタ 125"/>
        <xdr:cNvCxnSpPr/>
      </xdr:nvCxnSpPr>
      <xdr:spPr>
        <a:xfrm flipV="1">
          <a:off x="2019300" y="9879717"/>
          <a:ext cx="889000" cy="14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43755</xdr:rowOff>
    </xdr:from>
    <xdr:to>
      <xdr:col>15</xdr:col>
      <xdr:colOff>101600</xdr:colOff>
      <xdr:row>58</xdr:row>
      <xdr:rowOff>145355</xdr:rowOff>
    </xdr:to>
    <xdr:sp macro="" textlink="">
      <xdr:nvSpPr>
        <xdr:cNvPr id="127" name="フローチャート: 判断 126"/>
        <xdr:cNvSpPr/>
      </xdr:nvSpPr>
      <xdr:spPr>
        <a:xfrm>
          <a:off x="2857500" y="99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136482</xdr:rowOff>
    </xdr:from>
    <xdr:ext cx="599010" cy="259045"/>
    <xdr:sp macro="" textlink="">
      <xdr:nvSpPr>
        <xdr:cNvPr id="128" name="テキスト ボックス 127"/>
        <xdr:cNvSpPr txBox="1"/>
      </xdr:nvSpPr>
      <xdr:spPr>
        <a:xfrm>
          <a:off x="2608795" y="1008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78773</xdr:rowOff>
    </xdr:from>
    <xdr:to>
      <xdr:col>10</xdr:col>
      <xdr:colOff>114300</xdr:colOff>
      <xdr:row>58</xdr:row>
      <xdr:rowOff>147236</xdr:rowOff>
    </xdr:to>
    <xdr:cxnSp macro="">
      <xdr:nvCxnSpPr>
        <xdr:cNvPr id="129" name="直線コネクタ 128"/>
        <xdr:cNvCxnSpPr/>
      </xdr:nvCxnSpPr>
      <xdr:spPr>
        <a:xfrm flipV="1">
          <a:off x="1130300" y="10022873"/>
          <a:ext cx="889000" cy="6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91143</xdr:rowOff>
    </xdr:from>
    <xdr:to>
      <xdr:col>10</xdr:col>
      <xdr:colOff>165100</xdr:colOff>
      <xdr:row>59</xdr:row>
      <xdr:rowOff>21293</xdr:rowOff>
    </xdr:to>
    <xdr:sp macro="" textlink="">
      <xdr:nvSpPr>
        <xdr:cNvPr id="130" name="フローチャート: 判断 129"/>
        <xdr:cNvSpPr/>
      </xdr:nvSpPr>
      <xdr:spPr>
        <a:xfrm>
          <a:off x="1968500" y="100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12420</xdr:rowOff>
    </xdr:from>
    <xdr:ext cx="534377" cy="259045"/>
    <xdr:sp macro="" textlink="">
      <xdr:nvSpPr>
        <xdr:cNvPr id="131" name="テキスト ボックス 130"/>
        <xdr:cNvSpPr txBox="1"/>
      </xdr:nvSpPr>
      <xdr:spPr>
        <a:xfrm>
          <a:off x="1752111" y="101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93033</xdr:rowOff>
    </xdr:from>
    <xdr:to>
      <xdr:col>6</xdr:col>
      <xdr:colOff>38100</xdr:colOff>
      <xdr:row>59</xdr:row>
      <xdr:rowOff>23183</xdr:rowOff>
    </xdr:to>
    <xdr:sp macro="" textlink="">
      <xdr:nvSpPr>
        <xdr:cNvPr id="132" name="フローチャート: 判断 131"/>
        <xdr:cNvSpPr/>
      </xdr:nvSpPr>
      <xdr:spPr>
        <a:xfrm>
          <a:off x="1079500" y="1003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39710</xdr:rowOff>
    </xdr:from>
    <xdr:ext cx="534377" cy="259045"/>
    <xdr:sp macro="" textlink="">
      <xdr:nvSpPr>
        <xdr:cNvPr id="133" name="テキスト ボックス 132"/>
        <xdr:cNvSpPr txBox="1"/>
      </xdr:nvSpPr>
      <xdr:spPr>
        <a:xfrm>
          <a:off x="863111" y="981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49609</xdr:rowOff>
    </xdr:from>
    <xdr:to>
      <xdr:col>24</xdr:col>
      <xdr:colOff>114300</xdr:colOff>
      <xdr:row>58</xdr:row>
      <xdr:rowOff>151209</xdr:rowOff>
    </xdr:to>
    <xdr:sp macro="" textlink="">
      <xdr:nvSpPr>
        <xdr:cNvPr id="139" name="楕円 138"/>
        <xdr:cNvSpPr/>
      </xdr:nvSpPr>
      <xdr:spPr>
        <a:xfrm>
          <a:off x="4584700" y="999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8986</xdr:rowOff>
    </xdr:from>
    <xdr:ext cx="599010" cy="259045"/>
    <xdr:sp macro="" textlink="">
      <xdr:nvSpPr>
        <xdr:cNvPr id="140" name="総務費該当値テキスト"/>
        <xdr:cNvSpPr txBox="1"/>
      </xdr:nvSpPr>
      <xdr:spPr>
        <a:xfrm>
          <a:off x="4686300" y="9781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73814</xdr:rowOff>
    </xdr:from>
    <xdr:to>
      <xdr:col>20</xdr:col>
      <xdr:colOff>38100</xdr:colOff>
      <xdr:row>59</xdr:row>
      <xdr:rowOff>3964</xdr:rowOff>
    </xdr:to>
    <xdr:sp macro="" textlink="">
      <xdr:nvSpPr>
        <xdr:cNvPr id="141" name="楕円 140"/>
        <xdr:cNvSpPr/>
      </xdr:nvSpPr>
      <xdr:spPr>
        <a:xfrm>
          <a:off x="3746500" y="1001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166541</xdr:rowOff>
    </xdr:from>
    <xdr:ext cx="534377" cy="259045"/>
    <xdr:sp macro="" textlink="">
      <xdr:nvSpPr>
        <xdr:cNvPr id="142" name="テキスト ボックス 141"/>
        <xdr:cNvSpPr txBox="1"/>
      </xdr:nvSpPr>
      <xdr:spPr>
        <a:xfrm>
          <a:off x="3530111" y="1011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56267</xdr:rowOff>
    </xdr:from>
    <xdr:to>
      <xdr:col>15</xdr:col>
      <xdr:colOff>101600</xdr:colOff>
      <xdr:row>57</xdr:row>
      <xdr:rowOff>157867</xdr:rowOff>
    </xdr:to>
    <xdr:sp macro="" textlink="">
      <xdr:nvSpPr>
        <xdr:cNvPr id="143" name="楕円 142"/>
        <xdr:cNvSpPr/>
      </xdr:nvSpPr>
      <xdr:spPr>
        <a:xfrm>
          <a:off x="2857500" y="982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2944</xdr:rowOff>
    </xdr:from>
    <xdr:ext cx="599010" cy="259045"/>
    <xdr:sp macro="" textlink="">
      <xdr:nvSpPr>
        <xdr:cNvPr id="144" name="テキスト ボックス 143"/>
        <xdr:cNvSpPr txBox="1"/>
      </xdr:nvSpPr>
      <xdr:spPr>
        <a:xfrm>
          <a:off x="2608795" y="960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27973</xdr:rowOff>
    </xdr:from>
    <xdr:to>
      <xdr:col>10</xdr:col>
      <xdr:colOff>165100</xdr:colOff>
      <xdr:row>58</xdr:row>
      <xdr:rowOff>129573</xdr:rowOff>
    </xdr:to>
    <xdr:sp macro="" textlink="">
      <xdr:nvSpPr>
        <xdr:cNvPr id="145" name="楕円 144"/>
        <xdr:cNvSpPr/>
      </xdr:nvSpPr>
      <xdr:spPr>
        <a:xfrm>
          <a:off x="1968500" y="99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146100</xdr:rowOff>
    </xdr:from>
    <xdr:ext cx="599010" cy="259045"/>
    <xdr:sp macro="" textlink="">
      <xdr:nvSpPr>
        <xdr:cNvPr id="146" name="テキスト ボックス 145"/>
        <xdr:cNvSpPr txBox="1"/>
      </xdr:nvSpPr>
      <xdr:spPr>
        <a:xfrm>
          <a:off x="1719795" y="974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96436</xdr:rowOff>
    </xdr:from>
    <xdr:to>
      <xdr:col>6</xdr:col>
      <xdr:colOff>38100</xdr:colOff>
      <xdr:row>59</xdr:row>
      <xdr:rowOff>26586</xdr:rowOff>
    </xdr:to>
    <xdr:sp macro="" textlink="">
      <xdr:nvSpPr>
        <xdr:cNvPr id="147" name="楕円 146"/>
        <xdr:cNvSpPr/>
      </xdr:nvSpPr>
      <xdr:spPr>
        <a:xfrm>
          <a:off x="1079500" y="100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17713</xdr:rowOff>
    </xdr:from>
    <xdr:ext cx="534377" cy="259045"/>
    <xdr:sp macro="" textlink="">
      <xdr:nvSpPr>
        <xdr:cNvPr id="148" name="テキスト ボックス 147"/>
        <xdr:cNvSpPr txBox="1"/>
      </xdr:nvSpPr>
      <xdr:spPr>
        <a:xfrm>
          <a:off x="863111" y="1013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124427</xdr:rowOff>
    </xdr:from>
    <xdr:to>
      <xdr:col>24</xdr:col>
      <xdr:colOff>62865</xdr:colOff>
      <xdr:row>79</xdr:row>
      <xdr:rowOff>1789</xdr:rowOff>
    </xdr:to>
    <xdr:cxnSp macro="">
      <xdr:nvCxnSpPr>
        <xdr:cNvPr id="175" name="直線コネクタ 174"/>
        <xdr:cNvCxnSpPr/>
      </xdr:nvCxnSpPr>
      <xdr:spPr>
        <a:xfrm flipV="1">
          <a:off x="4633595" y="12125927"/>
          <a:ext cx="1270" cy="142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5616</xdr:rowOff>
    </xdr:from>
    <xdr:ext cx="534377" cy="259045"/>
    <xdr:sp macro="" textlink="">
      <xdr:nvSpPr>
        <xdr:cNvPr id="176" name="民生費最小値テキスト"/>
        <xdr:cNvSpPr txBox="1"/>
      </xdr:nvSpPr>
      <xdr:spPr>
        <a:xfrm>
          <a:off x="4686300" y="135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1789</xdr:rowOff>
    </xdr:from>
    <xdr:to>
      <xdr:col>24</xdr:col>
      <xdr:colOff>152400</xdr:colOff>
      <xdr:row>79</xdr:row>
      <xdr:rowOff>1789</xdr:rowOff>
    </xdr:to>
    <xdr:cxnSp macro="">
      <xdr:nvCxnSpPr>
        <xdr:cNvPr id="177" name="直線コネクタ 176"/>
        <xdr:cNvCxnSpPr/>
      </xdr:nvCxnSpPr>
      <xdr:spPr>
        <a:xfrm>
          <a:off x="4546600" y="135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71104</xdr:rowOff>
    </xdr:from>
    <xdr:ext cx="599010" cy="259045"/>
    <xdr:sp macro="" textlink="">
      <xdr:nvSpPr>
        <xdr:cNvPr id="178" name="民生費最大値テキスト"/>
        <xdr:cNvSpPr txBox="1"/>
      </xdr:nvSpPr>
      <xdr:spPr>
        <a:xfrm>
          <a:off x="4686300" y="1190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124427</xdr:rowOff>
    </xdr:from>
    <xdr:to>
      <xdr:col>24</xdr:col>
      <xdr:colOff>152400</xdr:colOff>
      <xdr:row>70</xdr:row>
      <xdr:rowOff>124427</xdr:rowOff>
    </xdr:to>
    <xdr:cxnSp macro="">
      <xdr:nvCxnSpPr>
        <xdr:cNvPr id="179" name="直線コネクタ 178"/>
        <xdr:cNvCxnSpPr/>
      </xdr:nvCxnSpPr>
      <xdr:spPr>
        <a:xfrm>
          <a:off x="4546600" y="1212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11988</xdr:rowOff>
    </xdr:from>
    <xdr:to>
      <xdr:col>24</xdr:col>
      <xdr:colOff>63500</xdr:colOff>
      <xdr:row>77</xdr:row>
      <xdr:rowOff>29972</xdr:rowOff>
    </xdr:to>
    <xdr:cxnSp macro="">
      <xdr:nvCxnSpPr>
        <xdr:cNvPr id="180" name="直線コネクタ 179"/>
        <xdr:cNvCxnSpPr/>
      </xdr:nvCxnSpPr>
      <xdr:spPr>
        <a:xfrm>
          <a:off x="3797300" y="13213638"/>
          <a:ext cx="838200" cy="1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95917</xdr:rowOff>
    </xdr:from>
    <xdr:ext cx="599010" cy="259045"/>
    <xdr:sp macro="" textlink="">
      <xdr:nvSpPr>
        <xdr:cNvPr id="181" name="民生費平均値テキスト"/>
        <xdr:cNvSpPr txBox="1"/>
      </xdr:nvSpPr>
      <xdr:spPr>
        <a:xfrm>
          <a:off x="4686300" y="129546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73039</xdr:rowOff>
    </xdr:from>
    <xdr:to>
      <xdr:col>24</xdr:col>
      <xdr:colOff>114300</xdr:colOff>
      <xdr:row>77</xdr:row>
      <xdr:rowOff>3189</xdr:rowOff>
    </xdr:to>
    <xdr:sp macro="" textlink="">
      <xdr:nvSpPr>
        <xdr:cNvPr id="182" name="フローチャート: 判断 181"/>
        <xdr:cNvSpPr/>
      </xdr:nvSpPr>
      <xdr:spPr>
        <a:xfrm>
          <a:off x="4584700" y="1310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20371</xdr:rowOff>
    </xdr:from>
    <xdr:to>
      <xdr:col>19</xdr:col>
      <xdr:colOff>177800</xdr:colOff>
      <xdr:row>77</xdr:row>
      <xdr:rowOff>11988</xdr:rowOff>
    </xdr:to>
    <xdr:cxnSp macro="">
      <xdr:nvCxnSpPr>
        <xdr:cNvPr id="183" name="直線コネクタ 182"/>
        <xdr:cNvCxnSpPr/>
      </xdr:nvCxnSpPr>
      <xdr:spPr>
        <a:xfrm>
          <a:off x="2908300" y="13050571"/>
          <a:ext cx="889000" cy="16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72081</xdr:rowOff>
    </xdr:from>
    <xdr:to>
      <xdr:col>20</xdr:col>
      <xdr:colOff>38100</xdr:colOff>
      <xdr:row>77</xdr:row>
      <xdr:rowOff>2231</xdr:rowOff>
    </xdr:to>
    <xdr:sp macro="" textlink="">
      <xdr:nvSpPr>
        <xdr:cNvPr id="184" name="フローチャート: 判断 183"/>
        <xdr:cNvSpPr/>
      </xdr:nvSpPr>
      <xdr:spPr>
        <a:xfrm>
          <a:off x="3746500" y="1310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18759</xdr:rowOff>
    </xdr:from>
    <xdr:ext cx="599010" cy="259045"/>
    <xdr:sp macro="" textlink="">
      <xdr:nvSpPr>
        <xdr:cNvPr id="185" name="テキスト ボックス 184"/>
        <xdr:cNvSpPr txBox="1"/>
      </xdr:nvSpPr>
      <xdr:spPr>
        <a:xfrm>
          <a:off x="3497795" y="1287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20371</xdr:rowOff>
    </xdr:from>
    <xdr:to>
      <xdr:col>15</xdr:col>
      <xdr:colOff>50800</xdr:colOff>
      <xdr:row>77</xdr:row>
      <xdr:rowOff>76040</xdr:rowOff>
    </xdr:to>
    <xdr:cxnSp macro="">
      <xdr:nvCxnSpPr>
        <xdr:cNvPr id="186" name="直線コネクタ 185"/>
        <xdr:cNvCxnSpPr/>
      </xdr:nvCxnSpPr>
      <xdr:spPr>
        <a:xfrm flipV="1">
          <a:off x="2019300" y="13050571"/>
          <a:ext cx="889000" cy="22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30487</xdr:rowOff>
    </xdr:from>
    <xdr:to>
      <xdr:col>15</xdr:col>
      <xdr:colOff>101600</xdr:colOff>
      <xdr:row>76</xdr:row>
      <xdr:rowOff>132087</xdr:rowOff>
    </xdr:to>
    <xdr:sp macro="" textlink="">
      <xdr:nvSpPr>
        <xdr:cNvPr id="187" name="フローチャート: 判断 186"/>
        <xdr:cNvSpPr/>
      </xdr:nvSpPr>
      <xdr:spPr>
        <a:xfrm>
          <a:off x="2857500" y="130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123214</xdr:rowOff>
    </xdr:from>
    <xdr:ext cx="599010" cy="259045"/>
    <xdr:sp macro="" textlink="">
      <xdr:nvSpPr>
        <xdr:cNvPr id="188" name="テキスト ボックス 187"/>
        <xdr:cNvSpPr txBox="1"/>
      </xdr:nvSpPr>
      <xdr:spPr>
        <a:xfrm>
          <a:off x="2608795" y="1315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76040</xdr:rowOff>
    </xdr:from>
    <xdr:to>
      <xdr:col>10</xdr:col>
      <xdr:colOff>114300</xdr:colOff>
      <xdr:row>77</xdr:row>
      <xdr:rowOff>97453</xdr:rowOff>
    </xdr:to>
    <xdr:cxnSp macro="">
      <xdr:nvCxnSpPr>
        <xdr:cNvPr id="189" name="直線コネクタ 188"/>
        <xdr:cNvCxnSpPr/>
      </xdr:nvCxnSpPr>
      <xdr:spPr>
        <a:xfrm flipV="1">
          <a:off x="1130300" y="13277690"/>
          <a:ext cx="889000" cy="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85514</xdr:rowOff>
    </xdr:from>
    <xdr:to>
      <xdr:col>10</xdr:col>
      <xdr:colOff>165100</xdr:colOff>
      <xdr:row>77</xdr:row>
      <xdr:rowOff>15664</xdr:rowOff>
    </xdr:to>
    <xdr:sp macro="" textlink="">
      <xdr:nvSpPr>
        <xdr:cNvPr id="190" name="フローチャート: 判断 189"/>
        <xdr:cNvSpPr/>
      </xdr:nvSpPr>
      <xdr:spPr>
        <a:xfrm>
          <a:off x="1968500" y="131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32191</xdr:rowOff>
    </xdr:from>
    <xdr:ext cx="599010" cy="259045"/>
    <xdr:sp macro="" textlink="">
      <xdr:nvSpPr>
        <xdr:cNvPr id="191" name="テキスト ボックス 190"/>
        <xdr:cNvSpPr txBox="1"/>
      </xdr:nvSpPr>
      <xdr:spPr>
        <a:xfrm>
          <a:off x="1719795" y="1289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120959</xdr:rowOff>
    </xdr:from>
    <xdr:to>
      <xdr:col>6</xdr:col>
      <xdr:colOff>38100</xdr:colOff>
      <xdr:row>72</xdr:row>
      <xdr:rowOff>51109</xdr:rowOff>
    </xdr:to>
    <xdr:sp macro="" textlink="">
      <xdr:nvSpPr>
        <xdr:cNvPr id="192" name="フローチャート: 判断 191"/>
        <xdr:cNvSpPr/>
      </xdr:nvSpPr>
      <xdr:spPr>
        <a:xfrm>
          <a:off x="1079500" y="12293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67636</xdr:rowOff>
    </xdr:from>
    <xdr:ext cx="599010" cy="259045"/>
    <xdr:sp macro="" textlink="">
      <xdr:nvSpPr>
        <xdr:cNvPr id="193" name="テキスト ボックス 192"/>
        <xdr:cNvSpPr txBox="1"/>
      </xdr:nvSpPr>
      <xdr:spPr>
        <a:xfrm>
          <a:off x="830795" y="12069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150622</xdr:rowOff>
    </xdr:from>
    <xdr:to>
      <xdr:col>24</xdr:col>
      <xdr:colOff>114300</xdr:colOff>
      <xdr:row>77</xdr:row>
      <xdr:rowOff>80772</xdr:rowOff>
    </xdr:to>
    <xdr:sp macro="" textlink="">
      <xdr:nvSpPr>
        <xdr:cNvPr id="199" name="楕円 198"/>
        <xdr:cNvSpPr/>
      </xdr:nvSpPr>
      <xdr:spPr>
        <a:xfrm>
          <a:off x="4584700" y="1318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129049</xdr:rowOff>
    </xdr:from>
    <xdr:ext cx="599010" cy="259045"/>
    <xdr:sp macro="" textlink="">
      <xdr:nvSpPr>
        <xdr:cNvPr id="200" name="民生費該当値テキスト"/>
        <xdr:cNvSpPr txBox="1"/>
      </xdr:nvSpPr>
      <xdr:spPr>
        <a:xfrm>
          <a:off x="4686300" y="1315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132638</xdr:rowOff>
    </xdr:from>
    <xdr:to>
      <xdr:col>20</xdr:col>
      <xdr:colOff>38100</xdr:colOff>
      <xdr:row>77</xdr:row>
      <xdr:rowOff>62788</xdr:rowOff>
    </xdr:to>
    <xdr:sp macro="" textlink="">
      <xdr:nvSpPr>
        <xdr:cNvPr id="201" name="楕円 200"/>
        <xdr:cNvSpPr/>
      </xdr:nvSpPr>
      <xdr:spPr>
        <a:xfrm>
          <a:off x="3746500" y="1316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53915</xdr:rowOff>
    </xdr:from>
    <xdr:ext cx="599010" cy="259045"/>
    <xdr:sp macro="" textlink="">
      <xdr:nvSpPr>
        <xdr:cNvPr id="202" name="テキスト ボックス 201"/>
        <xdr:cNvSpPr txBox="1"/>
      </xdr:nvSpPr>
      <xdr:spPr>
        <a:xfrm>
          <a:off x="3497795" y="13255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141021</xdr:rowOff>
    </xdr:from>
    <xdr:to>
      <xdr:col>15</xdr:col>
      <xdr:colOff>101600</xdr:colOff>
      <xdr:row>76</xdr:row>
      <xdr:rowOff>71171</xdr:rowOff>
    </xdr:to>
    <xdr:sp macro="" textlink="">
      <xdr:nvSpPr>
        <xdr:cNvPr id="203" name="楕円 202"/>
        <xdr:cNvSpPr/>
      </xdr:nvSpPr>
      <xdr:spPr>
        <a:xfrm>
          <a:off x="2857500" y="1299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87698</xdr:rowOff>
    </xdr:from>
    <xdr:ext cx="599010" cy="259045"/>
    <xdr:sp macro="" textlink="">
      <xdr:nvSpPr>
        <xdr:cNvPr id="204" name="テキスト ボックス 203"/>
        <xdr:cNvSpPr txBox="1"/>
      </xdr:nvSpPr>
      <xdr:spPr>
        <a:xfrm>
          <a:off x="2608795" y="1277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25240</xdr:rowOff>
    </xdr:from>
    <xdr:to>
      <xdr:col>10</xdr:col>
      <xdr:colOff>165100</xdr:colOff>
      <xdr:row>77</xdr:row>
      <xdr:rowOff>126840</xdr:rowOff>
    </xdr:to>
    <xdr:sp macro="" textlink="">
      <xdr:nvSpPr>
        <xdr:cNvPr id="205" name="楕円 204"/>
        <xdr:cNvSpPr/>
      </xdr:nvSpPr>
      <xdr:spPr>
        <a:xfrm>
          <a:off x="1968500" y="1322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117967</xdr:rowOff>
    </xdr:from>
    <xdr:ext cx="599010" cy="259045"/>
    <xdr:sp macro="" textlink="">
      <xdr:nvSpPr>
        <xdr:cNvPr id="206" name="テキスト ボックス 205"/>
        <xdr:cNvSpPr txBox="1"/>
      </xdr:nvSpPr>
      <xdr:spPr>
        <a:xfrm>
          <a:off x="1719795" y="13319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46653</xdr:rowOff>
    </xdr:from>
    <xdr:to>
      <xdr:col>6</xdr:col>
      <xdr:colOff>38100</xdr:colOff>
      <xdr:row>77</xdr:row>
      <xdr:rowOff>148253</xdr:rowOff>
    </xdr:to>
    <xdr:sp macro="" textlink="">
      <xdr:nvSpPr>
        <xdr:cNvPr id="207" name="楕円 206"/>
        <xdr:cNvSpPr/>
      </xdr:nvSpPr>
      <xdr:spPr>
        <a:xfrm>
          <a:off x="1079500" y="1324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139380</xdr:rowOff>
    </xdr:from>
    <xdr:ext cx="599010" cy="259045"/>
    <xdr:sp macro="" textlink="">
      <xdr:nvSpPr>
        <xdr:cNvPr id="208" name="テキスト ボックス 207"/>
        <xdr:cNvSpPr txBox="1"/>
      </xdr:nvSpPr>
      <xdr:spPr>
        <a:xfrm>
          <a:off x="830795" y="1334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141529</xdr:rowOff>
    </xdr:from>
    <xdr:to>
      <xdr:col>24</xdr:col>
      <xdr:colOff>62865</xdr:colOff>
      <xdr:row>99</xdr:row>
      <xdr:rowOff>129772</xdr:rowOff>
    </xdr:to>
    <xdr:cxnSp macro="">
      <xdr:nvCxnSpPr>
        <xdr:cNvPr id="235" name="直線コネクタ 234"/>
        <xdr:cNvCxnSpPr/>
      </xdr:nvCxnSpPr>
      <xdr:spPr>
        <a:xfrm flipV="1">
          <a:off x="4633595" y="15572029"/>
          <a:ext cx="1270" cy="153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133599</xdr:rowOff>
    </xdr:from>
    <xdr:ext cx="534377" cy="259045"/>
    <xdr:sp macro="" textlink="">
      <xdr:nvSpPr>
        <xdr:cNvPr id="236" name="衛生費最小値テキスト"/>
        <xdr:cNvSpPr txBox="1"/>
      </xdr:nvSpPr>
      <xdr:spPr>
        <a:xfrm>
          <a:off x="4686300" y="1710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129772</xdr:rowOff>
    </xdr:from>
    <xdr:to>
      <xdr:col>24</xdr:col>
      <xdr:colOff>152400</xdr:colOff>
      <xdr:row>99</xdr:row>
      <xdr:rowOff>129772</xdr:rowOff>
    </xdr:to>
    <xdr:cxnSp macro="">
      <xdr:nvCxnSpPr>
        <xdr:cNvPr id="237" name="直線コネクタ 236"/>
        <xdr:cNvCxnSpPr/>
      </xdr:nvCxnSpPr>
      <xdr:spPr>
        <a:xfrm>
          <a:off x="4546600" y="17103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88206</xdr:rowOff>
    </xdr:from>
    <xdr:ext cx="599010" cy="259045"/>
    <xdr:sp macro="" textlink="">
      <xdr:nvSpPr>
        <xdr:cNvPr id="238" name="衛生費最大値テキスト"/>
        <xdr:cNvSpPr txBox="1"/>
      </xdr:nvSpPr>
      <xdr:spPr>
        <a:xfrm>
          <a:off x="4686300" y="1534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141529</xdr:rowOff>
    </xdr:from>
    <xdr:to>
      <xdr:col>24</xdr:col>
      <xdr:colOff>152400</xdr:colOff>
      <xdr:row>90</xdr:row>
      <xdr:rowOff>141529</xdr:rowOff>
    </xdr:to>
    <xdr:cxnSp macro="">
      <xdr:nvCxnSpPr>
        <xdr:cNvPr id="239" name="直線コネクタ 238"/>
        <xdr:cNvCxnSpPr/>
      </xdr:nvCxnSpPr>
      <xdr:spPr>
        <a:xfrm>
          <a:off x="4546600" y="1557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158021</xdr:rowOff>
    </xdr:from>
    <xdr:to>
      <xdr:col>24</xdr:col>
      <xdr:colOff>63500</xdr:colOff>
      <xdr:row>97</xdr:row>
      <xdr:rowOff>170397</xdr:rowOff>
    </xdr:to>
    <xdr:cxnSp macro="">
      <xdr:nvCxnSpPr>
        <xdr:cNvPr id="240" name="直線コネクタ 239"/>
        <xdr:cNvCxnSpPr/>
      </xdr:nvCxnSpPr>
      <xdr:spPr>
        <a:xfrm flipV="1">
          <a:off x="3797300" y="16788671"/>
          <a:ext cx="838200" cy="1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61306</xdr:rowOff>
    </xdr:from>
    <xdr:ext cx="534377" cy="259045"/>
    <xdr:sp macro="" textlink="">
      <xdr:nvSpPr>
        <xdr:cNvPr id="241" name="衛生費平均値テキスト"/>
        <xdr:cNvSpPr txBox="1"/>
      </xdr:nvSpPr>
      <xdr:spPr>
        <a:xfrm>
          <a:off x="4686300" y="16520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38429</xdr:rowOff>
    </xdr:from>
    <xdr:to>
      <xdr:col>24</xdr:col>
      <xdr:colOff>114300</xdr:colOff>
      <xdr:row>97</xdr:row>
      <xdr:rowOff>140029</xdr:rowOff>
    </xdr:to>
    <xdr:sp macro="" textlink="">
      <xdr:nvSpPr>
        <xdr:cNvPr id="242" name="フローチャート: 判断 241"/>
        <xdr:cNvSpPr/>
      </xdr:nvSpPr>
      <xdr:spPr>
        <a:xfrm>
          <a:off x="45847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170397</xdr:rowOff>
    </xdr:from>
    <xdr:to>
      <xdr:col>19</xdr:col>
      <xdr:colOff>177800</xdr:colOff>
      <xdr:row>98</xdr:row>
      <xdr:rowOff>23523</xdr:rowOff>
    </xdr:to>
    <xdr:cxnSp macro="">
      <xdr:nvCxnSpPr>
        <xdr:cNvPr id="243" name="直線コネクタ 242"/>
        <xdr:cNvCxnSpPr/>
      </xdr:nvCxnSpPr>
      <xdr:spPr>
        <a:xfrm flipV="1">
          <a:off x="2908300" y="16801047"/>
          <a:ext cx="889000" cy="2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10066</xdr:rowOff>
    </xdr:from>
    <xdr:to>
      <xdr:col>20</xdr:col>
      <xdr:colOff>38100</xdr:colOff>
      <xdr:row>97</xdr:row>
      <xdr:rowOff>111666</xdr:rowOff>
    </xdr:to>
    <xdr:sp macro="" textlink="">
      <xdr:nvSpPr>
        <xdr:cNvPr id="244" name="フローチャート: 判断 243"/>
        <xdr:cNvSpPr/>
      </xdr:nvSpPr>
      <xdr:spPr>
        <a:xfrm>
          <a:off x="3746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128193</xdr:rowOff>
    </xdr:from>
    <xdr:ext cx="534377" cy="259045"/>
    <xdr:sp macro="" textlink="">
      <xdr:nvSpPr>
        <xdr:cNvPr id="245" name="テキスト ボックス 244"/>
        <xdr:cNvSpPr txBox="1"/>
      </xdr:nvSpPr>
      <xdr:spPr>
        <a:xfrm>
          <a:off x="3530111" y="164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23523</xdr:rowOff>
    </xdr:from>
    <xdr:to>
      <xdr:col>15</xdr:col>
      <xdr:colOff>50800</xdr:colOff>
      <xdr:row>98</xdr:row>
      <xdr:rowOff>57992</xdr:rowOff>
    </xdr:to>
    <xdr:cxnSp macro="">
      <xdr:nvCxnSpPr>
        <xdr:cNvPr id="246" name="直線コネクタ 245"/>
        <xdr:cNvCxnSpPr/>
      </xdr:nvCxnSpPr>
      <xdr:spPr>
        <a:xfrm flipV="1">
          <a:off x="2019300" y="16825623"/>
          <a:ext cx="889000" cy="3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161055</xdr:rowOff>
    </xdr:from>
    <xdr:to>
      <xdr:col>15</xdr:col>
      <xdr:colOff>101600</xdr:colOff>
      <xdr:row>97</xdr:row>
      <xdr:rowOff>91205</xdr:rowOff>
    </xdr:to>
    <xdr:sp macro="" textlink="">
      <xdr:nvSpPr>
        <xdr:cNvPr id="247" name="フローチャート: 判断 246"/>
        <xdr:cNvSpPr/>
      </xdr:nvSpPr>
      <xdr:spPr>
        <a:xfrm>
          <a:off x="2857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107732</xdr:rowOff>
    </xdr:from>
    <xdr:ext cx="534377" cy="259045"/>
    <xdr:sp macro="" textlink="">
      <xdr:nvSpPr>
        <xdr:cNvPr id="248" name="テキスト ボックス 247"/>
        <xdr:cNvSpPr txBox="1"/>
      </xdr:nvSpPr>
      <xdr:spPr>
        <a:xfrm>
          <a:off x="2641111" y="1639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106276</xdr:rowOff>
    </xdr:from>
    <xdr:to>
      <xdr:col>10</xdr:col>
      <xdr:colOff>114300</xdr:colOff>
      <xdr:row>98</xdr:row>
      <xdr:rowOff>57992</xdr:rowOff>
    </xdr:to>
    <xdr:cxnSp macro="">
      <xdr:nvCxnSpPr>
        <xdr:cNvPr id="249" name="直線コネクタ 248"/>
        <xdr:cNvCxnSpPr/>
      </xdr:nvCxnSpPr>
      <xdr:spPr>
        <a:xfrm>
          <a:off x="1130300" y="16736926"/>
          <a:ext cx="889000" cy="12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131305</xdr:rowOff>
    </xdr:from>
    <xdr:to>
      <xdr:col>10</xdr:col>
      <xdr:colOff>165100</xdr:colOff>
      <xdr:row>97</xdr:row>
      <xdr:rowOff>61455</xdr:rowOff>
    </xdr:to>
    <xdr:sp macro="" textlink="">
      <xdr:nvSpPr>
        <xdr:cNvPr id="250" name="フローチャート: 判断 249"/>
        <xdr:cNvSpPr/>
      </xdr:nvSpPr>
      <xdr:spPr>
        <a:xfrm>
          <a:off x="1968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77982</xdr:rowOff>
    </xdr:from>
    <xdr:ext cx="534377" cy="259045"/>
    <xdr:sp macro="" textlink="">
      <xdr:nvSpPr>
        <xdr:cNvPr id="251" name="テキスト ボックス 250"/>
        <xdr:cNvSpPr txBox="1"/>
      </xdr:nvSpPr>
      <xdr:spPr>
        <a:xfrm>
          <a:off x="1752111" y="1636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151226</xdr:rowOff>
    </xdr:from>
    <xdr:to>
      <xdr:col>6</xdr:col>
      <xdr:colOff>38100</xdr:colOff>
      <xdr:row>97</xdr:row>
      <xdr:rowOff>81376</xdr:rowOff>
    </xdr:to>
    <xdr:sp macro="" textlink="">
      <xdr:nvSpPr>
        <xdr:cNvPr id="252" name="フローチャート: 判断 251"/>
        <xdr:cNvSpPr/>
      </xdr:nvSpPr>
      <xdr:spPr>
        <a:xfrm>
          <a:off x="1079500" y="1661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97903</xdr:rowOff>
    </xdr:from>
    <xdr:ext cx="534377" cy="259045"/>
    <xdr:sp macro="" textlink="">
      <xdr:nvSpPr>
        <xdr:cNvPr id="253" name="テキスト ボックス 252"/>
        <xdr:cNvSpPr txBox="1"/>
      </xdr:nvSpPr>
      <xdr:spPr>
        <a:xfrm>
          <a:off x="863111" y="1638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107221</xdr:rowOff>
    </xdr:from>
    <xdr:to>
      <xdr:col>24</xdr:col>
      <xdr:colOff>114300</xdr:colOff>
      <xdr:row>98</xdr:row>
      <xdr:rowOff>37371</xdr:rowOff>
    </xdr:to>
    <xdr:sp macro="" textlink="">
      <xdr:nvSpPr>
        <xdr:cNvPr id="259" name="楕円 258"/>
        <xdr:cNvSpPr/>
      </xdr:nvSpPr>
      <xdr:spPr>
        <a:xfrm>
          <a:off x="4584700" y="1673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85648</xdr:rowOff>
    </xdr:from>
    <xdr:ext cx="534377" cy="259045"/>
    <xdr:sp macro="" textlink="">
      <xdr:nvSpPr>
        <xdr:cNvPr id="260" name="衛生費該当値テキスト"/>
        <xdr:cNvSpPr txBox="1"/>
      </xdr:nvSpPr>
      <xdr:spPr>
        <a:xfrm>
          <a:off x="4686300" y="1671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119597</xdr:rowOff>
    </xdr:from>
    <xdr:to>
      <xdr:col>20</xdr:col>
      <xdr:colOff>38100</xdr:colOff>
      <xdr:row>98</xdr:row>
      <xdr:rowOff>49747</xdr:rowOff>
    </xdr:to>
    <xdr:sp macro="" textlink="">
      <xdr:nvSpPr>
        <xdr:cNvPr id="261" name="楕円 260"/>
        <xdr:cNvSpPr/>
      </xdr:nvSpPr>
      <xdr:spPr>
        <a:xfrm>
          <a:off x="3746500" y="167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40874</xdr:rowOff>
    </xdr:from>
    <xdr:ext cx="534377" cy="259045"/>
    <xdr:sp macro="" textlink="">
      <xdr:nvSpPr>
        <xdr:cNvPr id="262" name="テキスト ボックス 261"/>
        <xdr:cNvSpPr txBox="1"/>
      </xdr:nvSpPr>
      <xdr:spPr>
        <a:xfrm>
          <a:off x="3530111" y="1684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144173</xdr:rowOff>
    </xdr:from>
    <xdr:to>
      <xdr:col>15</xdr:col>
      <xdr:colOff>101600</xdr:colOff>
      <xdr:row>98</xdr:row>
      <xdr:rowOff>74323</xdr:rowOff>
    </xdr:to>
    <xdr:sp macro="" textlink="">
      <xdr:nvSpPr>
        <xdr:cNvPr id="263" name="楕円 262"/>
        <xdr:cNvSpPr/>
      </xdr:nvSpPr>
      <xdr:spPr>
        <a:xfrm>
          <a:off x="2857500" y="1677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65450</xdr:rowOff>
    </xdr:from>
    <xdr:ext cx="534377" cy="259045"/>
    <xdr:sp macro="" textlink="">
      <xdr:nvSpPr>
        <xdr:cNvPr id="264" name="テキスト ボックス 263"/>
        <xdr:cNvSpPr txBox="1"/>
      </xdr:nvSpPr>
      <xdr:spPr>
        <a:xfrm>
          <a:off x="2641111" y="1686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7192</xdr:rowOff>
    </xdr:from>
    <xdr:to>
      <xdr:col>10</xdr:col>
      <xdr:colOff>165100</xdr:colOff>
      <xdr:row>98</xdr:row>
      <xdr:rowOff>108792</xdr:rowOff>
    </xdr:to>
    <xdr:sp macro="" textlink="">
      <xdr:nvSpPr>
        <xdr:cNvPr id="265" name="楕円 264"/>
        <xdr:cNvSpPr/>
      </xdr:nvSpPr>
      <xdr:spPr>
        <a:xfrm>
          <a:off x="1968500" y="1680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99919</xdr:rowOff>
    </xdr:from>
    <xdr:ext cx="534377" cy="259045"/>
    <xdr:sp macro="" textlink="">
      <xdr:nvSpPr>
        <xdr:cNvPr id="266" name="テキスト ボックス 265"/>
        <xdr:cNvSpPr txBox="1"/>
      </xdr:nvSpPr>
      <xdr:spPr>
        <a:xfrm>
          <a:off x="1752111" y="1690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55476</xdr:rowOff>
    </xdr:from>
    <xdr:to>
      <xdr:col>6</xdr:col>
      <xdr:colOff>38100</xdr:colOff>
      <xdr:row>97</xdr:row>
      <xdr:rowOff>157076</xdr:rowOff>
    </xdr:to>
    <xdr:sp macro="" textlink="">
      <xdr:nvSpPr>
        <xdr:cNvPr id="267" name="楕円 266"/>
        <xdr:cNvSpPr/>
      </xdr:nvSpPr>
      <xdr:spPr>
        <a:xfrm>
          <a:off x="1079500" y="1668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148203</xdr:rowOff>
    </xdr:from>
    <xdr:ext cx="534377" cy="259045"/>
    <xdr:sp macro="" textlink="">
      <xdr:nvSpPr>
        <xdr:cNvPr id="268" name="テキスト ボックス 267"/>
        <xdr:cNvSpPr txBox="1"/>
      </xdr:nvSpPr>
      <xdr:spPr>
        <a:xfrm>
          <a:off x="863111" y="1677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110439</xdr:rowOff>
    </xdr:from>
    <xdr:to>
      <xdr:col>54</xdr:col>
      <xdr:colOff>189865</xdr:colOff>
      <xdr:row>38</xdr:row>
      <xdr:rowOff>139700</xdr:rowOff>
    </xdr:to>
    <xdr:cxnSp macro="">
      <xdr:nvCxnSpPr>
        <xdr:cNvPr id="290" name="直線コネクタ 289"/>
        <xdr:cNvCxnSpPr/>
      </xdr:nvCxnSpPr>
      <xdr:spPr>
        <a:xfrm flipV="1">
          <a:off x="10475595" y="5425389"/>
          <a:ext cx="1270" cy="1229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57116</xdr:rowOff>
    </xdr:from>
    <xdr:ext cx="469744" cy="259045"/>
    <xdr:sp macro="" textlink="">
      <xdr:nvSpPr>
        <xdr:cNvPr id="293" name="労働費最大値テキスト"/>
        <xdr:cNvSpPr txBox="1"/>
      </xdr:nvSpPr>
      <xdr:spPr>
        <a:xfrm>
          <a:off x="10528300" y="520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110439</xdr:rowOff>
    </xdr:from>
    <xdr:to>
      <xdr:col>55</xdr:col>
      <xdr:colOff>88900</xdr:colOff>
      <xdr:row>31</xdr:row>
      <xdr:rowOff>110439</xdr:rowOff>
    </xdr:to>
    <xdr:cxnSp macro="">
      <xdr:nvCxnSpPr>
        <xdr:cNvPr id="294" name="直線コネクタ 293"/>
        <xdr:cNvCxnSpPr/>
      </xdr:nvCxnSpPr>
      <xdr:spPr>
        <a:xfrm>
          <a:off x="10388600" y="5425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163017</xdr:rowOff>
    </xdr:from>
    <xdr:to>
      <xdr:col>55</xdr:col>
      <xdr:colOff>0</xdr:colOff>
      <xdr:row>36</xdr:row>
      <xdr:rowOff>711</xdr:rowOff>
    </xdr:to>
    <xdr:cxnSp macro="">
      <xdr:nvCxnSpPr>
        <xdr:cNvPr id="295" name="直線コネクタ 294"/>
        <xdr:cNvCxnSpPr/>
      </xdr:nvCxnSpPr>
      <xdr:spPr>
        <a:xfrm flipV="1">
          <a:off x="9639300" y="6163767"/>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56811</xdr:rowOff>
    </xdr:from>
    <xdr:ext cx="378565" cy="259045"/>
    <xdr:sp macro="" textlink="">
      <xdr:nvSpPr>
        <xdr:cNvPr id="296" name="労働費平均値テキスト"/>
        <xdr:cNvSpPr txBox="1"/>
      </xdr:nvSpPr>
      <xdr:spPr>
        <a:xfrm>
          <a:off x="10528300" y="64004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78384</xdr:rowOff>
    </xdr:from>
    <xdr:to>
      <xdr:col>55</xdr:col>
      <xdr:colOff>50800</xdr:colOff>
      <xdr:row>38</xdr:row>
      <xdr:rowOff>8534</xdr:rowOff>
    </xdr:to>
    <xdr:sp macro="" textlink="">
      <xdr:nvSpPr>
        <xdr:cNvPr id="297" name="フローチャート: 判断 296"/>
        <xdr:cNvSpPr/>
      </xdr:nvSpPr>
      <xdr:spPr>
        <a:xfrm>
          <a:off x="104267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711</xdr:rowOff>
    </xdr:from>
    <xdr:to>
      <xdr:col>50</xdr:col>
      <xdr:colOff>114300</xdr:colOff>
      <xdr:row>36</xdr:row>
      <xdr:rowOff>88951</xdr:rowOff>
    </xdr:to>
    <xdr:cxnSp macro="">
      <xdr:nvCxnSpPr>
        <xdr:cNvPr id="298" name="直線コネクタ 297"/>
        <xdr:cNvCxnSpPr/>
      </xdr:nvCxnSpPr>
      <xdr:spPr>
        <a:xfrm flipV="1">
          <a:off x="8750300" y="6172911"/>
          <a:ext cx="889000" cy="8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50038</xdr:rowOff>
    </xdr:from>
    <xdr:to>
      <xdr:col>50</xdr:col>
      <xdr:colOff>165100</xdr:colOff>
      <xdr:row>37</xdr:row>
      <xdr:rowOff>151638</xdr:rowOff>
    </xdr:to>
    <xdr:sp macro="" textlink="">
      <xdr:nvSpPr>
        <xdr:cNvPr id="299" name="フローチャート: 判断 298"/>
        <xdr:cNvSpPr/>
      </xdr:nvSpPr>
      <xdr:spPr>
        <a:xfrm>
          <a:off x="9588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142765</xdr:rowOff>
    </xdr:from>
    <xdr:ext cx="378565" cy="259045"/>
    <xdr:sp macro="" textlink="">
      <xdr:nvSpPr>
        <xdr:cNvPr id="300" name="テキスト ボックス 299"/>
        <xdr:cNvSpPr txBox="1"/>
      </xdr:nvSpPr>
      <xdr:spPr>
        <a:xfrm>
          <a:off x="9450017" y="648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88951</xdr:rowOff>
    </xdr:from>
    <xdr:to>
      <xdr:col>45</xdr:col>
      <xdr:colOff>177800</xdr:colOff>
      <xdr:row>36</xdr:row>
      <xdr:rowOff>96266</xdr:rowOff>
    </xdr:to>
    <xdr:cxnSp macro="">
      <xdr:nvCxnSpPr>
        <xdr:cNvPr id="301" name="直線コネクタ 300"/>
        <xdr:cNvCxnSpPr/>
      </xdr:nvCxnSpPr>
      <xdr:spPr>
        <a:xfrm flipV="1">
          <a:off x="7861300" y="6261151"/>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52324</xdr:rowOff>
    </xdr:from>
    <xdr:to>
      <xdr:col>46</xdr:col>
      <xdr:colOff>38100</xdr:colOff>
      <xdr:row>37</xdr:row>
      <xdr:rowOff>153924</xdr:rowOff>
    </xdr:to>
    <xdr:sp macro="" textlink="">
      <xdr:nvSpPr>
        <xdr:cNvPr id="302" name="フローチャート: 判断 301"/>
        <xdr:cNvSpPr/>
      </xdr:nvSpPr>
      <xdr:spPr>
        <a:xfrm>
          <a:off x="8699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145051</xdr:rowOff>
    </xdr:from>
    <xdr:ext cx="378565" cy="259045"/>
    <xdr:sp macro="" textlink="">
      <xdr:nvSpPr>
        <xdr:cNvPr id="303" name="テキスト ボックス 302"/>
        <xdr:cNvSpPr txBox="1"/>
      </xdr:nvSpPr>
      <xdr:spPr>
        <a:xfrm>
          <a:off x="8561017" y="6488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96266</xdr:rowOff>
    </xdr:from>
    <xdr:to>
      <xdr:col>41</xdr:col>
      <xdr:colOff>50800</xdr:colOff>
      <xdr:row>36</xdr:row>
      <xdr:rowOff>138786</xdr:rowOff>
    </xdr:to>
    <xdr:cxnSp macro="">
      <xdr:nvCxnSpPr>
        <xdr:cNvPr id="304" name="直線コネクタ 303"/>
        <xdr:cNvCxnSpPr/>
      </xdr:nvCxnSpPr>
      <xdr:spPr>
        <a:xfrm flipV="1">
          <a:off x="6972300" y="6268466"/>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33122</xdr:rowOff>
    </xdr:from>
    <xdr:to>
      <xdr:col>41</xdr:col>
      <xdr:colOff>101600</xdr:colOff>
      <xdr:row>36</xdr:row>
      <xdr:rowOff>134722</xdr:rowOff>
    </xdr:to>
    <xdr:sp macro="" textlink="">
      <xdr:nvSpPr>
        <xdr:cNvPr id="305" name="フローチャート: 判断 304"/>
        <xdr:cNvSpPr/>
      </xdr:nvSpPr>
      <xdr:spPr>
        <a:xfrm>
          <a:off x="7810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151249</xdr:rowOff>
    </xdr:from>
    <xdr:ext cx="378565" cy="259045"/>
    <xdr:sp macro="" textlink="">
      <xdr:nvSpPr>
        <xdr:cNvPr id="306" name="テキスト ボックス 305"/>
        <xdr:cNvSpPr txBox="1"/>
      </xdr:nvSpPr>
      <xdr:spPr>
        <a:xfrm>
          <a:off x="7672017" y="598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143764</xdr:rowOff>
    </xdr:from>
    <xdr:to>
      <xdr:col>36</xdr:col>
      <xdr:colOff>165100</xdr:colOff>
      <xdr:row>34</xdr:row>
      <xdr:rowOff>73914</xdr:rowOff>
    </xdr:to>
    <xdr:sp macro="" textlink="">
      <xdr:nvSpPr>
        <xdr:cNvPr id="307" name="フローチャート: 判断 306"/>
        <xdr:cNvSpPr/>
      </xdr:nvSpPr>
      <xdr:spPr>
        <a:xfrm>
          <a:off x="6921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90441</xdr:rowOff>
    </xdr:from>
    <xdr:ext cx="469744" cy="259045"/>
    <xdr:sp macro="" textlink="">
      <xdr:nvSpPr>
        <xdr:cNvPr id="308" name="テキスト ボックス 307"/>
        <xdr:cNvSpPr txBox="1"/>
      </xdr:nvSpPr>
      <xdr:spPr>
        <a:xfrm>
          <a:off x="6737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112217</xdr:rowOff>
    </xdr:from>
    <xdr:to>
      <xdr:col>55</xdr:col>
      <xdr:colOff>50800</xdr:colOff>
      <xdr:row>36</xdr:row>
      <xdr:rowOff>42367</xdr:rowOff>
    </xdr:to>
    <xdr:sp macro="" textlink="">
      <xdr:nvSpPr>
        <xdr:cNvPr id="314" name="楕円 313"/>
        <xdr:cNvSpPr/>
      </xdr:nvSpPr>
      <xdr:spPr>
        <a:xfrm>
          <a:off x="10426700" y="611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135094</xdr:rowOff>
    </xdr:from>
    <xdr:ext cx="469744" cy="259045"/>
    <xdr:sp macro="" textlink="">
      <xdr:nvSpPr>
        <xdr:cNvPr id="315" name="労働費該当値テキスト"/>
        <xdr:cNvSpPr txBox="1"/>
      </xdr:nvSpPr>
      <xdr:spPr>
        <a:xfrm>
          <a:off x="10528300" y="596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121361</xdr:rowOff>
    </xdr:from>
    <xdr:to>
      <xdr:col>50</xdr:col>
      <xdr:colOff>165100</xdr:colOff>
      <xdr:row>36</xdr:row>
      <xdr:rowOff>51511</xdr:rowOff>
    </xdr:to>
    <xdr:sp macro="" textlink="">
      <xdr:nvSpPr>
        <xdr:cNvPr id="316" name="楕円 315"/>
        <xdr:cNvSpPr/>
      </xdr:nvSpPr>
      <xdr:spPr>
        <a:xfrm>
          <a:off x="9588500" y="612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68038</xdr:rowOff>
    </xdr:from>
    <xdr:ext cx="469744" cy="259045"/>
    <xdr:sp macro="" textlink="">
      <xdr:nvSpPr>
        <xdr:cNvPr id="317" name="テキスト ボックス 316"/>
        <xdr:cNvSpPr txBox="1"/>
      </xdr:nvSpPr>
      <xdr:spPr>
        <a:xfrm>
          <a:off x="9404428" y="589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38151</xdr:rowOff>
    </xdr:from>
    <xdr:to>
      <xdr:col>46</xdr:col>
      <xdr:colOff>38100</xdr:colOff>
      <xdr:row>36</xdr:row>
      <xdr:rowOff>139751</xdr:rowOff>
    </xdr:to>
    <xdr:sp macro="" textlink="">
      <xdr:nvSpPr>
        <xdr:cNvPr id="318" name="楕円 317"/>
        <xdr:cNvSpPr/>
      </xdr:nvSpPr>
      <xdr:spPr>
        <a:xfrm>
          <a:off x="8699500" y="621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156278</xdr:rowOff>
    </xdr:from>
    <xdr:ext cx="378565" cy="259045"/>
    <xdr:sp macro="" textlink="">
      <xdr:nvSpPr>
        <xdr:cNvPr id="319" name="テキスト ボックス 318"/>
        <xdr:cNvSpPr txBox="1"/>
      </xdr:nvSpPr>
      <xdr:spPr>
        <a:xfrm>
          <a:off x="8561017" y="5985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45466</xdr:rowOff>
    </xdr:from>
    <xdr:to>
      <xdr:col>41</xdr:col>
      <xdr:colOff>101600</xdr:colOff>
      <xdr:row>36</xdr:row>
      <xdr:rowOff>147066</xdr:rowOff>
    </xdr:to>
    <xdr:sp macro="" textlink="">
      <xdr:nvSpPr>
        <xdr:cNvPr id="320" name="楕円 319"/>
        <xdr:cNvSpPr/>
      </xdr:nvSpPr>
      <xdr:spPr>
        <a:xfrm>
          <a:off x="7810500" y="621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138193</xdr:rowOff>
    </xdr:from>
    <xdr:ext cx="378565" cy="259045"/>
    <xdr:sp macro="" textlink="">
      <xdr:nvSpPr>
        <xdr:cNvPr id="321" name="テキスト ボックス 320"/>
        <xdr:cNvSpPr txBox="1"/>
      </xdr:nvSpPr>
      <xdr:spPr>
        <a:xfrm>
          <a:off x="7672017" y="6310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87986</xdr:rowOff>
    </xdr:from>
    <xdr:to>
      <xdr:col>36</xdr:col>
      <xdr:colOff>165100</xdr:colOff>
      <xdr:row>37</xdr:row>
      <xdr:rowOff>18136</xdr:rowOff>
    </xdr:to>
    <xdr:sp macro="" textlink="">
      <xdr:nvSpPr>
        <xdr:cNvPr id="322" name="楕円 321"/>
        <xdr:cNvSpPr/>
      </xdr:nvSpPr>
      <xdr:spPr>
        <a:xfrm>
          <a:off x="6921500" y="62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9263</xdr:rowOff>
    </xdr:from>
    <xdr:ext cx="378565" cy="259045"/>
    <xdr:sp macro="" textlink="">
      <xdr:nvSpPr>
        <xdr:cNvPr id="323" name="テキスト ボックス 322"/>
        <xdr:cNvSpPr txBox="1"/>
      </xdr:nvSpPr>
      <xdr:spPr>
        <a:xfrm>
          <a:off x="6783017" y="6352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56866</xdr:rowOff>
    </xdr:from>
    <xdr:to>
      <xdr:col>54</xdr:col>
      <xdr:colOff>189865</xdr:colOff>
      <xdr:row>58</xdr:row>
      <xdr:rowOff>145203</xdr:rowOff>
    </xdr:to>
    <xdr:cxnSp macro="">
      <xdr:nvCxnSpPr>
        <xdr:cNvPr id="349" name="直線コネクタ 348"/>
        <xdr:cNvCxnSpPr/>
      </xdr:nvCxnSpPr>
      <xdr:spPr>
        <a:xfrm flipV="1">
          <a:off x="10475595" y="8629366"/>
          <a:ext cx="1270" cy="1459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149030</xdr:rowOff>
    </xdr:from>
    <xdr:ext cx="469744" cy="259045"/>
    <xdr:sp macro="" textlink="">
      <xdr:nvSpPr>
        <xdr:cNvPr id="350" name="農林水産業費最小値テキスト"/>
        <xdr:cNvSpPr txBox="1"/>
      </xdr:nvSpPr>
      <xdr:spPr>
        <a:xfrm>
          <a:off x="10528300" y="1009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145203</xdr:rowOff>
    </xdr:from>
    <xdr:to>
      <xdr:col>55</xdr:col>
      <xdr:colOff>88900</xdr:colOff>
      <xdr:row>58</xdr:row>
      <xdr:rowOff>145203</xdr:rowOff>
    </xdr:to>
    <xdr:cxnSp macro="">
      <xdr:nvCxnSpPr>
        <xdr:cNvPr id="351" name="直線コネクタ 350"/>
        <xdr:cNvCxnSpPr/>
      </xdr:nvCxnSpPr>
      <xdr:spPr>
        <a:xfrm>
          <a:off x="10388600" y="1008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3543</xdr:rowOff>
    </xdr:from>
    <xdr:ext cx="534377" cy="259045"/>
    <xdr:sp macro="" textlink="">
      <xdr:nvSpPr>
        <xdr:cNvPr id="352" name="農林水産業費最大値テキスト"/>
        <xdr:cNvSpPr txBox="1"/>
      </xdr:nvSpPr>
      <xdr:spPr>
        <a:xfrm>
          <a:off x="10528300" y="840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56866</xdr:rowOff>
    </xdr:from>
    <xdr:to>
      <xdr:col>55</xdr:col>
      <xdr:colOff>88900</xdr:colOff>
      <xdr:row>50</xdr:row>
      <xdr:rowOff>56866</xdr:rowOff>
    </xdr:to>
    <xdr:cxnSp macro="">
      <xdr:nvCxnSpPr>
        <xdr:cNvPr id="353" name="直線コネクタ 352"/>
        <xdr:cNvCxnSpPr/>
      </xdr:nvCxnSpPr>
      <xdr:spPr>
        <a:xfrm>
          <a:off x="10388600" y="8629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121053</xdr:rowOff>
    </xdr:from>
    <xdr:to>
      <xdr:col>55</xdr:col>
      <xdr:colOff>0</xdr:colOff>
      <xdr:row>56</xdr:row>
      <xdr:rowOff>160094</xdr:rowOff>
    </xdr:to>
    <xdr:cxnSp macro="">
      <xdr:nvCxnSpPr>
        <xdr:cNvPr id="354" name="直線コネクタ 353"/>
        <xdr:cNvCxnSpPr/>
      </xdr:nvCxnSpPr>
      <xdr:spPr>
        <a:xfrm>
          <a:off x="9639300" y="9550803"/>
          <a:ext cx="838200" cy="2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23096</xdr:rowOff>
    </xdr:from>
    <xdr:ext cx="534377" cy="259045"/>
    <xdr:sp macro="" textlink="">
      <xdr:nvSpPr>
        <xdr:cNvPr id="355" name="農林水産業費平均値テキスト"/>
        <xdr:cNvSpPr txBox="1"/>
      </xdr:nvSpPr>
      <xdr:spPr>
        <a:xfrm>
          <a:off x="10528300" y="945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219</xdr:rowOff>
    </xdr:from>
    <xdr:to>
      <xdr:col>55</xdr:col>
      <xdr:colOff>50800</xdr:colOff>
      <xdr:row>56</xdr:row>
      <xdr:rowOff>101819</xdr:rowOff>
    </xdr:to>
    <xdr:sp macro="" textlink="">
      <xdr:nvSpPr>
        <xdr:cNvPr id="356" name="フローチャート: 判断 355"/>
        <xdr:cNvSpPr/>
      </xdr:nvSpPr>
      <xdr:spPr>
        <a:xfrm>
          <a:off x="104267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121053</xdr:rowOff>
    </xdr:from>
    <xdr:to>
      <xdr:col>50</xdr:col>
      <xdr:colOff>114300</xdr:colOff>
      <xdr:row>57</xdr:row>
      <xdr:rowOff>14607</xdr:rowOff>
    </xdr:to>
    <xdr:cxnSp macro="">
      <xdr:nvCxnSpPr>
        <xdr:cNvPr id="357" name="直線コネクタ 356"/>
        <xdr:cNvCxnSpPr/>
      </xdr:nvCxnSpPr>
      <xdr:spPr>
        <a:xfrm flipV="1">
          <a:off x="8750300" y="9550803"/>
          <a:ext cx="889000" cy="23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158688</xdr:rowOff>
    </xdr:from>
    <xdr:to>
      <xdr:col>50</xdr:col>
      <xdr:colOff>165100</xdr:colOff>
      <xdr:row>56</xdr:row>
      <xdr:rowOff>88838</xdr:rowOff>
    </xdr:to>
    <xdr:sp macro="" textlink="">
      <xdr:nvSpPr>
        <xdr:cNvPr id="358" name="フローチャート: 判断 357"/>
        <xdr:cNvSpPr/>
      </xdr:nvSpPr>
      <xdr:spPr>
        <a:xfrm>
          <a:off x="9588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79965</xdr:rowOff>
    </xdr:from>
    <xdr:ext cx="534377" cy="259045"/>
    <xdr:sp macro="" textlink="">
      <xdr:nvSpPr>
        <xdr:cNvPr id="359" name="テキスト ボックス 358"/>
        <xdr:cNvSpPr txBox="1"/>
      </xdr:nvSpPr>
      <xdr:spPr>
        <a:xfrm>
          <a:off x="9372111" y="968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14607</xdr:rowOff>
    </xdr:from>
    <xdr:to>
      <xdr:col>45</xdr:col>
      <xdr:colOff>177800</xdr:colOff>
      <xdr:row>57</xdr:row>
      <xdr:rowOff>58808</xdr:rowOff>
    </xdr:to>
    <xdr:cxnSp macro="">
      <xdr:nvCxnSpPr>
        <xdr:cNvPr id="360" name="直線コネクタ 359"/>
        <xdr:cNvCxnSpPr/>
      </xdr:nvCxnSpPr>
      <xdr:spPr>
        <a:xfrm flipV="1">
          <a:off x="7861300" y="9787257"/>
          <a:ext cx="889000" cy="4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125640</xdr:rowOff>
    </xdr:from>
    <xdr:to>
      <xdr:col>46</xdr:col>
      <xdr:colOff>38100</xdr:colOff>
      <xdr:row>56</xdr:row>
      <xdr:rowOff>55790</xdr:rowOff>
    </xdr:to>
    <xdr:sp macro="" textlink="">
      <xdr:nvSpPr>
        <xdr:cNvPr id="361" name="フローチャート: 判断 360"/>
        <xdr:cNvSpPr/>
      </xdr:nvSpPr>
      <xdr:spPr>
        <a:xfrm>
          <a:off x="8699500" y="95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72317</xdr:rowOff>
    </xdr:from>
    <xdr:ext cx="534377" cy="259045"/>
    <xdr:sp macro="" textlink="">
      <xdr:nvSpPr>
        <xdr:cNvPr id="362" name="テキスト ボックス 361"/>
        <xdr:cNvSpPr txBox="1"/>
      </xdr:nvSpPr>
      <xdr:spPr>
        <a:xfrm>
          <a:off x="8483111" y="933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58808</xdr:rowOff>
    </xdr:from>
    <xdr:to>
      <xdr:col>41</xdr:col>
      <xdr:colOff>50800</xdr:colOff>
      <xdr:row>57</xdr:row>
      <xdr:rowOff>109345</xdr:rowOff>
    </xdr:to>
    <xdr:cxnSp macro="">
      <xdr:nvCxnSpPr>
        <xdr:cNvPr id="363" name="直線コネクタ 362"/>
        <xdr:cNvCxnSpPr/>
      </xdr:nvCxnSpPr>
      <xdr:spPr>
        <a:xfrm flipV="1">
          <a:off x="6972300" y="9831458"/>
          <a:ext cx="889000" cy="5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105490</xdr:rowOff>
    </xdr:from>
    <xdr:to>
      <xdr:col>41</xdr:col>
      <xdr:colOff>101600</xdr:colOff>
      <xdr:row>57</xdr:row>
      <xdr:rowOff>35640</xdr:rowOff>
    </xdr:to>
    <xdr:sp macro="" textlink="">
      <xdr:nvSpPr>
        <xdr:cNvPr id="364" name="フローチャート: 判断 363"/>
        <xdr:cNvSpPr/>
      </xdr:nvSpPr>
      <xdr:spPr>
        <a:xfrm>
          <a:off x="7810500" y="97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52167</xdr:rowOff>
    </xdr:from>
    <xdr:ext cx="534377" cy="259045"/>
    <xdr:sp macro="" textlink="">
      <xdr:nvSpPr>
        <xdr:cNvPr id="365" name="テキスト ボックス 364"/>
        <xdr:cNvSpPr txBox="1"/>
      </xdr:nvSpPr>
      <xdr:spPr>
        <a:xfrm>
          <a:off x="7594111" y="94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16466</xdr:rowOff>
    </xdr:from>
    <xdr:to>
      <xdr:col>36</xdr:col>
      <xdr:colOff>165100</xdr:colOff>
      <xdr:row>56</xdr:row>
      <xdr:rowOff>118066</xdr:rowOff>
    </xdr:to>
    <xdr:sp macro="" textlink="">
      <xdr:nvSpPr>
        <xdr:cNvPr id="366" name="フローチャート: 判断 365"/>
        <xdr:cNvSpPr/>
      </xdr:nvSpPr>
      <xdr:spPr>
        <a:xfrm>
          <a:off x="6921500" y="961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134593</xdr:rowOff>
    </xdr:from>
    <xdr:ext cx="534377" cy="259045"/>
    <xdr:sp macro="" textlink="">
      <xdr:nvSpPr>
        <xdr:cNvPr id="367" name="テキスト ボックス 366"/>
        <xdr:cNvSpPr txBox="1"/>
      </xdr:nvSpPr>
      <xdr:spPr>
        <a:xfrm>
          <a:off x="6705111" y="939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109294</xdr:rowOff>
    </xdr:from>
    <xdr:to>
      <xdr:col>55</xdr:col>
      <xdr:colOff>50800</xdr:colOff>
      <xdr:row>57</xdr:row>
      <xdr:rowOff>39444</xdr:rowOff>
    </xdr:to>
    <xdr:sp macro="" textlink="">
      <xdr:nvSpPr>
        <xdr:cNvPr id="373" name="楕円 372"/>
        <xdr:cNvSpPr/>
      </xdr:nvSpPr>
      <xdr:spPr>
        <a:xfrm>
          <a:off x="10426700" y="971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87721</xdr:rowOff>
    </xdr:from>
    <xdr:ext cx="534377" cy="259045"/>
    <xdr:sp macro="" textlink="">
      <xdr:nvSpPr>
        <xdr:cNvPr id="374" name="農林水産業費該当値テキスト"/>
        <xdr:cNvSpPr txBox="1"/>
      </xdr:nvSpPr>
      <xdr:spPr>
        <a:xfrm>
          <a:off x="10528300" y="968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70253</xdr:rowOff>
    </xdr:from>
    <xdr:to>
      <xdr:col>50</xdr:col>
      <xdr:colOff>165100</xdr:colOff>
      <xdr:row>56</xdr:row>
      <xdr:rowOff>403</xdr:rowOff>
    </xdr:to>
    <xdr:sp macro="" textlink="">
      <xdr:nvSpPr>
        <xdr:cNvPr id="375" name="楕円 374"/>
        <xdr:cNvSpPr/>
      </xdr:nvSpPr>
      <xdr:spPr>
        <a:xfrm>
          <a:off x="9588500" y="950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16930</xdr:rowOff>
    </xdr:from>
    <xdr:ext cx="534377" cy="259045"/>
    <xdr:sp macro="" textlink="">
      <xdr:nvSpPr>
        <xdr:cNvPr id="376" name="テキスト ボックス 375"/>
        <xdr:cNvSpPr txBox="1"/>
      </xdr:nvSpPr>
      <xdr:spPr>
        <a:xfrm>
          <a:off x="9372111" y="927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135257</xdr:rowOff>
    </xdr:from>
    <xdr:to>
      <xdr:col>46</xdr:col>
      <xdr:colOff>38100</xdr:colOff>
      <xdr:row>57</xdr:row>
      <xdr:rowOff>65407</xdr:rowOff>
    </xdr:to>
    <xdr:sp macro="" textlink="">
      <xdr:nvSpPr>
        <xdr:cNvPr id="377" name="楕円 376"/>
        <xdr:cNvSpPr/>
      </xdr:nvSpPr>
      <xdr:spPr>
        <a:xfrm>
          <a:off x="8699500" y="973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56534</xdr:rowOff>
    </xdr:from>
    <xdr:ext cx="534377" cy="259045"/>
    <xdr:sp macro="" textlink="">
      <xdr:nvSpPr>
        <xdr:cNvPr id="378" name="テキスト ボックス 377"/>
        <xdr:cNvSpPr txBox="1"/>
      </xdr:nvSpPr>
      <xdr:spPr>
        <a:xfrm>
          <a:off x="8483111" y="982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8008</xdr:rowOff>
    </xdr:from>
    <xdr:to>
      <xdr:col>41</xdr:col>
      <xdr:colOff>101600</xdr:colOff>
      <xdr:row>57</xdr:row>
      <xdr:rowOff>109608</xdr:rowOff>
    </xdr:to>
    <xdr:sp macro="" textlink="">
      <xdr:nvSpPr>
        <xdr:cNvPr id="379" name="楕円 378"/>
        <xdr:cNvSpPr/>
      </xdr:nvSpPr>
      <xdr:spPr>
        <a:xfrm>
          <a:off x="7810500" y="978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100735</xdr:rowOff>
    </xdr:from>
    <xdr:ext cx="534377" cy="259045"/>
    <xdr:sp macro="" textlink="">
      <xdr:nvSpPr>
        <xdr:cNvPr id="380" name="テキスト ボックス 379"/>
        <xdr:cNvSpPr txBox="1"/>
      </xdr:nvSpPr>
      <xdr:spPr>
        <a:xfrm>
          <a:off x="7594111" y="98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58545</xdr:rowOff>
    </xdr:from>
    <xdr:to>
      <xdr:col>36</xdr:col>
      <xdr:colOff>165100</xdr:colOff>
      <xdr:row>57</xdr:row>
      <xdr:rowOff>160145</xdr:rowOff>
    </xdr:to>
    <xdr:sp macro="" textlink="">
      <xdr:nvSpPr>
        <xdr:cNvPr id="381" name="楕円 380"/>
        <xdr:cNvSpPr/>
      </xdr:nvSpPr>
      <xdr:spPr>
        <a:xfrm>
          <a:off x="6921500" y="983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151272</xdr:rowOff>
    </xdr:from>
    <xdr:ext cx="534377" cy="259045"/>
    <xdr:sp macro="" textlink="">
      <xdr:nvSpPr>
        <xdr:cNvPr id="382" name="テキスト ボックス 381"/>
        <xdr:cNvSpPr txBox="1"/>
      </xdr:nvSpPr>
      <xdr:spPr>
        <a:xfrm>
          <a:off x="6705111" y="992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93542</xdr:rowOff>
    </xdr:from>
    <xdr:to>
      <xdr:col>54</xdr:col>
      <xdr:colOff>189865</xdr:colOff>
      <xdr:row>78</xdr:row>
      <xdr:rowOff>165379</xdr:rowOff>
    </xdr:to>
    <xdr:cxnSp macro="">
      <xdr:nvCxnSpPr>
        <xdr:cNvPr id="406" name="直線コネクタ 405"/>
        <xdr:cNvCxnSpPr/>
      </xdr:nvCxnSpPr>
      <xdr:spPr>
        <a:xfrm flipV="1">
          <a:off x="10475595" y="12095042"/>
          <a:ext cx="1270" cy="1443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169206</xdr:rowOff>
    </xdr:from>
    <xdr:ext cx="469744" cy="259045"/>
    <xdr:sp macro="" textlink="">
      <xdr:nvSpPr>
        <xdr:cNvPr id="407" name="商工費最小値テキスト"/>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165379</xdr:rowOff>
    </xdr:from>
    <xdr:to>
      <xdr:col>55</xdr:col>
      <xdr:colOff>88900</xdr:colOff>
      <xdr:row>78</xdr:row>
      <xdr:rowOff>165379</xdr:rowOff>
    </xdr:to>
    <xdr:cxnSp macro="">
      <xdr:nvCxnSpPr>
        <xdr:cNvPr id="408" name="直線コネクタ 407"/>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40219</xdr:rowOff>
    </xdr:from>
    <xdr:ext cx="534377" cy="259045"/>
    <xdr:sp macro="" textlink="">
      <xdr:nvSpPr>
        <xdr:cNvPr id="409" name="商工費最大値テキスト"/>
        <xdr:cNvSpPr txBox="1"/>
      </xdr:nvSpPr>
      <xdr:spPr>
        <a:xfrm>
          <a:off x="10528300" y="1187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93542</xdr:rowOff>
    </xdr:from>
    <xdr:to>
      <xdr:col>55</xdr:col>
      <xdr:colOff>88900</xdr:colOff>
      <xdr:row>70</xdr:row>
      <xdr:rowOff>93542</xdr:rowOff>
    </xdr:to>
    <xdr:cxnSp macro="">
      <xdr:nvCxnSpPr>
        <xdr:cNvPr id="410" name="直線コネクタ 409"/>
        <xdr:cNvCxnSpPr/>
      </xdr:nvCxnSpPr>
      <xdr:spPr>
        <a:xfrm>
          <a:off x="10388600" y="1209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164046</xdr:rowOff>
    </xdr:from>
    <xdr:to>
      <xdr:col>55</xdr:col>
      <xdr:colOff>0</xdr:colOff>
      <xdr:row>76</xdr:row>
      <xdr:rowOff>34773</xdr:rowOff>
    </xdr:to>
    <xdr:cxnSp macro="">
      <xdr:nvCxnSpPr>
        <xdr:cNvPr id="411" name="直線コネクタ 410"/>
        <xdr:cNvCxnSpPr/>
      </xdr:nvCxnSpPr>
      <xdr:spPr>
        <a:xfrm flipV="1">
          <a:off x="9639300" y="13022796"/>
          <a:ext cx="838200" cy="4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8062</xdr:rowOff>
    </xdr:from>
    <xdr:ext cx="534377" cy="259045"/>
    <xdr:sp macro="" textlink="">
      <xdr:nvSpPr>
        <xdr:cNvPr id="412" name="商工費平均値テキスト"/>
        <xdr:cNvSpPr txBox="1"/>
      </xdr:nvSpPr>
      <xdr:spPr>
        <a:xfrm>
          <a:off x="10528300" y="13209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29635</xdr:rowOff>
    </xdr:from>
    <xdr:to>
      <xdr:col>55</xdr:col>
      <xdr:colOff>50800</xdr:colOff>
      <xdr:row>77</xdr:row>
      <xdr:rowOff>131235</xdr:rowOff>
    </xdr:to>
    <xdr:sp macro="" textlink="">
      <xdr:nvSpPr>
        <xdr:cNvPr id="413" name="フローチャート: 判断 412"/>
        <xdr:cNvSpPr/>
      </xdr:nvSpPr>
      <xdr:spPr>
        <a:xfrm>
          <a:off x="10426700" y="132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34773</xdr:rowOff>
    </xdr:from>
    <xdr:to>
      <xdr:col>50</xdr:col>
      <xdr:colOff>114300</xdr:colOff>
      <xdr:row>76</xdr:row>
      <xdr:rowOff>98323</xdr:rowOff>
    </xdr:to>
    <xdr:cxnSp macro="">
      <xdr:nvCxnSpPr>
        <xdr:cNvPr id="414" name="直線コネクタ 413"/>
        <xdr:cNvCxnSpPr/>
      </xdr:nvCxnSpPr>
      <xdr:spPr>
        <a:xfrm flipV="1">
          <a:off x="8750300" y="13064973"/>
          <a:ext cx="889000" cy="6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36207</xdr:rowOff>
    </xdr:from>
    <xdr:to>
      <xdr:col>50</xdr:col>
      <xdr:colOff>165100</xdr:colOff>
      <xdr:row>77</xdr:row>
      <xdr:rowOff>137807</xdr:rowOff>
    </xdr:to>
    <xdr:sp macro="" textlink="">
      <xdr:nvSpPr>
        <xdr:cNvPr id="415" name="フローチャート: 判断 414"/>
        <xdr:cNvSpPr/>
      </xdr:nvSpPr>
      <xdr:spPr>
        <a:xfrm>
          <a:off x="9588500" y="132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128934</xdr:rowOff>
    </xdr:from>
    <xdr:ext cx="534377" cy="259045"/>
    <xdr:sp macro="" textlink="">
      <xdr:nvSpPr>
        <xdr:cNvPr id="416" name="テキスト ボックス 415"/>
        <xdr:cNvSpPr txBox="1"/>
      </xdr:nvSpPr>
      <xdr:spPr>
        <a:xfrm>
          <a:off x="9372111" y="1333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98323</xdr:rowOff>
    </xdr:from>
    <xdr:to>
      <xdr:col>45</xdr:col>
      <xdr:colOff>177800</xdr:colOff>
      <xdr:row>77</xdr:row>
      <xdr:rowOff>1512</xdr:rowOff>
    </xdr:to>
    <xdr:cxnSp macro="">
      <xdr:nvCxnSpPr>
        <xdr:cNvPr id="417" name="直線コネクタ 416"/>
        <xdr:cNvCxnSpPr/>
      </xdr:nvCxnSpPr>
      <xdr:spPr>
        <a:xfrm flipV="1">
          <a:off x="7861300" y="13128523"/>
          <a:ext cx="889000" cy="7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60401</xdr:rowOff>
    </xdr:from>
    <xdr:to>
      <xdr:col>46</xdr:col>
      <xdr:colOff>38100</xdr:colOff>
      <xdr:row>77</xdr:row>
      <xdr:rowOff>162001</xdr:rowOff>
    </xdr:to>
    <xdr:sp macro="" textlink="">
      <xdr:nvSpPr>
        <xdr:cNvPr id="418" name="フローチャート: 判断 417"/>
        <xdr:cNvSpPr/>
      </xdr:nvSpPr>
      <xdr:spPr>
        <a:xfrm>
          <a:off x="8699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153128</xdr:rowOff>
    </xdr:from>
    <xdr:ext cx="534377" cy="259045"/>
    <xdr:sp macro="" textlink="">
      <xdr:nvSpPr>
        <xdr:cNvPr id="419" name="テキスト ボックス 418"/>
        <xdr:cNvSpPr txBox="1"/>
      </xdr:nvSpPr>
      <xdr:spPr>
        <a:xfrm>
          <a:off x="8483111" y="1335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1512</xdr:rowOff>
    </xdr:from>
    <xdr:to>
      <xdr:col>41</xdr:col>
      <xdr:colOff>50800</xdr:colOff>
      <xdr:row>77</xdr:row>
      <xdr:rowOff>59576</xdr:rowOff>
    </xdr:to>
    <xdr:cxnSp macro="">
      <xdr:nvCxnSpPr>
        <xdr:cNvPr id="420" name="直線コネクタ 419"/>
        <xdr:cNvCxnSpPr/>
      </xdr:nvCxnSpPr>
      <xdr:spPr>
        <a:xfrm flipV="1">
          <a:off x="6972300" y="13203162"/>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38342</xdr:rowOff>
    </xdr:from>
    <xdr:to>
      <xdr:col>41</xdr:col>
      <xdr:colOff>101600</xdr:colOff>
      <xdr:row>77</xdr:row>
      <xdr:rowOff>139942</xdr:rowOff>
    </xdr:to>
    <xdr:sp macro="" textlink="">
      <xdr:nvSpPr>
        <xdr:cNvPr id="421" name="フローチャート: 判断 420"/>
        <xdr:cNvSpPr/>
      </xdr:nvSpPr>
      <xdr:spPr>
        <a:xfrm>
          <a:off x="7810500" y="132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131069</xdr:rowOff>
    </xdr:from>
    <xdr:ext cx="534377" cy="259045"/>
    <xdr:sp macro="" textlink="">
      <xdr:nvSpPr>
        <xdr:cNvPr id="422" name="テキスト ボックス 421"/>
        <xdr:cNvSpPr txBox="1"/>
      </xdr:nvSpPr>
      <xdr:spPr>
        <a:xfrm>
          <a:off x="7594111" y="133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5290</xdr:rowOff>
    </xdr:from>
    <xdr:to>
      <xdr:col>36</xdr:col>
      <xdr:colOff>165100</xdr:colOff>
      <xdr:row>77</xdr:row>
      <xdr:rowOff>106890</xdr:rowOff>
    </xdr:to>
    <xdr:sp macro="" textlink="">
      <xdr:nvSpPr>
        <xdr:cNvPr id="423" name="フローチャート: 判断 422"/>
        <xdr:cNvSpPr/>
      </xdr:nvSpPr>
      <xdr:spPr>
        <a:xfrm>
          <a:off x="6921500" y="132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123417</xdr:rowOff>
    </xdr:from>
    <xdr:ext cx="534377" cy="259045"/>
    <xdr:sp macro="" textlink="">
      <xdr:nvSpPr>
        <xdr:cNvPr id="424" name="テキスト ボックス 423"/>
        <xdr:cNvSpPr txBox="1"/>
      </xdr:nvSpPr>
      <xdr:spPr>
        <a:xfrm>
          <a:off x="6705111" y="1298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113246</xdr:rowOff>
    </xdr:from>
    <xdr:to>
      <xdr:col>55</xdr:col>
      <xdr:colOff>50800</xdr:colOff>
      <xdr:row>76</xdr:row>
      <xdr:rowOff>43396</xdr:rowOff>
    </xdr:to>
    <xdr:sp macro="" textlink="">
      <xdr:nvSpPr>
        <xdr:cNvPr id="430" name="楕円 429"/>
        <xdr:cNvSpPr/>
      </xdr:nvSpPr>
      <xdr:spPr>
        <a:xfrm>
          <a:off x="10426700" y="129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136123</xdr:rowOff>
    </xdr:from>
    <xdr:ext cx="534377" cy="259045"/>
    <xdr:sp macro="" textlink="">
      <xdr:nvSpPr>
        <xdr:cNvPr id="431" name="商工費該当値テキスト"/>
        <xdr:cNvSpPr txBox="1"/>
      </xdr:nvSpPr>
      <xdr:spPr>
        <a:xfrm>
          <a:off x="10528300" y="1282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155423</xdr:rowOff>
    </xdr:from>
    <xdr:to>
      <xdr:col>50</xdr:col>
      <xdr:colOff>165100</xdr:colOff>
      <xdr:row>76</xdr:row>
      <xdr:rowOff>85573</xdr:rowOff>
    </xdr:to>
    <xdr:sp macro="" textlink="">
      <xdr:nvSpPr>
        <xdr:cNvPr id="432" name="楕円 431"/>
        <xdr:cNvSpPr/>
      </xdr:nvSpPr>
      <xdr:spPr>
        <a:xfrm>
          <a:off x="9588500" y="1301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102099</xdr:rowOff>
    </xdr:from>
    <xdr:ext cx="534377" cy="259045"/>
    <xdr:sp macro="" textlink="">
      <xdr:nvSpPr>
        <xdr:cNvPr id="433" name="テキスト ボックス 432"/>
        <xdr:cNvSpPr txBox="1"/>
      </xdr:nvSpPr>
      <xdr:spPr>
        <a:xfrm>
          <a:off x="9372111" y="1278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47523</xdr:rowOff>
    </xdr:from>
    <xdr:to>
      <xdr:col>46</xdr:col>
      <xdr:colOff>38100</xdr:colOff>
      <xdr:row>76</xdr:row>
      <xdr:rowOff>149123</xdr:rowOff>
    </xdr:to>
    <xdr:sp macro="" textlink="">
      <xdr:nvSpPr>
        <xdr:cNvPr id="434" name="楕円 433"/>
        <xdr:cNvSpPr/>
      </xdr:nvSpPr>
      <xdr:spPr>
        <a:xfrm>
          <a:off x="8699500" y="130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165650</xdr:rowOff>
    </xdr:from>
    <xdr:ext cx="534377" cy="259045"/>
    <xdr:sp macro="" textlink="">
      <xdr:nvSpPr>
        <xdr:cNvPr id="435" name="テキスト ボックス 434"/>
        <xdr:cNvSpPr txBox="1"/>
      </xdr:nvSpPr>
      <xdr:spPr>
        <a:xfrm>
          <a:off x="8483111" y="1285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122162</xdr:rowOff>
    </xdr:from>
    <xdr:to>
      <xdr:col>41</xdr:col>
      <xdr:colOff>101600</xdr:colOff>
      <xdr:row>77</xdr:row>
      <xdr:rowOff>52312</xdr:rowOff>
    </xdr:to>
    <xdr:sp macro="" textlink="">
      <xdr:nvSpPr>
        <xdr:cNvPr id="436" name="楕円 435"/>
        <xdr:cNvSpPr/>
      </xdr:nvSpPr>
      <xdr:spPr>
        <a:xfrm>
          <a:off x="7810500" y="1315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68839</xdr:rowOff>
    </xdr:from>
    <xdr:ext cx="534377" cy="259045"/>
    <xdr:sp macro="" textlink="">
      <xdr:nvSpPr>
        <xdr:cNvPr id="437" name="テキスト ボックス 436"/>
        <xdr:cNvSpPr txBox="1"/>
      </xdr:nvSpPr>
      <xdr:spPr>
        <a:xfrm>
          <a:off x="7594111" y="1292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8776</xdr:rowOff>
    </xdr:from>
    <xdr:to>
      <xdr:col>36</xdr:col>
      <xdr:colOff>165100</xdr:colOff>
      <xdr:row>77</xdr:row>
      <xdr:rowOff>110376</xdr:rowOff>
    </xdr:to>
    <xdr:sp macro="" textlink="">
      <xdr:nvSpPr>
        <xdr:cNvPr id="438" name="楕円 437"/>
        <xdr:cNvSpPr/>
      </xdr:nvSpPr>
      <xdr:spPr>
        <a:xfrm>
          <a:off x="6921500" y="1321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101503</xdr:rowOff>
    </xdr:from>
    <xdr:ext cx="534377" cy="259045"/>
    <xdr:sp macro="" textlink="">
      <xdr:nvSpPr>
        <xdr:cNvPr id="439" name="テキスト ボックス 438"/>
        <xdr:cNvSpPr txBox="1"/>
      </xdr:nvSpPr>
      <xdr:spPr>
        <a:xfrm>
          <a:off x="6705111" y="1330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3" name="テキスト ボックス 452"/>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5" name="テキスト ボックス 454"/>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7" name="テキスト ボックス 456"/>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61" name="テキスト ボックス 460"/>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3" name="テキスト ボックス 46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83702</xdr:rowOff>
    </xdr:from>
    <xdr:to>
      <xdr:col>54</xdr:col>
      <xdr:colOff>189865</xdr:colOff>
      <xdr:row>99</xdr:row>
      <xdr:rowOff>48096</xdr:rowOff>
    </xdr:to>
    <xdr:cxnSp macro="">
      <xdr:nvCxnSpPr>
        <xdr:cNvPr id="465" name="直線コネクタ 464"/>
        <xdr:cNvCxnSpPr/>
      </xdr:nvCxnSpPr>
      <xdr:spPr>
        <a:xfrm flipV="1">
          <a:off x="10475595" y="15514202"/>
          <a:ext cx="1270" cy="1507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51923</xdr:rowOff>
    </xdr:from>
    <xdr:ext cx="534377" cy="259045"/>
    <xdr:sp macro="" textlink="">
      <xdr:nvSpPr>
        <xdr:cNvPr id="466" name="土木費最小値テキスト"/>
        <xdr:cNvSpPr txBox="1"/>
      </xdr:nvSpPr>
      <xdr:spPr>
        <a:xfrm>
          <a:off x="10528300" y="1702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48096</xdr:rowOff>
    </xdr:from>
    <xdr:to>
      <xdr:col>55</xdr:col>
      <xdr:colOff>88900</xdr:colOff>
      <xdr:row>99</xdr:row>
      <xdr:rowOff>48096</xdr:rowOff>
    </xdr:to>
    <xdr:cxnSp macro="">
      <xdr:nvCxnSpPr>
        <xdr:cNvPr id="467" name="直線コネクタ 466"/>
        <xdr:cNvCxnSpPr/>
      </xdr:nvCxnSpPr>
      <xdr:spPr>
        <a:xfrm>
          <a:off x="10388600" y="170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30379</xdr:rowOff>
    </xdr:from>
    <xdr:ext cx="599010" cy="259045"/>
    <xdr:sp macro="" textlink="">
      <xdr:nvSpPr>
        <xdr:cNvPr id="468" name="土木費最大値テキスト"/>
        <xdr:cNvSpPr txBox="1"/>
      </xdr:nvSpPr>
      <xdr:spPr>
        <a:xfrm>
          <a:off x="10528300" y="1528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954,295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83702</xdr:rowOff>
    </xdr:from>
    <xdr:to>
      <xdr:col>55</xdr:col>
      <xdr:colOff>88900</xdr:colOff>
      <xdr:row>90</xdr:row>
      <xdr:rowOff>83702</xdr:rowOff>
    </xdr:to>
    <xdr:cxnSp macro="">
      <xdr:nvCxnSpPr>
        <xdr:cNvPr id="469" name="直線コネクタ 468"/>
        <xdr:cNvCxnSpPr/>
      </xdr:nvCxnSpPr>
      <xdr:spPr>
        <a:xfrm>
          <a:off x="10388600" y="15514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28853</xdr:rowOff>
    </xdr:from>
    <xdr:to>
      <xdr:col>55</xdr:col>
      <xdr:colOff>0</xdr:colOff>
      <xdr:row>99</xdr:row>
      <xdr:rowOff>31874</xdr:rowOff>
    </xdr:to>
    <xdr:cxnSp macro="">
      <xdr:nvCxnSpPr>
        <xdr:cNvPr id="470" name="直線コネクタ 469"/>
        <xdr:cNvCxnSpPr/>
      </xdr:nvCxnSpPr>
      <xdr:spPr>
        <a:xfrm flipV="1">
          <a:off x="9639300" y="17002403"/>
          <a:ext cx="838200" cy="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104320</xdr:rowOff>
    </xdr:from>
    <xdr:ext cx="534377" cy="259045"/>
    <xdr:sp macro="" textlink="">
      <xdr:nvSpPr>
        <xdr:cNvPr id="471" name="土木費平均値テキスト"/>
        <xdr:cNvSpPr txBox="1"/>
      </xdr:nvSpPr>
      <xdr:spPr>
        <a:xfrm>
          <a:off x="10528300" y="1673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81443</xdr:rowOff>
    </xdr:from>
    <xdr:to>
      <xdr:col>55</xdr:col>
      <xdr:colOff>50800</xdr:colOff>
      <xdr:row>99</xdr:row>
      <xdr:rowOff>11593</xdr:rowOff>
    </xdr:to>
    <xdr:sp macro="" textlink="">
      <xdr:nvSpPr>
        <xdr:cNvPr id="472" name="フローチャート: 判断 471"/>
        <xdr:cNvSpPr/>
      </xdr:nvSpPr>
      <xdr:spPr>
        <a:xfrm>
          <a:off x="10426700" y="168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31874</xdr:rowOff>
    </xdr:from>
    <xdr:to>
      <xdr:col>50</xdr:col>
      <xdr:colOff>114300</xdr:colOff>
      <xdr:row>99</xdr:row>
      <xdr:rowOff>33996</xdr:rowOff>
    </xdr:to>
    <xdr:cxnSp macro="">
      <xdr:nvCxnSpPr>
        <xdr:cNvPr id="473" name="直線コネクタ 472"/>
        <xdr:cNvCxnSpPr/>
      </xdr:nvCxnSpPr>
      <xdr:spPr>
        <a:xfrm flipV="1">
          <a:off x="8750300" y="17005424"/>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84423</xdr:rowOff>
    </xdr:from>
    <xdr:to>
      <xdr:col>50</xdr:col>
      <xdr:colOff>165100</xdr:colOff>
      <xdr:row>99</xdr:row>
      <xdr:rowOff>14573</xdr:rowOff>
    </xdr:to>
    <xdr:sp macro="" textlink="">
      <xdr:nvSpPr>
        <xdr:cNvPr id="474" name="フローチャート: 判断 473"/>
        <xdr:cNvSpPr/>
      </xdr:nvSpPr>
      <xdr:spPr>
        <a:xfrm>
          <a:off x="9588500" y="168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31100</xdr:rowOff>
    </xdr:from>
    <xdr:ext cx="534377" cy="259045"/>
    <xdr:sp macro="" textlink="">
      <xdr:nvSpPr>
        <xdr:cNvPr id="475" name="テキスト ボックス 474"/>
        <xdr:cNvSpPr txBox="1"/>
      </xdr:nvSpPr>
      <xdr:spPr>
        <a:xfrm>
          <a:off x="9372111" y="1666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23033</xdr:rowOff>
    </xdr:from>
    <xdr:to>
      <xdr:col>45</xdr:col>
      <xdr:colOff>177800</xdr:colOff>
      <xdr:row>99</xdr:row>
      <xdr:rowOff>33996</xdr:rowOff>
    </xdr:to>
    <xdr:cxnSp macro="">
      <xdr:nvCxnSpPr>
        <xdr:cNvPr id="476" name="直線コネクタ 475"/>
        <xdr:cNvCxnSpPr/>
      </xdr:nvCxnSpPr>
      <xdr:spPr>
        <a:xfrm>
          <a:off x="7861300" y="16996583"/>
          <a:ext cx="889000" cy="1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72560</xdr:rowOff>
    </xdr:from>
    <xdr:to>
      <xdr:col>46</xdr:col>
      <xdr:colOff>38100</xdr:colOff>
      <xdr:row>99</xdr:row>
      <xdr:rowOff>2710</xdr:rowOff>
    </xdr:to>
    <xdr:sp macro="" textlink="">
      <xdr:nvSpPr>
        <xdr:cNvPr id="477" name="フローチャート: 判断 476"/>
        <xdr:cNvSpPr/>
      </xdr:nvSpPr>
      <xdr:spPr>
        <a:xfrm>
          <a:off x="8699500" y="168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19237</xdr:rowOff>
    </xdr:from>
    <xdr:ext cx="534377" cy="259045"/>
    <xdr:sp macro="" textlink="">
      <xdr:nvSpPr>
        <xdr:cNvPr id="478" name="テキスト ボックス 477"/>
        <xdr:cNvSpPr txBox="1"/>
      </xdr:nvSpPr>
      <xdr:spPr>
        <a:xfrm>
          <a:off x="8483111" y="166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23033</xdr:rowOff>
    </xdr:from>
    <xdr:to>
      <xdr:col>41</xdr:col>
      <xdr:colOff>50800</xdr:colOff>
      <xdr:row>99</xdr:row>
      <xdr:rowOff>28415</xdr:rowOff>
    </xdr:to>
    <xdr:cxnSp macro="">
      <xdr:nvCxnSpPr>
        <xdr:cNvPr id="479" name="直線コネクタ 478"/>
        <xdr:cNvCxnSpPr/>
      </xdr:nvCxnSpPr>
      <xdr:spPr>
        <a:xfrm flipV="1">
          <a:off x="6972300" y="16996583"/>
          <a:ext cx="889000" cy="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135062</xdr:rowOff>
    </xdr:from>
    <xdr:to>
      <xdr:col>41</xdr:col>
      <xdr:colOff>101600</xdr:colOff>
      <xdr:row>99</xdr:row>
      <xdr:rowOff>65212</xdr:rowOff>
    </xdr:to>
    <xdr:sp macro="" textlink="">
      <xdr:nvSpPr>
        <xdr:cNvPr id="480" name="フローチャート: 判断 479"/>
        <xdr:cNvSpPr/>
      </xdr:nvSpPr>
      <xdr:spPr>
        <a:xfrm>
          <a:off x="7810500" y="1693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81739</xdr:rowOff>
    </xdr:from>
    <xdr:ext cx="534377" cy="259045"/>
    <xdr:sp macro="" textlink="">
      <xdr:nvSpPr>
        <xdr:cNvPr id="481" name="テキスト ボックス 480"/>
        <xdr:cNvSpPr txBox="1"/>
      </xdr:nvSpPr>
      <xdr:spPr>
        <a:xfrm>
          <a:off x="7594111" y="1671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124574</xdr:rowOff>
    </xdr:from>
    <xdr:to>
      <xdr:col>36</xdr:col>
      <xdr:colOff>165100</xdr:colOff>
      <xdr:row>99</xdr:row>
      <xdr:rowOff>54724</xdr:rowOff>
    </xdr:to>
    <xdr:sp macro="" textlink="">
      <xdr:nvSpPr>
        <xdr:cNvPr id="482" name="フローチャート: 判断 481"/>
        <xdr:cNvSpPr/>
      </xdr:nvSpPr>
      <xdr:spPr>
        <a:xfrm>
          <a:off x="6921500" y="16926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71251</xdr:rowOff>
    </xdr:from>
    <xdr:ext cx="534377" cy="259045"/>
    <xdr:sp macro="" textlink="">
      <xdr:nvSpPr>
        <xdr:cNvPr id="483" name="テキスト ボックス 482"/>
        <xdr:cNvSpPr txBox="1"/>
      </xdr:nvSpPr>
      <xdr:spPr>
        <a:xfrm>
          <a:off x="6705111" y="1670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149503</xdr:rowOff>
    </xdr:from>
    <xdr:to>
      <xdr:col>55</xdr:col>
      <xdr:colOff>50800</xdr:colOff>
      <xdr:row>99</xdr:row>
      <xdr:rowOff>79653</xdr:rowOff>
    </xdr:to>
    <xdr:sp macro="" textlink="">
      <xdr:nvSpPr>
        <xdr:cNvPr id="489" name="楕円 488"/>
        <xdr:cNvSpPr/>
      </xdr:nvSpPr>
      <xdr:spPr>
        <a:xfrm>
          <a:off x="10426700" y="1695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64430</xdr:rowOff>
    </xdr:from>
    <xdr:ext cx="534377" cy="259045"/>
    <xdr:sp macro="" textlink="">
      <xdr:nvSpPr>
        <xdr:cNvPr id="490" name="土木費該当値テキスト"/>
        <xdr:cNvSpPr txBox="1"/>
      </xdr:nvSpPr>
      <xdr:spPr>
        <a:xfrm>
          <a:off x="10528300" y="1686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152524</xdr:rowOff>
    </xdr:from>
    <xdr:to>
      <xdr:col>50</xdr:col>
      <xdr:colOff>165100</xdr:colOff>
      <xdr:row>99</xdr:row>
      <xdr:rowOff>82674</xdr:rowOff>
    </xdr:to>
    <xdr:sp macro="" textlink="">
      <xdr:nvSpPr>
        <xdr:cNvPr id="491" name="楕円 490"/>
        <xdr:cNvSpPr/>
      </xdr:nvSpPr>
      <xdr:spPr>
        <a:xfrm>
          <a:off x="9588500" y="1695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73801</xdr:rowOff>
    </xdr:from>
    <xdr:ext cx="534377" cy="259045"/>
    <xdr:sp macro="" textlink="">
      <xdr:nvSpPr>
        <xdr:cNvPr id="492" name="テキスト ボックス 491"/>
        <xdr:cNvSpPr txBox="1"/>
      </xdr:nvSpPr>
      <xdr:spPr>
        <a:xfrm>
          <a:off x="9372111" y="1704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154646</xdr:rowOff>
    </xdr:from>
    <xdr:to>
      <xdr:col>46</xdr:col>
      <xdr:colOff>38100</xdr:colOff>
      <xdr:row>99</xdr:row>
      <xdr:rowOff>84796</xdr:rowOff>
    </xdr:to>
    <xdr:sp macro="" textlink="">
      <xdr:nvSpPr>
        <xdr:cNvPr id="493" name="楕円 492"/>
        <xdr:cNvSpPr/>
      </xdr:nvSpPr>
      <xdr:spPr>
        <a:xfrm>
          <a:off x="8699500" y="1695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75923</xdr:rowOff>
    </xdr:from>
    <xdr:ext cx="534377" cy="259045"/>
    <xdr:sp macro="" textlink="">
      <xdr:nvSpPr>
        <xdr:cNvPr id="494" name="テキスト ボックス 493"/>
        <xdr:cNvSpPr txBox="1"/>
      </xdr:nvSpPr>
      <xdr:spPr>
        <a:xfrm>
          <a:off x="8483111" y="1704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143683</xdr:rowOff>
    </xdr:from>
    <xdr:to>
      <xdr:col>41</xdr:col>
      <xdr:colOff>101600</xdr:colOff>
      <xdr:row>99</xdr:row>
      <xdr:rowOff>73833</xdr:rowOff>
    </xdr:to>
    <xdr:sp macro="" textlink="">
      <xdr:nvSpPr>
        <xdr:cNvPr id="495" name="楕円 494"/>
        <xdr:cNvSpPr/>
      </xdr:nvSpPr>
      <xdr:spPr>
        <a:xfrm>
          <a:off x="7810500" y="1694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64960</xdr:rowOff>
    </xdr:from>
    <xdr:ext cx="534377" cy="259045"/>
    <xdr:sp macro="" textlink="">
      <xdr:nvSpPr>
        <xdr:cNvPr id="496" name="テキスト ボックス 495"/>
        <xdr:cNvSpPr txBox="1"/>
      </xdr:nvSpPr>
      <xdr:spPr>
        <a:xfrm>
          <a:off x="7594111" y="1703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149065</xdr:rowOff>
    </xdr:from>
    <xdr:to>
      <xdr:col>36</xdr:col>
      <xdr:colOff>165100</xdr:colOff>
      <xdr:row>99</xdr:row>
      <xdr:rowOff>79215</xdr:rowOff>
    </xdr:to>
    <xdr:sp macro="" textlink="">
      <xdr:nvSpPr>
        <xdr:cNvPr id="497" name="楕円 496"/>
        <xdr:cNvSpPr/>
      </xdr:nvSpPr>
      <xdr:spPr>
        <a:xfrm>
          <a:off x="6921500" y="1695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70342</xdr:rowOff>
    </xdr:from>
    <xdr:ext cx="534377" cy="259045"/>
    <xdr:sp macro="" textlink="">
      <xdr:nvSpPr>
        <xdr:cNvPr id="498" name="テキスト ボックス 497"/>
        <xdr:cNvSpPr txBox="1"/>
      </xdr:nvSpPr>
      <xdr:spPr>
        <a:xfrm>
          <a:off x="6705111" y="1704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509" name="直線コネクタ 508"/>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510" name="テキスト ボックス 509"/>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11" name="直線コネクタ 51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12" name="テキスト ボックス 511"/>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13" name="直線コネクタ 512"/>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14" name="テキスト ボックス 513"/>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5" name="直線コネクタ 51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6" name="テキスト ボックス 51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7" name="直線コネクタ 516"/>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8" name="テキスト ボックス 517"/>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9" name="直線コネクタ 51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20" name="テキスト ボックス 51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21" name="直線コネクタ 520"/>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22" name="テキスト ボックス 521"/>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4" name="テキスト ボックス 52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157245</xdr:rowOff>
    </xdr:from>
    <xdr:to>
      <xdr:col>85</xdr:col>
      <xdr:colOff>126364</xdr:colOff>
      <xdr:row>38</xdr:row>
      <xdr:rowOff>121755</xdr:rowOff>
    </xdr:to>
    <xdr:cxnSp macro="">
      <xdr:nvCxnSpPr>
        <xdr:cNvPr id="526" name="直線コネクタ 525"/>
        <xdr:cNvCxnSpPr/>
      </xdr:nvCxnSpPr>
      <xdr:spPr>
        <a:xfrm flipV="1">
          <a:off x="16317595" y="5300745"/>
          <a:ext cx="1269" cy="133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125582</xdr:rowOff>
    </xdr:from>
    <xdr:ext cx="534377" cy="259045"/>
    <xdr:sp macro="" textlink="">
      <xdr:nvSpPr>
        <xdr:cNvPr id="527" name="消防費最小値テキスト"/>
        <xdr:cNvSpPr txBox="1"/>
      </xdr:nvSpPr>
      <xdr:spPr>
        <a:xfrm>
          <a:off x="16370300" y="664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121755</xdr:rowOff>
    </xdr:from>
    <xdr:to>
      <xdr:col>86</xdr:col>
      <xdr:colOff>25400</xdr:colOff>
      <xdr:row>38</xdr:row>
      <xdr:rowOff>121755</xdr:rowOff>
    </xdr:to>
    <xdr:cxnSp macro="">
      <xdr:nvCxnSpPr>
        <xdr:cNvPr id="528" name="直線コネクタ 527"/>
        <xdr:cNvCxnSpPr/>
      </xdr:nvCxnSpPr>
      <xdr:spPr>
        <a:xfrm>
          <a:off x="16230600" y="663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103922</xdr:rowOff>
    </xdr:from>
    <xdr:ext cx="599010" cy="259045"/>
    <xdr:sp macro="" textlink="">
      <xdr:nvSpPr>
        <xdr:cNvPr id="529" name="消防費最大値テキスト"/>
        <xdr:cNvSpPr txBox="1"/>
      </xdr:nvSpPr>
      <xdr:spPr>
        <a:xfrm>
          <a:off x="16370300" y="507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157245</xdr:rowOff>
    </xdr:from>
    <xdr:to>
      <xdr:col>86</xdr:col>
      <xdr:colOff>25400</xdr:colOff>
      <xdr:row>30</xdr:row>
      <xdr:rowOff>157245</xdr:rowOff>
    </xdr:to>
    <xdr:cxnSp macro="">
      <xdr:nvCxnSpPr>
        <xdr:cNvPr id="530" name="直線コネクタ 529"/>
        <xdr:cNvCxnSpPr/>
      </xdr:nvCxnSpPr>
      <xdr:spPr>
        <a:xfrm>
          <a:off x="16230600" y="53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96666</xdr:rowOff>
    </xdr:from>
    <xdr:to>
      <xdr:col>85</xdr:col>
      <xdr:colOff>127000</xdr:colOff>
      <xdr:row>37</xdr:row>
      <xdr:rowOff>131099</xdr:rowOff>
    </xdr:to>
    <xdr:cxnSp macro="">
      <xdr:nvCxnSpPr>
        <xdr:cNvPr id="531" name="直線コネクタ 530"/>
        <xdr:cNvCxnSpPr/>
      </xdr:nvCxnSpPr>
      <xdr:spPr>
        <a:xfrm flipV="1">
          <a:off x="15481300" y="6440316"/>
          <a:ext cx="838200" cy="3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33494</xdr:rowOff>
    </xdr:from>
    <xdr:ext cx="534377" cy="259045"/>
    <xdr:sp macro="" textlink="">
      <xdr:nvSpPr>
        <xdr:cNvPr id="532" name="消防費平均値テキスト"/>
        <xdr:cNvSpPr txBox="1"/>
      </xdr:nvSpPr>
      <xdr:spPr>
        <a:xfrm>
          <a:off x="16370300" y="6377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55067</xdr:rowOff>
    </xdr:from>
    <xdr:to>
      <xdr:col>85</xdr:col>
      <xdr:colOff>177800</xdr:colOff>
      <xdr:row>37</xdr:row>
      <xdr:rowOff>156667</xdr:rowOff>
    </xdr:to>
    <xdr:sp macro="" textlink="">
      <xdr:nvSpPr>
        <xdr:cNvPr id="533" name="フローチャート: 判断 532"/>
        <xdr:cNvSpPr/>
      </xdr:nvSpPr>
      <xdr:spPr>
        <a:xfrm>
          <a:off x="16268700" y="639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112725</xdr:rowOff>
    </xdr:from>
    <xdr:to>
      <xdr:col>81</xdr:col>
      <xdr:colOff>50800</xdr:colOff>
      <xdr:row>37</xdr:row>
      <xdr:rowOff>131099</xdr:rowOff>
    </xdr:to>
    <xdr:cxnSp macro="">
      <xdr:nvCxnSpPr>
        <xdr:cNvPr id="534" name="直線コネクタ 533"/>
        <xdr:cNvCxnSpPr/>
      </xdr:nvCxnSpPr>
      <xdr:spPr>
        <a:xfrm>
          <a:off x="14592300" y="6456375"/>
          <a:ext cx="889000" cy="1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117504</xdr:rowOff>
    </xdr:from>
    <xdr:to>
      <xdr:col>81</xdr:col>
      <xdr:colOff>101600</xdr:colOff>
      <xdr:row>38</xdr:row>
      <xdr:rowOff>47654</xdr:rowOff>
    </xdr:to>
    <xdr:sp macro="" textlink="">
      <xdr:nvSpPr>
        <xdr:cNvPr id="535" name="フローチャート: 判断 534"/>
        <xdr:cNvSpPr/>
      </xdr:nvSpPr>
      <xdr:spPr>
        <a:xfrm>
          <a:off x="15430500" y="646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38781</xdr:rowOff>
    </xdr:from>
    <xdr:ext cx="534377" cy="259045"/>
    <xdr:sp macro="" textlink="">
      <xdr:nvSpPr>
        <xdr:cNvPr id="536" name="テキスト ボックス 535"/>
        <xdr:cNvSpPr txBox="1"/>
      </xdr:nvSpPr>
      <xdr:spPr>
        <a:xfrm>
          <a:off x="15214111" y="655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104553</xdr:rowOff>
    </xdr:from>
    <xdr:to>
      <xdr:col>76</xdr:col>
      <xdr:colOff>114300</xdr:colOff>
      <xdr:row>37</xdr:row>
      <xdr:rowOff>112725</xdr:rowOff>
    </xdr:to>
    <xdr:cxnSp macro="">
      <xdr:nvCxnSpPr>
        <xdr:cNvPr id="537" name="直線コネクタ 536"/>
        <xdr:cNvCxnSpPr/>
      </xdr:nvCxnSpPr>
      <xdr:spPr>
        <a:xfrm>
          <a:off x="13703300" y="6276753"/>
          <a:ext cx="889000" cy="17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64283</xdr:rowOff>
    </xdr:from>
    <xdr:to>
      <xdr:col>76</xdr:col>
      <xdr:colOff>165100</xdr:colOff>
      <xdr:row>37</xdr:row>
      <xdr:rowOff>165883</xdr:rowOff>
    </xdr:to>
    <xdr:sp macro="" textlink="">
      <xdr:nvSpPr>
        <xdr:cNvPr id="538" name="フローチャート: 判断 537"/>
        <xdr:cNvSpPr/>
      </xdr:nvSpPr>
      <xdr:spPr>
        <a:xfrm>
          <a:off x="14541500" y="640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157010</xdr:rowOff>
    </xdr:from>
    <xdr:ext cx="534377" cy="259045"/>
    <xdr:sp macro="" textlink="">
      <xdr:nvSpPr>
        <xdr:cNvPr id="539" name="テキスト ボックス 538"/>
        <xdr:cNvSpPr txBox="1"/>
      </xdr:nvSpPr>
      <xdr:spPr>
        <a:xfrm>
          <a:off x="14325111" y="650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104553</xdr:rowOff>
    </xdr:from>
    <xdr:to>
      <xdr:col>71</xdr:col>
      <xdr:colOff>177800</xdr:colOff>
      <xdr:row>36</xdr:row>
      <xdr:rowOff>138457</xdr:rowOff>
    </xdr:to>
    <xdr:cxnSp macro="">
      <xdr:nvCxnSpPr>
        <xdr:cNvPr id="540" name="直線コネクタ 539"/>
        <xdr:cNvCxnSpPr/>
      </xdr:nvCxnSpPr>
      <xdr:spPr>
        <a:xfrm flipV="1">
          <a:off x="12814300" y="6276753"/>
          <a:ext cx="889000" cy="3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48795</xdr:rowOff>
    </xdr:from>
    <xdr:to>
      <xdr:col>72</xdr:col>
      <xdr:colOff>38100</xdr:colOff>
      <xdr:row>37</xdr:row>
      <xdr:rowOff>150395</xdr:rowOff>
    </xdr:to>
    <xdr:sp macro="" textlink="">
      <xdr:nvSpPr>
        <xdr:cNvPr id="541" name="フローチャート: 判断 540"/>
        <xdr:cNvSpPr/>
      </xdr:nvSpPr>
      <xdr:spPr>
        <a:xfrm>
          <a:off x="13652500" y="639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141522</xdr:rowOff>
    </xdr:from>
    <xdr:ext cx="534377" cy="259045"/>
    <xdr:sp macro="" textlink="">
      <xdr:nvSpPr>
        <xdr:cNvPr id="542" name="テキスト ボックス 541"/>
        <xdr:cNvSpPr txBox="1"/>
      </xdr:nvSpPr>
      <xdr:spPr>
        <a:xfrm>
          <a:off x="13436111" y="648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114889</xdr:rowOff>
    </xdr:from>
    <xdr:to>
      <xdr:col>67</xdr:col>
      <xdr:colOff>101600</xdr:colOff>
      <xdr:row>38</xdr:row>
      <xdr:rowOff>45039</xdr:rowOff>
    </xdr:to>
    <xdr:sp macro="" textlink="">
      <xdr:nvSpPr>
        <xdr:cNvPr id="543" name="フローチャート: 判断 542"/>
        <xdr:cNvSpPr/>
      </xdr:nvSpPr>
      <xdr:spPr>
        <a:xfrm>
          <a:off x="12763500" y="645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36166</xdr:rowOff>
    </xdr:from>
    <xdr:ext cx="534377" cy="259045"/>
    <xdr:sp macro="" textlink="">
      <xdr:nvSpPr>
        <xdr:cNvPr id="544" name="テキスト ボックス 543"/>
        <xdr:cNvSpPr txBox="1"/>
      </xdr:nvSpPr>
      <xdr:spPr>
        <a:xfrm>
          <a:off x="12547111" y="655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45866</xdr:rowOff>
    </xdr:from>
    <xdr:to>
      <xdr:col>85</xdr:col>
      <xdr:colOff>177800</xdr:colOff>
      <xdr:row>37</xdr:row>
      <xdr:rowOff>147466</xdr:rowOff>
    </xdr:to>
    <xdr:sp macro="" textlink="">
      <xdr:nvSpPr>
        <xdr:cNvPr id="550" name="楕円 549"/>
        <xdr:cNvSpPr/>
      </xdr:nvSpPr>
      <xdr:spPr>
        <a:xfrm>
          <a:off x="16268700" y="638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68743</xdr:rowOff>
    </xdr:from>
    <xdr:ext cx="534377" cy="259045"/>
    <xdr:sp macro="" textlink="">
      <xdr:nvSpPr>
        <xdr:cNvPr id="551" name="消防費該当値テキスト"/>
        <xdr:cNvSpPr txBox="1"/>
      </xdr:nvSpPr>
      <xdr:spPr>
        <a:xfrm>
          <a:off x="16370300" y="624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80299</xdr:rowOff>
    </xdr:from>
    <xdr:to>
      <xdr:col>81</xdr:col>
      <xdr:colOff>101600</xdr:colOff>
      <xdr:row>38</xdr:row>
      <xdr:rowOff>10449</xdr:rowOff>
    </xdr:to>
    <xdr:sp macro="" textlink="">
      <xdr:nvSpPr>
        <xdr:cNvPr id="552" name="楕円 551"/>
        <xdr:cNvSpPr/>
      </xdr:nvSpPr>
      <xdr:spPr>
        <a:xfrm>
          <a:off x="15430500" y="642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26976</xdr:rowOff>
    </xdr:from>
    <xdr:ext cx="534377" cy="259045"/>
    <xdr:sp macro="" textlink="">
      <xdr:nvSpPr>
        <xdr:cNvPr id="553" name="テキスト ボックス 552"/>
        <xdr:cNvSpPr txBox="1"/>
      </xdr:nvSpPr>
      <xdr:spPr>
        <a:xfrm>
          <a:off x="15214111" y="619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61925</xdr:rowOff>
    </xdr:from>
    <xdr:to>
      <xdr:col>76</xdr:col>
      <xdr:colOff>165100</xdr:colOff>
      <xdr:row>37</xdr:row>
      <xdr:rowOff>163525</xdr:rowOff>
    </xdr:to>
    <xdr:sp macro="" textlink="">
      <xdr:nvSpPr>
        <xdr:cNvPr id="554" name="楕円 553"/>
        <xdr:cNvSpPr/>
      </xdr:nvSpPr>
      <xdr:spPr>
        <a:xfrm>
          <a:off x="14541500" y="64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8602</xdr:rowOff>
    </xdr:from>
    <xdr:ext cx="534377" cy="259045"/>
    <xdr:sp macro="" textlink="">
      <xdr:nvSpPr>
        <xdr:cNvPr id="555" name="テキスト ボックス 554"/>
        <xdr:cNvSpPr txBox="1"/>
      </xdr:nvSpPr>
      <xdr:spPr>
        <a:xfrm>
          <a:off x="14325111" y="618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53753</xdr:rowOff>
    </xdr:from>
    <xdr:to>
      <xdr:col>72</xdr:col>
      <xdr:colOff>38100</xdr:colOff>
      <xdr:row>36</xdr:row>
      <xdr:rowOff>155353</xdr:rowOff>
    </xdr:to>
    <xdr:sp macro="" textlink="">
      <xdr:nvSpPr>
        <xdr:cNvPr id="556" name="楕円 555"/>
        <xdr:cNvSpPr/>
      </xdr:nvSpPr>
      <xdr:spPr>
        <a:xfrm>
          <a:off x="13652500" y="622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430</xdr:rowOff>
    </xdr:from>
    <xdr:ext cx="534377" cy="259045"/>
    <xdr:sp macro="" textlink="">
      <xdr:nvSpPr>
        <xdr:cNvPr id="557" name="テキスト ボックス 556"/>
        <xdr:cNvSpPr txBox="1"/>
      </xdr:nvSpPr>
      <xdr:spPr>
        <a:xfrm>
          <a:off x="13436111" y="60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87657</xdr:rowOff>
    </xdr:from>
    <xdr:to>
      <xdr:col>67</xdr:col>
      <xdr:colOff>101600</xdr:colOff>
      <xdr:row>37</xdr:row>
      <xdr:rowOff>17807</xdr:rowOff>
    </xdr:to>
    <xdr:sp macro="" textlink="">
      <xdr:nvSpPr>
        <xdr:cNvPr id="558" name="楕円 557"/>
        <xdr:cNvSpPr/>
      </xdr:nvSpPr>
      <xdr:spPr>
        <a:xfrm>
          <a:off x="12763500" y="62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34334</xdr:rowOff>
    </xdr:from>
    <xdr:ext cx="534377" cy="259045"/>
    <xdr:sp macro="" textlink="">
      <xdr:nvSpPr>
        <xdr:cNvPr id="559" name="テキスト ボックス 558"/>
        <xdr:cNvSpPr txBox="1"/>
      </xdr:nvSpPr>
      <xdr:spPr>
        <a:xfrm>
          <a:off x="12547111" y="603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1" name="直線コネクタ 57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2" name="テキスト ボックス 57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3" name="直線コネクタ 57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4" name="テキスト ボックス 57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5" name="直線コネクタ 57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6" name="テキスト ボックス 57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7" name="直線コネクタ 57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8" name="テキスト ボックス 57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9" name="直線コネクタ 57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0" name="テキスト ボックス 57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1" name="直線コネクタ 58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2" name="テキスト ボックス 58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151016</xdr:rowOff>
    </xdr:from>
    <xdr:to>
      <xdr:col>85</xdr:col>
      <xdr:colOff>126364</xdr:colOff>
      <xdr:row>58</xdr:row>
      <xdr:rowOff>36068</xdr:rowOff>
    </xdr:to>
    <xdr:cxnSp macro="">
      <xdr:nvCxnSpPr>
        <xdr:cNvPr id="584" name="直線コネクタ 583"/>
        <xdr:cNvCxnSpPr/>
      </xdr:nvCxnSpPr>
      <xdr:spPr>
        <a:xfrm flipV="1">
          <a:off x="16317595" y="855206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39895</xdr:rowOff>
    </xdr:from>
    <xdr:ext cx="534377" cy="259045"/>
    <xdr:sp macro="" textlink="">
      <xdr:nvSpPr>
        <xdr:cNvPr id="585" name="教育費最小値テキスト"/>
        <xdr:cNvSpPr txBox="1"/>
      </xdr:nvSpPr>
      <xdr:spPr>
        <a:xfrm>
          <a:off x="16370300" y="998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36068</xdr:rowOff>
    </xdr:from>
    <xdr:to>
      <xdr:col>86</xdr:col>
      <xdr:colOff>25400</xdr:colOff>
      <xdr:row>58</xdr:row>
      <xdr:rowOff>36068</xdr:rowOff>
    </xdr:to>
    <xdr:cxnSp macro="">
      <xdr:nvCxnSpPr>
        <xdr:cNvPr id="586" name="直線コネクタ 585"/>
        <xdr:cNvCxnSpPr/>
      </xdr:nvCxnSpPr>
      <xdr:spPr>
        <a:xfrm>
          <a:off x="16230600" y="998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97693</xdr:rowOff>
    </xdr:from>
    <xdr:ext cx="599010" cy="259045"/>
    <xdr:sp macro="" textlink="">
      <xdr:nvSpPr>
        <xdr:cNvPr id="587" name="教育費最大値テキスト"/>
        <xdr:cNvSpPr txBox="1"/>
      </xdr:nvSpPr>
      <xdr:spPr>
        <a:xfrm>
          <a:off x="16370300" y="8327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151016</xdr:rowOff>
    </xdr:from>
    <xdr:to>
      <xdr:col>86</xdr:col>
      <xdr:colOff>25400</xdr:colOff>
      <xdr:row>49</xdr:row>
      <xdr:rowOff>151016</xdr:rowOff>
    </xdr:to>
    <xdr:cxnSp macro="">
      <xdr:nvCxnSpPr>
        <xdr:cNvPr id="588" name="直線コネクタ 587"/>
        <xdr:cNvCxnSpPr/>
      </xdr:nvCxnSpPr>
      <xdr:spPr>
        <a:xfrm>
          <a:off x="16230600" y="855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123260</xdr:rowOff>
    </xdr:from>
    <xdr:to>
      <xdr:col>85</xdr:col>
      <xdr:colOff>127000</xdr:colOff>
      <xdr:row>53</xdr:row>
      <xdr:rowOff>54394</xdr:rowOff>
    </xdr:to>
    <xdr:cxnSp macro="">
      <xdr:nvCxnSpPr>
        <xdr:cNvPr id="589" name="直線コネクタ 588"/>
        <xdr:cNvCxnSpPr/>
      </xdr:nvCxnSpPr>
      <xdr:spPr>
        <a:xfrm>
          <a:off x="15481300" y="9038660"/>
          <a:ext cx="838200" cy="10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87139</xdr:rowOff>
    </xdr:from>
    <xdr:ext cx="534377" cy="259045"/>
    <xdr:sp macro="" textlink="">
      <xdr:nvSpPr>
        <xdr:cNvPr id="590" name="教育費平均値テキスト"/>
        <xdr:cNvSpPr txBox="1"/>
      </xdr:nvSpPr>
      <xdr:spPr>
        <a:xfrm>
          <a:off x="16370300" y="9345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108712</xdr:rowOff>
    </xdr:from>
    <xdr:to>
      <xdr:col>85</xdr:col>
      <xdr:colOff>177800</xdr:colOff>
      <xdr:row>55</xdr:row>
      <xdr:rowOff>38862</xdr:rowOff>
    </xdr:to>
    <xdr:sp macro="" textlink="">
      <xdr:nvSpPr>
        <xdr:cNvPr id="591" name="フローチャート: 判断 590"/>
        <xdr:cNvSpPr/>
      </xdr:nvSpPr>
      <xdr:spPr>
        <a:xfrm>
          <a:off x="16268700" y="936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123260</xdr:rowOff>
    </xdr:from>
    <xdr:to>
      <xdr:col>81</xdr:col>
      <xdr:colOff>50800</xdr:colOff>
      <xdr:row>55</xdr:row>
      <xdr:rowOff>29858</xdr:rowOff>
    </xdr:to>
    <xdr:cxnSp macro="">
      <xdr:nvCxnSpPr>
        <xdr:cNvPr id="592" name="直線コネクタ 591"/>
        <xdr:cNvCxnSpPr/>
      </xdr:nvCxnSpPr>
      <xdr:spPr>
        <a:xfrm flipV="1">
          <a:off x="14592300" y="9038660"/>
          <a:ext cx="889000" cy="42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146565</xdr:rowOff>
    </xdr:from>
    <xdr:to>
      <xdr:col>81</xdr:col>
      <xdr:colOff>101600</xdr:colOff>
      <xdr:row>55</xdr:row>
      <xdr:rowOff>76715</xdr:rowOff>
    </xdr:to>
    <xdr:sp macro="" textlink="">
      <xdr:nvSpPr>
        <xdr:cNvPr id="593" name="フローチャート: 判断 592"/>
        <xdr:cNvSpPr/>
      </xdr:nvSpPr>
      <xdr:spPr>
        <a:xfrm>
          <a:off x="154305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67842</xdr:rowOff>
    </xdr:from>
    <xdr:ext cx="534377" cy="259045"/>
    <xdr:sp macro="" textlink="">
      <xdr:nvSpPr>
        <xdr:cNvPr id="594" name="テキスト ボックス 593"/>
        <xdr:cNvSpPr txBox="1"/>
      </xdr:nvSpPr>
      <xdr:spPr>
        <a:xfrm>
          <a:off x="15214111" y="949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93999</xdr:rowOff>
    </xdr:from>
    <xdr:to>
      <xdr:col>76</xdr:col>
      <xdr:colOff>114300</xdr:colOff>
      <xdr:row>55</xdr:row>
      <xdr:rowOff>29858</xdr:rowOff>
    </xdr:to>
    <xdr:cxnSp macro="">
      <xdr:nvCxnSpPr>
        <xdr:cNvPr id="595" name="直線コネクタ 594"/>
        <xdr:cNvCxnSpPr/>
      </xdr:nvCxnSpPr>
      <xdr:spPr>
        <a:xfrm>
          <a:off x="13703300" y="9352299"/>
          <a:ext cx="889000" cy="10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122675</xdr:rowOff>
    </xdr:from>
    <xdr:to>
      <xdr:col>76</xdr:col>
      <xdr:colOff>165100</xdr:colOff>
      <xdr:row>55</xdr:row>
      <xdr:rowOff>52825</xdr:rowOff>
    </xdr:to>
    <xdr:sp macro="" textlink="">
      <xdr:nvSpPr>
        <xdr:cNvPr id="596" name="フローチャート: 判断 595"/>
        <xdr:cNvSpPr/>
      </xdr:nvSpPr>
      <xdr:spPr>
        <a:xfrm>
          <a:off x="14541500" y="93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69352</xdr:rowOff>
    </xdr:from>
    <xdr:ext cx="534377" cy="259045"/>
    <xdr:sp macro="" textlink="">
      <xdr:nvSpPr>
        <xdr:cNvPr id="597" name="テキスト ボックス 596"/>
        <xdr:cNvSpPr txBox="1"/>
      </xdr:nvSpPr>
      <xdr:spPr>
        <a:xfrm>
          <a:off x="14325111" y="915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166313</xdr:rowOff>
    </xdr:from>
    <xdr:to>
      <xdr:col>71</xdr:col>
      <xdr:colOff>177800</xdr:colOff>
      <xdr:row>54</xdr:row>
      <xdr:rowOff>93999</xdr:rowOff>
    </xdr:to>
    <xdr:cxnSp macro="">
      <xdr:nvCxnSpPr>
        <xdr:cNvPr id="598" name="直線コネクタ 597"/>
        <xdr:cNvCxnSpPr/>
      </xdr:nvCxnSpPr>
      <xdr:spPr>
        <a:xfrm>
          <a:off x="12814300" y="9081713"/>
          <a:ext cx="889000" cy="27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98558</xdr:rowOff>
    </xdr:from>
    <xdr:to>
      <xdr:col>72</xdr:col>
      <xdr:colOff>38100</xdr:colOff>
      <xdr:row>55</xdr:row>
      <xdr:rowOff>28708</xdr:rowOff>
    </xdr:to>
    <xdr:sp macro="" textlink="">
      <xdr:nvSpPr>
        <xdr:cNvPr id="599" name="フローチャート: 判断 598"/>
        <xdr:cNvSpPr/>
      </xdr:nvSpPr>
      <xdr:spPr>
        <a:xfrm>
          <a:off x="13652500" y="93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19835</xdr:rowOff>
    </xdr:from>
    <xdr:ext cx="534377" cy="259045"/>
    <xdr:sp macro="" textlink="">
      <xdr:nvSpPr>
        <xdr:cNvPr id="600" name="テキスト ボックス 599"/>
        <xdr:cNvSpPr txBox="1"/>
      </xdr:nvSpPr>
      <xdr:spPr>
        <a:xfrm>
          <a:off x="13436111" y="944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122924</xdr:rowOff>
    </xdr:from>
    <xdr:to>
      <xdr:col>67</xdr:col>
      <xdr:colOff>101600</xdr:colOff>
      <xdr:row>55</xdr:row>
      <xdr:rowOff>53074</xdr:rowOff>
    </xdr:to>
    <xdr:sp macro="" textlink="">
      <xdr:nvSpPr>
        <xdr:cNvPr id="601" name="フローチャート: 判断 600"/>
        <xdr:cNvSpPr/>
      </xdr:nvSpPr>
      <xdr:spPr>
        <a:xfrm>
          <a:off x="12763500" y="9381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44201</xdr:rowOff>
    </xdr:from>
    <xdr:ext cx="534377" cy="259045"/>
    <xdr:sp macro="" textlink="">
      <xdr:nvSpPr>
        <xdr:cNvPr id="602" name="テキスト ボックス 601"/>
        <xdr:cNvSpPr txBox="1"/>
      </xdr:nvSpPr>
      <xdr:spPr>
        <a:xfrm>
          <a:off x="12547111" y="947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3" name="テキスト ボックス 60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4" name="テキスト ボックス 60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5" name="テキスト ボックス 60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6" name="テキスト ボックス 60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7" name="テキスト ボックス 60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3594</xdr:rowOff>
    </xdr:from>
    <xdr:to>
      <xdr:col>85</xdr:col>
      <xdr:colOff>177800</xdr:colOff>
      <xdr:row>53</xdr:row>
      <xdr:rowOff>105194</xdr:rowOff>
    </xdr:to>
    <xdr:sp macro="" textlink="">
      <xdr:nvSpPr>
        <xdr:cNvPr id="608" name="楕円 607"/>
        <xdr:cNvSpPr/>
      </xdr:nvSpPr>
      <xdr:spPr>
        <a:xfrm>
          <a:off x="16268700" y="909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26471</xdr:rowOff>
    </xdr:from>
    <xdr:ext cx="534377" cy="259045"/>
    <xdr:sp macro="" textlink="">
      <xdr:nvSpPr>
        <xdr:cNvPr id="609" name="教育費該当値テキスト"/>
        <xdr:cNvSpPr txBox="1"/>
      </xdr:nvSpPr>
      <xdr:spPr>
        <a:xfrm>
          <a:off x="16370300" y="894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72460</xdr:rowOff>
    </xdr:from>
    <xdr:to>
      <xdr:col>81</xdr:col>
      <xdr:colOff>101600</xdr:colOff>
      <xdr:row>53</xdr:row>
      <xdr:rowOff>2610</xdr:rowOff>
    </xdr:to>
    <xdr:sp macro="" textlink="">
      <xdr:nvSpPr>
        <xdr:cNvPr id="610" name="楕円 609"/>
        <xdr:cNvSpPr/>
      </xdr:nvSpPr>
      <xdr:spPr>
        <a:xfrm>
          <a:off x="15430500" y="898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19137</xdr:rowOff>
    </xdr:from>
    <xdr:ext cx="534377" cy="259045"/>
    <xdr:sp macro="" textlink="">
      <xdr:nvSpPr>
        <xdr:cNvPr id="611" name="テキスト ボックス 610"/>
        <xdr:cNvSpPr txBox="1"/>
      </xdr:nvSpPr>
      <xdr:spPr>
        <a:xfrm>
          <a:off x="15214111" y="876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150508</xdr:rowOff>
    </xdr:from>
    <xdr:to>
      <xdr:col>76</xdr:col>
      <xdr:colOff>165100</xdr:colOff>
      <xdr:row>55</xdr:row>
      <xdr:rowOff>80658</xdr:rowOff>
    </xdr:to>
    <xdr:sp macro="" textlink="">
      <xdr:nvSpPr>
        <xdr:cNvPr id="612" name="楕円 611"/>
        <xdr:cNvSpPr/>
      </xdr:nvSpPr>
      <xdr:spPr>
        <a:xfrm>
          <a:off x="14541500" y="940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71785</xdr:rowOff>
    </xdr:from>
    <xdr:ext cx="534377" cy="259045"/>
    <xdr:sp macro="" textlink="">
      <xdr:nvSpPr>
        <xdr:cNvPr id="613" name="テキスト ボックス 612"/>
        <xdr:cNvSpPr txBox="1"/>
      </xdr:nvSpPr>
      <xdr:spPr>
        <a:xfrm>
          <a:off x="14325111" y="950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43199</xdr:rowOff>
    </xdr:from>
    <xdr:to>
      <xdr:col>72</xdr:col>
      <xdr:colOff>38100</xdr:colOff>
      <xdr:row>54</xdr:row>
      <xdr:rowOff>144799</xdr:rowOff>
    </xdr:to>
    <xdr:sp macro="" textlink="">
      <xdr:nvSpPr>
        <xdr:cNvPr id="614" name="楕円 613"/>
        <xdr:cNvSpPr/>
      </xdr:nvSpPr>
      <xdr:spPr>
        <a:xfrm>
          <a:off x="13652500" y="930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161326</xdr:rowOff>
    </xdr:from>
    <xdr:ext cx="534377" cy="259045"/>
    <xdr:sp macro="" textlink="">
      <xdr:nvSpPr>
        <xdr:cNvPr id="615" name="テキスト ボックス 614"/>
        <xdr:cNvSpPr txBox="1"/>
      </xdr:nvSpPr>
      <xdr:spPr>
        <a:xfrm>
          <a:off x="13436111" y="907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115513</xdr:rowOff>
    </xdr:from>
    <xdr:to>
      <xdr:col>67</xdr:col>
      <xdr:colOff>101600</xdr:colOff>
      <xdr:row>53</xdr:row>
      <xdr:rowOff>45663</xdr:rowOff>
    </xdr:to>
    <xdr:sp macro="" textlink="">
      <xdr:nvSpPr>
        <xdr:cNvPr id="616" name="楕円 615"/>
        <xdr:cNvSpPr/>
      </xdr:nvSpPr>
      <xdr:spPr>
        <a:xfrm>
          <a:off x="12763500" y="903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62190</xdr:rowOff>
    </xdr:from>
    <xdr:ext cx="534377" cy="259045"/>
    <xdr:sp macro="" textlink="">
      <xdr:nvSpPr>
        <xdr:cNvPr id="617" name="テキスト ボックス 616"/>
        <xdr:cNvSpPr txBox="1"/>
      </xdr:nvSpPr>
      <xdr:spPr>
        <a:xfrm>
          <a:off x="12547111" y="880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8" name="正方形/長方形 61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9" name="正方形/長方形 61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0" name="正方形/長方形 61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1" name="正方形/長方形 62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2" name="正方形/長方形 62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3" name="正方形/長方形 62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4" name="正方形/長方形 62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5" name="正方形/長方形 62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6" name="テキスト ボックス 62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7" name="直線コネクタ 62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8" name="直線コネクタ 62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9" name="テキスト ボックス 62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0" name="直線コネクタ 62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1" name="テキスト ボックス 63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2" name="直線コネクタ 63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3" name="テキスト ボックス 63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4" name="直線コネクタ 63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5" name="テキスト ボックス 63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6" name="直線コネクタ 63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7" name="テキスト ボックス 63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122517</xdr:rowOff>
    </xdr:from>
    <xdr:to>
      <xdr:col>85</xdr:col>
      <xdr:colOff>126364</xdr:colOff>
      <xdr:row>79</xdr:row>
      <xdr:rowOff>44450</xdr:rowOff>
    </xdr:to>
    <xdr:cxnSp macro="">
      <xdr:nvCxnSpPr>
        <xdr:cNvPr id="641" name="直線コネクタ 640"/>
        <xdr:cNvCxnSpPr/>
      </xdr:nvCxnSpPr>
      <xdr:spPr>
        <a:xfrm flipV="1">
          <a:off x="16317595" y="12295467"/>
          <a:ext cx="1269" cy="1293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3" name="直線コネクタ 64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69194</xdr:rowOff>
    </xdr:from>
    <xdr:ext cx="534377" cy="259045"/>
    <xdr:sp macro="" textlink="">
      <xdr:nvSpPr>
        <xdr:cNvPr id="644" name="災害復旧費最大値テキスト"/>
        <xdr:cNvSpPr txBox="1"/>
      </xdr:nvSpPr>
      <xdr:spPr>
        <a:xfrm>
          <a:off x="16370300" y="1207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122517</xdr:rowOff>
    </xdr:from>
    <xdr:to>
      <xdr:col>86</xdr:col>
      <xdr:colOff>25400</xdr:colOff>
      <xdr:row>71</xdr:row>
      <xdr:rowOff>122517</xdr:rowOff>
    </xdr:to>
    <xdr:cxnSp macro="">
      <xdr:nvCxnSpPr>
        <xdr:cNvPr id="645" name="直線コネクタ 644"/>
        <xdr:cNvCxnSpPr/>
      </xdr:nvCxnSpPr>
      <xdr:spPr>
        <a:xfrm>
          <a:off x="16230600" y="1229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42659</xdr:rowOff>
    </xdr:from>
    <xdr:to>
      <xdr:col>85</xdr:col>
      <xdr:colOff>127000</xdr:colOff>
      <xdr:row>79</xdr:row>
      <xdr:rowOff>44259</xdr:rowOff>
    </xdr:to>
    <xdr:cxnSp macro="">
      <xdr:nvCxnSpPr>
        <xdr:cNvPr id="646" name="直線コネクタ 645"/>
        <xdr:cNvCxnSpPr/>
      </xdr:nvCxnSpPr>
      <xdr:spPr>
        <a:xfrm>
          <a:off x="15481300" y="13587209"/>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43406</xdr:rowOff>
    </xdr:from>
    <xdr:ext cx="469744" cy="259045"/>
    <xdr:sp macro="" textlink="">
      <xdr:nvSpPr>
        <xdr:cNvPr id="647" name="災害復旧費平均値テキスト"/>
        <xdr:cNvSpPr txBox="1"/>
      </xdr:nvSpPr>
      <xdr:spPr>
        <a:xfrm>
          <a:off x="16370300" y="1324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20529</xdr:rowOff>
    </xdr:from>
    <xdr:to>
      <xdr:col>85</xdr:col>
      <xdr:colOff>177800</xdr:colOff>
      <xdr:row>78</xdr:row>
      <xdr:rowOff>122129</xdr:rowOff>
    </xdr:to>
    <xdr:sp macro="" textlink="">
      <xdr:nvSpPr>
        <xdr:cNvPr id="648" name="フローチャート: 判断 647"/>
        <xdr:cNvSpPr/>
      </xdr:nvSpPr>
      <xdr:spPr>
        <a:xfrm>
          <a:off x="16268700" y="133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42659</xdr:rowOff>
    </xdr:from>
    <xdr:to>
      <xdr:col>81</xdr:col>
      <xdr:colOff>50800</xdr:colOff>
      <xdr:row>79</xdr:row>
      <xdr:rowOff>42811</xdr:rowOff>
    </xdr:to>
    <xdr:cxnSp macro="">
      <xdr:nvCxnSpPr>
        <xdr:cNvPr id="649" name="直線コネクタ 648"/>
        <xdr:cNvCxnSpPr/>
      </xdr:nvCxnSpPr>
      <xdr:spPr>
        <a:xfrm flipV="1">
          <a:off x="14592300" y="13587209"/>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48458</xdr:rowOff>
    </xdr:from>
    <xdr:to>
      <xdr:col>81</xdr:col>
      <xdr:colOff>101600</xdr:colOff>
      <xdr:row>78</xdr:row>
      <xdr:rowOff>150058</xdr:rowOff>
    </xdr:to>
    <xdr:sp macro="" textlink="">
      <xdr:nvSpPr>
        <xdr:cNvPr id="650" name="フローチャート: 判断 649"/>
        <xdr:cNvSpPr/>
      </xdr:nvSpPr>
      <xdr:spPr>
        <a:xfrm>
          <a:off x="154305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166585</xdr:rowOff>
    </xdr:from>
    <xdr:ext cx="469744" cy="259045"/>
    <xdr:sp macro="" textlink="">
      <xdr:nvSpPr>
        <xdr:cNvPr id="651" name="テキスト ボックス 650"/>
        <xdr:cNvSpPr txBox="1"/>
      </xdr:nvSpPr>
      <xdr:spPr>
        <a:xfrm>
          <a:off x="15246428" y="1319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40239</xdr:rowOff>
    </xdr:from>
    <xdr:to>
      <xdr:col>76</xdr:col>
      <xdr:colOff>114300</xdr:colOff>
      <xdr:row>79</xdr:row>
      <xdr:rowOff>42811</xdr:rowOff>
    </xdr:to>
    <xdr:cxnSp macro="">
      <xdr:nvCxnSpPr>
        <xdr:cNvPr id="652" name="直線コネクタ 651"/>
        <xdr:cNvCxnSpPr/>
      </xdr:nvCxnSpPr>
      <xdr:spPr>
        <a:xfrm>
          <a:off x="13703300" y="13584789"/>
          <a:ext cx="8890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26073</xdr:rowOff>
    </xdr:from>
    <xdr:to>
      <xdr:col>76</xdr:col>
      <xdr:colOff>165100</xdr:colOff>
      <xdr:row>78</xdr:row>
      <xdr:rowOff>127673</xdr:rowOff>
    </xdr:to>
    <xdr:sp macro="" textlink="">
      <xdr:nvSpPr>
        <xdr:cNvPr id="653" name="フローチャート: 判断 652"/>
        <xdr:cNvSpPr/>
      </xdr:nvSpPr>
      <xdr:spPr>
        <a:xfrm>
          <a:off x="14541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144200</xdr:rowOff>
    </xdr:from>
    <xdr:ext cx="469744" cy="259045"/>
    <xdr:sp macro="" textlink="">
      <xdr:nvSpPr>
        <xdr:cNvPr id="654" name="テキスト ボックス 653"/>
        <xdr:cNvSpPr txBox="1"/>
      </xdr:nvSpPr>
      <xdr:spPr>
        <a:xfrm>
          <a:off x="14357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40239</xdr:rowOff>
    </xdr:from>
    <xdr:to>
      <xdr:col>71</xdr:col>
      <xdr:colOff>177800</xdr:colOff>
      <xdr:row>79</xdr:row>
      <xdr:rowOff>43345</xdr:rowOff>
    </xdr:to>
    <xdr:cxnSp macro="">
      <xdr:nvCxnSpPr>
        <xdr:cNvPr id="655" name="直線コネクタ 654"/>
        <xdr:cNvCxnSpPr/>
      </xdr:nvCxnSpPr>
      <xdr:spPr>
        <a:xfrm flipV="1">
          <a:off x="12814300" y="13584789"/>
          <a:ext cx="889000" cy="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103626</xdr:rowOff>
    </xdr:from>
    <xdr:to>
      <xdr:col>72</xdr:col>
      <xdr:colOff>38100</xdr:colOff>
      <xdr:row>79</xdr:row>
      <xdr:rowOff>33776</xdr:rowOff>
    </xdr:to>
    <xdr:sp macro="" textlink="">
      <xdr:nvSpPr>
        <xdr:cNvPr id="656" name="フローチャート: 判断 655"/>
        <xdr:cNvSpPr/>
      </xdr:nvSpPr>
      <xdr:spPr>
        <a:xfrm>
          <a:off x="13652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50303</xdr:rowOff>
    </xdr:from>
    <xdr:ext cx="469744" cy="259045"/>
    <xdr:sp macro="" textlink="">
      <xdr:nvSpPr>
        <xdr:cNvPr id="657" name="テキスト ボックス 656"/>
        <xdr:cNvSpPr txBox="1"/>
      </xdr:nvSpPr>
      <xdr:spPr>
        <a:xfrm>
          <a:off x="13468428" y="1325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42190</xdr:rowOff>
    </xdr:from>
    <xdr:to>
      <xdr:col>67</xdr:col>
      <xdr:colOff>101600</xdr:colOff>
      <xdr:row>78</xdr:row>
      <xdr:rowOff>143790</xdr:rowOff>
    </xdr:to>
    <xdr:sp macro="" textlink="">
      <xdr:nvSpPr>
        <xdr:cNvPr id="658" name="フローチャート: 判断 657"/>
        <xdr:cNvSpPr/>
      </xdr:nvSpPr>
      <xdr:spPr>
        <a:xfrm>
          <a:off x="12763500" y="134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160317</xdr:rowOff>
    </xdr:from>
    <xdr:ext cx="469744" cy="259045"/>
    <xdr:sp macro="" textlink="">
      <xdr:nvSpPr>
        <xdr:cNvPr id="659" name="テキスト ボックス 658"/>
        <xdr:cNvSpPr txBox="1"/>
      </xdr:nvSpPr>
      <xdr:spPr>
        <a:xfrm>
          <a:off x="12579428" y="1319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164909</xdr:rowOff>
    </xdr:from>
    <xdr:to>
      <xdr:col>85</xdr:col>
      <xdr:colOff>177800</xdr:colOff>
      <xdr:row>79</xdr:row>
      <xdr:rowOff>95059</xdr:rowOff>
    </xdr:to>
    <xdr:sp macro="" textlink="">
      <xdr:nvSpPr>
        <xdr:cNvPr id="665" name="楕円 664"/>
        <xdr:cNvSpPr/>
      </xdr:nvSpPr>
      <xdr:spPr>
        <a:xfrm>
          <a:off x="16268700" y="1353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79836</xdr:rowOff>
    </xdr:from>
    <xdr:ext cx="313932" cy="259045"/>
    <xdr:sp macro="" textlink="">
      <xdr:nvSpPr>
        <xdr:cNvPr id="666" name="災害復旧費該当値テキスト"/>
        <xdr:cNvSpPr txBox="1"/>
      </xdr:nvSpPr>
      <xdr:spPr>
        <a:xfrm>
          <a:off x="16370300" y="13452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163309</xdr:rowOff>
    </xdr:from>
    <xdr:to>
      <xdr:col>81</xdr:col>
      <xdr:colOff>101600</xdr:colOff>
      <xdr:row>79</xdr:row>
      <xdr:rowOff>93459</xdr:rowOff>
    </xdr:to>
    <xdr:sp macro="" textlink="">
      <xdr:nvSpPr>
        <xdr:cNvPr id="667" name="楕円 666"/>
        <xdr:cNvSpPr/>
      </xdr:nvSpPr>
      <xdr:spPr>
        <a:xfrm>
          <a:off x="15430500" y="1353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84586</xdr:rowOff>
    </xdr:from>
    <xdr:ext cx="313932" cy="259045"/>
    <xdr:sp macro="" textlink="">
      <xdr:nvSpPr>
        <xdr:cNvPr id="668" name="テキスト ボックス 667"/>
        <xdr:cNvSpPr txBox="1"/>
      </xdr:nvSpPr>
      <xdr:spPr>
        <a:xfrm>
          <a:off x="15324333" y="136291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163461</xdr:rowOff>
    </xdr:from>
    <xdr:to>
      <xdr:col>76</xdr:col>
      <xdr:colOff>165100</xdr:colOff>
      <xdr:row>79</xdr:row>
      <xdr:rowOff>93611</xdr:rowOff>
    </xdr:to>
    <xdr:sp macro="" textlink="">
      <xdr:nvSpPr>
        <xdr:cNvPr id="669" name="楕円 668"/>
        <xdr:cNvSpPr/>
      </xdr:nvSpPr>
      <xdr:spPr>
        <a:xfrm>
          <a:off x="14541500" y="1353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84738</xdr:rowOff>
    </xdr:from>
    <xdr:ext cx="313932" cy="259045"/>
    <xdr:sp macro="" textlink="">
      <xdr:nvSpPr>
        <xdr:cNvPr id="670" name="テキスト ボックス 669"/>
        <xdr:cNvSpPr txBox="1"/>
      </xdr:nvSpPr>
      <xdr:spPr>
        <a:xfrm>
          <a:off x="14435333" y="136292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160889</xdr:rowOff>
    </xdr:from>
    <xdr:to>
      <xdr:col>72</xdr:col>
      <xdr:colOff>38100</xdr:colOff>
      <xdr:row>79</xdr:row>
      <xdr:rowOff>91039</xdr:rowOff>
    </xdr:to>
    <xdr:sp macro="" textlink="">
      <xdr:nvSpPr>
        <xdr:cNvPr id="671" name="楕円 670"/>
        <xdr:cNvSpPr/>
      </xdr:nvSpPr>
      <xdr:spPr>
        <a:xfrm>
          <a:off x="13652500" y="1353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82166</xdr:rowOff>
    </xdr:from>
    <xdr:ext cx="378565" cy="259045"/>
    <xdr:sp macro="" textlink="">
      <xdr:nvSpPr>
        <xdr:cNvPr id="672" name="テキスト ボックス 671"/>
        <xdr:cNvSpPr txBox="1"/>
      </xdr:nvSpPr>
      <xdr:spPr>
        <a:xfrm>
          <a:off x="13514017" y="13626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163995</xdr:rowOff>
    </xdr:from>
    <xdr:to>
      <xdr:col>67</xdr:col>
      <xdr:colOff>101600</xdr:colOff>
      <xdr:row>79</xdr:row>
      <xdr:rowOff>94145</xdr:rowOff>
    </xdr:to>
    <xdr:sp macro="" textlink="">
      <xdr:nvSpPr>
        <xdr:cNvPr id="673" name="楕円 672"/>
        <xdr:cNvSpPr/>
      </xdr:nvSpPr>
      <xdr:spPr>
        <a:xfrm>
          <a:off x="12763500" y="1353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85272</xdr:rowOff>
    </xdr:from>
    <xdr:ext cx="313932" cy="259045"/>
    <xdr:sp macro="" textlink="">
      <xdr:nvSpPr>
        <xdr:cNvPr id="674" name="テキスト ボックス 673"/>
        <xdr:cNvSpPr txBox="1"/>
      </xdr:nvSpPr>
      <xdr:spPr>
        <a:xfrm>
          <a:off x="12657333" y="136298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5" name="テキスト ボックス 68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6" name="直線コネクタ 68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7" name="テキスト ボックス 686"/>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8" name="直線コネクタ 68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9" name="テキスト ボックス 68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0" name="直線コネクタ 68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1" name="テキスト ボックス 69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2" name="直線コネクタ 69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3" name="テキスト ボックス 69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4" name="直線コネクタ 69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5" name="テキスト ボックス 69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6" name="直線コネクタ 69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7" name="テキスト ボックス 69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118872</xdr:rowOff>
    </xdr:from>
    <xdr:to>
      <xdr:col>85</xdr:col>
      <xdr:colOff>126364</xdr:colOff>
      <xdr:row>99</xdr:row>
      <xdr:rowOff>137567</xdr:rowOff>
    </xdr:to>
    <xdr:cxnSp macro="">
      <xdr:nvCxnSpPr>
        <xdr:cNvPr id="699" name="直線コネクタ 698"/>
        <xdr:cNvCxnSpPr/>
      </xdr:nvCxnSpPr>
      <xdr:spPr>
        <a:xfrm flipV="1">
          <a:off x="16317595" y="15549372"/>
          <a:ext cx="1269" cy="15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141394</xdr:rowOff>
    </xdr:from>
    <xdr:ext cx="534377" cy="259045"/>
    <xdr:sp macro="" textlink="">
      <xdr:nvSpPr>
        <xdr:cNvPr id="700" name="公債費最小値テキスト"/>
        <xdr:cNvSpPr txBox="1"/>
      </xdr:nvSpPr>
      <xdr:spPr>
        <a:xfrm>
          <a:off x="16370300" y="1711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137567</xdr:rowOff>
    </xdr:from>
    <xdr:to>
      <xdr:col>86</xdr:col>
      <xdr:colOff>25400</xdr:colOff>
      <xdr:row>99</xdr:row>
      <xdr:rowOff>137567</xdr:rowOff>
    </xdr:to>
    <xdr:cxnSp macro="">
      <xdr:nvCxnSpPr>
        <xdr:cNvPr id="701" name="直線コネクタ 700"/>
        <xdr:cNvCxnSpPr/>
      </xdr:nvCxnSpPr>
      <xdr:spPr>
        <a:xfrm>
          <a:off x="16230600" y="17111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65549</xdr:rowOff>
    </xdr:from>
    <xdr:ext cx="599010" cy="259045"/>
    <xdr:sp macro="" textlink="">
      <xdr:nvSpPr>
        <xdr:cNvPr id="702" name="公債費最大値テキスト"/>
        <xdr:cNvSpPr txBox="1"/>
      </xdr:nvSpPr>
      <xdr:spPr>
        <a:xfrm>
          <a:off x="16370300" y="15324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118872</xdr:rowOff>
    </xdr:from>
    <xdr:to>
      <xdr:col>86</xdr:col>
      <xdr:colOff>25400</xdr:colOff>
      <xdr:row>90</xdr:row>
      <xdr:rowOff>118872</xdr:rowOff>
    </xdr:to>
    <xdr:cxnSp macro="">
      <xdr:nvCxnSpPr>
        <xdr:cNvPr id="703" name="直線コネクタ 702"/>
        <xdr:cNvCxnSpPr/>
      </xdr:nvCxnSpPr>
      <xdr:spPr>
        <a:xfrm>
          <a:off x="16230600" y="1554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161213</xdr:rowOff>
    </xdr:from>
    <xdr:to>
      <xdr:col>85</xdr:col>
      <xdr:colOff>127000</xdr:colOff>
      <xdr:row>97</xdr:row>
      <xdr:rowOff>23851</xdr:rowOff>
    </xdr:to>
    <xdr:cxnSp macro="">
      <xdr:nvCxnSpPr>
        <xdr:cNvPr id="704" name="直線コネクタ 703"/>
        <xdr:cNvCxnSpPr/>
      </xdr:nvCxnSpPr>
      <xdr:spPr>
        <a:xfrm>
          <a:off x="15481300" y="16620413"/>
          <a:ext cx="838200" cy="3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160914</xdr:rowOff>
    </xdr:from>
    <xdr:ext cx="534377" cy="259045"/>
    <xdr:sp macro="" textlink="">
      <xdr:nvSpPr>
        <xdr:cNvPr id="705" name="公債費平均値テキスト"/>
        <xdr:cNvSpPr txBox="1"/>
      </xdr:nvSpPr>
      <xdr:spPr>
        <a:xfrm>
          <a:off x="16370300" y="16620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11037</xdr:rowOff>
    </xdr:from>
    <xdr:to>
      <xdr:col>85</xdr:col>
      <xdr:colOff>177800</xdr:colOff>
      <xdr:row>97</xdr:row>
      <xdr:rowOff>112637</xdr:rowOff>
    </xdr:to>
    <xdr:sp macro="" textlink="">
      <xdr:nvSpPr>
        <xdr:cNvPr id="706" name="フローチャート: 判断 705"/>
        <xdr:cNvSpPr/>
      </xdr:nvSpPr>
      <xdr:spPr>
        <a:xfrm>
          <a:off x="16268700" y="166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161213</xdr:rowOff>
    </xdr:from>
    <xdr:to>
      <xdr:col>81</xdr:col>
      <xdr:colOff>50800</xdr:colOff>
      <xdr:row>97</xdr:row>
      <xdr:rowOff>6311</xdr:rowOff>
    </xdr:to>
    <xdr:cxnSp macro="">
      <xdr:nvCxnSpPr>
        <xdr:cNvPr id="707" name="直線コネクタ 706"/>
        <xdr:cNvCxnSpPr/>
      </xdr:nvCxnSpPr>
      <xdr:spPr>
        <a:xfrm flipV="1">
          <a:off x="14592300" y="16620413"/>
          <a:ext cx="889000" cy="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23025</xdr:rowOff>
    </xdr:from>
    <xdr:to>
      <xdr:col>81</xdr:col>
      <xdr:colOff>101600</xdr:colOff>
      <xdr:row>97</xdr:row>
      <xdr:rowOff>124625</xdr:rowOff>
    </xdr:to>
    <xdr:sp macro="" textlink="">
      <xdr:nvSpPr>
        <xdr:cNvPr id="708" name="フローチャート: 判断 707"/>
        <xdr:cNvSpPr/>
      </xdr:nvSpPr>
      <xdr:spPr>
        <a:xfrm>
          <a:off x="15430500" y="166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115752</xdr:rowOff>
    </xdr:from>
    <xdr:ext cx="534377" cy="259045"/>
    <xdr:sp macro="" textlink="">
      <xdr:nvSpPr>
        <xdr:cNvPr id="709" name="テキスト ボックス 708"/>
        <xdr:cNvSpPr txBox="1"/>
      </xdr:nvSpPr>
      <xdr:spPr>
        <a:xfrm>
          <a:off x="15214111" y="1674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90221</xdr:rowOff>
    </xdr:from>
    <xdr:to>
      <xdr:col>76</xdr:col>
      <xdr:colOff>114300</xdr:colOff>
      <xdr:row>97</xdr:row>
      <xdr:rowOff>6311</xdr:rowOff>
    </xdr:to>
    <xdr:cxnSp macro="">
      <xdr:nvCxnSpPr>
        <xdr:cNvPr id="710" name="直線コネクタ 709"/>
        <xdr:cNvCxnSpPr/>
      </xdr:nvCxnSpPr>
      <xdr:spPr>
        <a:xfrm>
          <a:off x="13703300" y="16549421"/>
          <a:ext cx="889000" cy="8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22670</xdr:rowOff>
    </xdr:from>
    <xdr:to>
      <xdr:col>76</xdr:col>
      <xdr:colOff>165100</xdr:colOff>
      <xdr:row>97</xdr:row>
      <xdr:rowOff>124270</xdr:rowOff>
    </xdr:to>
    <xdr:sp macro="" textlink="">
      <xdr:nvSpPr>
        <xdr:cNvPr id="711" name="フローチャート: 判断 710"/>
        <xdr:cNvSpPr/>
      </xdr:nvSpPr>
      <xdr:spPr>
        <a:xfrm>
          <a:off x="145415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115397</xdr:rowOff>
    </xdr:from>
    <xdr:ext cx="534377" cy="259045"/>
    <xdr:sp macro="" textlink="">
      <xdr:nvSpPr>
        <xdr:cNvPr id="712" name="テキスト ボックス 711"/>
        <xdr:cNvSpPr txBox="1"/>
      </xdr:nvSpPr>
      <xdr:spPr>
        <a:xfrm>
          <a:off x="14325111" y="1674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86449</xdr:rowOff>
    </xdr:from>
    <xdr:to>
      <xdr:col>71</xdr:col>
      <xdr:colOff>177800</xdr:colOff>
      <xdr:row>96</xdr:row>
      <xdr:rowOff>90221</xdr:rowOff>
    </xdr:to>
    <xdr:cxnSp macro="">
      <xdr:nvCxnSpPr>
        <xdr:cNvPr id="713" name="直線コネクタ 712"/>
        <xdr:cNvCxnSpPr/>
      </xdr:nvCxnSpPr>
      <xdr:spPr>
        <a:xfrm>
          <a:off x="12814300" y="16545649"/>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61964</xdr:rowOff>
    </xdr:from>
    <xdr:to>
      <xdr:col>72</xdr:col>
      <xdr:colOff>38100</xdr:colOff>
      <xdr:row>97</xdr:row>
      <xdr:rowOff>163564</xdr:rowOff>
    </xdr:to>
    <xdr:sp macro="" textlink="">
      <xdr:nvSpPr>
        <xdr:cNvPr id="714" name="フローチャート: 判断 713"/>
        <xdr:cNvSpPr/>
      </xdr:nvSpPr>
      <xdr:spPr>
        <a:xfrm>
          <a:off x="13652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154691</xdr:rowOff>
    </xdr:from>
    <xdr:ext cx="534377" cy="259045"/>
    <xdr:sp macro="" textlink="">
      <xdr:nvSpPr>
        <xdr:cNvPr id="715" name="テキスト ボックス 714"/>
        <xdr:cNvSpPr txBox="1"/>
      </xdr:nvSpPr>
      <xdr:spPr>
        <a:xfrm>
          <a:off x="13436111" y="1678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96329</xdr:rowOff>
    </xdr:from>
    <xdr:to>
      <xdr:col>67</xdr:col>
      <xdr:colOff>101600</xdr:colOff>
      <xdr:row>98</xdr:row>
      <xdr:rowOff>26479</xdr:rowOff>
    </xdr:to>
    <xdr:sp macro="" textlink="">
      <xdr:nvSpPr>
        <xdr:cNvPr id="716" name="フローチャート: 判断 715"/>
        <xdr:cNvSpPr/>
      </xdr:nvSpPr>
      <xdr:spPr>
        <a:xfrm>
          <a:off x="12763500" y="1672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17606</xdr:rowOff>
    </xdr:from>
    <xdr:ext cx="534377" cy="259045"/>
    <xdr:sp macro="" textlink="">
      <xdr:nvSpPr>
        <xdr:cNvPr id="717" name="テキスト ボックス 716"/>
        <xdr:cNvSpPr txBox="1"/>
      </xdr:nvSpPr>
      <xdr:spPr>
        <a:xfrm>
          <a:off x="12547111" y="1681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8" name="テキスト ボックス 71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9" name="テキスト ボックス 71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0" name="テキスト ボックス 71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1" name="テキスト ボックス 72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2" name="テキスト ボックス 72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144501</xdr:rowOff>
    </xdr:from>
    <xdr:to>
      <xdr:col>85</xdr:col>
      <xdr:colOff>177800</xdr:colOff>
      <xdr:row>97</xdr:row>
      <xdr:rowOff>74651</xdr:rowOff>
    </xdr:to>
    <xdr:sp macro="" textlink="">
      <xdr:nvSpPr>
        <xdr:cNvPr id="723" name="楕円 722"/>
        <xdr:cNvSpPr/>
      </xdr:nvSpPr>
      <xdr:spPr>
        <a:xfrm>
          <a:off x="16268700" y="1660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167378</xdr:rowOff>
    </xdr:from>
    <xdr:ext cx="534377" cy="259045"/>
    <xdr:sp macro="" textlink="">
      <xdr:nvSpPr>
        <xdr:cNvPr id="724" name="公債費該当値テキスト"/>
        <xdr:cNvSpPr txBox="1"/>
      </xdr:nvSpPr>
      <xdr:spPr>
        <a:xfrm>
          <a:off x="16370300" y="1645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110413</xdr:rowOff>
    </xdr:from>
    <xdr:to>
      <xdr:col>81</xdr:col>
      <xdr:colOff>101600</xdr:colOff>
      <xdr:row>97</xdr:row>
      <xdr:rowOff>40563</xdr:rowOff>
    </xdr:to>
    <xdr:sp macro="" textlink="">
      <xdr:nvSpPr>
        <xdr:cNvPr id="725" name="楕円 724"/>
        <xdr:cNvSpPr/>
      </xdr:nvSpPr>
      <xdr:spPr>
        <a:xfrm>
          <a:off x="15430500" y="1656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57090</xdr:rowOff>
    </xdr:from>
    <xdr:ext cx="534377" cy="259045"/>
    <xdr:sp macro="" textlink="">
      <xdr:nvSpPr>
        <xdr:cNvPr id="726" name="テキスト ボックス 725"/>
        <xdr:cNvSpPr txBox="1"/>
      </xdr:nvSpPr>
      <xdr:spPr>
        <a:xfrm>
          <a:off x="15214111" y="163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126961</xdr:rowOff>
    </xdr:from>
    <xdr:to>
      <xdr:col>76</xdr:col>
      <xdr:colOff>165100</xdr:colOff>
      <xdr:row>97</xdr:row>
      <xdr:rowOff>57111</xdr:rowOff>
    </xdr:to>
    <xdr:sp macro="" textlink="">
      <xdr:nvSpPr>
        <xdr:cNvPr id="727" name="楕円 726"/>
        <xdr:cNvSpPr/>
      </xdr:nvSpPr>
      <xdr:spPr>
        <a:xfrm>
          <a:off x="14541500" y="1658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73638</xdr:rowOff>
    </xdr:from>
    <xdr:ext cx="534377" cy="259045"/>
    <xdr:sp macro="" textlink="">
      <xdr:nvSpPr>
        <xdr:cNvPr id="728" name="テキスト ボックス 727"/>
        <xdr:cNvSpPr txBox="1"/>
      </xdr:nvSpPr>
      <xdr:spPr>
        <a:xfrm>
          <a:off x="14325111" y="1636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39421</xdr:rowOff>
    </xdr:from>
    <xdr:to>
      <xdr:col>72</xdr:col>
      <xdr:colOff>38100</xdr:colOff>
      <xdr:row>96</xdr:row>
      <xdr:rowOff>141021</xdr:rowOff>
    </xdr:to>
    <xdr:sp macro="" textlink="">
      <xdr:nvSpPr>
        <xdr:cNvPr id="729" name="楕円 728"/>
        <xdr:cNvSpPr/>
      </xdr:nvSpPr>
      <xdr:spPr>
        <a:xfrm>
          <a:off x="13652500" y="1649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157548</xdr:rowOff>
    </xdr:from>
    <xdr:ext cx="534377" cy="259045"/>
    <xdr:sp macro="" textlink="">
      <xdr:nvSpPr>
        <xdr:cNvPr id="730" name="テキスト ボックス 729"/>
        <xdr:cNvSpPr txBox="1"/>
      </xdr:nvSpPr>
      <xdr:spPr>
        <a:xfrm>
          <a:off x="13436111" y="162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35649</xdr:rowOff>
    </xdr:from>
    <xdr:to>
      <xdr:col>67</xdr:col>
      <xdr:colOff>101600</xdr:colOff>
      <xdr:row>96</xdr:row>
      <xdr:rowOff>137249</xdr:rowOff>
    </xdr:to>
    <xdr:sp macro="" textlink="">
      <xdr:nvSpPr>
        <xdr:cNvPr id="731" name="楕円 730"/>
        <xdr:cNvSpPr/>
      </xdr:nvSpPr>
      <xdr:spPr>
        <a:xfrm>
          <a:off x="12763500" y="1649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153776</xdr:rowOff>
    </xdr:from>
    <xdr:ext cx="534377" cy="259045"/>
    <xdr:sp macro="" textlink="">
      <xdr:nvSpPr>
        <xdr:cNvPr id="732" name="テキスト ボックス 731"/>
        <xdr:cNvSpPr txBox="1"/>
      </xdr:nvSpPr>
      <xdr:spPr>
        <a:xfrm>
          <a:off x="12547111" y="1627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3" name="正方形/長方形 73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4" name="正方形/長方形 73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5" name="正方形/長方形 73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6" name="正方形/長方形 73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7" name="正方形/長方形 73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8" name="正方形/長方形 73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9" name="正方形/長方形 73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0" name="正方形/長方形 73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1" name="テキスト ボックス 74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2" name="直線コネクタ 74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3" name="直線コネクタ 74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4" name="テキスト ボックス 74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5" name="直線コネクタ 74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6" name="テキスト ボックス 74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7" name="直線コネクタ 74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8" name="テキスト ボックス 74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9" name="直線コネクタ 74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0" name="テキスト ボックス 74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1" name="直線コネクタ 75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2" name="テキスト ボックス 75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3" name="直線コネクタ 75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4" name="テキスト ボックス 75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5" name="直線コネクタ 75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6" name="テキスト ボックス 75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29809</xdr:rowOff>
    </xdr:from>
    <xdr:to>
      <xdr:col>116</xdr:col>
      <xdr:colOff>62864</xdr:colOff>
      <xdr:row>39</xdr:row>
      <xdr:rowOff>98878</xdr:rowOff>
    </xdr:to>
    <xdr:cxnSp macro="">
      <xdr:nvCxnSpPr>
        <xdr:cNvPr id="758" name="直線コネクタ 757"/>
        <xdr:cNvCxnSpPr/>
      </xdr:nvCxnSpPr>
      <xdr:spPr>
        <a:xfrm flipV="1">
          <a:off x="22159595" y="5173309"/>
          <a:ext cx="1269" cy="161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0" name="直線コネクタ 75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147936</xdr:rowOff>
    </xdr:from>
    <xdr:ext cx="469744" cy="259045"/>
    <xdr:sp macro="" textlink="">
      <xdr:nvSpPr>
        <xdr:cNvPr id="761" name="諸支出金最大値テキスト"/>
        <xdr:cNvSpPr txBox="1"/>
      </xdr:nvSpPr>
      <xdr:spPr>
        <a:xfrm>
          <a:off x="22212300" y="494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29809</xdr:rowOff>
    </xdr:from>
    <xdr:to>
      <xdr:col>116</xdr:col>
      <xdr:colOff>152400</xdr:colOff>
      <xdr:row>30</xdr:row>
      <xdr:rowOff>29809</xdr:rowOff>
    </xdr:to>
    <xdr:cxnSp macro="">
      <xdr:nvCxnSpPr>
        <xdr:cNvPr id="762" name="直線コネクタ 761"/>
        <xdr:cNvCxnSpPr/>
      </xdr:nvCxnSpPr>
      <xdr:spPr>
        <a:xfrm>
          <a:off x="22072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3" name="直線コネクタ 76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16418</xdr:rowOff>
    </xdr:from>
    <xdr:ext cx="378565" cy="259045"/>
    <xdr:sp macro="" textlink="">
      <xdr:nvSpPr>
        <xdr:cNvPr id="764" name="諸支出金平均値テキスト"/>
        <xdr:cNvSpPr txBox="1"/>
      </xdr:nvSpPr>
      <xdr:spPr>
        <a:xfrm>
          <a:off x="22212300" y="653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164991</xdr:rowOff>
    </xdr:from>
    <xdr:to>
      <xdr:col>116</xdr:col>
      <xdr:colOff>114300</xdr:colOff>
      <xdr:row>39</xdr:row>
      <xdr:rowOff>95141</xdr:rowOff>
    </xdr:to>
    <xdr:sp macro="" textlink="">
      <xdr:nvSpPr>
        <xdr:cNvPr id="765" name="フローチャート: 判断 764"/>
        <xdr:cNvSpPr/>
      </xdr:nvSpPr>
      <xdr:spPr>
        <a:xfrm>
          <a:off x="22110700" y="668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6" name="直線コネクタ 76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126292</xdr:rowOff>
    </xdr:from>
    <xdr:to>
      <xdr:col>112</xdr:col>
      <xdr:colOff>38100</xdr:colOff>
      <xdr:row>39</xdr:row>
      <xdr:rowOff>56442</xdr:rowOff>
    </xdr:to>
    <xdr:sp macro="" textlink="">
      <xdr:nvSpPr>
        <xdr:cNvPr id="767" name="フローチャート: 判断 766"/>
        <xdr:cNvSpPr/>
      </xdr:nvSpPr>
      <xdr:spPr>
        <a:xfrm>
          <a:off x="21272500" y="664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72969</xdr:rowOff>
    </xdr:from>
    <xdr:ext cx="378565" cy="259045"/>
    <xdr:sp macro="" textlink="">
      <xdr:nvSpPr>
        <xdr:cNvPr id="768" name="テキスト ボックス 767"/>
        <xdr:cNvSpPr txBox="1"/>
      </xdr:nvSpPr>
      <xdr:spPr>
        <a:xfrm>
          <a:off x="21134017" y="6416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9" name="直線コネクタ 76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120087</xdr:rowOff>
    </xdr:from>
    <xdr:to>
      <xdr:col>107</xdr:col>
      <xdr:colOff>101600</xdr:colOff>
      <xdr:row>39</xdr:row>
      <xdr:rowOff>50237</xdr:rowOff>
    </xdr:to>
    <xdr:sp macro="" textlink="">
      <xdr:nvSpPr>
        <xdr:cNvPr id="770" name="フローチャート: 判断 769"/>
        <xdr:cNvSpPr/>
      </xdr:nvSpPr>
      <xdr:spPr>
        <a:xfrm>
          <a:off x="20383500" y="663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66765</xdr:rowOff>
    </xdr:from>
    <xdr:ext cx="378565" cy="259045"/>
    <xdr:sp macro="" textlink="">
      <xdr:nvSpPr>
        <xdr:cNvPr id="771" name="テキスト ボックス 770"/>
        <xdr:cNvSpPr txBox="1"/>
      </xdr:nvSpPr>
      <xdr:spPr>
        <a:xfrm>
          <a:off x="20245017" y="6410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2" name="直線コネクタ 77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167767</xdr:rowOff>
    </xdr:from>
    <xdr:to>
      <xdr:col>102</xdr:col>
      <xdr:colOff>165100</xdr:colOff>
      <xdr:row>39</xdr:row>
      <xdr:rowOff>97917</xdr:rowOff>
    </xdr:to>
    <xdr:sp macro="" textlink="">
      <xdr:nvSpPr>
        <xdr:cNvPr id="773" name="フローチャート: 判断 772"/>
        <xdr:cNvSpPr/>
      </xdr:nvSpPr>
      <xdr:spPr>
        <a:xfrm>
          <a:off x="19494500" y="66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114444</xdr:rowOff>
    </xdr:from>
    <xdr:ext cx="378565" cy="259045"/>
    <xdr:sp macro="" textlink="">
      <xdr:nvSpPr>
        <xdr:cNvPr id="774" name="テキスト ボックス 773"/>
        <xdr:cNvSpPr txBox="1"/>
      </xdr:nvSpPr>
      <xdr:spPr>
        <a:xfrm>
          <a:off x="19356017" y="6458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37628</xdr:rowOff>
    </xdr:from>
    <xdr:to>
      <xdr:col>98</xdr:col>
      <xdr:colOff>38100</xdr:colOff>
      <xdr:row>39</xdr:row>
      <xdr:rowOff>139228</xdr:rowOff>
    </xdr:to>
    <xdr:sp macro="" textlink="">
      <xdr:nvSpPr>
        <xdr:cNvPr id="775" name="フローチャート: 判断 774"/>
        <xdr:cNvSpPr/>
      </xdr:nvSpPr>
      <xdr:spPr>
        <a:xfrm>
          <a:off x="18605500" y="672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155755</xdr:rowOff>
    </xdr:from>
    <xdr:ext cx="313932" cy="259045"/>
    <xdr:sp macro="" textlink="">
      <xdr:nvSpPr>
        <xdr:cNvPr id="776" name="テキスト ボックス 775"/>
        <xdr:cNvSpPr txBox="1"/>
      </xdr:nvSpPr>
      <xdr:spPr>
        <a:xfrm>
          <a:off x="18499333" y="6499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7" name="テキスト ボックス 77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8" name="テキスト ボックス 77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9" name="テキスト ボックス 77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0" name="テキスト ボックス 77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1" name="テキスト ボックス 78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2" name="楕円 78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143418</xdr:rowOff>
    </xdr:from>
    <xdr:ext cx="249299" cy="259045"/>
    <xdr:sp macro="" textlink="">
      <xdr:nvSpPr>
        <xdr:cNvPr id="783" name="諸支出金該当値テキスト"/>
        <xdr:cNvSpPr txBox="1"/>
      </xdr:nvSpPr>
      <xdr:spPr>
        <a:xfrm>
          <a:off x="22212300" y="665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4" name="楕円 78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5" name="テキスト ボックス 78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6" name="楕円 78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7" name="テキスト ボックス 78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8" name="楕円 78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9" name="テキスト ボックス 78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0" name="楕円 78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1" name="テキスト ボックス 79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2" name="正方形/長方形 79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3" name="正方形/長方形 79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4" name="正方形/長方形 79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5" name="正方形/長方形 79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6" name="正方形/長方形 79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7" name="正方形/長方形 79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8" name="正方形/長方形 79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9" name="正方形/長方形 79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0" name="テキスト ボックス 79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1" name="直線コネクタ 80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2" name="直線コネクタ 80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3" name="テキスト ボックス 80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4" name="直線コネクタ 80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5" name="テキスト ボックス 80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7" name="直線コネクタ 80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9" name="直線コネクタ 80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2" name="直線コネクタ 81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フローチャート: 判断 81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5" name="直線コネクタ 81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6" name="フローチャート: 判断 81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7" name="テキスト ボックス 81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8" name="直線コネクタ 81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9" name="フローチャート: 判断 81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0" name="テキスト ボックス 81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1" name="直線コネクタ 82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2" name="フローチャート: 判断 82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3" name="テキスト ボックス 82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フローチャート: 判断 82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5" name="テキスト ボックス 82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6" name="テキスト ボックス 82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7" name="テキスト ボックス 82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8" name="テキスト ボックス 82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9" name="テキスト ボックス 82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0" name="テキスト ボックス 82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1" name="楕円 83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3" name="楕円 83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4" name="テキスト ボックス 83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5" name="楕円 83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6" name="テキスト ボックス 83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7" name="楕円 83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8" name="テキスト ボックス 83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9" name="楕円 83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0" name="テキスト ボックス 83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1" name="正方形/長方形 8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2" name="正方形/長方形 8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3" name="テキスト ボックス 8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商工費が類似団体平均より高く、年々増加傾向にあるのは、企業立地奨励金を交付する事業者が増えているためである。また、総務費が前年度よりも増加しているのは、旧庁舎解体事業やケーブルテレビ小川サブセンター設置事業を実施したためで、農林水産業費が前年度より減少しているのは、産地パワーアップ事業が完了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栃木県那珂川町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実質単年度収支がここ数年マイナスになっているのは、基金を取崩していることによるもので、改善するために経費の節減に努める。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栃木県那珂川町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連結赤字比率については、各会計とも黒字であり、健全である。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今後も赤字とならないように健全な財政運営に努める。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20&#36001;&#25919;&#20418;/02%20&#27770;&#31639;/04&#36001;&#25919;&#29366;&#27841;&#36039;&#26009;&#38598;&#65288;&#26087;&#36001;&#25919;&#29366;&#27841;&#31561;&#19968;&#35239;&#34920;&#12289;&#36001;&#25919;&#27604;&#36611;&#12539;&#27507;&#20986;&#27604;&#36611;&#20998;&#26512;&#34920;&#65289;/&#65288;&#26032;&#27096;&#24335;&#65289;&#36001;&#25919;&#29366;&#27841;&#36039;&#26009;&#38598;&#65288;H22&#65374;&#65289;/H30&#36001;&#25919;&#29366;&#27841;&#36039;&#26009;&#38598;/R020818%202&#22238;&#30446;/&#12304;&#36001;&#25919;&#29366;&#27841;&#36039;&#26009;&#38598;&#12305;_094111_&#37027;&#29634;&#24029;&#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55</v>
          </cell>
          <cell r="CF53">
            <v>53</v>
          </cell>
          <cell r="CN53">
            <v>53.6</v>
          </cell>
          <cell r="CV53">
            <v>54</v>
          </cell>
        </row>
        <row r="55">
          <cell r="AN55" t="str">
            <v>類似団体内平均値</v>
          </cell>
          <cell r="BX55">
            <v>44.9</v>
          </cell>
          <cell r="CF55">
            <v>44.9</v>
          </cell>
          <cell r="CN55">
            <v>40.799999999999997</v>
          </cell>
          <cell r="CV55">
            <v>38.5</v>
          </cell>
        </row>
        <row r="57">
          <cell r="BX57">
            <v>61.9</v>
          </cell>
          <cell r="CF57">
            <v>62.6</v>
          </cell>
          <cell r="CN57">
            <v>63.5</v>
          </cell>
          <cell r="CV57">
            <v>64.900000000000006</v>
          </cell>
        </row>
        <row r="72">
          <cell r="BP72" t="str">
            <v>H26</v>
          </cell>
          <cell r="BX72" t="str">
            <v>H27</v>
          </cell>
          <cell r="CF72" t="str">
            <v>H28</v>
          </cell>
          <cell r="CN72" t="str">
            <v>H29</v>
          </cell>
          <cell r="CV72" t="str">
            <v>H30</v>
          </cell>
        </row>
        <row r="73">
          <cell r="AN73" t="str">
            <v>当該団体値</v>
          </cell>
        </row>
        <row r="75">
          <cell r="BP75">
            <v>8.5</v>
          </cell>
          <cell r="BX75">
            <v>8.4</v>
          </cell>
          <cell r="CF75">
            <v>8.1</v>
          </cell>
          <cell r="CN75">
            <v>7.9</v>
          </cell>
          <cell r="CV75">
            <v>7.7</v>
          </cell>
        </row>
        <row r="77">
          <cell r="AN77" t="str">
            <v>類似団体内平均値</v>
          </cell>
          <cell r="BP77">
            <v>40.299999999999997</v>
          </cell>
          <cell r="BX77">
            <v>44.9</v>
          </cell>
          <cell r="CF77">
            <v>44.9</v>
          </cell>
          <cell r="CN77">
            <v>40.799999999999997</v>
          </cell>
          <cell r="CV77">
            <v>38.5</v>
          </cell>
        </row>
        <row r="79">
          <cell r="BP79">
            <v>9.8000000000000007</v>
          </cell>
          <cell r="BX79">
            <v>8.5</v>
          </cell>
          <cell r="CF79">
            <v>9.1</v>
          </cell>
          <cell r="CN79">
            <v>8.9</v>
          </cell>
          <cell r="CV79">
            <v>8.9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16"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9478902</v>
      </c>
      <c r="BO4" s="423"/>
      <c r="BP4" s="423"/>
      <c r="BQ4" s="423"/>
      <c r="BR4" s="423"/>
      <c r="BS4" s="423"/>
      <c r="BT4" s="423"/>
      <c r="BU4" s="424"/>
      <c r="BV4" s="422">
        <v>9753896</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11.6</v>
      </c>
      <c r="CU4" s="604"/>
      <c r="CV4" s="604"/>
      <c r="CW4" s="604"/>
      <c r="CX4" s="604"/>
      <c r="CY4" s="604"/>
      <c r="CZ4" s="604"/>
      <c r="DA4" s="605"/>
      <c r="DB4" s="603">
        <v>10.5</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8803796</v>
      </c>
      <c r="BO5" s="428"/>
      <c r="BP5" s="428"/>
      <c r="BQ5" s="428"/>
      <c r="BR5" s="428"/>
      <c r="BS5" s="428"/>
      <c r="BT5" s="428"/>
      <c r="BU5" s="429"/>
      <c r="BV5" s="427">
        <v>9015257</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87</v>
      </c>
      <c r="CU5" s="398"/>
      <c r="CV5" s="398"/>
      <c r="CW5" s="398"/>
      <c r="CX5" s="398"/>
      <c r="CY5" s="398"/>
      <c r="CZ5" s="398"/>
      <c r="DA5" s="399"/>
      <c r="DB5" s="397">
        <v>86.3</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675106</v>
      </c>
      <c r="BO6" s="428"/>
      <c r="BP6" s="428"/>
      <c r="BQ6" s="428"/>
      <c r="BR6" s="428"/>
      <c r="BS6" s="428"/>
      <c r="BT6" s="428"/>
      <c r="BU6" s="429"/>
      <c r="BV6" s="427">
        <v>738639</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91.1</v>
      </c>
      <c r="CU6" s="578"/>
      <c r="CV6" s="578"/>
      <c r="CW6" s="578"/>
      <c r="CX6" s="578"/>
      <c r="CY6" s="578"/>
      <c r="CZ6" s="578"/>
      <c r="DA6" s="579"/>
      <c r="DB6" s="577">
        <v>90.4</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8786</v>
      </c>
      <c r="BO7" s="428"/>
      <c r="BP7" s="428"/>
      <c r="BQ7" s="428"/>
      <c r="BR7" s="428"/>
      <c r="BS7" s="428"/>
      <c r="BT7" s="428"/>
      <c r="BU7" s="429"/>
      <c r="BV7" s="427">
        <v>125140</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5749959</v>
      </c>
      <c r="CU7" s="428"/>
      <c r="CV7" s="428"/>
      <c r="CW7" s="428"/>
      <c r="CX7" s="428"/>
      <c r="CY7" s="428"/>
      <c r="CZ7" s="428"/>
      <c r="DA7" s="429"/>
      <c r="DB7" s="427">
        <v>5825731</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666320</v>
      </c>
      <c r="BO8" s="428"/>
      <c r="BP8" s="428"/>
      <c r="BQ8" s="428"/>
      <c r="BR8" s="428"/>
      <c r="BS8" s="428"/>
      <c r="BT8" s="428"/>
      <c r="BU8" s="429"/>
      <c r="BV8" s="427">
        <v>613499</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0.41</v>
      </c>
      <c r="CU8" s="541"/>
      <c r="CV8" s="541"/>
      <c r="CW8" s="541"/>
      <c r="CX8" s="541"/>
      <c r="CY8" s="541"/>
      <c r="CZ8" s="541"/>
      <c r="DA8" s="542"/>
      <c r="DB8" s="540">
        <v>0.4</v>
      </c>
      <c r="DC8" s="541"/>
      <c r="DD8" s="541"/>
      <c r="DE8" s="541"/>
      <c r="DF8" s="541"/>
      <c r="DG8" s="541"/>
      <c r="DH8" s="541"/>
      <c r="DI8" s="542"/>
      <c r="DJ8" s="185"/>
      <c r="DK8" s="185"/>
      <c r="DL8" s="185"/>
      <c r="DM8" s="185"/>
      <c r="DN8" s="185"/>
      <c r="DO8" s="185"/>
    </row>
    <row r="9" spans="1:119" ht="18.75" customHeight="1" thickBot="1" x14ac:dyDescent="0.2">
      <c r="A9" s="186"/>
      <c r="B9" s="566" t="s">
        <v>112</v>
      </c>
      <c r="C9" s="567"/>
      <c r="D9" s="567"/>
      <c r="E9" s="567"/>
      <c r="F9" s="567"/>
      <c r="G9" s="567"/>
      <c r="H9" s="567"/>
      <c r="I9" s="567"/>
      <c r="J9" s="567"/>
      <c r="K9" s="490"/>
      <c r="L9" s="568" t="s">
        <v>113</v>
      </c>
      <c r="M9" s="569"/>
      <c r="N9" s="569"/>
      <c r="O9" s="569"/>
      <c r="P9" s="569"/>
      <c r="Q9" s="570"/>
      <c r="R9" s="571">
        <v>16964</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116</v>
      </c>
      <c r="AV9" s="485"/>
      <c r="AW9" s="485"/>
      <c r="AX9" s="485"/>
      <c r="AY9" s="407" t="s">
        <v>117</v>
      </c>
      <c r="AZ9" s="408"/>
      <c r="BA9" s="408"/>
      <c r="BB9" s="408"/>
      <c r="BC9" s="408"/>
      <c r="BD9" s="408"/>
      <c r="BE9" s="408"/>
      <c r="BF9" s="408"/>
      <c r="BG9" s="408"/>
      <c r="BH9" s="408"/>
      <c r="BI9" s="408"/>
      <c r="BJ9" s="408"/>
      <c r="BK9" s="408"/>
      <c r="BL9" s="408"/>
      <c r="BM9" s="409"/>
      <c r="BN9" s="427">
        <v>52821</v>
      </c>
      <c r="BO9" s="428"/>
      <c r="BP9" s="428"/>
      <c r="BQ9" s="428"/>
      <c r="BR9" s="428"/>
      <c r="BS9" s="428"/>
      <c r="BT9" s="428"/>
      <c r="BU9" s="429"/>
      <c r="BV9" s="427">
        <v>24531</v>
      </c>
      <c r="BW9" s="428"/>
      <c r="BX9" s="428"/>
      <c r="BY9" s="428"/>
      <c r="BZ9" s="428"/>
      <c r="CA9" s="428"/>
      <c r="CB9" s="428"/>
      <c r="CC9" s="429"/>
      <c r="CD9" s="436" t="s">
        <v>118</v>
      </c>
      <c r="CE9" s="437"/>
      <c r="CF9" s="437"/>
      <c r="CG9" s="437"/>
      <c r="CH9" s="437"/>
      <c r="CI9" s="437"/>
      <c r="CJ9" s="437"/>
      <c r="CK9" s="437"/>
      <c r="CL9" s="437"/>
      <c r="CM9" s="437"/>
      <c r="CN9" s="437"/>
      <c r="CO9" s="437"/>
      <c r="CP9" s="437"/>
      <c r="CQ9" s="437"/>
      <c r="CR9" s="437"/>
      <c r="CS9" s="438"/>
      <c r="CT9" s="397">
        <v>13.3</v>
      </c>
      <c r="CU9" s="398"/>
      <c r="CV9" s="398"/>
      <c r="CW9" s="398"/>
      <c r="CX9" s="398"/>
      <c r="CY9" s="398"/>
      <c r="CZ9" s="398"/>
      <c r="DA9" s="399"/>
      <c r="DB9" s="397">
        <v>14</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119</v>
      </c>
      <c r="M10" s="401"/>
      <c r="N10" s="401"/>
      <c r="O10" s="401"/>
      <c r="P10" s="401"/>
      <c r="Q10" s="402"/>
      <c r="R10" s="403">
        <v>18446</v>
      </c>
      <c r="S10" s="404"/>
      <c r="T10" s="404"/>
      <c r="U10" s="404"/>
      <c r="V10" s="406"/>
      <c r="W10" s="575"/>
      <c r="X10" s="389"/>
      <c r="Y10" s="389"/>
      <c r="Z10" s="389"/>
      <c r="AA10" s="389"/>
      <c r="AB10" s="389"/>
      <c r="AC10" s="389"/>
      <c r="AD10" s="389"/>
      <c r="AE10" s="389"/>
      <c r="AF10" s="389"/>
      <c r="AG10" s="389"/>
      <c r="AH10" s="389"/>
      <c r="AI10" s="389"/>
      <c r="AJ10" s="389"/>
      <c r="AK10" s="389"/>
      <c r="AL10" s="576"/>
      <c r="AM10" s="496" t="s">
        <v>120</v>
      </c>
      <c r="AN10" s="401"/>
      <c r="AO10" s="401"/>
      <c r="AP10" s="401"/>
      <c r="AQ10" s="401"/>
      <c r="AR10" s="401"/>
      <c r="AS10" s="401"/>
      <c r="AT10" s="402"/>
      <c r="AU10" s="484" t="s">
        <v>121</v>
      </c>
      <c r="AV10" s="485"/>
      <c r="AW10" s="485"/>
      <c r="AX10" s="485"/>
      <c r="AY10" s="407" t="s">
        <v>122</v>
      </c>
      <c r="AZ10" s="408"/>
      <c r="BA10" s="408"/>
      <c r="BB10" s="408"/>
      <c r="BC10" s="408"/>
      <c r="BD10" s="408"/>
      <c r="BE10" s="408"/>
      <c r="BF10" s="408"/>
      <c r="BG10" s="408"/>
      <c r="BH10" s="408"/>
      <c r="BI10" s="408"/>
      <c r="BJ10" s="408"/>
      <c r="BK10" s="408"/>
      <c r="BL10" s="408"/>
      <c r="BM10" s="409"/>
      <c r="BN10" s="427">
        <v>1500</v>
      </c>
      <c r="BO10" s="428"/>
      <c r="BP10" s="428"/>
      <c r="BQ10" s="428"/>
      <c r="BR10" s="428"/>
      <c r="BS10" s="428"/>
      <c r="BT10" s="428"/>
      <c r="BU10" s="429"/>
      <c r="BV10" s="427">
        <v>1500</v>
      </c>
      <c r="BW10" s="428"/>
      <c r="BX10" s="428"/>
      <c r="BY10" s="428"/>
      <c r="BZ10" s="428"/>
      <c r="CA10" s="428"/>
      <c r="CB10" s="428"/>
      <c r="CC10" s="429"/>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124</v>
      </c>
      <c r="M11" s="474"/>
      <c r="N11" s="474"/>
      <c r="O11" s="474"/>
      <c r="P11" s="474"/>
      <c r="Q11" s="475"/>
      <c r="R11" s="563" t="s">
        <v>125</v>
      </c>
      <c r="S11" s="564"/>
      <c r="T11" s="564"/>
      <c r="U11" s="564"/>
      <c r="V11" s="565"/>
      <c r="W11" s="575"/>
      <c r="X11" s="389"/>
      <c r="Y11" s="389"/>
      <c r="Z11" s="389"/>
      <c r="AA11" s="389"/>
      <c r="AB11" s="389"/>
      <c r="AC11" s="389"/>
      <c r="AD11" s="389"/>
      <c r="AE11" s="389"/>
      <c r="AF11" s="389"/>
      <c r="AG11" s="389"/>
      <c r="AH11" s="389"/>
      <c r="AI11" s="389"/>
      <c r="AJ11" s="389"/>
      <c r="AK11" s="389"/>
      <c r="AL11" s="576"/>
      <c r="AM11" s="496" t="s">
        <v>126</v>
      </c>
      <c r="AN11" s="401"/>
      <c r="AO11" s="401"/>
      <c r="AP11" s="401"/>
      <c r="AQ11" s="401"/>
      <c r="AR11" s="401"/>
      <c r="AS11" s="401"/>
      <c r="AT11" s="402"/>
      <c r="AU11" s="484" t="s">
        <v>121</v>
      </c>
      <c r="AV11" s="485"/>
      <c r="AW11" s="485"/>
      <c r="AX11" s="485"/>
      <c r="AY11" s="407" t="s">
        <v>127</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128</v>
      </c>
      <c r="CE11" s="437"/>
      <c r="CF11" s="437"/>
      <c r="CG11" s="437"/>
      <c r="CH11" s="437"/>
      <c r="CI11" s="437"/>
      <c r="CJ11" s="437"/>
      <c r="CK11" s="437"/>
      <c r="CL11" s="437"/>
      <c r="CM11" s="437"/>
      <c r="CN11" s="437"/>
      <c r="CO11" s="437"/>
      <c r="CP11" s="437"/>
      <c r="CQ11" s="437"/>
      <c r="CR11" s="437"/>
      <c r="CS11" s="438"/>
      <c r="CT11" s="540" t="s">
        <v>129</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x14ac:dyDescent="0.15">
      <c r="A12" s="186"/>
      <c r="B12" s="543" t="s">
        <v>130</v>
      </c>
      <c r="C12" s="544"/>
      <c r="D12" s="544"/>
      <c r="E12" s="544"/>
      <c r="F12" s="544"/>
      <c r="G12" s="544"/>
      <c r="H12" s="544"/>
      <c r="I12" s="544"/>
      <c r="J12" s="544"/>
      <c r="K12" s="545"/>
      <c r="L12" s="552" t="s">
        <v>131</v>
      </c>
      <c r="M12" s="553"/>
      <c r="N12" s="553"/>
      <c r="O12" s="553"/>
      <c r="P12" s="553"/>
      <c r="Q12" s="554"/>
      <c r="R12" s="555">
        <v>16439</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135</v>
      </c>
      <c r="AV12" s="485"/>
      <c r="AW12" s="485"/>
      <c r="AX12" s="485"/>
      <c r="AY12" s="407" t="s">
        <v>136</v>
      </c>
      <c r="AZ12" s="408"/>
      <c r="BA12" s="408"/>
      <c r="BB12" s="408"/>
      <c r="BC12" s="408"/>
      <c r="BD12" s="408"/>
      <c r="BE12" s="408"/>
      <c r="BF12" s="408"/>
      <c r="BG12" s="408"/>
      <c r="BH12" s="408"/>
      <c r="BI12" s="408"/>
      <c r="BJ12" s="408"/>
      <c r="BK12" s="408"/>
      <c r="BL12" s="408"/>
      <c r="BM12" s="409"/>
      <c r="BN12" s="427">
        <v>400000</v>
      </c>
      <c r="BO12" s="428"/>
      <c r="BP12" s="428"/>
      <c r="BQ12" s="428"/>
      <c r="BR12" s="428"/>
      <c r="BS12" s="428"/>
      <c r="BT12" s="428"/>
      <c r="BU12" s="429"/>
      <c r="BV12" s="427">
        <v>350000</v>
      </c>
      <c r="BW12" s="428"/>
      <c r="BX12" s="428"/>
      <c r="BY12" s="428"/>
      <c r="BZ12" s="428"/>
      <c r="CA12" s="428"/>
      <c r="CB12" s="428"/>
      <c r="CC12" s="429"/>
      <c r="CD12" s="436" t="s">
        <v>137</v>
      </c>
      <c r="CE12" s="437"/>
      <c r="CF12" s="437"/>
      <c r="CG12" s="437"/>
      <c r="CH12" s="437"/>
      <c r="CI12" s="437"/>
      <c r="CJ12" s="437"/>
      <c r="CK12" s="437"/>
      <c r="CL12" s="437"/>
      <c r="CM12" s="437"/>
      <c r="CN12" s="437"/>
      <c r="CO12" s="437"/>
      <c r="CP12" s="437"/>
      <c r="CQ12" s="437"/>
      <c r="CR12" s="437"/>
      <c r="CS12" s="438"/>
      <c r="CT12" s="540" t="s">
        <v>138</v>
      </c>
      <c r="CU12" s="541"/>
      <c r="CV12" s="541"/>
      <c r="CW12" s="541"/>
      <c r="CX12" s="541"/>
      <c r="CY12" s="541"/>
      <c r="CZ12" s="541"/>
      <c r="DA12" s="542"/>
      <c r="DB12" s="540" t="s">
        <v>138</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139</v>
      </c>
      <c r="N13" s="528"/>
      <c r="O13" s="528"/>
      <c r="P13" s="528"/>
      <c r="Q13" s="529"/>
      <c r="R13" s="530">
        <v>16326</v>
      </c>
      <c r="S13" s="531"/>
      <c r="T13" s="531"/>
      <c r="U13" s="531"/>
      <c r="V13" s="532"/>
      <c r="W13" s="518" t="s">
        <v>140</v>
      </c>
      <c r="X13" s="440"/>
      <c r="Y13" s="440"/>
      <c r="Z13" s="440"/>
      <c r="AA13" s="440"/>
      <c r="AB13" s="441"/>
      <c r="AC13" s="403">
        <v>1203</v>
      </c>
      <c r="AD13" s="404"/>
      <c r="AE13" s="404"/>
      <c r="AF13" s="404"/>
      <c r="AG13" s="405"/>
      <c r="AH13" s="403">
        <v>1320</v>
      </c>
      <c r="AI13" s="404"/>
      <c r="AJ13" s="404"/>
      <c r="AK13" s="404"/>
      <c r="AL13" s="406"/>
      <c r="AM13" s="496" t="s">
        <v>141</v>
      </c>
      <c r="AN13" s="401"/>
      <c r="AO13" s="401"/>
      <c r="AP13" s="401"/>
      <c r="AQ13" s="401"/>
      <c r="AR13" s="401"/>
      <c r="AS13" s="401"/>
      <c r="AT13" s="402"/>
      <c r="AU13" s="484" t="s">
        <v>142</v>
      </c>
      <c r="AV13" s="485"/>
      <c r="AW13" s="485"/>
      <c r="AX13" s="485"/>
      <c r="AY13" s="407" t="s">
        <v>143</v>
      </c>
      <c r="AZ13" s="408"/>
      <c r="BA13" s="408"/>
      <c r="BB13" s="408"/>
      <c r="BC13" s="408"/>
      <c r="BD13" s="408"/>
      <c r="BE13" s="408"/>
      <c r="BF13" s="408"/>
      <c r="BG13" s="408"/>
      <c r="BH13" s="408"/>
      <c r="BI13" s="408"/>
      <c r="BJ13" s="408"/>
      <c r="BK13" s="408"/>
      <c r="BL13" s="408"/>
      <c r="BM13" s="409"/>
      <c r="BN13" s="427">
        <v>-345679</v>
      </c>
      <c r="BO13" s="428"/>
      <c r="BP13" s="428"/>
      <c r="BQ13" s="428"/>
      <c r="BR13" s="428"/>
      <c r="BS13" s="428"/>
      <c r="BT13" s="428"/>
      <c r="BU13" s="429"/>
      <c r="BV13" s="427">
        <v>-323969</v>
      </c>
      <c r="BW13" s="428"/>
      <c r="BX13" s="428"/>
      <c r="BY13" s="428"/>
      <c r="BZ13" s="428"/>
      <c r="CA13" s="428"/>
      <c r="CB13" s="428"/>
      <c r="CC13" s="429"/>
      <c r="CD13" s="436" t="s">
        <v>144</v>
      </c>
      <c r="CE13" s="437"/>
      <c r="CF13" s="437"/>
      <c r="CG13" s="437"/>
      <c r="CH13" s="437"/>
      <c r="CI13" s="437"/>
      <c r="CJ13" s="437"/>
      <c r="CK13" s="437"/>
      <c r="CL13" s="437"/>
      <c r="CM13" s="437"/>
      <c r="CN13" s="437"/>
      <c r="CO13" s="437"/>
      <c r="CP13" s="437"/>
      <c r="CQ13" s="437"/>
      <c r="CR13" s="437"/>
      <c r="CS13" s="438"/>
      <c r="CT13" s="397">
        <v>7.7</v>
      </c>
      <c r="CU13" s="398"/>
      <c r="CV13" s="398"/>
      <c r="CW13" s="398"/>
      <c r="CX13" s="398"/>
      <c r="CY13" s="398"/>
      <c r="CZ13" s="398"/>
      <c r="DA13" s="399"/>
      <c r="DB13" s="397">
        <v>7.9</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145</v>
      </c>
      <c r="M14" s="561"/>
      <c r="N14" s="561"/>
      <c r="O14" s="561"/>
      <c r="P14" s="561"/>
      <c r="Q14" s="562"/>
      <c r="R14" s="530">
        <v>16817</v>
      </c>
      <c r="S14" s="531"/>
      <c r="T14" s="531"/>
      <c r="U14" s="531"/>
      <c r="V14" s="532"/>
      <c r="W14" s="533"/>
      <c r="X14" s="443"/>
      <c r="Y14" s="443"/>
      <c r="Z14" s="443"/>
      <c r="AA14" s="443"/>
      <c r="AB14" s="444"/>
      <c r="AC14" s="523">
        <v>14</v>
      </c>
      <c r="AD14" s="524"/>
      <c r="AE14" s="524"/>
      <c r="AF14" s="524"/>
      <c r="AG14" s="525"/>
      <c r="AH14" s="523">
        <v>14.2</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146</v>
      </c>
      <c r="CE14" s="434"/>
      <c r="CF14" s="434"/>
      <c r="CG14" s="434"/>
      <c r="CH14" s="434"/>
      <c r="CI14" s="434"/>
      <c r="CJ14" s="434"/>
      <c r="CK14" s="434"/>
      <c r="CL14" s="434"/>
      <c r="CM14" s="434"/>
      <c r="CN14" s="434"/>
      <c r="CO14" s="434"/>
      <c r="CP14" s="434"/>
      <c r="CQ14" s="434"/>
      <c r="CR14" s="434"/>
      <c r="CS14" s="435"/>
      <c r="CT14" s="534" t="s">
        <v>138</v>
      </c>
      <c r="CU14" s="535"/>
      <c r="CV14" s="535"/>
      <c r="CW14" s="535"/>
      <c r="CX14" s="535"/>
      <c r="CY14" s="535"/>
      <c r="CZ14" s="535"/>
      <c r="DA14" s="536"/>
      <c r="DB14" s="534" t="s">
        <v>138</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139</v>
      </c>
      <c r="N15" s="528"/>
      <c r="O15" s="528"/>
      <c r="P15" s="528"/>
      <c r="Q15" s="529"/>
      <c r="R15" s="530">
        <v>16717</v>
      </c>
      <c r="S15" s="531"/>
      <c r="T15" s="531"/>
      <c r="U15" s="531"/>
      <c r="V15" s="532"/>
      <c r="W15" s="518" t="s">
        <v>147</v>
      </c>
      <c r="X15" s="440"/>
      <c r="Y15" s="440"/>
      <c r="Z15" s="440"/>
      <c r="AA15" s="440"/>
      <c r="AB15" s="441"/>
      <c r="AC15" s="403">
        <v>2957</v>
      </c>
      <c r="AD15" s="404"/>
      <c r="AE15" s="404"/>
      <c r="AF15" s="404"/>
      <c r="AG15" s="405"/>
      <c r="AH15" s="403">
        <v>3316</v>
      </c>
      <c r="AI15" s="404"/>
      <c r="AJ15" s="404"/>
      <c r="AK15" s="404"/>
      <c r="AL15" s="406"/>
      <c r="AM15" s="496"/>
      <c r="AN15" s="401"/>
      <c r="AO15" s="401"/>
      <c r="AP15" s="401"/>
      <c r="AQ15" s="401"/>
      <c r="AR15" s="401"/>
      <c r="AS15" s="401"/>
      <c r="AT15" s="402"/>
      <c r="AU15" s="484"/>
      <c r="AV15" s="485"/>
      <c r="AW15" s="485"/>
      <c r="AX15" s="485"/>
      <c r="AY15" s="419" t="s">
        <v>148</v>
      </c>
      <c r="AZ15" s="420"/>
      <c r="BA15" s="420"/>
      <c r="BB15" s="420"/>
      <c r="BC15" s="420"/>
      <c r="BD15" s="420"/>
      <c r="BE15" s="420"/>
      <c r="BF15" s="420"/>
      <c r="BG15" s="420"/>
      <c r="BH15" s="420"/>
      <c r="BI15" s="420"/>
      <c r="BJ15" s="420"/>
      <c r="BK15" s="420"/>
      <c r="BL15" s="420"/>
      <c r="BM15" s="421"/>
      <c r="BN15" s="422">
        <v>2089772</v>
      </c>
      <c r="BO15" s="423"/>
      <c r="BP15" s="423"/>
      <c r="BQ15" s="423"/>
      <c r="BR15" s="423"/>
      <c r="BS15" s="423"/>
      <c r="BT15" s="423"/>
      <c r="BU15" s="424"/>
      <c r="BV15" s="422">
        <v>1986449</v>
      </c>
      <c r="BW15" s="423"/>
      <c r="BX15" s="423"/>
      <c r="BY15" s="423"/>
      <c r="BZ15" s="423"/>
      <c r="CA15" s="423"/>
      <c r="CB15" s="423"/>
      <c r="CC15" s="424"/>
      <c r="CD15" s="537" t="s">
        <v>149</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150</v>
      </c>
      <c r="M16" s="521"/>
      <c r="N16" s="521"/>
      <c r="O16" s="521"/>
      <c r="P16" s="521"/>
      <c r="Q16" s="522"/>
      <c r="R16" s="515" t="s">
        <v>151</v>
      </c>
      <c r="S16" s="516"/>
      <c r="T16" s="516"/>
      <c r="U16" s="516"/>
      <c r="V16" s="517"/>
      <c r="W16" s="533"/>
      <c r="X16" s="443"/>
      <c r="Y16" s="443"/>
      <c r="Z16" s="443"/>
      <c r="AA16" s="443"/>
      <c r="AB16" s="444"/>
      <c r="AC16" s="523">
        <v>34.5</v>
      </c>
      <c r="AD16" s="524"/>
      <c r="AE16" s="524"/>
      <c r="AF16" s="524"/>
      <c r="AG16" s="525"/>
      <c r="AH16" s="523">
        <v>35.6</v>
      </c>
      <c r="AI16" s="524"/>
      <c r="AJ16" s="524"/>
      <c r="AK16" s="524"/>
      <c r="AL16" s="526"/>
      <c r="AM16" s="496"/>
      <c r="AN16" s="401"/>
      <c r="AO16" s="401"/>
      <c r="AP16" s="401"/>
      <c r="AQ16" s="401"/>
      <c r="AR16" s="401"/>
      <c r="AS16" s="401"/>
      <c r="AT16" s="402"/>
      <c r="AU16" s="484"/>
      <c r="AV16" s="485"/>
      <c r="AW16" s="485"/>
      <c r="AX16" s="485"/>
      <c r="AY16" s="407" t="s">
        <v>152</v>
      </c>
      <c r="AZ16" s="408"/>
      <c r="BA16" s="408"/>
      <c r="BB16" s="408"/>
      <c r="BC16" s="408"/>
      <c r="BD16" s="408"/>
      <c r="BE16" s="408"/>
      <c r="BF16" s="408"/>
      <c r="BG16" s="408"/>
      <c r="BH16" s="408"/>
      <c r="BI16" s="408"/>
      <c r="BJ16" s="408"/>
      <c r="BK16" s="408"/>
      <c r="BL16" s="408"/>
      <c r="BM16" s="409"/>
      <c r="BN16" s="427">
        <v>4784175</v>
      </c>
      <c r="BO16" s="428"/>
      <c r="BP16" s="428"/>
      <c r="BQ16" s="428"/>
      <c r="BR16" s="428"/>
      <c r="BS16" s="428"/>
      <c r="BT16" s="428"/>
      <c r="BU16" s="429"/>
      <c r="BV16" s="427">
        <v>4814483</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153</v>
      </c>
      <c r="N17" s="513"/>
      <c r="O17" s="513"/>
      <c r="P17" s="513"/>
      <c r="Q17" s="514"/>
      <c r="R17" s="515" t="s">
        <v>154</v>
      </c>
      <c r="S17" s="516"/>
      <c r="T17" s="516"/>
      <c r="U17" s="516"/>
      <c r="V17" s="517"/>
      <c r="W17" s="518" t="s">
        <v>155</v>
      </c>
      <c r="X17" s="440"/>
      <c r="Y17" s="440"/>
      <c r="Z17" s="440"/>
      <c r="AA17" s="440"/>
      <c r="AB17" s="441"/>
      <c r="AC17" s="403">
        <v>4417</v>
      </c>
      <c r="AD17" s="404"/>
      <c r="AE17" s="404"/>
      <c r="AF17" s="404"/>
      <c r="AG17" s="405"/>
      <c r="AH17" s="403">
        <v>4688</v>
      </c>
      <c r="AI17" s="404"/>
      <c r="AJ17" s="404"/>
      <c r="AK17" s="404"/>
      <c r="AL17" s="406"/>
      <c r="AM17" s="496"/>
      <c r="AN17" s="401"/>
      <c r="AO17" s="401"/>
      <c r="AP17" s="401"/>
      <c r="AQ17" s="401"/>
      <c r="AR17" s="401"/>
      <c r="AS17" s="401"/>
      <c r="AT17" s="402"/>
      <c r="AU17" s="484"/>
      <c r="AV17" s="485"/>
      <c r="AW17" s="485"/>
      <c r="AX17" s="485"/>
      <c r="AY17" s="407" t="s">
        <v>156</v>
      </c>
      <c r="AZ17" s="408"/>
      <c r="BA17" s="408"/>
      <c r="BB17" s="408"/>
      <c r="BC17" s="408"/>
      <c r="BD17" s="408"/>
      <c r="BE17" s="408"/>
      <c r="BF17" s="408"/>
      <c r="BG17" s="408"/>
      <c r="BH17" s="408"/>
      <c r="BI17" s="408"/>
      <c r="BJ17" s="408"/>
      <c r="BK17" s="408"/>
      <c r="BL17" s="408"/>
      <c r="BM17" s="409"/>
      <c r="BN17" s="427">
        <v>2657229</v>
      </c>
      <c r="BO17" s="428"/>
      <c r="BP17" s="428"/>
      <c r="BQ17" s="428"/>
      <c r="BR17" s="428"/>
      <c r="BS17" s="428"/>
      <c r="BT17" s="428"/>
      <c r="BU17" s="429"/>
      <c r="BV17" s="427">
        <v>2516271</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157</v>
      </c>
      <c r="C18" s="490"/>
      <c r="D18" s="490"/>
      <c r="E18" s="491"/>
      <c r="F18" s="491"/>
      <c r="G18" s="491"/>
      <c r="H18" s="491"/>
      <c r="I18" s="491"/>
      <c r="J18" s="491"/>
      <c r="K18" s="491"/>
      <c r="L18" s="492">
        <v>192.78</v>
      </c>
      <c r="M18" s="492"/>
      <c r="N18" s="492"/>
      <c r="O18" s="492"/>
      <c r="P18" s="492"/>
      <c r="Q18" s="492"/>
      <c r="R18" s="493"/>
      <c r="S18" s="493"/>
      <c r="T18" s="493"/>
      <c r="U18" s="493"/>
      <c r="V18" s="494"/>
      <c r="W18" s="508"/>
      <c r="X18" s="509"/>
      <c r="Y18" s="509"/>
      <c r="Z18" s="509"/>
      <c r="AA18" s="509"/>
      <c r="AB18" s="519"/>
      <c r="AC18" s="391">
        <v>51.5</v>
      </c>
      <c r="AD18" s="392"/>
      <c r="AE18" s="392"/>
      <c r="AF18" s="392"/>
      <c r="AG18" s="495"/>
      <c r="AH18" s="391">
        <v>50.3</v>
      </c>
      <c r="AI18" s="392"/>
      <c r="AJ18" s="392"/>
      <c r="AK18" s="392"/>
      <c r="AL18" s="393"/>
      <c r="AM18" s="496"/>
      <c r="AN18" s="401"/>
      <c r="AO18" s="401"/>
      <c r="AP18" s="401"/>
      <c r="AQ18" s="401"/>
      <c r="AR18" s="401"/>
      <c r="AS18" s="401"/>
      <c r="AT18" s="402"/>
      <c r="AU18" s="484"/>
      <c r="AV18" s="485"/>
      <c r="AW18" s="485"/>
      <c r="AX18" s="485"/>
      <c r="AY18" s="407" t="s">
        <v>158</v>
      </c>
      <c r="AZ18" s="408"/>
      <c r="BA18" s="408"/>
      <c r="BB18" s="408"/>
      <c r="BC18" s="408"/>
      <c r="BD18" s="408"/>
      <c r="BE18" s="408"/>
      <c r="BF18" s="408"/>
      <c r="BG18" s="408"/>
      <c r="BH18" s="408"/>
      <c r="BI18" s="408"/>
      <c r="BJ18" s="408"/>
      <c r="BK18" s="408"/>
      <c r="BL18" s="408"/>
      <c r="BM18" s="409"/>
      <c r="BN18" s="427">
        <v>5014385</v>
      </c>
      <c r="BO18" s="428"/>
      <c r="BP18" s="428"/>
      <c r="BQ18" s="428"/>
      <c r="BR18" s="428"/>
      <c r="BS18" s="428"/>
      <c r="BT18" s="428"/>
      <c r="BU18" s="429"/>
      <c r="BV18" s="427">
        <v>5134600</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159</v>
      </c>
      <c r="C19" s="490"/>
      <c r="D19" s="490"/>
      <c r="E19" s="491"/>
      <c r="F19" s="491"/>
      <c r="G19" s="491"/>
      <c r="H19" s="491"/>
      <c r="I19" s="491"/>
      <c r="J19" s="491"/>
      <c r="K19" s="491"/>
      <c r="L19" s="497">
        <v>88</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160</v>
      </c>
      <c r="AZ19" s="408"/>
      <c r="BA19" s="408"/>
      <c r="BB19" s="408"/>
      <c r="BC19" s="408"/>
      <c r="BD19" s="408"/>
      <c r="BE19" s="408"/>
      <c r="BF19" s="408"/>
      <c r="BG19" s="408"/>
      <c r="BH19" s="408"/>
      <c r="BI19" s="408"/>
      <c r="BJ19" s="408"/>
      <c r="BK19" s="408"/>
      <c r="BL19" s="408"/>
      <c r="BM19" s="409"/>
      <c r="BN19" s="427">
        <v>7030043</v>
      </c>
      <c r="BO19" s="428"/>
      <c r="BP19" s="428"/>
      <c r="BQ19" s="428"/>
      <c r="BR19" s="428"/>
      <c r="BS19" s="428"/>
      <c r="BT19" s="428"/>
      <c r="BU19" s="429"/>
      <c r="BV19" s="427">
        <v>7185276</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161</v>
      </c>
      <c r="C20" s="490"/>
      <c r="D20" s="490"/>
      <c r="E20" s="491"/>
      <c r="F20" s="491"/>
      <c r="G20" s="491"/>
      <c r="H20" s="491"/>
      <c r="I20" s="491"/>
      <c r="J20" s="491"/>
      <c r="K20" s="491"/>
      <c r="L20" s="497">
        <v>5831</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162</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163</v>
      </c>
      <c r="C22" s="457"/>
      <c r="D22" s="458"/>
      <c r="E22" s="465" t="s">
        <v>1</v>
      </c>
      <c r="F22" s="440"/>
      <c r="G22" s="440"/>
      <c r="H22" s="440"/>
      <c r="I22" s="440"/>
      <c r="J22" s="440"/>
      <c r="K22" s="441"/>
      <c r="L22" s="465" t="s">
        <v>164</v>
      </c>
      <c r="M22" s="440"/>
      <c r="N22" s="440"/>
      <c r="O22" s="440"/>
      <c r="P22" s="441"/>
      <c r="Q22" s="450" t="s">
        <v>165</v>
      </c>
      <c r="R22" s="451"/>
      <c r="S22" s="451"/>
      <c r="T22" s="451"/>
      <c r="U22" s="451"/>
      <c r="V22" s="466"/>
      <c r="W22" s="468" t="s">
        <v>166</v>
      </c>
      <c r="X22" s="457"/>
      <c r="Y22" s="458"/>
      <c r="Z22" s="465" t="s">
        <v>1</v>
      </c>
      <c r="AA22" s="440"/>
      <c r="AB22" s="440"/>
      <c r="AC22" s="440"/>
      <c r="AD22" s="440"/>
      <c r="AE22" s="440"/>
      <c r="AF22" s="440"/>
      <c r="AG22" s="441"/>
      <c r="AH22" s="439" t="s">
        <v>167</v>
      </c>
      <c r="AI22" s="440"/>
      <c r="AJ22" s="440"/>
      <c r="AK22" s="440"/>
      <c r="AL22" s="441"/>
      <c r="AM22" s="439" t="s">
        <v>168</v>
      </c>
      <c r="AN22" s="445"/>
      <c r="AO22" s="445"/>
      <c r="AP22" s="445"/>
      <c r="AQ22" s="445"/>
      <c r="AR22" s="446"/>
      <c r="AS22" s="450" t="s">
        <v>165</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169</v>
      </c>
      <c r="AZ23" s="420"/>
      <c r="BA23" s="420"/>
      <c r="BB23" s="420"/>
      <c r="BC23" s="420"/>
      <c r="BD23" s="420"/>
      <c r="BE23" s="420"/>
      <c r="BF23" s="420"/>
      <c r="BG23" s="420"/>
      <c r="BH23" s="420"/>
      <c r="BI23" s="420"/>
      <c r="BJ23" s="420"/>
      <c r="BK23" s="420"/>
      <c r="BL23" s="420"/>
      <c r="BM23" s="421"/>
      <c r="BN23" s="427">
        <v>9111589</v>
      </c>
      <c r="BO23" s="428"/>
      <c r="BP23" s="428"/>
      <c r="BQ23" s="428"/>
      <c r="BR23" s="428"/>
      <c r="BS23" s="428"/>
      <c r="BT23" s="428"/>
      <c r="BU23" s="429"/>
      <c r="BV23" s="427">
        <v>9063037</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170</v>
      </c>
      <c r="F24" s="401"/>
      <c r="G24" s="401"/>
      <c r="H24" s="401"/>
      <c r="I24" s="401"/>
      <c r="J24" s="401"/>
      <c r="K24" s="402"/>
      <c r="L24" s="403">
        <v>1</v>
      </c>
      <c r="M24" s="404"/>
      <c r="N24" s="404"/>
      <c r="O24" s="404"/>
      <c r="P24" s="405"/>
      <c r="Q24" s="403">
        <v>7200</v>
      </c>
      <c r="R24" s="404"/>
      <c r="S24" s="404"/>
      <c r="T24" s="404"/>
      <c r="U24" s="404"/>
      <c r="V24" s="405"/>
      <c r="W24" s="469"/>
      <c r="X24" s="460"/>
      <c r="Y24" s="461"/>
      <c r="Z24" s="400" t="s">
        <v>171</v>
      </c>
      <c r="AA24" s="401"/>
      <c r="AB24" s="401"/>
      <c r="AC24" s="401"/>
      <c r="AD24" s="401"/>
      <c r="AE24" s="401"/>
      <c r="AF24" s="401"/>
      <c r="AG24" s="402"/>
      <c r="AH24" s="403">
        <v>169</v>
      </c>
      <c r="AI24" s="404"/>
      <c r="AJ24" s="404"/>
      <c r="AK24" s="404"/>
      <c r="AL24" s="405"/>
      <c r="AM24" s="403">
        <v>478777</v>
      </c>
      <c r="AN24" s="404"/>
      <c r="AO24" s="404"/>
      <c r="AP24" s="404"/>
      <c r="AQ24" s="404"/>
      <c r="AR24" s="405"/>
      <c r="AS24" s="403">
        <v>2833</v>
      </c>
      <c r="AT24" s="404"/>
      <c r="AU24" s="404"/>
      <c r="AV24" s="404"/>
      <c r="AW24" s="404"/>
      <c r="AX24" s="406"/>
      <c r="AY24" s="394" t="s">
        <v>172</v>
      </c>
      <c r="AZ24" s="395"/>
      <c r="BA24" s="395"/>
      <c r="BB24" s="395"/>
      <c r="BC24" s="395"/>
      <c r="BD24" s="395"/>
      <c r="BE24" s="395"/>
      <c r="BF24" s="395"/>
      <c r="BG24" s="395"/>
      <c r="BH24" s="395"/>
      <c r="BI24" s="395"/>
      <c r="BJ24" s="395"/>
      <c r="BK24" s="395"/>
      <c r="BL24" s="395"/>
      <c r="BM24" s="396"/>
      <c r="BN24" s="427">
        <v>5210216</v>
      </c>
      <c r="BO24" s="428"/>
      <c r="BP24" s="428"/>
      <c r="BQ24" s="428"/>
      <c r="BR24" s="428"/>
      <c r="BS24" s="428"/>
      <c r="BT24" s="428"/>
      <c r="BU24" s="429"/>
      <c r="BV24" s="427">
        <v>5280983</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173</v>
      </c>
      <c r="F25" s="401"/>
      <c r="G25" s="401"/>
      <c r="H25" s="401"/>
      <c r="I25" s="401"/>
      <c r="J25" s="401"/>
      <c r="K25" s="402"/>
      <c r="L25" s="403">
        <v>1</v>
      </c>
      <c r="M25" s="404"/>
      <c r="N25" s="404"/>
      <c r="O25" s="404"/>
      <c r="P25" s="405"/>
      <c r="Q25" s="403">
        <v>5850</v>
      </c>
      <c r="R25" s="404"/>
      <c r="S25" s="404"/>
      <c r="T25" s="404"/>
      <c r="U25" s="404"/>
      <c r="V25" s="405"/>
      <c r="W25" s="469"/>
      <c r="X25" s="460"/>
      <c r="Y25" s="461"/>
      <c r="Z25" s="400" t="s">
        <v>174</v>
      </c>
      <c r="AA25" s="401"/>
      <c r="AB25" s="401"/>
      <c r="AC25" s="401"/>
      <c r="AD25" s="401"/>
      <c r="AE25" s="401"/>
      <c r="AF25" s="401"/>
      <c r="AG25" s="402"/>
      <c r="AH25" s="403" t="s">
        <v>175</v>
      </c>
      <c r="AI25" s="404"/>
      <c r="AJ25" s="404"/>
      <c r="AK25" s="404"/>
      <c r="AL25" s="405"/>
      <c r="AM25" s="403" t="s">
        <v>175</v>
      </c>
      <c r="AN25" s="404"/>
      <c r="AO25" s="404"/>
      <c r="AP25" s="404"/>
      <c r="AQ25" s="404"/>
      <c r="AR25" s="405"/>
      <c r="AS25" s="403" t="s">
        <v>175</v>
      </c>
      <c r="AT25" s="404"/>
      <c r="AU25" s="404"/>
      <c r="AV25" s="404"/>
      <c r="AW25" s="404"/>
      <c r="AX25" s="406"/>
      <c r="AY25" s="419" t="s">
        <v>176</v>
      </c>
      <c r="AZ25" s="420"/>
      <c r="BA25" s="420"/>
      <c r="BB25" s="420"/>
      <c r="BC25" s="420"/>
      <c r="BD25" s="420"/>
      <c r="BE25" s="420"/>
      <c r="BF25" s="420"/>
      <c r="BG25" s="420"/>
      <c r="BH25" s="420"/>
      <c r="BI25" s="420"/>
      <c r="BJ25" s="420"/>
      <c r="BK25" s="420"/>
      <c r="BL25" s="420"/>
      <c r="BM25" s="421"/>
      <c r="BN25" s="422">
        <v>14094</v>
      </c>
      <c r="BO25" s="423"/>
      <c r="BP25" s="423"/>
      <c r="BQ25" s="423"/>
      <c r="BR25" s="423"/>
      <c r="BS25" s="423"/>
      <c r="BT25" s="423"/>
      <c r="BU25" s="424"/>
      <c r="BV25" s="422">
        <v>14134</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177</v>
      </c>
      <c r="F26" s="401"/>
      <c r="G26" s="401"/>
      <c r="H26" s="401"/>
      <c r="I26" s="401"/>
      <c r="J26" s="401"/>
      <c r="K26" s="402"/>
      <c r="L26" s="403">
        <v>1</v>
      </c>
      <c r="M26" s="404"/>
      <c r="N26" s="404"/>
      <c r="O26" s="404"/>
      <c r="P26" s="405"/>
      <c r="Q26" s="403">
        <v>5350</v>
      </c>
      <c r="R26" s="404"/>
      <c r="S26" s="404"/>
      <c r="T26" s="404"/>
      <c r="U26" s="404"/>
      <c r="V26" s="405"/>
      <c r="W26" s="469"/>
      <c r="X26" s="460"/>
      <c r="Y26" s="461"/>
      <c r="Z26" s="400" t="s">
        <v>178</v>
      </c>
      <c r="AA26" s="482"/>
      <c r="AB26" s="482"/>
      <c r="AC26" s="482"/>
      <c r="AD26" s="482"/>
      <c r="AE26" s="482"/>
      <c r="AF26" s="482"/>
      <c r="AG26" s="483"/>
      <c r="AH26" s="403">
        <v>2</v>
      </c>
      <c r="AI26" s="404"/>
      <c r="AJ26" s="404"/>
      <c r="AK26" s="404"/>
      <c r="AL26" s="405"/>
      <c r="AM26" s="403" t="s">
        <v>179</v>
      </c>
      <c r="AN26" s="404"/>
      <c r="AO26" s="404"/>
      <c r="AP26" s="404"/>
      <c r="AQ26" s="404"/>
      <c r="AR26" s="405"/>
      <c r="AS26" s="403" t="s">
        <v>180</v>
      </c>
      <c r="AT26" s="404"/>
      <c r="AU26" s="404"/>
      <c r="AV26" s="404"/>
      <c r="AW26" s="404"/>
      <c r="AX26" s="406"/>
      <c r="AY26" s="436" t="s">
        <v>181</v>
      </c>
      <c r="AZ26" s="437"/>
      <c r="BA26" s="437"/>
      <c r="BB26" s="437"/>
      <c r="BC26" s="437"/>
      <c r="BD26" s="437"/>
      <c r="BE26" s="437"/>
      <c r="BF26" s="437"/>
      <c r="BG26" s="437"/>
      <c r="BH26" s="437"/>
      <c r="BI26" s="437"/>
      <c r="BJ26" s="437"/>
      <c r="BK26" s="437"/>
      <c r="BL26" s="437"/>
      <c r="BM26" s="438"/>
      <c r="BN26" s="427" t="s">
        <v>182</v>
      </c>
      <c r="BO26" s="428"/>
      <c r="BP26" s="428"/>
      <c r="BQ26" s="428"/>
      <c r="BR26" s="428"/>
      <c r="BS26" s="428"/>
      <c r="BT26" s="428"/>
      <c r="BU26" s="429"/>
      <c r="BV26" s="427" t="s">
        <v>175</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183</v>
      </c>
      <c r="F27" s="401"/>
      <c r="G27" s="401"/>
      <c r="H27" s="401"/>
      <c r="I27" s="401"/>
      <c r="J27" s="401"/>
      <c r="K27" s="402"/>
      <c r="L27" s="403">
        <v>1</v>
      </c>
      <c r="M27" s="404"/>
      <c r="N27" s="404"/>
      <c r="O27" s="404"/>
      <c r="P27" s="405"/>
      <c r="Q27" s="403">
        <v>3200</v>
      </c>
      <c r="R27" s="404"/>
      <c r="S27" s="404"/>
      <c r="T27" s="404"/>
      <c r="U27" s="404"/>
      <c r="V27" s="405"/>
      <c r="W27" s="469"/>
      <c r="X27" s="460"/>
      <c r="Y27" s="461"/>
      <c r="Z27" s="400" t="s">
        <v>184</v>
      </c>
      <c r="AA27" s="401"/>
      <c r="AB27" s="401"/>
      <c r="AC27" s="401"/>
      <c r="AD27" s="401"/>
      <c r="AE27" s="401"/>
      <c r="AF27" s="401"/>
      <c r="AG27" s="402"/>
      <c r="AH27" s="403">
        <v>10</v>
      </c>
      <c r="AI27" s="404"/>
      <c r="AJ27" s="404"/>
      <c r="AK27" s="404"/>
      <c r="AL27" s="405"/>
      <c r="AM27" s="403">
        <v>33312</v>
      </c>
      <c r="AN27" s="404"/>
      <c r="AO27" s="404"/>
      <c r="AP27" s="404"/>
      <c r="AQ27" s="404"/>
      <c r="AR27" s="405"/>
      <c r="AS27" s="403">
        <v>3331</v>
      </c>
      <c r="AT27" s="404"/>
      <c r="AU27" s="404"/>
      <c r="AV27" s="404"/>
      <c r="AW27" s="404"/>
      <c r="AX27" s="406"/>
      <c r="AY27" s="433" t="s">
        <v>185</v>
      </c>
      <c r="AZ27" s="434"/>
      <c r="BA27" s="434"/>
      <c r="BB27" s="434"/>
      <c r="BC27" s="434"/>
      <c r="BD27" s="434"/>
      <c r="BE27" s="434"/>
      <c r="BF27" s="434"/>
      <c r="BG27" s="434"/>
      <c r="BH27" s="434"/>
      <c r="BI27" s="434"/>
      <c r="BJ27" s="434"/>
      <c r="BK27" s="434"/>
      <c r="BL27" s="434"/>
      <c r="BM27" s="435"/>
      <c r="BN27" s="430">
        <v>207909</v>
      </c>
      <c r="BO27" s="431"/>
      <c r="BP27" s="431"/>
      <c r="BQ27" s="431"/>
      <c r="BR27" s="431"/>
      <c r="BS27" s="431"/>
      <c r="BT27" s="431"/>
      <c r="BU27" s="432"/>
      <c r="BV27" s="430">
        <v>207909</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186</v>
      </c>
      <c r="F28" s="401"/>
      <c r="G28" s="401"/>
      <c r="H28" s="401"/>
      <c r="I28" s="401"/>
      <c r="J28" s="401"/>
      <c r="K28" s="402"/>
      <c r="L28" s="403">
        <v>1</v>
      </c>
      <c r="M28" s="404"/>
      <c r="N28" s="404"/>
      <c r="O28" s="404"/>
      <c r="P28" s="405"/>
      <c r="Q28" s="403">
        <v>2500</v>
      </c>
      <c r="R28" s="404"/>
      <c r="S28" s="404"/>
      <c r="T28" s="404"/>
      <c r="U28" s="404"/>
      <c r="V28" s="405"/>
      <c r="W28" s="469"/>
      <c r="X28" s="460"/>
      <c r="Y28" s="461"/>
      <c r="Z28" s="400" t="s">
        <v>187</v>
      </c>
      <c r="AA28" s="401"/>
      <c r="AB28" s="401"/>
      <c r="AC28" s="401"/>
      <c r="AD28" s="401"/>
      <c r="AE28" s="401"/>
      <c r="AF28" s="401"/>
      <c r="AG28" s="402"/>
      <c r="AH28" s="403" t="s">
        <v>138</v>
      </c>
      <c r="AI28" s="404"/>
      <c r="AJ28" s="404"/>
      <c r="AK28" s="404"/>
      <c r="AL28" s="405"/>
      <c r="AM28" s="403" t="s">
        <v>175</v>
      </c>
      <c r="AN28" s="404"/>
      <c r="AO28" s="404"/>
      <c r="AP28" s="404"/>
      <c r="AQ28" s="404"/>
      <c r="AR28" s="405"/>
      <c r="AS28" s="403" t="s">
        <v>182</v>
      </c>
      <c r="AT28" s="404"/>
      <c r="AU28" s="404"/>
      <c r="AV28" s="404"/>
      <c r="AW28" s="404"/>
      <c r="AX28" s="406"/>
      <c r="AY28" s="410" t="s">
        <v>188</v>
      </c>
      <c r="AZ28" s="411"/>
      <c r="BA28" s="411"/>
      <c r="BB28" s="412"/>
      <c r="BC28" s="419" t="s">
        <v>48</v>
      </c>
      <c r="BD28" s="420"/>
      <c r="BE28" s="420"/>
      <c r="BF28" s="420"/>
      <c r="BG28" s="420"/>
      <c r="BH28" s="420"/>
      <c r="BI28" s="420"/>
      <c r="BJ28" s="420"/>
      <c r="BK28" s="420"/>
      <c r="BL28" s="420"/>
      <c r="BM28" s="421"/>
      <c r="BN28" s="422">
        <v>2608521</v>
      </c>
      <c r="BO28" s="423"/>
      <c r="BP28" s="423"/>
      <c r="BQ28" s="423"/>
      <c r="BR28" s="423"/>
      <c r="BS28" s="423"/>
      <c r="BT28" s="423"/>
      <c r="BU28" s="424"/>
      <c r="BV28" s="422">
        <v>2907021</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189</v>
      </c>
      <c r="F29" s="401"/>
      <c r="G29" s="401"/>
      <c r="H29" s="401"/>
      <c r="I29" s="401"/>
      <c r="J29" s="401"/>
      <c r="K29" s="402"/>
      <c r="L29" s="403">
        <v>11</v>
      </c>
      <c r="M29" s="404"/>
      <c r="N29" s="404"/>
      <c r="O29" s="404"/>
      <c r="P29" s="405"/>
      <c r="Q29" s="403">
        <v>2200</v>
      </c>
      <c r="R29" s="404"/>
      <c r="S29" s="404"/>
      <c r="T29" s="404"/>
      <c r="U29" s="404"/>
      <c r="V29" s="405"/>
      <c r="W29" s="470"/>
      <c r="X29" s="471"/>
      <c r="Y29" s="472"/>
      <c r="Z29" s="400" t="s">
        <v>190</v>
      </c>
      <c r="AA29" s="401"/>
      <c r="AB29" s="401"/>
      <c r="AC29" s="401"/>
      <c r="AD29" s="401"/>
      <c r="AE29" s="401"/>
      <c r="AF29" s="401"/>
      <c r="AG29" s="402"/>
      <c r="AH29" s="403">
        <v>179</v>
      </c>
      <c r="AI29" s="404"/>
      <c r="AJ29" s="404"/>
      <c r="AK29" s="404"/>
      <c r="AL29" s="405"/>
      <c r="AM29" s="403">
        <v>512089</v>
      </c>
      <c r="AN29" s="404"/>
      <c r="AO29" s="404"/>
      <c r="AP29" s="404"/>
      <c r="AQ29" s="404"/>
      <c r="AR29" s="405"/>
      <c r="AS29" s="403">
        <v>2861</v>
      </c>
      <c r="AT29" s="404"/>
      <c r="AU29" s="404"/>
      <c r="AV29" s="404"/>
      <c r="AW29" s="404"/>
      <c r="AX29" s="406"/>
      <c r="AY29" s="413"/>
      <c r="AZ29" s="414"/>
      <c r="BA29" s="414"/>
      <c r="BB29" s="415"/>
      <c r="BC29" s="407" t="s">
        <v>191</v>
      </c>
      <c r="BD29" s="408"/>
      <c r="BE29" s="408"/>
      <c r="BF29" s="408"/>
      <c r="BG29" s="408"/>
      <c r="BH29" s="408"/>
      <c r="BI29" s="408"/>
      <c r="BJ29" s="408"/>
      <c r="BK29" s="408"/>
      <c r="BL29" s="408"/>
      <c r="BM29" s="409"/>
      <c r="BN29" s="427">
        <v>907932</v>
      </c>
      <c r="BO29" s="428"/>
      <c r="BP29" s="428"/>
      <c r="BQ29" s="428"/>
      <c r="BR29" s="428"/>
      <c r="BS29" s="428"/>
      <c r="BT29" s="428"/>
      <c r="BU29" s="429"/>
      <c r="BV29" s="427">
        <v>595032</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192</v>
      </c>
      <c r="X30" s="480"/>
      <c r="Y30" s="480"/>
      <c r="Z30" s="480"/>
      <c r="AA30" s="480"/>
      <c r="AB30" s="480"/>
      <c r="AC30" s="480"/>
      <c r="AD30" s="480"/>
      <c r="AE30" s="480"/>
      <c r="AF30" s="480"/>
      <c r="AG30" s="481"/>
      <c r="AH30" s="391">
        <v>95.6</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3785344</v>
      </c>
      <c r="BO30" s="431"/>
      <c r="BP30" s="431"/>
      <c r="BQ30" s="431"/>
      <c r="BR30" s="431"/>
      <c r="BS30" s="431"/>
      <c r="BT30" s="431"/>
      <c r="BU30" s="432"/>
      <c r="BV30" s="430">
        <v>3828005</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199</v>
      </c>
      <c r="D33" s="390"/>
      <c r="E33" s="389" t="s">
        <v>200</v>
      </c>
      <c r="F33" s="389"/>
      <c r="G33" s="389"/>
      <c r="H33" s="389"/>
      <c r="I33" s="389"/>
      <c r="J33" s="389"/>
      <c r="K33" s="389"/>
      <c r="L33" s="389"/>
      <c r="M33" s="389"/>
      <c r="N33" s="389"/>
      <c r="O33" s="389"/>
      <c r="P33" s="389"/>
      <c r="Q33" s="389"/>
      <c r="R33" s="389"/>
      <c r="S33" s="389"/>
      <c r="T33" s="215"/>
      <c r="U33" s="390" t="s">
        <v>199</v>
      </c>
      <c r="V33" s="390"/>
      <c r="W33" s="389" t="s">
        <v>201</v>
      </c>
      <c r="X33" s="389"/>
      <c r="Y33" s="389"/>
      <c r="Z33" s="389"/>
      <c r="AA33" s="389"/>
      <c r="AB33" s="389"/>
      <c r="AC33" s="389"/>
      <c r="AD33" s="389"/>
      <c r="AE33" s="389"/>
      <c r="AF33" s="389"/>
      <c r="AG33" s="389"/>
      <c r="AH33" s="389"/>
      <c r="AI33" s="389"/>
      <c r="AJ33" s="389"/>
      <c r="AK33" s="389"/>
      <c r="AL33" s="215"/>
      <c r="AM33" s="390" t="s">
        <v>202</v>
      </c>
      <c r="AN33" s="390"/>
      <c r="AO33" s="389" t="s">
        <v>201</v>
      </c>
      <c r="AP33" s="389"/>
      <c r="AQ33" s="389"/>
      <c r="AR33" s="389"/>
      <c r="AS33" s="389"/>
      <c r="AT33" s="389"/>
      <c r="AU33" s="389"/>
      <c r="AV33" s="389"/>
      <c r="AW33" s="389"/>
      <c r="AX33" s="389"/>
      <c r="AY33" s="389"/>
      <c r="AZ33" s="389"/>
      <c r="BA33" s="389"/>
      <c r="BB33" s="389"/>
      <c r="BC33" s="389"/>
      <c r="BD33" s="216"/>
      <c r="BE33" s="389" t="s">
        <v>203</v>
      </c>
      <c r="BF33" s="389"/>
      <c r="BG33" s="389" t="s">
        <v>204</v>
      </c>
      <c r="BH33" s="389"/>
      <c r="BI33" s="389"/>
      <c r="BJ33" s="389"/>
      <c r="BK33" s="389"/>
      <c r="BL33" s="389"/>
      <c r="BM33" s="389"/>
      <c r="BN33" s="389"/>
      <c r="BO33" s="389"/>
      <c r="BP33" s="389"/>
      <c r="BQ33" s="389"/>
      <c r="BR33" s="389"/>
      <c r="BS33" s="389"/>
      <c r="BT33" s="389"/>
      <c r="BU33" s="389"/>
      <c r="BV33" s="216"/>
      <c r="BW33" s="390" t="s">
        <v>203</v>
      </c>
      <c r="BX33" s="390"/>
      <c r="BY33" s="389" t="s">
        <v>205</v>
      </c>
      <c r="BZ33" s="389"/>
      <c r="CA33" s="389"/>
      <c r="CB33" s="389"/>
      <c r="CC33" s="389"/>
      <c r="CD33" s="389"/>
      <c r="CE33" s="389"/>
      <c r="CF33" s="389"/>
      <c r="CG33" s="389"/>
      <c r="CH33" s="389"/>
      <c r="CI33" s="389"/>
      <c r="CJ33" s="389"/>
      <c r="CK33" s="389"/>
      <c r="CL33" s="389"/>
      <c r="CM33" s="389"/>
      <c r="CN33" s="215"/>
      <c r="CO33" s="390" t="s">
        <v>199</v>
      </c>
      <c r="CP33" s="390"/>
      <c r="CQ33" s="389" t="s">
        <v>206</v>
      </c>
      <c r="CR33" s="389"/>
      <c r="CS33" s="389"/>
      <c r="CT33" s="389"/>
      <c r="CU33" s="389"/>
      <c r="CV33" s="389"/>
      <c r="CW33" s="389"/>
      <c r="CX33" s="389"/>
      <c r="CY33" s="389"/>
      <c r="CZ33" s="389"/>
      <c r="DA33" s="389"/>
      <c r="DB33" s="389"/>
      <c r="DC33" s="389"/>
      <c r="DD33" s="389"/>
      <c r="DE33" s="389"/>
      <c r="DF33" s="215"/>
      <c r="DG33" s="388" t="s">
        <v>207</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6</v>
      </c>
      <c r="AN34" s="386"/>
      <c r="AO34" s="385" t="str">
        <f>IF('各会計、関係団体の財政状況及び健全化判断比率'!B31="","",'各会計、関係団体の財政状況及び健全化判断比率'!B31)</f>
        <v>水道事業会計</v>
      </c>
      <c r="AP34" s="385"/>
      <c r="AQ34" s="385"/>
      <c r="AR34" s="385"/>
      <c r="AS34" s="385"/>
      <c r="AT34" s="385"/>
      <c r="AU34" s="385"/>
      <c r="AV34" s="385"/>
      <c r="AW34" s="385"/>
      <c r="AX34" s="385"/>
      <c r="AY34" s="385"/>
      <c r="AZ34" s="385"/>
      <c r="BA34" s="385"/>
      <c r="BB34" s="385"/>
      <c r="BC34" s="385"/>
      <c r="BD34" s="213"/>
      <c r="BE34" s="386">
        <f>IF(BG34="","",MAX(C34:D43,U34:V43,AM34:AN43)+1)</f>
        <v>7</v>
      </c>
      <c r="BF34" s="386"/>
      <c r="BG34" s="385" t="str">
        <f>IF('各会計、関係団体の財政状況及び健全化判断比率'!B32="","",'各会計、関係団体の財政状況及び健全化判断比率'!B32)</f>
        <v>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9</v>
      </c>
      <c r="BX34" s="386"/>
      <c r="BY34" s="385" t="str">
        <f>IF('各会計、関係団体の財政状況及び健全化判断比率'!B68="","",'各会計、関係団体の財政状況及び健全化判断比率'!B68)</f>
        <v>栃木県市町村総合事務組合（一般会計）</v>
      </c>
      <c r="BZ34" s="385"/>
      <c r="CA34" s="385"/>
      <c r="CB34" s="385"/>
      <c r="CC34" s="385"/>
      <c r="CD34" s="385"/>
      <c r="CE34" s="385"/>
      <c r="CF34" s="385"/>
      <c r="CG34" s="385"/>
      <c r="CH34" s="385"/>
      <c r="CI34" s="385"/>
      <c r="CJ34" s="385"/>
      <c r="CK34" s="385"/>
      <c r="CL34" s="385"/>
      <c r="CM34" s="385"/>
      <c r="CN34" s="213"/>
      <c r="CO34" s="386">
        <f>IF(CQ34="","",MAX(C34:D43,U34:V43,AM34:AN43,BE34:BF43,BW34:BX43)+1)</f>
        <v>15</v>
      </c>
      <c r="CP34" s="386"/>
      <c r="CQ34" s="385" t="str">
        <f>IF('各会計、関係団体の財政状況及び健全化判断比率'!BS7="","",'各会計、関係団体の財政状況及び健全化判断比率'!BS7)</f>
        <v>（株）馬頭むらおこしセンター</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ケーブルテレビ事業特別会計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8</v>
      </c>
      <c r="BF35" s="386"/>
      <c r="BG35" s="385" t="str">
        <f>IF('各会計、関係団体の財政状況及び健全化判断比率'!B33="","",'各会計、関係団体の財政状況及び健全化判断比率'!B33)</f>
        <v>農業集落排水事業特別会計</v>
      </c>
      <c r="BH35" s="385"/>
      <c r="BI35" s="385"/>
      <c r="BJ35" s="385"/>
      <c r="BK35" s="385"/>
      <c r="BL35" s="385"/>
      <c r="BM35" s="385"/>
      <c r="BN35" s="385"/>
      <c r="BO35" s="385"/>
      <c r="BP35" s="385"/>
      <c r="BQ35" s="385"/>
      <c r="BR35" s="385"/>
      <c r="BS35" s="385"/>
      <c r="BT35" s="385"/>
      <c r="BU35" s="385"/>
      <c r="BV35" s="213"/>
      <c r="BW35" s="386">
        <f t="shared" ref="BW35:BW43" si="2">IF(BY35="","",BW34+1)</f>
        <v>10</v>
      </c>
      <c r="BX35" s="386"/>
      <c r="BY35" s="385" t="str">
        <f>IF('各会計、関係団体の財政状況及び健全化判断比率'!B69="","",'各会計、関係団体の財政状況及び健全化判断比率'!B69)</f>
        <v>栃木県市町村総合事務組合（特別会計）</v>
      </c>
      <c r="BZ35" s="385"/>
      <c r="CA35" s="385"/>
      <c r="CB35" s="385"/>
      <c r="CC35" s="385"/>
      <c r="CD35" s="385"/>
      <c r="CE35" s="385"/>
      <c r="CF35" s="385"/>
      <c r="CG35" s="385"/>
      <c r="CH35" s="385"/>
      <c r="CI35" s="385"/>
      <c r="CJ35" s="385"/>
      <c r="CK35" s="385"/>
      <c r="CL35" s="385"/>
      <c r="CM35" s="385"/>
      <c r="CN35" s="213"/>
      <c r="CO35" s="386">
        <f t="shared" ref="CO35:CO43" si="3">IF(CQ35="","",CO34+1)</f>
        <v>16</v>
      </c>
      <c r="CP35" s="386"/>
      <c r="CQ35" s="385" t="str">
        <f>IF('各会計、関係団体の財政状況及び健全化判断比率'!BS8="","",'各会計、関係団体の財政状況及び健全化判断比率'!BS8)</f>
        <v>（株）まほろばおがわ</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11</v>
      </c>
      <c r="BX36" s="386"/>
      <c r="BY36" s="385" t="str">
        <f>IF('各会計、関係団体の財政状況及び健全化判断比率'!B70="","",'各会計、関係団体の財政状況及び健全化判断比率'!B70)</f>
        <v>栃木県後期高齢者医療広域連合（一般会計）</v>
      </c>
      <c r="BZ36" s="385"/>
      <c r="CA36" s="385"/>
      <c r="CB36" s="385"/>
      <c r="CC36" s="385"/>
      <c r="CD36" s="385"/>
      <c r="CE36" s="385"/>
      <c r="CF36" s="385"/>
      <c r="CG36" s="385"/>
      <c r="CH36" s="385"/>
      <c r="CI36" s="385"/>
      <c r="CJ36" s="385"/>
      <c r="CK36" s="385"/>
      <c r="CL36" s="385"/>
      <c r="CM36" s="385"/>
      <c r="CN36" s="213"/>
      <c r="CO36" s="386">
        <f t="shared" si="3"/>
        <v>17</v>
      </c>
      <c r="CP36" s="386"/>
      <c r="CQ36" s="385" t="str">
        <f>IF('各会計、関係団体の財政状況及び健全化判断比率'!BS9="","",'各会計、関係団体の財政状況及び健全化判断比率'!BS9)</f>
        <v>創生なかがわ（株）</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12</v>
      </c>
      <c r="BX37" s="386"/>
      <c r="BY37" s="385" t="str">
        <f>IF('各会計、関係団体の財政状況及び健全化判断比率'!B71="","",'各会計、関係団体の財政状況及び健全化判断比率'!B71)</f>
        <v>栃木県後期高齢者医療広域連合（特別会計）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13</v>
      </c>
      <c r="BX38" s="386"/>
      <c r="BY38" s="385" t="str">
        <f>IF('各会計、関係団体の財政状況及び健全化判断比率'!B72="","",'各会計、関係団体の財政状況及び健全化判断比率'!B72)</f>
        <v>南那須地区広域行政事務組合（一般会計）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14</v>
      </c>
      <c r="BX39" s="386"/>
      <c r="BY39" s="385" t="str">
        <f>IF('各会計、関係団体の財政状況及び健全化判断比率'!B73="","",'各会計、関係団体の財政状況及び健全化判断比率'!B73)</f>
        <v>南那須地区広域行政事務組合（特別会計）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hh7X2pWyNx3cv2ggpjke/6JsLWYB8yRRsrhvLlFYNvGNq8nRZ3EB7+uBdwxSHdQ4GHpBU0wDJDH7r9m6s0RZdA==" saltValue="nJj8Q0pdiQkyzhF6NMchO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25"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06" t="s">
        <v>573</v>
      </c>
      <c r="D34" s="1206"/>
      <c r="E34" s="1207"/>
      <c r="F34" s="32">
        <v>8.24</v>
      </c>
      <c r="G34" s="33">
        <v>4.8</v>
      </c>
      <c r="H34" s="33">
        <v>9.82</v>
      </c>
      <c r="I34" s="33">
        <v>10.39</v>
      </c>
      <c r="J34" s="34">
        <v>11.46</v>
      </c>
      <c r="K34" s="22"/>
      <c r="L34" s="22"/>
      <c r="M34" s="22"/>
      <c r="N34" s="22"/>
      <c r="O34" s="22"/>
      <c r="P34" s="22"/>
    </row>
    <row r="35" spans="1:16" ht="39" customHeight="1" x14ac:dyDescent="0.15">
      <c r="A35" s="22"/>
      <c r="B35" s="35"/>
      <c r="C35" s="1200" t="s">
        <v>574</v>
      </c>
      <c r="D35" s="1201"/>
      <c r="E35" s="1202"/>
      <c r="F35" s="36">
        <v>2.12</v>
      </c>
      <c r="G35" s="37">
        <v>2.4900000000000002</v>
      </c>
      <c r="H35" s="37">
        <v>2.96</v>
      </c>
      <c r="I35" s="37">
        <v>4.38</v>
      </c>
      <c r="J35" s="38">
        <v>5.31</v>
      </c>
      <c r="K35" s="22"/>
      <c r="L35" s="22"/>
      <c r="M35" s="22"/>
      <c r="N35" s="22"/>
      <c r="O35" s="22"/>
      <c r="P35" s="22"/>
    </row>
    <row r="36" spans="1:16" ht="39" customHeight="1" x14ac:dyDescent="0.15">
      <c r="A36" s="22"/>
      <c r="B36" s="35"/>
      <c r="C36" s="1200" t="s">
        <v>575</v>
      </c>
      <c r="D36" s="1201"/>
      <c r="E36" s="1202"/>
      <c r="F36" s="36">
        <v>2.59</v>
      </c>
      <c r="G36" s="37">
        <v>1.58</v>
      </c>
      <c r="H36" s="37">
        <v>1.78</v>
      </c>
      <c r="I36" s="37">
        <v>1.94</v>
      </c>
      <c r="J36" s="38">
        <v>1.05</v>
      </c>
      <c r="K36" s="22"/>
      <c r="L36" s="22"/>
      <c r="M36" s="22"/>
      <c r="N36" s="22"/>
      <c r="O36" s="22"/>
      <c r="P36" s="22"/>
    </row>
    <row r="37" spans="1:16" ht="39" customHeight="1" x14ac:dyDescent="0.15">
      <c r="A37" s="22"/>
      <c r="B37" s="35"/>
      <c r="C37" s="1200" t="s">
        <v>576</v>
      </c>
      <c r="D37" s="1201"/>
      <c r="E37" s="1202"/>
      <c r="F37" s="36">
        <v>0.45</v>
      </c>
      <c r="G37" s="37">
        <v>0.87</v>
      </c>
      <c r="H37" s="37">
        <v>0.82</v>
      </c>
      <c r="I37" s="37">
        <v>0.78</v>
      </c>
      <c r="J37" s="38">
        <v>0.83</v>
      </c>
      <c r="K37" s="22"/>
      <c r="L37" s="22"/>
      <c r="M37" s="22"/>
      <c r="N37" s="22"/>
      <c r="O37" s="22"/>
      <c r="P37" s="22"/>
    </row>
    <row r="38" spans="1:16" ht="39" customHeight="1" x14ac:dyDescent="0.15">
      <c r="A38" s="22"/>
      <c r="B38" s="35"/>
      <c r="C38" s="1200" t="s">
        <v>577</v>
      </c>
      <c r="D38" s="1201"/>
      <c r="E38" s="1202"/>
      <c r="F38" s="36">
        <v>0.18</v>
      </c>
      <c r="G38" s="37">
        <v>0.22</v>
      </c>
      <c r="H38" s="37">
        <v>0.19</v>
      </c>
      <c r="I38" s="37">
        <v>0.2</v>
      </c>
      <c r="J38" s="38">
        <v>0.26</v>
      </c>
      <c r="K38" s="22"/>
      <c r="L38" s="22"/>
      <c r="M38" s="22"/>
      <c r="N38" s="22"/>
      <c r="O38" s="22"/>
      <c r="P38" s="22"/>
    </row>
    <row r="39" spans="1:16" ht="39" customHeight="1" x14ac:dyDescent="0.15">
      <c r="A39" s="22"/>
      <c r="B39" s="35"/>
      <c r="C39" s="1200" t="s">
        <v>578</v>
      </c>
      <c r="D39" s="1201"/>
      <c r="E39" s="1202"/>
      <c r="F39" s="36">
        <v>0.05</v>
      </c>
      <c r="G39" s="37">
        <v>0.06</v>
      </c>
      <c r="H39" s="37">
        <v>0.13</v>
      </c>
      <c r="I39" s="37">
        <v>0.13</v>
      </c>
      <c r="J39" s="38">
        <v>0.15</v>
      </c>
      <c r="K39" s="22"/>
      <c r="L39" s="22"/>
      <c r="M39" s="22"/>
      <c r="N39" s="22"/>
      <c r="O39" s="22"/>
      <c r="P39" s="22"/>
    </row>
    <row r="40" spans="1:16" ht="39" customHeight="1" x14ac:dyDescent="0.15">
      <c r="A40" s="22"/>
      <c r="B40" s="35"/>
      <c r="C40" s="1200" t="s">
        <v>579</v>
      </c>
      <c r="D40" s="1201"/>
      <c r="E40" s="1202"/>
      <c r="F40" s="36">
        <v>0.1</v>
      </c>
      <c r="G40" s="37">
        <v>0.09</v>
      </c>
      <c r="H40" s="37">
        <v>0.13</v>
      </c>
      <c r="I40" s="37">
        <v>0.13</v>
      </c>
      <c r="J40" s="38">
        <v>0.12</v>
      </c>
      <c r="K40" s="22"/>
      <c r="L40" s="22"/>
      <c r="M40" s="22"/>
      <c r="N40" s="22"/>
      <c r="O40" s="22"/>
      <c r="P40" s="22"/>
    </row>
    <row r="41" spans="1:16" ht="39" customHeight="1" x14ac:dyDescent="0.15">
      <c r="A41" s="22"/>
      <c r="B41" s="35"/>
      <c r="C41" s="1200" t="s">
        <v>580</v>
      </c>
      <c r="D41" s="1201"/>
      <c r="E41" s="1202"/>
      <c r="F41" s="36">
        <v>0.01</v>
      </c>
      <c r="G41" s="37">
        <v>7.0000000000000007E-2</v>
      </c>
      <c r="H41" s="37">
        <v>0.04</v>
      </c>
      <c r="I41" s="37">
        <v>0.04</v>
      </c>
      <c r="J41" s="38">
        <v>0.04</v>
      </c>
      <c r="K41" s="22"/>
      <c r="L41" s="22"/>
      <c r="M41" s="22"/>
      <c r="N41" s="22"/>
      <c r="O41" s="22"/>
      <c r="P41" s="22"/>
    </row>
    <row r="42" spans="1:16" ht="39" customHeight="1" x14ac:dyDescent="0.15">
      <c r="A42" s="22"/>
      <c r="B42" s="39"/>
      <c r="C42" s="1200" t="s">
        <v>581</v>
      </c>
      <c r="D42" s="1201"/>
      <c r="E42" s="1202"/>
      <c r="F42" s="36" t="s">
        <v>521</v>
      </c>
      <c r="G42" s="37" t="s">
        <v>521</v>
      </c>
      <c r="H42" s="37" t="s">
        <v>521</v>
      </c>
      <c r="I42" s="37" t="s">
        <v>521</v>
      </c>
      <c r="J42" s="38" t="s">
        <v>521</v>
      </c>
      <c r="K42" s="22"/>
      <c r="L42" s="22"/>
      <c r="M42" s="22"/>
      <c r="N42" s="22"/>
      <c r="O42" s="22"/>
      <c r="P42" s="22"/>
    </row>
    <row r="43" spans="1:16" ht="39" customHeight="1" thickBot="1" x14ac:dyDescent="0.2">
      <c r="A43" s="22"/>
      <c r="B43" s="40"/>
      <c r="C43" s="1203" t="s">
        <v>582</v>
      </c>
      <c r="D43" s="1204"/>
      <c r="E43" s="1205"/>
      <c r="F43" s="41">
        <v>0.47</v>
      </c>
      <c r="G43" s="42">
        <v>0.39</v>
      </c>
      <c r="H43" s="42">
        <v>0.37</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VSy2KffvVC5zpBCvx+0SpHkQGe+bPcvXnVWkFRkisXbEzF2zqV0qwoR7SNFJipgTZzW9x2uRWLKQa9jBmlvEg==" saltValue="Ia/L+Yh2wm1KdXZj1X2q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37"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1206</v>
      </c>
      <c r="L45" s="60">
        <v>1177</v>
      </c>
      <c r="M45" s="60">
        <v>1032</v>
      </c>
      <c r="N45" s="60">
        <v>1031</v>
      </c>
      <c r="O45" s="61">
        <v>964</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521</v>
      </c>
      <c r="L46" s="64" t="s">
        <v>521</v>
      </c>
      <c r="M46" s="64" t="s">
        <v>521</v>
      </c>
      <c r="N46" s="64" t="s">
        <v>521</v>
      </c>
      <c r="O46" s="65" t="s">
        <v>521</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521</v>
      </c>
      <c r="L47" s="64" t="s">
        <v>521</v>
      </c>
      <c r="M47" s="64" t="s">
        <v>521</v>
      </c>
      <c r="N47" s="64" t="s">
        <v>521</v>
      </c>
      <c r="O47" s="65" t="s">
        <v>521</v>
      </c>
      <c r="P47" s="48"/>
      <c r="Q47" s="48"/>
      <c r="R47" s="48"/>
      <c r="S47" s="48"/>
      <c r="T47" s="48"/>
      <c r="U47" s="48"/>
    </row>
    <row r="48" spans="1:21" ht="30.75" customHeight="1" x14ac:dyDescent="0.15">
      <c r="A48" s="48"/>
      <c r="B48" s="1228"/>
      <c r="C48" s="1229"/>
      <c r="D48" s="62"/>
      <c r="E48" s="1210" t="s">
        <v>15</v>
      </c>
      <c r="F48" s="1210"/>
      <c r="G48" s="1210"/>
      <c r="H48" s="1210"/>
      <c r="I48" s="1210"/>
      <c r="J48" s="1211"/>
      <c r="K48" s="63">
        <v>243</v>
      </c>
      <c r="L48" s="64">
        <v>245</v>
      </c>
      <c r="M48" s="64">
        <v>236</v>
      </c>
      <c r="N48" s="64">
        <v>231</v>
      </c>
      <c r="O48" s="65">
        <v>227</v>
      </c>
      <c r="P48" s="48"/>
      <c r="Q48" s="48"/>
      <c r="R48" s="48"/>
      <c r="S48" s="48"/>
      <c r="T48" s="48"/>
      <c r="U48" s="48"/>
    </row>
    <row r="49" spans="1:21" ht="30.75" customHeight="1" x14ac:dyDescent="0.15">
      <c r="A49" s="48"/>
      <c r="B49" s="1228"/>
      <c r="C49" s="1229"/>
      <c r="D49" s="62"/>
      <c r="E49" s="1210" t="s">
        <v>16</v>
      </c>
      <c r="F49" s="1210"/>
      <c r="G49" s="1210"/>
      <c r="H49" s="1210"/>
      <c r="I49" s="1210"/>
      <c r="J49" s="1211"/>
      <c r="K49" s="63">
        <v>45</v>
      </c>
      <c r="L49" s="64">
        <v>40</v>
      </c>
      <c r="M49" s="64">
        <v>49</v>
      </c>
      <c r="N49" s="64">
        <v>60</v>
      </c>
      <c r="O49" s="65">
        <v>64</v>
      </c>
      <c r="P49" s="48"/>
      <c r="Q49" s="48"/>
      <c r="R49" s="48"/>
      <c r="S49" s="48"/>
      <c r="T49" s="48"/>
      <c r="U49" s="48"/>
    </row>
    <row r="50" spans="1:21" ht="30.75" customHeight="1" x14ac:dyDescent="0.15">
      <c r="A50" s="48"/>
      <c r="B50" s="1228"/>
      <c r="C50" s="1229"/>
      <c r="D50" s="62"/>
      <c r="E50" s="1210" t="s">
        <v>17</v>
      </c>
      <c r="F50" s="1210"/>
      <c r="G50" s="1210"/>
      <c r="H50" s="1210"/>
      <c r="I50" s="1210"/>
      <c r="J50" s="1211"/>
      <c r="K50" s="63" t="s">
        <v>521</v>
      </c>
      <c r="L50" s="64" t="s">
        <v>521</v>
      </c>
      <c r="M50" s="64" t="s">
        <v>521</v>
      </c>
      <c r="N50" s="64" t="s">
        <v>521</v>
      </c>
      <c r="O50" s="65" t="s">
        <v>521</v>
      </c>
      <c r="P50" s="48"/>
      <c r="Q50" s="48"/>
      <c r="R50" s="48"/>
      <c r="S50" s="48"/>
      <c r="T50" s="48"/>
      <c r="U50" s="48"/>
    </row>
    <row r="51" spans="1:21" ht="30.75" customHeight="1" x14ac:dyDescent="0.15">
      <c r="A51" s="48"/>
      <c r="B51" s="1230"/>
      <c r="C51" s="1231"/>
      <c r="D51" s="66"/>
      <c r="E51" s="1210" t="s">
        <v>18</v>
      </c>
      <c r="F51" s="1210"/>
      <c r="G51" s="1210"/>
      <c r="H51" s="1210"/>
      <c r="I51" s="1210"/>
      <c r="J51" s="1211"/>
      <c r="K51" s="63" t="s">
        <v>521</v>
      </c>
      <c r="L51" s="64" t="s">
        <v>521</v>
      </c>
      <c r="M51" s="64" t="s">
        <v>521</v>
      </c>
      <c r="N51" s="64" t="s">
        <v>521</v>
      </c>
      <c r="O51" s="65" t="s">
        <v>521</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1075</v>
      </c>
      <c r="L52" s="64">
        <v>1037</v>
      </c>
      <c r="M52" s="64">
        <v>934</v>
      </c>
      <c r="N52" s="64">
        <v>926</v>
      </c>
      <c r="O52" s="65">
        <v>883</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419</v>
      </c>
      <c r="L53" s="69">
        <v>425</v>
      </c>
      <c r="M53" s="69">
        <v>383</v>
      </c>
      <c r="N53" s="69">
        <v>396</v>
      </c>
      <c r="O53" s="70">
        <v>372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583</v>
      </c>
      <c r="L56" s="80" t="s">
        <v>584</v>
      </c>
      <c r="M56" s="80" t="s">
        <v>585</v>
      </c>
      <c r="N56" s="80" t="s">
        <v>586</v>
      </c>
      <c r="O56" s="81" t="s">
        <v>587</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602</v>
      </c>
      <c r="L57" s="83" t="s">
        <v>603</v>
      </c>
      <c r="M57" s="83" t="s">
        <v>605</v>
      </c>
      <c r="N57" s="83" t="s">
        <v>603</v>
      </c>
      <c r="O57" s="84" t="s">
        <v>603</v>
      </c>
    </row>
    <row r="58" spans="1:21" ht="31.5" customHeight="1" thickBot="1" x14ac:dyDescent="0.2">
      <c r="B58" s="1218"/>
      <c r="C58" s="1219"/>
      <c r="D58" s="1223" t="s">
        <v>27</v>
      </c>
      <c r="E58" s="1224"/>
      <c r="F58" s="1224"/>
      <c r="G58" s="1224"/>
      <c r="H58" s="1224"/>
      <c r="I58" s="1224"/>
      <c r="J58" s="1225"/>
      <c r="K58" s="85" t="s">
        <v>603</v>
      </c>
      <c r="L58" s="86" t="s">
        <v>604</v>
      </c>
      <c r="M58" s="86" t="s">
        <v>603</v>
      </c>
      <c r="N58" s="86" t="s">
        <v>603</v>
      </c>
      <c r="O58" s="87" t="s">
        <v>603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2h5m2HaZLfdgRPUaBCWzmE3KFWKN60H+TEzB6PN1jY7wXiSsYBjueIvADwoPgYwDPE6mvU+d5jKx3lbog1CEQ==" saltValue="wI/uET0NGN1ESmtNWh0K+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37"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563</v>
      </c>
      <c r="J40" s="99" t="s">
        <v>564</v>
      </c>
      <c r="K40" s="99" t="s">
        <v>565</v>
      </c>
      <c r="L40" s="99" t="s">
        <v>566</v>
      </c>
      <c r="M40" s="100" t="s">
        <v>567</v>
      </c>
    </row>
    <row r="41" spans="2:13" ht="27.75" customHeight="1" x14ac:dyDescent="0.15">
      <c r="B41" s="1246" t="s">
        <v>30</v>
      </c>
      <c r="C41" s="1247"/>
      <c r="D41" s="101"/>
      <c r="E41" s="1248" t="s">
        <v>31</v>
      </c>
      <c r="F41" s="1248"/>
      <c r="G41" s="1248"/>
      <c r="H41" s="1249"/>
      <c r="I41" s="102">
        <v>8787</v>
      </c>
      <c r="J41" s="103">
        <v>8479</v>
      </c>
      <c r="K41" s="103">
        <v>9292</v>
      </c>
      <c r="L41" s="103">
        <v>9063</v>
      </c>
      <c r="M41" s="104">
        <v>9112</v>
      </c>
    </row>
    <row r="42" spans="2:13" ht="27.75" customHeight="1" x14ac:dyDescent="0.15">
      <c r="B42" s="1236"/>
      <c r="C42" s="1237"/>
      <c r="D42" s="105"/>
      <c r="E42" s="1240" t="s">
        <v>32</v>
      </c>
      <c r="F42" s="1240"/>
      <c r="G42" s="1240"/>
      <c r="H42" s="1241"/>
      <c r="I42" s="106" t="s">
        <v>521</v>
      </c>
      <c r="J42" s="107" t="s">
        <v>521</v>
      </c>
      <c r="K42" s="107" t="s">
        <v>521</v>
      </c>
      <c r="L42" s="107" t="s">
        <v>521</v>
      </c>
      <c r="M42" s="108" t="s">
        <v>521</v>
      </c>
    </row>
    <row r="43" spans="2:13" ht="27.75" customHeight="1" x14ac:dyDescent="0.15">
      <c r="B43" s="1236"/>
      <c r="C43" s="1237"/>
      <c r="D43" s="105"/>
      <c r="E43" s="1240" t="s">
        <v>33</v>
      </c>
      <c r="F43" s="1240"/>
      <c r="G43" s="1240"/>
      <c r="H43" s="1241"/>
      <c r="I43" s="106">
        <v>2124</v>
      </c>
      <c r="J43" s="107">
        <v>1823</v>
      </c>
      <c r="K43" s="107">
        <v>1747</v>
      </c>
      <c r="L43" s="107">
        <v>1933</v>
      </c>
      <c r="M43" s="108">
        <v>2213</v>
      </c>
    </row>
    <row r="44" spans="2:13" ht="27.75" customHeight="1" x14ac:dyDescent="0.15">
      <c r="B44" s="1236"/>
      <c r="C44" s="1237"/>
      <c r="D44" s="105"/>
      <c r="E44" s="1240" t="s">
        <v>34</v>
      </c>
      <c r="F44" s="1240"/>
      <c r="G44" s="1240"/>
      <c r="H44" s="1241"/>
      <c r="I44" s="106">
        <v>439</v>
      </c>
      <c r="J44" s="107">
        <v>419</v>
      </c>
      <c r="K44" s="107">
        <v>394</v>
      </c>
      <c r="L44" s="107">
        <v>306</v>
      </c>
      <c r="M44" s="108">
        <v>237</v>
      </c>
    </row>
    <row r="45" spans="2:13" ht="27.75" customHeight="1" x14ac:dyDescent="0.15">
      <c r="B45" s="1236"/>
      <c r="C45" s="1237"/>
      <c r="D45" s="105"/>
      <c r="E45" s="1240" t="s">
        <v>35</v>
      </c>
      <c r="F45" s="1240"/>
      <c r="G45" s="1240"/>
      <c r="H45" s="1241"/>
      <c r="I45" s="106">
        <v>2385</v>
      </c>
      <c r="J45" s="107">
        <v>2272</v>
      </c>
      <c r="K45" s="107">
        <v>2296</v>
      </c>
      <c r="L45" s="107">
        <v>2213</v>
      </c>
      <c r="M45" s="108">
        <v>2104</v>
      </c>
    </row>
    <row r="46" spans="2:13" ht="27.75" customHeight="1" x14ac:dyDescent="0.15">
      <c r="B46" s="1236"/>
      <c r="C46" s="1237"/>
      <c r="D46" s="109"/>
      <c r="E46" s="1240" t="s">
        <v>36</v>
      </c>
      <c r="F46" s="1240"/>
      <c r="G46" s="1240"/>
      <c r="H46" s="1241"/>
      <c r="I46" s="106" t="s">
        <v>521</v>
      </c>
      <c r="J46" s="107" t="s">
        <v>521</v>
      </c>
      <c r="K46" s="107" t="s">
        <v>521</v>
      </c>
      <c r="L46" s="107" t="s">
        <v>521</v>
      </c>
      <c r="M46" s="108" t="s">
        <v>521</v>
      </c>
    </row>
    <row r="47" spans="2:13" ht="27.75" customHeight="1" x14ac:dyDescent="0.15">
      <c r="B47" s="1236"/>
      <c r="C47" s="1237"/>
      <c r="D47" s="110"/>
      <c r="E47" s="1250" t="s">
        <v>37</v>
      </c>
      <c r="F47" s="1251"/>
      <c r="G47" s="1251"/>
      <c r="H47" s="1252"/>
      <c r="I47" s="106" t="s">
        <v>521</v>
      </c>
      <c r="J47" s="107" t="s">
        <v>521</v>
      </c>
      <c r="K47" s="107" t="s">
        <v>521</v>
      </c>
      <c r="L47" s="107" t="s">
        <v>521</v>
      </c>
      <c r="M47" s="108" t="s">
        <v>521</v>
      </c>
    </row>
    <row r="48" spans="2:13" ht="27.75" customHeight="1" x14ac:dyDescent="0.15">
      <c r="B48" s="1236"/>
      <c r="C48" s="1237"/>
      <c r="D48" s="105"/>
      <c r="E48" s="1240" t="s">
        <v>38</v>
      </c>
      <c r="F48" s="1240"/>
      <c r="G48" s="1240"/>
      <c r="H48" s="1241"/>
      <c r="I48" s="106" t="s">
        <v>521</v>
      </c>
      <c r="J48" s="107" t="s">
        <v>521</v>
      </c>
      <c r="K48" s="107" t="s">
        <v>521</v>
      </c>
      <c r="L48" s="107" t="s">
        <v>521</v>
      </c>
      <c r="M48" s="108" t="s">
        <v>521</v>
      </c>
    </row>
    <row r="49" spans="2:13" ht="27.75" customHeight="1" x14ac:dyDescent="0.15">
      <c r="B49" s="1238"/>
      <c r="C49" s="1239"/>
      <c r="D49" s="105"/>
      <c r="E49" s="1240" t="s">
        <v>39</v>
      </c>
      <c r="F49" s="1240"/>
      <c r="G49" s="1240"/>
      <c r="H49" s="1241"/>
      <c r="I49" s="106" t="s">
        <v>521</v>
      </c>
      <c r="J49" s="107" t="s">
        <v>521</v>
      </c>
      <c r="K49" s="107" t="s">
        <v>521</v>
      </c>
      <c r="L49" s="107" t="s">
        <v>521</v>
      </c>
      <c r="M49" s="108" t="s">
        <v>521</v>
      </c>
    </row>
    <row r="50" spans="2:13" ht="27.75" customHeight="1" x14ac:dyDescent="0.15">
      <c r="B50" s="1234" t="s">
        <v>40</v>
      </c>
      <c r="C50" s="1235"/>
      <c r="D50" s="111"/>
      <c r="E50" s="1240" t="s">
        <v>41</v>
      </c>
      <c r="F50" s="1240"/>
      <c r="G50" s="1240"/>
      <c r="H50" s="1241"/>
      <c r="I50" s="106">
        <v>6257</v>
      </c>
      <c r="J50" s="107">
        <v>6988</v>
      </c>
      <c r="K50" s="107">
        <v>6304</v>
      </c>
      <c r="L50" s="107">
        <v>6355</v>
      </c>
      <c r="M50" s="108">
        <v>6380</v>
      </c>
    </row>
    <row r="51" spans="2:13" ht="27.75" customHeight="1" x14ac:dyDescent="0.15">
      <c r="B51" s="1236"/>
      <c r="C51" s="1237"/>
      <c r="D51" s="105"/>
      <c r="E51" s="1240" t="s">
        <v>42</v>
      </c>
      <c r="F51" s="1240"/>
      <c r="G51" s="1240"/>
      <c r="H51" s="1241"/>
      <c r="I51" s="106">
        <v>179</v>
      </c>
      <c r="J51" s="107">
        <v>156</v>
      </c>
      <c r="K51" s="107">
        <v>133</v>
      </c>
      <c r="L51" s="107">
        <v>110</v>
      </c>
      <c r="M51" s="108">
        <v>87</v>
      </c>
    </row>
    <row r="52" spans="2:13" ht="27.75" customHeight="1" x14ac:dyDescent="0.15">
      <c r="B52" s="1238"/>
      <c r="C52" s="1239"/>
      <c r="D52" s="105"/>
      <c r="E52" s="1240" t="s">
        <v>43</v>
      </c>
      <c r="F52" s="1240"/>
      <c r="G52" s="1240"/>
      <c r="H52" s="1241"/>
      <c r="I52" s="106">
        <v>8157</v>
      </c>
      <c r="J52" s="107">
        <v>8236</v>
      </c>
      <c r="K52" s="107">
        <v>8742</v>
      </c>
      <c r="L52" s="107">
        <v>8543</v>
      </c>
      <c r="M52" s="108">
        <v>8501</v>
      </c>
    </row>
    <row r="53" spans="2:13" ht="27.75" customHeight="1" thickBot="1" x14ac:dyDescent="0.2">
      <c r="B53" s="1242" t="s">
        <v>44</v>
      </c>
      <c r="C53" s="1243"/>
      <c r="D53" s="112"/>
      <c r="E53" s="1244" t="s">
        <v>45</v>
      </c>
      <c r="F53" s="1244"/>
      <c r="G53" s="1244"/>
      <c r="H53" s="1245"/>
      <c r="I53" s="113">
        <v>-859</v>
      </c>
      <c r="J53" s="114">
        <v>-2387</v>
      </c>
      <c r="K53" s="114">
        <v>-1451</v>
      </c>
      <c r="L53" s="114">
        <v>-1492</v>
      </c>
      <c r="M53" s="115">
        <v>-1301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y9iuMoAN6N1ByPagmwQ+Ah3R/or4HBUSmwK0fFjymEVRjeO1TcUEYV2cdoidEEsaOizDyWDI2tNPA5CvLAlgg==" saltValue="xfU+m0Fw/L0TPZIondZPL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abSelected="1" topLeftCell="A45"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565</v>
      </c>
      <c r="G54" s="124" t="s">
        <v>566</v>
      </c>
      <c r="H54" s="125" t="s">
        <v>567</v>
      </c>
    </row>
    <row r="55" spans="2:8" ht="52.5" customHeight="1" x14ac:dyDescent="0.15">
      <c r="B55" s="126"/>
      <c r="C55" s="1261" t="s">
        <v>48</v>
      </c>
      <c r="D55" s="1261"/>
      <c r="E55" s="1262"/>
      <c r="F55" s="127">
        <v>3056</v>
      </c>
      <c r="G55" s="127">
        <v>2907</v>
      </c>
      <c r="H55" s="128">
        <v>2609</v>
      </c>
    </row>
    <row r="56" spans="2:8" ht="52.5" customHeight="1" x14ac:dyDescent="0.15">
      <c r="B56" s="129"/>
      <c r="C56" s="1263" t="s">
        <v>49</v>
      </c>
      <c r="D56" s="1263"/>
      <c r="E56" s="1264"/>
      <c r="F56" s="130">
        <v>595</v>
      </c>
      <c r="G56" s="130">
        <v>595</v>
      </c>
      <c r="H56" s="131">
        <v>908</v>
      </c>
    </row>
    <row r="57" spans="2:8" ht="53.25" customHeight="1" x14ac:dyDescent="0.15">
      <c r="B57" s="129"/>
      <c r="C57" s="1265" t="s">
        <v>50</v>
      </c>
      <c r="D57" s="1265"/>
      <c r="E57" s="1266"/>
      <c r="F57" s="132">
        <v>3685</v>
      </c>
      <c r="G57" s="132">
        <v>3828</v>
      </c>
      <c r="H57" s="133">
        <v>3785</v>
      </c>
    </row>
    <row r="58" spans="2:8" ht="45.75" customHeight="1" x14ac:dyDescent="0.15">
      <c r="B58" s="134"/>
      <c r="C58" s="1253" t="s">
        <v>597</v>
      </c>
      <c r="D58" s="1254"/>
      <c r="E58" s="1255"/>
      <c r="F58" s="135">
        <v>1578</v>
      </c>
      <c r="G58" s="135">
        <v>1715</v>
      </c>
      <c r="H58" s="136">
        <v>1671</v>
      </c>
    </row>
    <row r="59" spans="2:8" ht="45.75" customHeight="1" x14ac:dyDescent="0.15">
      <c r="B59" s="134"/>
      <c r="C59" s="1253" t="s">
        <v>598</v>
      </c>
      <c r="D59" s="1254"/>
      <c r="E59" s="1255"/>
      <c r="F59" s="135">
        <v>1283</v>
      </c>
      <c r="G59" s="135">
        <v>1284</v>
      </c>
      <c r="H59" s="136">
        <v>1284</v>
      </c>
    </row>
    <row r="60" spans="2:8" ht="45.75" customHeight="1" x14ac:dyDescent="0.15">
      <c r="B60" s="134"/>
      <c r="C60" s="1253" t="s">
        <v>599</v>
      </c>
      <c r="D60" s="1254"/>
      <c r="E60" s="1255"/>
      <c r="F60" s="135">
        <v>358</v>
      </c>
      <c r="G60" s="135">
        <v>366</v>
      </c>
      <c r="H60" s="136">
        <v>367</v>
      </c>
    </row>
    <row r="61" spans="2:8" ht="45.75" customHeight="1" x14ac:dyDescent="0.15">
      <c r="B61" s="134"/>
      <c r="C61" s="1253" t="s">
        <v>600</v>
      </c>
      <c r="D61" s="1254"/>
      <c r="E61" s="1255"/>
      <c r="F61" s="135">
        <v>250</v>
      </c>
      <c r="G61" s="135">
        <v>255</v>
      </c>
      <c r="H61" s="136">
        <v>259</v>
      </c>
    </row>
    <row r="62" spans="2:8" ht="45.75" customHeight="1" thickBot="1" x14ac:dyDescent="0.2">
      <c r="B62" s="137"/>
      <c r="C62" s="1256" t="s">
        <v>601</v>
      </c>
      <c r="D62" s="1257"/>
      <c r="E62" s="1258"/>
      <c r="F62" s="138">
        <v>139</v>
      </c>
      <c r="G62" s="138">
        <v>133</v>
      </c>
      <c r="H62" s="139">
        <v>127</v>
      </c>
    </row>
    <row r="63" spans="2:8" ht="52.5" customHeight="1" thickBot="1" x14ac:dyDescent="0.2">
      <c r="B63" s="140"/>
      <c r="C63" s="1259" t="s">
        <v>51</v>
      </c>
      <c r="D63" s="1259"/>
      <c r="E63" s="1260"/>
      <c r="F63" s="141">
        <v>7335</v>
      </c>
      <c r="G63" s="141">
        <v>7330</v>
      </c>
      <c r="H63" s="142">
        <v>7302</v>
      </c>
    </row>
    <row r="64" spans="2:8" ht="15" customHeight="1" x14ac:dyDescent="0.15"/>
    <row r="65" ht="0" hidden="1" customHeight="1" x14ac:dyDescent="0.15"/>
    <row r="66" ht="0" hidden="1" customHeight="1" x14ac:dyDescent="0.15"/>
  </sheetData>
  <sheetProtection algorithmName="SHA-512" hashValue="EPbK7ztRyqS2v0k2W5ANiFxynIA0S0wjq29/uJYKYznDKU/i5PR9GsMhHsTCB2FIhqDL+5oCcX+yJ8hcmx+q3A==" saltValue="wjK26kkr8iW9SNNgyNFp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55" zoomScaleNormal="100" zoomScaleSheetLayoutView="55" workbookViewId="0">
      <selection activeCell="AN65" sqref="AN65:DC69"/>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606</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606</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607</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608</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609</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610</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563</v>
      </c>
      <c r="BQ50" s="1301"/>
      <c r="BR50" s="1301"/>
      <c r="BS50" s="1301"/>
      <c r="BT50" s="1301"/>
      <c r="BU50" s="1301"/>
      <c r="BV50" s="1301"/>
      <c r="BW50" s="1301"/>
      <c r="BX50" s="1301" t="s">
        <v>564</v>
      </c>
      <c r="BY50" s="1301"/>
      <c r="BZ50" s="1301"/>
      <c r="CA50" s="1301"/>
      <c r="CB50" s="1301"/>
      <c r="CC50" s="1301"/>
      <c r="CD50" s="1301"/>
      <c r="CE50" s="1301"/>
      <c r="CF50" s="1301" t="s">
        <v>565</v>
      </c>
      <c r="CG50" s="1301"/>
      <c r="CH50" s="1301"/>
      <c r="CI50" s="1301"/>
      <c r="CJ50" s="1301"/>
      <c r="CK50" s="1301"/>
      <c r="CL50" s="1301"/>
      <c r="CM50" s="1301"/>
      <c r="CN50" s="1301" t="s">
        <v>566</v>
      </c>
      <c r="CO50" s="1301"/>
      <c r="CP50" s="1301"/>
      <c r="CQ50" s="1301"/>
      <c r="CR50" s="1301"/>
      <c r="CS50" s="1301"/>
      <c r="CT50" s="1301"/>
      <c r="CU50" s="1301"/>
      <c r="CV50" s="1301" t="s">
        <v>567</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611</v>
      </c>
      <c r="AO51" s="1305"/>
      <c r="AP51" s="1305"/>
      <c r="AQ51" s="1305"/>
      <c r="AR51" s="1305"/>
      <c r="AS51" s="1305"/>
      <c r="AT51" s="1305"/>
      <c r="AU51" s="1305"/>
      <c r="AV51" s="1305"/>
      <c r="AW51" s="1305"/>
      <c r="AX51" s="1305"/>
      <c r="AY51" s="1305"/>
      <c r="AZ51" s="1305"/>
      <c r="BA51" s="1305"/>
      <c r="BB51" s="1305" t="s">
        <v>612</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613</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55</v>
      </c>
      <c r="BY53" s="1307"/>
      <c r="BZ53" s="1307"/>
      <c r="CA53" s="1307"/>
      <c r="CB53" s="1307"/>
      <c r="CC53" s="1307"/>
      <c r="CD53" s="1307"/>
      <c r="CE53" s="1307"/>
      <c r="CF53" s="1307">
        <v>53</v>
      </c>
      <c r="CG53" s="1307"/>
      <c r="CH53" s="1307"/>
      <c r="CI53" s="1307"/>
      <c r="CJ53" s="1307"/>
      <c r="CK53" s="1307"/>
      <c r="CL53" s="1307"/>
      <c r="CM53" s="1307"/>
      <c r="CN53" s="1307">
        <v>53.6</v>
      </c>
      <c r="CO53" s="1307"/>
      <c r="CP53" s="1307"/>
      <c r="CQ53" s="1307"/>
      <c r="CR53" s="1307"/>
      <c r="CS53" s="1307"/>
      <c r="CT53" s="1307"/>
      <c r="CU53" s="1307"/>
      <c r="CV53" s="1307">
        <v>54</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615</v>
      </c>
      <c r="AO55" s="1301"/>
      <c r="AP55" s="1301"/>
      <c r="AQ55" s="1301"/>
      <c r="AR55" s="1301"/>
      <c r="AS55" s="1301"/>
      <c r="AT55" s="1301"/>
      <c r="AU55" s="1301"/>
      <c r="AV55" s="1301"/>
      <c r="AW55" s="1301"/>
      <c r="AX55" s="1301"/>
      <c r="AY55" s="1301"/>
      <c r="AZ55" s="1301"/>
      <c r="BA55" s="1301"/>
      <c r="BB55" s="1305" t="s">
        <v>616</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44.9</v>
      </c>
      <c r="BY55" s="1307"/>
      <c r="BZ55" s="1307"/>
      <c r="CA55" s="1307"/>
      <c r="CB55" s="1307"/>
      <c r="CC55" s="1307"/>
      <c r="CD55" s="1307"/>
      <c r="CE55" s="1307"/>
      <c r="CF55" s="1307">
        <v>44.9</v>
      </c>
      <c r="CG55" s="1307"/>
      <c r="CH55" s="1307"/>
      <c r="CI55" s="1307"/>
      <c r="CJ55" s="1307"/>
      <c r="CK55" s="1307"/>
      <c r="CL55" s="1307"/>
      <c r="CM55" s="1307"/>
      <c r="CN55" s="1307">
        <v>40.799999999999997</v>
      </c>
      <c r="CO55" s="1307"/>
      <c r="CP55" s="1307"/>
      <c r="CQ55" s="1307"/>
      <c r="CR55" s="1307"/>
      <c r="CS55" s="1307"/>
      <c r="CT55" s="1307"/>
      <c r="CU55" s="1307"/>
      <c r="CV55" s="1307">
        <v>38.5</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617</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61.9</v>
      </c>
      <c r="BY57" s="1307"/>
      <c r="BZ57" s="1307"/>
      <c r="CA57" s="1307"/>
      <c r="CB57" s="1307"/>
      <c r="CC57" s="1307"/>
      <c r="CD57" s="1307"/>
      <c r="CE57" s="1307"/>
      <c r="CF57" s="1307">
        <v>62.6</v>
      </c>
      <c r="CG57" s="1307"/>
      <c r="CH57" s="1307"/>
      <c r="CI57" s="1307"/>
      <c r="CJ57" s="1307"/>
      <c r="CK57" s="1307"/>
      <c r="CL57" s="1307"/>
      <c r="CM57" s="1307"/>
      <c r="CN57" s="1307">
        <v>63.5</v>
      </c>
      <c r="CO57" s="1307"/>
      <c r="CP57" s="1307"/>
      <c r="CQ57" s="1307"/>
      <c r="CR57" s="1307"/>
      <c r="CS57" s="1307"/>
      <c r="CT57" s="1307"/>
      <c r="CU57" s="1307"/>
      <c r="CV57" s="1307">
        <v>64.900000000000006</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618</v>
      </c>
    </row>
    <row r="64" spans="1:109" x14ac:dyDescent="0.15">
      <c r="B64" s="1276"/>
      <c r="G64" s="1283"/>
      <c r="I64" s="1317"/>
      <c r="J64" s="1317"/>
      <c r="K64" s="1317"/>
      <c r="L64" s="1317"/>
      <c r="M64" s="1317"/>
      <c r="N64" s="1318"/>
      <c r="AM64" s="1283"/>
      <c r="AN64" s="1283" t="s">
        <v>608</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619</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610</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563</v>
      </c>
      <c r="BQ72" s="1301"/>
      <c r="BR72" s="1301"/>
      <c r="BS72" s="1301"/>
      <c r="BT72" s="1301"/>
      <c r="BU72" s="1301"/>
      <c r="BV72" s="1301"/>
      <c r="BW72" s="1301"/>
      <c r="BX72" s="1301" t="s">
        <v>564</v>
      </c>
      <c r="BY72" s="1301"/>
      <c r="BZ72" s="1301"/>
      <c r="CA72" s="1301"/>
      <c r="CB72" s="1301"/>
      <c r="CC72" s="1301"/>
      <c r="CD72" s="1301"/>
      <c r="CE72" s="1301"/>
      <c r="CF72" s="1301" t="s">
        <v>565</v>
      </c>
      <c r="CG72" s="1301"/>
      <c r="CH72" s="1301"/>
      <c r="CI72" s="1301"/>
      <c r="CJ72" s="1301"/>
      <c r="CK72" s="1301"/>
      <c r="CL72" s="1301"/>
      <c r="CM72" s="1301"/>
      <c r="CN72" s="1301" t="s">
        <v>566</v>
      </c>
      <c r="CO72" s="1301"/>
      <c r="CP72" s="1301"/>
      <c r="CQ72" s="1301"/>
      <c r="CR72" s="1301"/>
      <c r="CS72" s="1301"/>
      <c r="CT72" s="1301"/>
      <c r="CU72" s="1301"/>
      <c r="CV72" s="1301" t="s">
        <v>567</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611</v>
      </c>
      <c r="AO73" s="1305"/>
      <c r="AP73" s="1305"/>
      <c r="AQ73" s="1305"/>
      <c r="AR73" s="1305"/>
      <c r="AS73" s="1305"/>
      <c r="AT73" s="1305"/>
      <c r="AU73" s="1305"/>
      <c r="AV73" s="1305"/>
      <c r="AW73" s="1305"/>
      <c r="AX73" s="1305"/>
      <c r="AY73" s="1305"/>
      <c r="AZ73" s="1305"/>
      <c r="BA73" s="1305"/>
      <c r="BB73" s="1305" t="s">
        <v>616</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621</v>
      </c>
      <c r="BC75" s="1305"/>
      <c r="BD75" s="1305"/>
      <c r="BE75" s="1305"/>
      <c r="BF75" s="1305"/>
      <c r="BG75" s="1305"/>
      <c r="BH75" s="1305"/>
      <c r="BI75" s="1305"/>
      <c r="BJ75" s="1305"/>
      <c r="BK75" s="1305"/>
      <c r="BL75" s="1305"/>
      <c r="BM75" s="1305"/>
      <c r="BN75" s="1305"/>
      <c r="BO75" s="1305"/>
      <c r="BP75" s="1307">
        <v>8.5</v>
      </c>
      <c r="BQ75" s="1307"/>
      <c r="BR75" s="1307"/>
      <c r="BS75" s="1307"/>
      <c r="BT75" s="1307"/>
      <c r="BU75" s="1307"/>
      <c r="BV75" s="1307"/>
      <c r="BW75" s="1307"/>
      <c r="BX75" s="1307">
        <v>8.4</v>
      </c>
      <c r="BY75" s="1307"/>
      <c r="BZ75" s="1307"/>
      <c r="CA75" s="1307"/>
      <c r="CB75" s="1307"/>
      <c r="CC75" s="1307"/>
      <c r="CD75" s="1307"/>
      <c r="CE75" s="1307"/>
      <c r="CF75" s="1307">
        <v>8.1</v>
      </c>
      <c r="CG75" s="1307"/>
      <c r="CH75" s="1307"/>
      <c r="CI75" s="1307"/>
      <c r="CJ75" s="1307"/>
      <c r="CK75" s="1307"/>
      <c r="CL75" s="1307"/>
      <c r="CM75" s="1307"/>
      <c r="CN75" s="1307">
        <v>7.9</v>
      </c>
      <c r="CO75" s="1307"/>
      <c r="CP75" s="1307"/>
      <c r="CQ75" s="1307"/>
      <c r="CR75" s="1307"/>
      <c r="CS75" s="1307"/>
      <c r="CT75" s="1307"/>
      <c r="CU75" s="1307"/>
      <c r="CV75" s="1307">
        <v>7.7</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614</v>
      </c>
      <c r="AO77" s="1301"/>
      <c r="AP77" s="1301"/>
      <c r="AQ77" s="1301"/>
      <c r="AR77" s="1301"/>
      <c r="AS77" s="1301"/>
      <c r="AT77" s="1301"/>
      <c r="AU77" s="1301"/>
      <c r="AV77" s="1301"/>
      <c r="AW77" s="1301"/>
      <c r="AX77" s="1301"/>
      <c r="AY77" s="1301"/>
      <c r="AZ77" s="1301"/>
      <c r="BA77" s="1301"/>
      <c r="BB77" s="1305" t="s">
        <v>616</v>
      </c>
      <c r="BC77" s="1305"/>
      <c r="BD77" s="1305"/>
      <c r="BE77" s="1305"/>
      <c r="BF77" s="1305"/>
      <c r="BG77" s="1305"/>
      <c r="BH77" s="1305"/>
      <c r="BI77" s="1305"/>
      <c r="BJ77" s="1305"/>
      <c r="BK77" s="1305"/>
      <c r="BL77" s="1305"/>
      <c r="BM77" s="1305"/>
      <c r="BN77" s="1305"/>
      <c r="BO77" s="1305"/>
      <c r="BP77" s="1307">
        <v>40.299999999999997</v>
      </c>
      <c r="BQ77" s="1307"/>
      <c r="BR77" s="1307"/>
      <c r="BS77" s="1307"/>
      <c r="BT77" s="1307"/>
      <c r="BU77" s="1307"/>
      <c r="BV77" s="1307"/>
      <c r="BW77" s="1307"/>
      <c r="BX77" s="1307">
        <v>44.9</v>
      </c>
      <c r="BY77" s="1307"/>
      <c r="BZ77" s="1307"/>
      <c r="CA77" s="1307"/>
      <c r="CB77" s="1307"/>
      <c r="CC77" s="1307"/>
      <c r="CD77" s="1307"/>
      <c r="CE77" s="1307"/>
      <c r="CF77" s="1307">
        <v>44.9</v>
      </c>
      <c r="CG77" s="1307"/>
      <c r="CH77" s="1307"/>
      <c r="CI77" s="1307"/>
      <c r="CJ77" s="1307"/>
      <c r="CK77" s="1307"/>
      <c r="CL77" s="1307"/>
      <c r="CM77" s="1307"/>
      <c r="CN77" s="1307">
        <v>40.799999999999997</v>
      </c>
      <c r="CO77" s="1307"/>
      <c r="CP77" s="1307"/>
      <c r="CQ77" s="1307"/>
      <c r="CR77" s="1307"/>
      <c r="CS77" s="1307"/>
      <c r="CT77" s="1307"/>
      <c r="CU77" s="1307"/>
      <c r="CV77" s="1307">
        <v>38.5</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620</v>
      </c>
      <c r="BC79" s="1305"/>
      <c r="BD79" s="1305"/>
      <c r="BE79" s="1305"/>
      <c r="BF79" s="1305"/>
      <c r="BG79" s="1305"/>
      <c r="BH79" s="1305"/>
      <c r="BI79" s="1305"/>
      <c r="BJ79" s="1305"/>
      <c r="BK79" s="1305"/>
      <c r="BL79" s="1305"/>
      <c r="BM79" s="1305"/>
      <c r="BN79" s="1305"/>
      <c r="BO79" s="1305"/>
      <c r="BP79" s="1307">
        <v>9.8000000000000007</v>
      </c>
      <c r="BQ79" s="1307"/>
      <c r="BR79" s="1307"/>
      <c r="BS79" s="1307"/>
      <c r="BT79" s="1307"/>
      <c r="BU79" s="1307"/>
      <c r="BV79" s="1307"/>
      <c r="BW79" s="1307"/>
      <c r="BX79" s="1307">
        <v>8.5</v>
      </c>
      <c r="BY79" s="1307"/>
      <c r="BZ79" s="1307"/>
      <c r="CA79" s="1307"/>
      <c r="CB79" s="1307"/>
      <c r="CC79" s="1307"/>
      <c r="CD79" s="1307"/>
      <c r="CE79" s="1307"/>
      <c r="CF79" s="1307">
        <v>9.1</v>
      </c>
      <c r="CG79" s="1307"/>
      <c r="CH79" s="1307"/>
      <c r="CI79" s="1307"/>
      <c r="CJ79" s="1307"/>
      <c r="CK79" s="1307"/>
      <c r="CL79" s="1307"/>
      <c r="CM79" s="1307"/>
      <c r="CN79" s="1307">
        <v>8.9</v>
      </c>
      <c r="CO79" s="1307"/>
      <c r="CP79" s="1307"/>
      <c r="CQ79" s="1307"/>
      <c r="CR79" s="1307"/>
      <c r="CS79" s="1307"/>
      <c r="CT79" s="1307"/>
      <c r="CU79" s="1307"/>
      <c r="CV79" s="1307">
        <v>8.9</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rPP2VDRCVVW/Cvx2PWTJLf//L6kIPoFJ/sUEABhnrJQ+5E1dqgQMXanWAZ7vmEyYSARiKgGWDH4PwNF+dP0LvA==" saltValue="Pdpi/uhHMRP2HfiuJ9oaX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C96" zoomScale="70" zoomScaleNormal="70" zoomScaleSheetLayoutView="70"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sHkQjclu/sE5FbVsXlOIsf19tAgUdROy2c7O03HYUoVNTwfa6uw9jp/GKM9uxq0OKI4EDxyeoEVHzA0vtsGgg==" saltValue="Vk3VT+XE7xcgp5VN4wx8u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C1" zoomScale="70" zoomScaleNormal="70" zoomScaleSheetLayoutView="55"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561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77NsqP7pYEcAJfYdP6x40H6IwVjymmwLhwBUqKQix7YrRpyrjvgXFJAdU/nWh91M3vVJlVx9owmQwsdBvtMFg==" saltValue="5UeK6n5VmpNa9DwD2RjXL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560</v>
      </c>
      <c r="G2" s="156"/>
      <c r="H2" s="157"/>
    </row>
    <row r="3" spans="1:8" x14ac:dyDescent="0.15">
      <c r="A3" s="153" t="s">
        <v>553</v>
      </c>
      <c r="B3" s="158"/>
      <c r="C3" s="159"/>
      <c r="D3" s="160">
        <v>74956</v>
      </c>
      <c r="E3" s="161"/>
      <c r="F3" s="162">
        <v>87551</v>
      </c>
      <c r="G3" s="163"/>
      <c r="H3" s="164"/>
    </row>
    <row r="4" spans="1:8" x14ac:dyDescent="0.15">
      <c r="A4" s="165"/>
      <c r="B4" s="166"/>
      <c r="C4" s="167"/>
      <c r="D4" s="168">
        <v>60168</v>
      </c>
      <c r="E4" s="169"/>
      <c r="F4" s="170">
        <v>43994</v>
      </c>
      <c r="G4" s="171"/>
      <c r="H4" s="172"/>
    </row>
    <row r="5" spans="1:8" x14ac:dyDescent="0.15">
      <c r="A5" s="153" t="s">
        <v>555</v>
      </c>
      <c r="B5" s="158"/>
      <c r="C5" s="159"/>
      <c r="D5" s="160">
        <v>56608</v>
      </c>
      <c r="E5" s="161"/>
      <c r="F5" s="162">
        <v>77577</v>
      </c>
      <c r="G5" s="163"/>
      <c r="H5" s="164"/>
    </row>
    <row r="6" spans="1:8" x14ac:dyDescent="0.15">
      <c r="A6" s="165"/>
      <c r="B6" s="166"/>
      <c r="C6" s="167"/>
      <c r="D6" s="168">
        <v>39823</v>
      </c>
      <c r="E6" s="169"/>
      <c r="F6" s="170">
        <v>40870</v>
      </c>
      <c r="G6" s="171"/>
      <c r="H6" s="172"/>
    </row>
    <row r="7" spans="1:8" x14ac:dyDescent="0.15">
      <c r="A7" s="153" t="s">
        <v>556</v>
      </c>
      <c r="B7" s="158"/>
      <c r="C7" s="159"/>
      <c r="D7" s="160">
        <v>171064</v>
      </c>
      <c r="E7" s="161"/>
      <c r="F7" s="162">
        <v>115123</v>
      </c>
      <c r="G7" s="163"/>
      <c r="H7" s="164"/>
    </row>
    <row r="8" spans="1:8" x14ac:dyDescent="0.15">
      <c r="A8" s="165"/>
      <c r="B8" s="166"/>
      <c r="C8" s="167"/>
      <c r="D8" s="168">
        <v>159505</v>
      </c>
      <c r="E8" s="169"/>
      <c r="F8" s="170">
        <v>46026</v>
      </c>
      <c r="G8" s="171"/>
      <c r="H8" s="172"/>
    </row>
    <row r="9" spans="1:8" x14ac:dyDescent="0.15">
      <c r="A9" s="153" t="s">
        <v>557</v>
      </c>
      <c r="B9" s="158"/>
      <c r="C9" s="159"/>
      <c r="D9" s="160">
        <v>71953</v>
      </c>
      <c r="E9" s="161"/>
      <c r="F9" s="162">
        <v>98899</v>
      </c>
      <c r="G9" s="163"/>
      <c r="H9" s="164"/>
    </row>
    <row r="10" spans="1:8" x14ac:dyDescent="0.15">
      <c r="A10" s="165"/>
      <c r="B10" s="166"/>
      <c r="C10" s="167"/>
      <c r="D10" s="168">
        <v>33715</v>
      </c>
      <c r="E10" s="169"/>
      <c r="F10" s="170">
        <v>43734</v>
      </c>
      <c r="G10" s="171"/>
      <c r="H10" s="172"/>
    </row>
    <row r="11" spans="1:8" x14ac:dyDescent="0.15">
      <c r="A11" s="153" t="s">
        <v>558</v>
      </c>
      <c r="B11" s="158"/>
      <c r="C11" s="159"/>
      <c r="D11" s="160">
        <v>85757</v>
      </c>
      <c r="E11" s="161"/>
      <c r="F11" s="162">
        <v>96462</v>
      </c>
      <c r="G11" s="163"/>
      <c r="H11" s="164"/>
    </row>
    <row r="12" spans="1:8" x14ac:dyDescent="0.15">
      <c r="A12" s="165"/>
      <c r="B12" s="166"/>
      <c r="C12" s="173"/>
      <c r="D12" s="168">
        <v>48305</v>
      </c>
      <c r="E12" s="169"/>
      <c r="F12" s="170">
        <v>39886</v>
      </c>
      <c r="G12" s="171"/>
      <c r="H12" s="172"/>
    </row>
    <row r="13" spans="1:8" x14ac:dyDescent="0.15">
      <c r="A13" s="153"/>
      <c r="B13" s="158"/>
      <c r="C13" s="174"/>
      <c r="D13" s="175">
        <v>92068</v>
      </c>
      <c r="E13" s="176"/>
      <c r="F13" s="177">
        <v>95122</v>
      </c>
      <c r="G13" s="178"/>
      <c r="H13" s="164"/>
    </row>
    <row r="14" spans="1:8" x14ac:dyDescent="0.15">
      <c r="A14" s="165"/>
      <c r="B14" s="166"/>
      <c r="C14" s="167"/>
      <c r="D14" s="168">
        <v>68303</v>
      </c>
      <c r="E14" s="169"/>
      <c r="F14" s="170">
        <v>42902</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8.36</v>
      </c>
      <c r="C19" s="179">
        <f>ROUND(VALUE(SUBSTITUTE(実質収支比率等に係る経年分析!G$48,"▲","-")),2)</f>
        <v>4.8899999999999997</v>
      </c>
      <c r="D19" s="179">
        <f>ROUND(VALUE(SUBSTITUTE(実質収支比率等に係る経年分析!H$48,"▲","-")),2)</f>
        <v>9.9600000000000009</v>
      </c>
      <c r="E19" s="179">
        <f>ROUND(VALUE(SUBSTITUTE(実質収支比率等に係る経年分析!I$48,"▲","-")),2)</f>
        <v>10.53</v>
      </c>
      <c r="F19" s="179">
        <f>ROUND(VALUE(SUBSTITUTE(実質収支比率等に係る経年分析!J$48,"▲","-")),2)</f>
        <v>11.59</v>
      </c>
    </row>
    <row r="20" spans="1:11" x14ac:dyDescent="0.15">
      <c r="A20" s="179" t="s">
        <v>55</v>
      </c>
      <c r="B20" s="179">
        <f>ROUND(VALUE(SUBSTITUTE(実質収支比率等に係る経年分析!F$47,"▲","-")),2)</f>
        <v>52.57</v>
      </c>
      <c r="C20" s="179">
        <f>ROUND(VALUE(SUBSTITUTE(実質収支比率等に係る経年分析!G$47,"▲","-")),2)</f>
        <v>55.03</v>
      </c>
      <c r="D20" s="179">
        <f>ROUND(VALUE(SUBSTITUTE(実質収支比率等に係る経年分析!H$47,"▲","-")),2)</f>
        <v>51.66</v>
      </c>
      <c r="E20" s="179">
        <f>ROUND(VALUE(SUBSTITUTE(実質収支比率等に係る経年分析!I$47,"▲","-")),2)</f>
        <v>49.9</v>
      </c>
      <c r="F20" s="179">
        <f>ROUND(VALUE(SUBSTITUTE(実質収支比率等に係る経年分析!J$47,"▲","-")),2)</f>
        <v>45.37</v>
      </c>
    </row>
    <row r="21" spans="1:11" x14ac:dyDescent="0.15">
      <c r="A21" s="179" t="s">
        <v>56</v>
      </c>
      <c r="B21" s="179">
        <f>IF(ISNUMBER(VALUE(SUBSTITUTE(実質収支比率等に係る経年分析!F$49,"▲","-"))),ROUND(VALUE(SUBSTITUTE(実質収支比率等に係る経年分析!F$49,"▲","-")),2),NA())</f>
        <v>-3.39</v>
      </c>
      <c r="C21" s="179">
        <f>IF(ISNUMBER(VALUE(SUBSTITUTE(実質収支比率等に係る経年分析!G$49,"▲","-"))),ROUND(VALUE(SUBSTITUTE(実質収支比率等に係る経年分析!G$49,"▲","-")),2),NA())</f>
        <v>-4.5</v>
      </c>
      <c r="D21" s="179">
        <f>IF(ISNUMBER(VALUE(SUBSTITUTE(実質収支比率等に係る経年分析!H$49,"▲","-"))),ROUND(VALUE(SUBSTITUTE(実質収支比率等に係る経年分析!H$49,"▲","-")),2),NA())</f>
        <v>-4.55</v>
      </c>
      <c r="E21" s="179">
        <f>IF(ISNUMBER(VALUE(SUBSTITUTE(実質収支比率等に係る経年分析!I$49,"▲","-"))),ROUND(VALUE(SUBSTITUTE(実質収支比率等に係る経年分析!I$49,"▲","-")),2),NA())</f>
        <v>-5.56</v>
      </c>
      <c r="F21" s="179">
        <f>IF(ISNUMBER(VALUE(SUBSTITUTE(実質収支比率等に係る経年分析!J$49,"▲","-"))),ROUND(VALUE(SUBSTITUTE(実質収支比率等に係る経年分析!J$49,"▲","-")),2),NA())</f>
        <v>-6.01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0.47</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0.39</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0.37</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7.0000000000000007E-2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0.04</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0.04</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0.04</v>
      </c>
    </row>
    <row r="30" spans="1:11" x14ac:dyDescent="0.15">
      <c r="A30" s="180" t="str">
        <f>IF(連結実質赤字比率に係る赤字・黒字の構成分析!C$40="",NA(),連結実質赤字比率に係る赤字・黒字の構成分析!C$40)</f>
        <v>ケーブルテレビ事業特別会計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0.09</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0.12</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0.15</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0.26</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0.87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0.83</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2.59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1.58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1.78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1.94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1.05</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2.12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2.4900000000000002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2.96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4.38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5.31</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8.24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9.82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10.39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11.46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1075</v>
      </c>
      <c r="E42" s="181"/>
      <c r="F42" s="181"/>
      <c r="G42" s="181">
        <f>'実質公債費比率（分子）の構造'!L$52</f>
        <v>1037</v>
      </c>
      <c r="H42" s="181"/>
      <c r="I42" s="181"/>
      <c r="J42" s="181">
        <f>'実質公債費比率（分子）の構造'!M$52</f>
        <v>934</v>
      </c>
      <c r="K42" s="181"/>
      <c r="L42" s="181"/>
      <c r="M42" s="181">
        <f>'実質公債費比率（分子）の構造'!N$52</f>
        <v>926</v>
      </c>
      <c r="N42" s="181"/>
      <c r="O42" s="181"/>
      <c r="P42" s="181">
        <f>'実質公債費比率（分子）の構造'!O$52</f>
        <v>883</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45</v>
      </c>
      <c r="C45" s="181"/>
      <c r="D45" s="181"/>
      <c r="E45" s="181">
        <f>'実質公債費比率（分子）の構造'!L$49</f>
        <v>40</v>
      </c>
      <c r="F45" s="181"/>
      <c r="G45" s="181"/>
      <c r="H45" s="181">
        <f>'実質公債費比率（分子）の構造'!M$49</f>
        <v>49</v>
      </c>
      <c r="I45" s="181"/>
      <c r="J45" s="181"/>
      <c r="K45" s="181">
        <f>'実質公債費比率（分子）の構造'!N$49</f>
        <v>60</v>
      </c>
      <c r="L45" s="181"/>
      <c r="M45" s="181"/>
      <c r="N45" s="181">
        <f>'実質公債費比率（分子）の構造'!O$49</f>
        <v>64</v>
      </c>
      <c r="O45" s="181"/>
      <c r="P45" s="181"/>
    </row>
    <row r="46" spans="1:16" x14ac:dyDescent="0.15">
      <c r="A46" s="181" t="s">
        <v>67</v>
      </c>
      <c r="B46" s="181">
        <f>'実質公債費比率（分子）の構造'!K$48</f>
        <v>243</v>
      </c>
      <c r="C46" s="181"/>
      <c r="D46" s="181"/>
      <c r="E46" s="181">
        <f>'実質公債費比率（分子）の構造'!L$48</f>
        <v>245</v>
      </c>
      <c r="F46" s="181"/>
      <c r="G46" s="181"/>
      <c r="H46" s="181">
        <f>'実質公債費比率（分子）の構造'!M$48</f>
        <v>236</v>
      </c>
      <c r="I46" s="181"/>
      <c r="J46" s="181"/>
      <c r="K46" s="181">
        <f>'実質公債費比率（分子）の構造'!N$48</f>
        <v>231</v>
      </c>
      <c r="L46" s="181"/>
      <c r="M46" s="181"/>
      <c r="N46" s="181">
        <f>'実質公債費比率（分子）の構造'!O$48</f>
        <v>227</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1206</v>
      </c>
      <c r="C49" s="181"/>
      <c r="D49" s="181"/>
      <c r="E49" s="181">
        <f>'実質公債費比率（分子）の構造'!L$45</f>
        <v>1177</v>
      </c>
      <c r="F49" s="181"/>
      <c r="G49" s="181"/>
      <c r="H49" s="181">
        <f>'実質公債費比率（分子）の構造'!M$45</f>
        <v>1032</v>
      </c>
      <c r="I49" s="181"/>
      <c r="J49" s="181"/>
      <c r="K49" s="181">
        <f>'実質公債費比率（分子）の構造'!N$45</f>
        <v>1031</v>
      </c>
      <c r="L49" s="181"/>
      <c r="M49" s="181"/>
      <c r="N49" s="181">
        <f>'実質公債費比率（分子）の構造'!O$45</f>
        <v>964</v>
      </c>
      <c r="O49" s="181"/>
      <c r="P49" s="181"/>
    </row>
    <row r="50" spans="1:16" x14ac:dyDescent="0.15">
      <c r="A50" s="181" t="s">
        <v>71</v>
      </c>
      <c r="B50" s="181" t="e">
        <f>NA()</f>
        <v>#N/A</v>
      </c>
      <c r="C50" s="181">
        <f>IF(ISNUMBER('実質公債費比率（分子）の構造'!K$53),'実質公債費比率（分子）の構造'!K$53,NA())</f>
        <v>419</v>
      </c>
      <c r="D50" s="181" t="e">
        <f>NA()</f>
        <v>#N/A</v>
      </c>
      <c r="E50" s="181" t="e">
        <f>NA()</f>
        <v>#N/A</v>
      </c>
      <c r="F50" s="181">
        <f>IF(ISNUMBER('実質公債費比率（分子）の構造'!L$53),'実質公債費比率（分子）の構造'!L$53,NA())</f>
        <v>425</v>
      </c>
      <c r="G50" s="181" t="e">
        <f>NA()</f>
        <v>#N/A</v>
      </c>
      <c r="H50" s="181" t="e">
        <f>NA()</f>
        <v>#N/A</v>
      </c>
      <c r="I50" s="181">
        <f>IF(ISNUMBER('実質公債費比率（分子）の構造'!M$53),'実質公債費比率（分子）の構造'!M$53,NA())</f>
        <v>383</v>
      </c>
      <c r="J50" s="181" t="e">
        <f>NA()</f>
        <v>#N/A</v>
      </c>
      <c r="K50" s="181" t="e">
        <f>NA()</f>
        <v>#N/A</v>
      </c>
      <c r="L50" s="181">
        <f>IF(ISNUMBER('実質公債費比率（分子）の構造'!N$53),'実質公債費比率（分子）の構造'!N$53,NA())</f>
        <v>396</v>
      </c>
      <c r="M50" s="181" t="e">
        <f>NA()</f>
        <v>#N/A</v>
      </c>
      <c r="N50" s="181" t="e">
        <f>NA()</f>
        <v>#N/A</v>
      </c>
      <c r="O50" s="181">
        <f>IF(ISNUMBER('実質公債費比率（分子）の構造'!O$53),'実質公債費比率（分子）の構造'!O$53,NA())</f>
        <v>372</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8157</v>
      </c>
      <c r="E56" s="180"/>
      <c r="F56" s="180"/>
      <c r="G56" s="180">
        <f>'将来負担比率（分子）の構造'!J$52</f>
        <v>8236</v>
      </c>
      <c r="H56" s="180"/>
      <c r="I56" s="180"/>
      <c r="J56" s="180">
        <f>'将来負担比率（分子）の構造'!K$52</f>
        <v>8742</v>
      </c>
      <c r="K56" s="180"/>
      <c r="L56" s="180"/>
      <c r="M56" s="180">
        <f>'将来負担比率（分子）の構造'!L$52</f>
        <v>8543</v>
      </c>
      <c r="N56" s="180"/>
      <c r="O56" s="180"/>
      <c r="P56" s="180">
        <f>'将来負担比率（分子）の構造'!M$52</f>
        <v>8501</v>
      </c>
    </row>
    <row r="57" spans="1:16" x14ac:dyDescent="0.15">
      <c r="A57" s="180" t="s">
        <v>42</v>
      </c>
      <c r="B57" s="180"/>
      <c r="C57" s="180"/>
      <c r="D57" s="180">
        <f>'将来負担比率（分子）の構造'!I$51</f>
        <v>179</v>
      </c>
      <c r="E57" s="180"/>
      <c r="F57" s="180"/>
      <c r="G57" s="180">
        <f>'将来負担比率（分子）の構造'!J$51</f>
        <v>156</v>
      </c>
      <c r="H57" s="180"/>
      <c r="I57" s="180"/>
      <c r="J57" s="180">
        <f>'将来負担比率（分子）の構造'!K$51</f>
        <v>133</v>
      </c>
      <c r="K57" s="180"/>
      <c r="L57" s="180"/>
      <c r="M57" s="180">
        <f>'将来負担比率（分子）の構造'!L$51</f>
        <v>110</v>
      </c>
      <c r="N57" s="180"/>
      <c r="O57" s="180"/>
      <c r="P57" s="180">
        <f>'将来負担比率（分子）の構造'!M$51</f>
        <v>87</v>
      </c>
    </row>
    <row r="58" spans="1:16" x14ac:dyDescent="0.15">
      <c r="A58" s="180" t="s">
        <v>41</v>
      </c>
      <c r="B58" s="180"/>
      <c r="C58" s="180"/>
      <c r="D58" s="180">
        <f>'将来負担比率（分子）の構造'!I$50</f>
        <v>6257</v>
      </c>
      <c r="E58" s="180"/>
      <c r="F58" s="180"/>
      <c r="G58" s="180">
        <f>'将来負担比率（分子）の構造'!J$50</f>
        <v>6988</v>
      </c>
      <c r="H58" s="180"/>
      <c r="I58" s="180"/>
      <c r="J58" s="180">
        <f>'将来負担比率（分子）の構造'!K$50</f>
        <v>6304</v>
      </c>
      <c r="K58" s="180"/>
      <c r="L58" s="180"/>
      <c r="M58" s="180">
        <f>'将来負担比率（分子）の構造'!L$50</f>
        <v>6355</v>
      </c>
      <c r="N58" s="180"/>
      <c r="O58" s="180"/>
      <c r="P58" s="180">
        <f>'将来負担比率（分子）の構造'!M$50</f>
        <v>6380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2385</v>
      </c>
      <c r="C62" s="180"/>
      <c r="D62" s="180"/>
      <c r="E62" s="180">
        <f>'将来負担比率（分子）の構造'!J$45</f>
        <v>2272</v>
      </c>
      <c r="F62" s="180"/>
      <c r="G62" s="180"/>
      <c r="H62" s="180">
        <f>'将来負担比率（分子）の構造'!K$45</f>
        <v>2296</v>
      </c>
      <c r="I62" s="180"/>
      <c r="J62" s="180"/>
      <c r="K62" s="180">
        <f>'将来負担比率（分子）の構造'!L$45</f>
        <v>2213</v>
      </c>
      <c r="L62" s="180"/>
      <c r="M62" s="180"/>
      <c r="N62" s="180">
        <f>'将来負担比率（分子）の構造'!M$45</f>
        <v>2104</v>
      </c>
      <c r="O62" s="180"/>
      <c r="P62" s="180"/>
    </row>
    <row r="63" spans="1:16" x14ac:dyDescent="0.15">
      <c r="A63" s="180" t="s">
        <v>34</v>
      </c>
      <c r="B63" s="180">
        <f>'将来負担比率（分子）の構造'!I$44</f>
        <v>439</v>
      </c>
      <c r="C63" s="180"/>
      <c r="D63" s="180"/>
      <c r="E63" s="180">
        <f>'将来負担比率（分子）の構造'!J$44</f>
        <v>419</v>
      </c>
      <c r="F63" s="180"/>
      <c r="G63" s="180"/>
      <c r="H63" s="180">
        <f>'将来負担比率（分子）の構造'!K$44</f>
        <v>394</v>
      </c>
      <c r="I63" s="180"/>
      <c r="J63" s="180"/>
      <c r="K63" s="180">
        <f>'将来負担比率（分子）の構造'!L$44</f>
        <v>306</v>
      </c>
      <c r="L63" s="180"/>
      <c r="M63" s="180"/>
      <c r="N63" s="180">
        <f>'将来負担比率（分子）の構造'!M$44</f>
        <v>237</v>
      </c>
      <c r="O63" s="180"/>
      <c r="P63" s="180"/>
    </row>
    <row r="64" spans="1:16" x14ac:dyDescent="0.15">
      <c r="A64" s="180" t="s">
        <v>33</v>
      </c>
      <c r="B64" s="180">
        <f>'将来負担比率（分子）の構造'!I$43</f>
        <v>2124</v>
      </c>
      <c r="C64" s="180"/>
      <c r="D64" s="180"/>
      <c r="E64" s="180">
        <f>'将来負担比率（分子）の構造'!J$43</f>
        <v>1823</v>
      </c>
      <c r="F64" s="180"/>
      <c r="G64" s="180"/>
      <c r="H64" s="180">
        <f>'将来負担比率（分子）の構造'!K$43</f>
        <v>1747</v>
      </c>
      <c r="I64" s="180"/>
      <c r="J64" s="180"/>
      <c r="K64" s="180">
        <f>'将来負担比率（分子）の構造'!L$43</f>
        <v>1933</v>
      </c>
      <c r="L64" s="180"/>
      <c r="M64" s="180"/>
      <c r="N64" s="180">
        <f>'将来負担比率（分子）の構造'!M$43</f>
        <v>2213</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8787</v>
      </c>
      <c r="C66" s="180"/>
      <c r="D66" s="180"/>
      <c r="E66" s="180">
        <f>'将来負担比率（分子）の構造'!J$41</f>
        <v>8479</v>
      </c>
      <c r="F66" s="180"/>
      <c r="G66" s="180"/>
      <c r="H66" s="180">
        <f>'将来負担比率（分子）の構造'!K$41</f>
        <v>9292</v>
      </c>
      <c r="I66" s="180"/>
      <c r="J66" s="180"/>
      <c r="K66" s="180">
        <f>'将来負担比率（分子）の構造'!L$41</f>
        <v>9063</v>
      </c>
      <c r="L66" s="180"/>
      <c r="M66" s="180"/>
      <c r="N66" s="180">
        <f>'将来負担比率（分子）の構造'!M$41</f>
        <v>9112</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3056</v>
      </c>
      <c r="C72" s="184">
        <f>基金残高に係る経年分析!G55</f>
        <v>2907</v>
      </c>
      <c r="D72" s="184">
        <f>基金残高に係る経年分析!H55</f>
        <v>2609</v>
      </c>
    </row>
    <row r="73" spans="1:16" x14ac:dyDescent="0.15">
      <c r="A73" s="183" t="s">
        <v>78</v>
      </c>
      <c r="B73" s="184">
        <f>基金残高に係る経年分析!F56</f>
        <v>595</v>
      </c>
      <c r="C73" s="184">
        <f>基金残高に係る経年分析!G56</f>
        <v>595</v>
      </c>
      <c r="D73" s="184">
        <f>基金残高に係る経年分析!H56</f>
        <v>908</v>
      </c>
    </row>
    <row r="74" spans="1:16" x14ac:dyDescent="0.15">
      <c r="A74" s="183" t="s">
        <v>79</v>
      </c>
      <c r="B74" s="184">
        <f>基金残高に係る経年分析!F57</f>
        <v>3685</v>
      </c>
      <c r="C74" s="184">
        <f>基金残高に係る経年分析!G57</f>
        <v>3828</v>
      </c>
      <c r="D74" s="184">
        <f>基金残高に係る経年分析!H57</f>
        <v>3785</v>
      </c>
    </row>
  </sheetData>
  <sheetProtection algorithmName="SHA-512" hashValue="W2wdveYAGCN/aEgQfPGgcQSg/KqpF7Bhj326jOh+KwF/C48sXAXDZcFAiQ3j4wSYM+uvgIjzK940H5ScD11FEQ==" saltValue="Tv1lYvFojfogdPqfuHMK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216</v>
      </c>
      <c r="DI1" s="756"/>
      <c r="DJ1" s="756"/>
      <c r="DK1" s="756"/>
      <c r="DL1" s="756"/>
      <c r="DM1" s="756"/>
      <c r="DN1" s="757"/>
      <c r="DO1" s="225"/>
      <c r="DP1" s="755" t="s">
        <v>217</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219</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220</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221</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222</v>
      </c>
      <c r="S4" s="698"/>
      <c r="T4" s="698"/>
      <c r="U4" s="698"/>
      <c r="V4" s="698"/>
      <c r="W4" s="698"/>
      <c r="X4" s="698"/>
      <c r="Y4" s="699"/>
      <c r="Z4" s="697" t="s">
        <v>223</v>
      </c>
      <c r="AA4" s="698"/>
      <c r="AB4" s="698"/>
      <c r="AC4" s="699"/>
      <c r="AD4" s="697" t="s">
        <v>224</v>
      </c>
      <c r="AE4" s="698"/>
      <c r="AF4" s="698"/>
      <c r="AG4" s="698"/>
      <c r="AH4" s="698"/>
      <c r="AI4" s="698"/>
      <c r="AJ4" s="698"/>
      <c r="AK4" s="699"/>
      <c r="AL4" s="697" t="s">
        <v>223</v>
      </c>
      <c r="AM4" s="698"/>
      <c r="AN4" s="698"/>
      <c r="AO4" s="699"/>
      <c r="AP4" s="758" t="s">
        <v>225</v>
      </c>
      <c r="AQ4" s="758"/>
      <c r="AR4" s="758"/>
      <c r="AS4" s="758"/>
      <c r="AT4" s="758"/>
      <c r="AU4" s="758"/>
      <c r="AV4" s="758"/>
      <c r="AW4" s="758"/>
      <c r="AX4" s="758"/>
      <c r="AY4" s="758"/>
      <c r="AZ4" s="758"/>
      <c r="BA4" s="758"/>
      <c r="BB4" s="758"/>
      <c r="BC4" s="758"/>
      <c r="BD4" s="758"/>
      <c r="BE4" s="758"/>
      <c r="BF4" s="758"/>
      <c r="BG4" s="758" t="s">
        <v>226</v>
      </c>
      <c r="BH4" s="758"/>
      <c r="BI4" s="758"/>
      <c r="BJ4" s="758"/>
      <c r="BK4" s="758"/>
      <c r="BL4" s="758"/>
      <c r="BM4" s="758"/>
      <c r="BN4" s="758"/>
      <c r="BO4" s="758" t="s">
        <v>223</v>
      </c>
      <c r="BP4" s="758"/>
      <c r="BQ4" s="758"/>
      <c r="BR4" s="758"/>
      <c r="BS4" s="758" t="s">
        <v>227</v>
      </c>
      <c r="BT4" s="758"/>
      <c r="BU4" s="758"/>
      <c r="BV4" s="758"/>
      <c r="BW4" s="758"/>
      <c r="BX4" s="758"/>
      <c r="BY4" s="758"/>
      <c r="BZ4" s="758"/>
      <c r="CA4" s="758"/>
      <c r="CB4" s="758"/>
      <c r="CD4" s="740" t="s">
        <v>228</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229</v>
      </c>
      <c r="C5" s="723"/>
      <c r="D5" s="723"/>
      <c r="E5" s="723"/>
      <c r="F5" s="723"/>
      <c r="G5" s="723"/>
      <c r="H5" s="723"/>
      <c r="I5" s="723"/>
      <c r="J5" s="723"/>
      <c r="K5" s="723"/>
      <c r="L5" s="723"/>
      <c r="M5" s="723"/>
      <c r="N5" s="723"/>
      <c r="O5" s="723"/>
      <c r="P5" s="723"/>
      <c r="Q5" s="724"/>
      <c r="R5" s="688">
        <v>2137458</v>
      </c>
      <c r="S5" s="689"/>
      <c r="T5" s="689"/>
      <c r="U5" s="689"/>
      <c r="V5" s="689"/>
      <c r="W5" s="689"/>
      <c r="X5" s="689"/>
      <c r="Y5" s="735"/>
      <c r="Z5" s="753">
        <v>22.5</v>
      </c>
      <c r="AA5" s="753"/>
      <c r="AB5" s="753"/>
      <c r="AC5" s="753"/>
      <c r="AD5" s="754">
        <v>2137458</v>
      </c>
      <c r="AE5" s="754"/>
      <c r="AF5" s="754"/>
      <c r="AG5" s="754"/>
      <c r="AH5" s="754"/>
      <c r="AI5" s="754"/>
      <c r="AJ5" s="754"/>
      <c r="AK5" s="754"/>
      <c r="AL5" s="736">
        <v>38.799999999999997</v>
      </c>
      <c r="AM5" s="705"/>
      <c r="AN5" s="705"/>
      <c r="AO5" s="737"/>
      <c r="AP5" s="722" t="s">
        <v>230</v>
      </c>
      <c r="AQ5" s="723"/>
      <c r="AR5" s="723"/>
      <c r="AS5" s="723"/>
      <c r="AT5" s="723"/>
      <c r="AU5" s="723"/>
      <c r="AV5" s="723"/>
      <c r="AW5" s="723"/>
      <c r="AX5" s="723"/>
      <c r="AY5" s="723"/>
      <c r="AZ5" s="723"/>
      <c r="BA5" s="723"/>
      <c r="BB5" s="723"/>
      <c r="BC5" s="723"/>
      <c r="BD5" s="723"/>
      <c r="BE5" s="723"/>
      <c r="BF5" s="724"/>
      <c r="BG5" s="629">
        <v>2121043</v>
      </c>
      <c r="BH5" s="630"/>
      <c r="BI5" s="630"/>
      <c r="BJ5" s="630"/>
      <c r="BK5" s="630"/>
      <c r="BL5" s="630"/>
      <c r="BM5" s="630"/>
      <c r="BN5" s="631"/>
      <c r="BO5" s="685">
        <v>99.2</v>
      </c>
      <c r="BP5" s="685"/>
      <c r="BQ5" s="685"/>
      <c r="BR5" s="685"/>
      <c r="BS5" s="686">
        <v>39430</v>
      </c>
      <c r="BT5" s="686"/>
      <c r="BU5" s="686"/>
      <c r="BV5" s="686"/>
      <c r="BW5" s="686"/>
      <c r="BX5" s="686"/>
      <c r="BY5" s="686"/>
      <c r="BZ5" s="686"/>
      <c r="CA5" s="686"/>
      <c r="CB5" s="727"/>
      <c r="CD5" s="740" t="s">
        <v>225</v>
      </c>
      <c r="CE5" s="741"/>
      <c r="CF5" s="741"/>
      <c r="CG5" s="741"/>
      <c r="CH5" s="741"/>
      <c r="CI5" s="741"/>
      <c r="CJ5" s="741"/>
      <c r="CK5" s="741"/>
      <c r="CL5" s="741"/>
      <c r="CM5" s="741"/>
      <c r="CN5" s="741"/>
      <c r="CO5" s="741"/>
      <c r="CP5" s="741"/>
      <c r="CQ5" s="742"/>
      <c r="CR5" s="740" t="s">
        <v>231</v>
      </c>
      <c r="CS5" s="741"/>
      <c r="CT5" s="741"/>
      <c r="CU5" s="741"/>
      <c r="CV5" s="741"/>
      <c r="CW5" s="741"/>
      <c r="CX5" s="741"/>
      <c r="CY5" s="742"/>
      <c r="CZ5" s="740" t="s">
        <v>223</v>
      </c>
      <c r="DA5" s="741"/>
      <c r="DB5" s="741"/>
      <c r="DC5" s="742"/>
      <c r="DD5" s="740" t="s">
        <v>232</v>
      </c>
      <c r="DE5" s="741"/>
      <c r="DF5" s="741"/>
      <c r="DG5" s="741"/>
      <c r="DH5" s="741"/>
      <c r="DI5" s="741"/>
      <c r="DJ5" s="741"/>
      <c r="DK5" s="741"/>
      <c r="DL5" s="741"/>
      <c r="DM5" s="741"/>
      <c r="DN5" s="741"/>
      <c r="DO5" s="741"/>
      <c r="DP5" s="742"/>
      <c r="DQ5" s="740" t="s">
        <v>233</v>
      </c>
      <c r="DR5" s="741"/>
      <c r="DS5" s="741"/>
      <c r="DT5" s="741"/>
      <c r="DU5" s="741"/>
      <c r="DV5" s="741"/>
      <c r="DW5" s="741"/>
      <c r="DX5" s="741"/>
      <c r="DY5" s="741"/>
      <c r="DZ5" s="741"/>
      <c r="EA5" s="741"/>
      <c r="EB5" s="741"/>
      <c r="EC5" s="742"/>
    </row>
    <row r="6" spans="2:143" ht="11.25" customHeight="1" x14ac:dyDescent="0.15">
      <c r="B6" s="626" t="s">
        <v>234</v>
      </c>
      <c r="C6" s="627"/>
      <c r="D6" s="627"/>
      <c r="E6" s="627"/>
      <c r="F6" s="627"/>
      <c r="G6" s="627"/>
      <c r="H6" s="627"/>
      <c r="I6" s="627"/>
      <c r="J6" s="627"/>
      <c r="K6" s="627"/>
      <c r="L6" s="627"/>
      <c r="M6" s="627"/>
      <c r="N6" s="627"/>
      <c r="O6" s="627"/>
      <c r="P6" s="627"/>
      <c r="Q6" s="628"/>
      <c r="R6" s="629">
        <v>99463</v>
      </c>
      <c r="S6" s="630"/>
      <c r="T6" s="630"/>
      <c r="U6" s="630"/>
      <c r="V6" s="630"/>
      <c r="W6" s="630"/>
      <c r="X6" s="630"/>
      <c r="Y6" s="631"/>
      <c r="Z6" s="685">
        <v>1</v>
      </c>
      <c r="AA6" s="685"/>
      <c r="AB6" s="685"/>
      <c r="AC6" s="685"/>
      <c r="AD6" s="686">
        <v>99463</v>
      </c>
      <c r="AE6" s="686"/>
      <c r="AF6" s="686"/>
      <c r="AG6" s="686"/>
      <c r="AH6" s="686"/>
      <c r="AI6" s="686"/>
      <c r="AJ6" s="686"/>
      <c r="AK6" s="686"/>
      <c r="AL6" s="632">
        <v>1.8</v>
      </c>
      <c r="AM6" s="633"/>
      <c r="AN6" s="633"/>
      <c r="AO6" s="687"/>
      <c r="AP6" s="626" t="s">
        <v>235</v>
      </c>
      <c r="AQ6" s="627"/>
      <c r="AR6" s="627"/>
      <c r="AS6" s="627"/>
      <c r="AT6" s="627"/>
      <c r="AU6" s="627"/>
      <c r="AV6" s="627"/>
      <c r="AW6" s="627"/>
      <c r="AX6" s="627"/>
      <c r="AY6" s="627"/>
      <c r="AZ6" s="627"/>
      <c r="BA6" s="627"/>
      <c r="BB6" s="627"/>
      <c r="BC6" s="627"/>
      <c r="BD6" s="627"/>
      <c r="BE6" s="627"/>
      <c r="BF6" s="628"/>
      <c r="BG6" s="629">
        <v>2121043</v>
      </c>
      <c r="BH6" s="630"/>
      <c r="BI6" s="630"/>
      <c r="BJ6" s="630"/>
      <c r="BK6" s="630"/>
      <c r="BL6" s="630"/>
      <c r="BM6" s="630"/>
      <c r="BN6" s="631"/>
      <c r="BO6" s="685">
        <v>99.2</v>
      </c>
      <c r="BP6" s="685"/>
      <c r="BQ6" s="685"/>
      <c r="BR6" s="685"/>
      <c r="BS6" s="686">
        <v>39430</v>
      </c>
      <c r="BT6" s="686"/>
      <c r="BU6" s="686"/>
      <c r="BV6" s="686"/>
      <c r="BW6" s="686"/>
      <c r="BX6" s="686"/>
      <c r="BY6" s="686"/>
      <c r="BZ6" s="686"/>
      <c r="CA6" s="686"/>
      <c r="CB6" s="727"/>
      <c r="CD6" s="694" t="s">
        <v>236</v>
      </c>
      <c r="CE6" s="695"/>
      <c r="CF6" s="695"/>
      <c r="CG6" s="695"/>
      <c r="CH6" s="695"/>
      <c r="CI6" s="695"/>
      <c r="CJ6" s="695"/>
      <c r="CK6" s="695"/>
      <c r="CL6" s="695"/>
      <c r="CM6" s="695"/>
      <c r="CN6" s="695"/>
      <c r="CO6" s="695"/>
      <c r="CP6" s="695"/>
      <c r="CQ6" s="696"/>
      <c r="CR6" s="629">
        <v>93979</v>
      </c>
      <c r="CS6" s="630"/>
      <c r="CT6" s="630"/>
      <c r="CU6" s="630"/>
      <c r="CV6" s="630"/>
      <c r="CW6" s="630"/>
      <c r="CX6" s="630"/>
      <c r="CY6" s="631"/>
      <c r="CZ6" s="736">
        <v>1.1000000000000001</v>
      </c>
      <c r="DA6" s="705"/>
      <c r="DB6" s="705"/>
      <c r="DC6" s="739"/>
      <c r="DD6" s="617" t="s">
        <v>182</v>
      </c>
      <c r="DE6" s="630"/>
      <c r="DF6" s="630"/>
      <c r="DG6" s="630"/>
      <c r="DH6" s="630"/>
      <c r="DI6" s="630"/>
      <c r="DJ6" s="630"/>
      <c r="DK6" s="630"/>
      <c r="DL6" s="630"/>
      <c r="DM6" s="630"/>
      <c r="DN6" s="630"/>
      <c r="DO6" s="630"/>
      <c r="DP6" s="631"/>
      <c r="DQ6" s="617">
        <v>93979</v>
      </c>
      <c r="DR6" s="630"/>
      <c r="DS6" s="630"/>
      <c r="DT6" s="630"/>
      <c r="DU6" s="630"/>
      <c r="DV6" s="630"/>
      <c r="DW6" s="630"/>
      <c r="DX6" s="630"/>
      <c r="DY6" s="630"/>
      <c r="DZ6" s="630"/>
      <c r="EA6" s="630"/>
      <c r="EB6" s="630"/>
      <c r="EC6" s="666"/>
    </row>
    <row r="7" spans="2:143" ht="11.25" customHeight="1" x14ac:dyDescent="0.15">
      <c r="B7" s="626" t="s">
        <v>237</v>
      </c>
      <c r="C7" s="627"/>
      <c r="D7" s="627"/>
      <c r="E7" s="627"/>
      <c r="F7" s="627"/>
      <c r="G7" s="627"/>
      <c r="H7" s="627"/>
      <c r="I7" s="627"/>
      <c r="J7" s="627"/>
      <c r="K7" s="627"/>
      <c r="L7" s="627"/>
      <c r="M7" s="627"/>
      <c r="N7" s="627"/>
      <c r="O7" s="627"/>
      <c r="P7" s="627"/>
      <c r="Q7" s="628"/>
      <c r="R7" s="629">
        <v>2581</v>
      </c>
      <c r="S7" s="630"/>
      <c r="T7" s="630"/>
      <c r="U7" s="630"/>
      <c r="V7" s="630"/>
      <c r="W7" s="630"/>
      <c r="X7" s="630"/>
      <c r="Y7" s="631"/>
      <c r="Z7" s="685">
        <v>0</v>
      </c>
      <c r="AA7" s="685"/>
      <c r="AB7" s="685"/>
      <c r="AC7" s="685"/>
      <c r="AD7" s="686">
        <v>2581</v>
      </c>
      <c r="AE7" s="686"/>
      <c r="AF7" s="686"/>
      <c r="AG7" s="686"/>
      <c r="AH7" s="686"/>
      <c r="AI7" s="686"/>
      <c r="AJ7" s="686"/>
      <c r="AK7" s="686"/>
      <c r="AL7" s="632">
        <v>0</v>
      </c>
      <c r="AM7" s="633"/>
      <c r="AN7" s="633"/>
      <c r="AO7" s="687"/>
      <c r="AP7" s="626" t="s">
        <v>238</v>
      </c>
      <c r="AQ7" s="627"/>
      <c r="AR7" s="627"/>
      <c r="AS7" s="627"/>
      <c r="AT7" s="627"/>
      <c r="AU7" s="627"/>
      <c r="AV7" s="627"/>
      <c r="AW7" s="627"/>
      <c r="AX7" s="627"/>
      <c r="AY7" s="627"/>
      <c r="AZ7" s="627"/>
      <c r="BA7" s="627"/>
      <c r="BB7" s="627"/>
      <c r="BC7" s="627"/>
      <c r="BD7" s="627"/>
      <c r="BE7" s="627"/>
      <c r="BF7" s="628"/>
      <c r="BG7" s="629">
        <v>848087</v>
      </c>
      <c r="BH7" s="630"/>
      <c r="BI7" s="630"/>
      <c r="BJ7" s="630"/>
      <c r="BK7" s="630"/>
      <c r="BL7" s="630"/>
      <c r="BM7" s="630"/>
      <c r="BN7" s="631"/>
      <c r="BO7" s="685">
        <v>39.700000000000003</v>
      </c>
      <c r="BP7" s="685"/>
      <c r="BQ7" s="685"/>
      <c r="BR7" s="685"/>
      <c r="BS7" s="686">
        <v>39430</v>
      </c>
      <c r="BT7" s="686"/>
      <c r="BU7" s="686"/>
      <c r="BV7" s="686"/>
      <c r="BW7" s="686"/>
      <c r="BX7" s="686"/>
      <c r="BY7" s="686"/>
      <c r="BZ7" s="686"/>
      <c r="CA7" s="686"/>
      <c r="CB7" s="727"/>
      <c r="CD7" s="667" t="s">
        <v>239</v>
      </c>
      <c r="CE7" s="664"/>
      <c r="CF7" s="664"/>
      <c r="CG7" s="664"/>
      <c r="CH7" s="664"/>
      <c r="CI7" s="664"/>
      <c r="CJ7" s="664"/>
      <c r="CK7" s="664"/>
      <c r="CL7" s="664"/>
      <c r="CM7" s="664"/>
      <c r="CN7" s="664"/>
      <c r="CO7" s="664"/>
      <c r="CP7" s="664"/>
      <c r="CQ7" s="665"/>
      <c r="CR7" s="629">
        <v>1710690</v>
      </c>
      <c r="CS7" s="630"/>
      <c r="CT7" s="630"/>
      <c r="CU7" s="630"/>
      <c r="CV7" s="630"/>
      <c r="CW7" s="630"/>
      <c r="CX7" s="630"/>
      <c r="CY7" s="631"/>
      <c r="CZ7" s="685">
        <v>19.399999999999999</v>
      </c>
      <c r="DA7" s="685"/>
      <c r="DB7" s="685"/>
      <c r="DC7" s="685"/>
      <c r="DD7" s="617">
        <v>360905</v>
      </c>
      <c r="DE7" s="630"/>
      <c r="DF7" s="630"/>
      <c r="DG7" s="630"/>
      <c r="DH7" s="630"/>
      <c r="DI7" s="630"/>
      <c r="DJ7" s="630"/>
      <c r="DK7" s="630"/>
      <c r="DL7" s="630"/>
      <c r="DM7" s="630"/>
      <c r="DN7" s="630"/>
      <c r="DO7" s="630"/>
      <c r="DP7" s="631"/>
      <c r="DQ7" s="617">
        <v>1191793</v>
      </c>
      <c r="DR7" s="630"/>
      <c r="DS7" s="630"/>
      <c r="DT7" s="630"/>
      <c r="DU7" s="630"/>
      <c r="DV7" s="630"/>
      <c r="DW7" s="630"/>
      <c r="DX7" s="630"/>
      <c r="DY7" s="630"/>
      <c r="DZ7" s="630"/>
      <c r="EA7" s="630"/>
      <c r="EB7" s="630"/>
      <c r="EC7" s="666"/>
    </row>
    <row r="8" spans="2:143" ht="11.25" customHeight="1" x14ac:dyDescent="0.15">
      <c r="B8" s="626" t="s">
        <v>240</v>
      </c>
      <c r="C8" s="627"/>
      <c r="D8" s="627"/>
      <c r="E8" s="627"/>
      <c r="F8" s="627"/>
      <c r="G8" s="627"/>
      <c r="H8" s="627"/>
      <c r="I8" s="627"/>
      <c r="J8" s="627"/>
      <c r="K8" s="627"/>
      <c r="L8" s="627"/>
      <c r="M8" s="627"/>
      <c r="N8" s="627"/>
      <c r="O8" s="627"/>
      <c r="P8" s="627"/>
      <c r="Q8" s="628"/>
      <c r="R8" s="629">
        <v>5483</v>
      </c>
      <c r="S8" s="630"/>
      <c r="T8" s="630"/>
      <c r="U8" s="630"/>
      <c r="V8" s="630"/>
      <c r="W8" s="630"/>
      <c r="X8" s="630"/>
      <c r="Y8" s="631"/>
      <c r="Z8" s="685">
        <v>0.1</v>
      </c>
      <c r="AA8" s="685"/>
      <c r="AB8" s="685"/>
      <c r="AC8" s="685"/>
      <c r="AD8" s="686">
        <v>5483</v>
      </c>
      <c r="AE8" s="686"/>
      <c r="AF8" s="686"/>
      <c r="AG8" s="686"/>
      <c r="AH8" s="686"/>
      <c r="AI8" s="686"/>
      <c r="AJ8" s="686"/>
      <c r="AK8" s="686"/>
      <c r="AL8" s="632">
        <v>0.1</v>
      </c>
      <c r="AM8" s="633"/>
      <c r="AN8" s="633"/>
      <c r="AO8" s="687"/>
      <c r="AP8" s="626" t="s">
        <v>241</v>
      </c>
      <c r="AQ8" s="627"/>
      <c r="AR8" s="627"/>
      <c r="AS8" s="627"/>
      <c r="AT8" s="627"/>
      <c r="AU8" s="627"/>
      <c r="AV8" s="627"/>
      <c r="AW8" s="627"/>
      <c r="AX8" s="627"/>
      <c r="AY8" s="627"/>
      <c r="AZ8" s="627"/>
      <c r="BA8" s="627"/>
      <c r="BB8" s="627"/>
      <c r="BC8" s="627"/>
      <c r="BD8" s="627"/>
      <c r="BE8" s="627"/>
      <c r="BF8" s="628"/>
      <c r="BG8" s="629">
        <v>30639</v>
      </c>
      <c r="BH8" s="630"/>
      <c r="BI8" s="630"/>
      <c r="BJ8" s="630"/>
      <c r="BK8" s="630"/>
      <c r="BL8" s="630"/>
      <c r="BM8" s="630"/>
      <c r="BN8" s="631"/>
      <c r="BO8" s="685">
        <v>1.4</v>
      </c>
      <c r="BP8" s="685"/>
      <c r="BQ8" s="685"/>
      <c r="BR8" s="685"/>
      <c r="BS8" s="617" t="s">
        <v>242</v>
      </c>
      <c r="BT8" s="630"/>
      <c r="BU8" s="630"/>
      <c r="BV8" s="630"/>
      <c r="BW8" s="630"/>
      <c r="BX8" s="630"/>
      <c r="BY8" s="630"/>
      <c r="BZ8" s="630"/>
      <c r="CA8" s="630"/>
      <c r="CB8" s="666"/>
      <c r="CD8" s="667" t="s">
        <v>243</v>
      </c>
      <c r="CE8" s="664"/>
      <c r="CF8" s="664"/>
      <c r="CG8" s="664"/>
      <c r="CH8" s="664"/>
      <c r="CI8" s="664"/>
      <c r="CJ8" s="664"/>
      <c r="CK8" s="664"/>
      <c r="CL8" s="664"/>
      <c r="CM8" s="664"/>
      <c r="CN8" s="664"/>
      <c r="CO8" s="664"/>
      <c r="CP8" s="664"/>
      <c r="CQ8" s="665"/>
      <c r="CR8" s="629">
        <v>2101395</v>
      </c>
      <c r="CS8" s="630"/>
      <c r="CT8" s="630"/>
      <c r="CU8" s="630"/>
      <c r="CV8" s="630"/>
      <c r="CW8" s="630"/>
      <c r="CX8" s="630"/>
      <c r="CY8" s="631"/>
      <c r="CZ8" s="685">
        <v>23.9</v>
      </c>
      <c r="DA8" s="685"/>
      <c r="DB8" s="685"/>
      <c r="DC8" s="685"/>
      <c r="DD8" s="617">
        <v>28198</v>
      </c>
      <c r="DE8" s="630"/>
      <c r="DF8" s="630"/>
      <c r="DG8" s="630"/>
      <c r="DH8" s="630"/>
      <c r="DI8" s="630"/>
      <c r="DJ8" s="630"/>
      <c r="DK8" s="630"/>
      <c r="DL8" s="630"/>
      <c r="DM8" s="630"/>
      <c r="DN8" s="630"/>
      <c r="DO8" s="630"/>
      <c r="DP8" s="631"/>
      <c r="DQ8" s="617">
        <v>1321843</v>
      </c>
      <c r="DR8" s="630"/>
      <c r="DS8" s="630"/>
      <c r="DT8" s="630"/>
      <c r="DU8" s="630"/>
      <c r="DV8" s="630"/>
      <c r="DW8" s="630"/>
      <c r="DX8" s="630"/>
      <c r="DY8" s="630"/>
      <c r="DZ8" s="630"/>
      <c r="EA8" s="630"/>
      <c r="EB8" s="630"/>
      <c r="EC8" s="666"/>
    </row>
    <row r="9" spans="2:143" ht="11.25" customHeight="1" x14ac:dyDescent="0.15">
      <c r="B9" s="626" t="s">
        <v>244</v>
      </c>
      <c r="C9" s="627"/>
      <c r="D9" s="627"/>
      <c r="E9" s="627"/>
      <c r="F9" s="627"/>
      <c r="G9" s="627"/>
      <c r="H9" s="627"/>
      <c r="I9" s="627"/>
      <c r="J9" s="627"/>
      <c r="K9" s="627"/>
      <c r="L9" s="627"/>
      <c r="M9" s="627"/>
      <c r="N9" s="627"/>
      <c r="O9" s="627"/>
      <c r="P9" s="627"/>
      <c r="Q9" s="628"/>
      <c r="R9" s="629">
        <v>4927</v>
      </c>
      <c r="S9" s="630"/>
      <c r="T9" s="630"/>
      <c r="U9" s="630"/>
      <c r="V9" s="630"/>
      <c r="W9" s="630"/>
      <c r="X9" s="630"/>
      <c r="Y9" s="631"/>
      <c r="Z9" s="685">
        <v>0.1</v>
      </c>
      <c r="AA9" s="685"/>
      <c r="AB9" s="685"/>
      <c r="AC9" s="685"/>
      <c r="AD9" s="686">
        <v>4927</v>
      </c>
      <c r="AE9" s="686"/>
      <c r="AF9" s="686"/>
      <c r="AG9" s="686"/>
      <c r="AH9" s="686"/>
      <c r="AI9" s="686"/>
      <c r="AJ9" s="686"/>
      <c r="AK9" s="686"/>
      <c r="AL9" s="632">
        <v>0.1</v>
      </c>
      <c r="AM9" s="633"/>
      <c r="AN9" s="633"/>
      <c r="AO9" s="687"/>
      <c r="AP9" s="626" t="s">
        <v>245</v>
      </c>
      <c r="AQ9" s="627"/>
      <c r="AR9" s="627"/>
      <c r="AS9" s="627"/>
      <c r="AT9" s="627"/>
      <c r="AU9" s="627"/>
      <c r="AV9" s="627"/>
      <c r="AW9" s="627"/>
      <c r="AX9" s="627"/>
      <c r="AY9" s="627"/>
      <c r="AZ9" s="627"/>
      <c r="BA9" s="627"/>
      <c r="BB9" s="627"/>
      <c r="BC9" s="627"/>
      <c r="BD9" s="627"/>
      <c r="BE9" s="627"/>
      <c r="BF9" s="628"/>
      <c r="BG9" s="629">
        <v>607677</v>
      </c>
      <c r="BH9" s="630"/>
      <c r="BI9" s="630"/>
      <c r="BJ9" s="630"/>
      <c r="BK9" s="630"/>
      <c r="BL9" s="630"/>
      <c r="BM9" s="630"/>
      <c r="BN9" s="631"/>
      <c r="BO9" s="685">
        <v>28.4</v>
      </c>
      <c r="BP9" s="685"/>
      <c r="BQ9" s="685"/>
      <c r="BR9" s="685"/>
      <c r="BS9" s="617" t="s">
        <v>242</v>
      </c>
      <c r="BT9" s="630"/>
      <c r="BU9" s="630"/>
      <c r="BV9" s="630"/>
      <c r="BW9" s="630"/>
      <c r="BX9" s="630"/>
      <c r="BY9" s="630"/>
      <c r="BZ9" s="630"/>
      <c r="CA9" s="630"/>
      <c r="CB9" s="666"/>
      <c r="CD9" s="667" t="s">
        <v>246</v>
      </c>
      <c r="CE9" s="664"/>
      <c r="CF9" s="664"/>
      <c r="CG9" s="664"/>
      <c r="CH9" s="664"/>
      <c r="CI9" s="664"/>
      <c r="CJ9" s="664"/>
      <c r="CK9" s="664"/>
      <c r="CL9" s="664"/>
      <c r="CM9" s="664"/>
      <c r="CN9" s="664"/>
      <c r="CO9" s="664"/>
      <c r="CP9" s="664"/>
      <c r="CQ9" s="665"/>
      <c r="CR9" s="629">
        <v>614450</v>
      </c>
      <c r="CS9" s="630"/>
      <c r="CT9" s="630"/>
      <c r="CU9" s="630"/>
      <c r="CV9" s="630"/>
      <c r="CW9" s="630"/>
      <c r="CX9" s="630"/>
      <c r="CY9" s="631"/>
      <c r="CZ9" s="685">
        <v>7</v>
      </c>
      <c r="DA9" s="685"/>
      <c r="DB9" s="685"/>
      <c r="DC9" s="685"/>
      <c r="DD9" s="617">
        <v>17152</v>
      </c>
      <c r="DE9" s="630"/>
      <c r="DF9" s="630"/>
      <c r="DG9" s="630"/>
      <c r="DH9" s="630"/>
      <c r="DI9" s="630"/>
      <c r="DJ9" s="630"/>
      <c r="DK9" s="630"/>
      <c r="DL9" s="630"/>
      <c r="DM9" s="630"/>
      <c r="DN9" s="630"/>
      <c r="DO9" s="630"/>
      <c r="DP9" s="631"/>
      <c r="DQ9" s="617">
        <v>512786</v>
      </c>
      <c r="DR9" s="630"/>
      <c r="DS9" s="630"/>
      <c r="DT9" s="630"/>
      <c r="DU9" s="630"/>
      <c r="DV9" s="630"/>
      <c r="DW9" s="630"/>
      <c r="DX9" s="630"/>
      <c r="DY9" s="630"/>
      <c r="DZ9" s="630"/>
      <c r="EA9" s="630"/>
      <c r="EB9" s="630"/>
      <c r="EC9" s="666"/>
    </row>
    <row r="10" spans="2:143" ht="11.25" customHeight="1" x14ac:dyDescent="0.15">
      <c r="B10" s="626" t="s">
        <v>247</v>
      </c>
      <c r="C10" s="627"/>
      <c r="D10" s="627"/>
      <c r="E10" s="627"/>
      <c r="F10" s="627"/>
      <c r="G10" s="627"/>
      <c r="H10" s="627"/>
      <c r="I10" s="627"/>
      <c r="J10" s="627"/>
      <c r="K10" s="627"/>
      <c r="L10" s="627"/>
      <c r="M10" s="627"/>
      <c r="N10" s="627"/>
      <c r="O10" s="627"/>
      <c r="P10" s="627"/>
      <c r="Q10" s="628"/>
      <c r="R10" s="629" t="s">
        <v>242</v>
      </c>
      <c r="S10" s="630"/>
      <c r="T10" s="630"/>
      <c r="U10" s="630"/>
      <c r="V10" s="630"/>
      <c r="W10" s="630"/>
      <c r="X10" s="630"/>
      <c r="Y10" s="631"/>
      <c r="Z10" s="685" t="s">
        <v>138</v>
      </c>
      <c r="AA10" s="685"/>
      <c r="AB10" s="685"/>
      <c r="AC10" s="685"/>
      <c r="AD10" s="686" t="s">
        <v>242</v>
      </c>
      <c r="AE10" s="686"/>
      <c r="AF10" s="686"/>
      <c r="AG10" s="686"/>
      <c r="AH10" s="686"/>
      <c r="AI10" s="686"/>
      <c r="AJ10" s="686"/>
      <c r="AK10" s="686"/>
      <c r="AL10" s="632" t="s">
        <v>138</v>
      </c>
      <c r="AM10" s="633"/>
      <c r="AN10" s="633"/>
      <c r="AO10" s="687"/>
      <c r="AP10" s="626" t="s">
        <v>248</v>
      </c>
      <c r="AQ10" s="627"/>
      <c r="AR10" s="627"/>
      <c r="AS10" s="627"/>
      <c r="AT10" s="627"/>
      <c r="AU10" s="627"/>
      <c r="AV10" s="627"/>
      <c r="AW10" s="627"/>
      <c r="AX10" s="627"/>
      <c r="AY10" s="627"/>
      <c r="AZ10" s="627"/>
      <c r="BA10" s="627"/>
      <c r="BB10" s="627"/>
      <c r="BC10" s="627"/>
      <c r="BD10" s="627"/>
      <c r="BE10" s="627"/>
      <c r="BF10" s="628"/>
      <c r="BG10" s="629">
        <v>37024</v>
      </c>
      <c r="BH10" s="630"/>
      <c r="BI10" s="630"/>
      <c r="BJ10" s="630"/>
      <c r="BK10" s="630"/>
      <c r="BL10" s="630"/>
      <c r="BM10" s="630"/>
      <c r="BN10" s="631"/>
      <c r="BO10" s="685">
        <v>1.7</v>
      </c>
      <c r="BP10" s="685"/>
      <c r="BQ10" s="685"/>
      <c r="BR10" s="685"/>
      <c r="BS10" s="617">
        <v>5166</v>
      </c>
      <c r="BT10" s="630"/>
      <c r="BU10" s="630"/>
      <c r="BV10" s="630"/>
      <c r="BW10" s="630"/>
      <c r="BX10" s="630"/>
      <c r="BY10" s="630"/>
      <c r="BZ10" s="630"/>
      <c r="CA10" s="630"/>
      <c r="CB10" s="666"/>
      <c r="CD10" s="667" t="s">
        <v>249</v>
      </c>
      <c r="CE10" s="664"/>
      <c r="CF10" s="664"/>
      <c r="CG10" s="664"/>
      <c r="CH10" s="664"/>
      <c r="CI10" s="664"/>
      <c r="CJ10" s="664"/>
      <c r="CK10" s="664"/>
      <c r="CL10" s="664"/>
      <c r="CM10" s="664"/>
      <c r="CN10" s="664"/>
      <c r="CO10" s="664"/>
      <c r="CP10" s="664"/>
      <c r="CQ10" s="665"/>
      <c r="CR10" s="629">
        <v>17657</v>
      </c>
      <c r="CS10" s="630"/>
      <c r="CT10" s="630"/>
      <c r="CU10" s="630"/>
      <c r="CV10" s="630"/>
      <c r="CW10" s="630"/>
      <c r="CX10" s="630"/>
      <c r="CY10" s="631"/>
      <c r="CZ10" s="685">
        <v>0.2</v>
      </c>
      <c r="DA10" s="685"/>
      <c r="DB10" s="685"/>
      <c r="DC10" s="685"/>
      <c r="DD10" s="617" t="s">
        <v>242</v>
      </c>
      <c r="DE10" s="630"/>
      <c r="DF10" s="630"/>
      <c r="DG10" s="630"/>
      <c r="DH10" s="630"/>
      <c r="DI10" s="630"/>
      <c r="DJ10" s="630"/>
      <c r="DK10" s="630"/>
      <c r="DL10" s="630"/>
      <c r="DM10" s="630"/>
      <c r="DN10" s="630"/>
      <c r="DO10" s="630"/>
      <c r="DP10" s="631"/>
      <c r="DQ10" s="617">
        <v>17538</v>
      </c>
      <c r="DR10" s="630"/>
      <c r="DS10" s="630"/>
      <c r="DT10" s="630"/>
      <c r="DU10" s="630"/>
      <c r="DV10" s="630"/>
      <c r="DW10" s="630"/>
      <c r="DX10" s="630"/>
      <c r="DY10" s="630"/>
      <c r="DZ10" s="630"/>
      <c r="EA10" s="630"/>
      <c r="EB10" s="630"/>
      <c r="EC10" s="666"/>
    </row>
    <row r="11" spans="2:143" ht="11.25" customHeight="1" x14ac:dyDescent="0.15">
      <c r="B11" s="626" t="s">
        <v>250</v>
      </c>
      <c r="C11" s="627"/>
      <c r="D11" s="627"/>
      <c r="E11" s="627"/>
      <c r="F11" s="627"/>
      <c r="G11" s="627"/>
      <c r="H11" s="627"/>
      <c r="I11" s="627"/>
      <c r="J11" s="627"/>
      <c r="K11" s="627"/>
      <c r="L11" s="627"/>
      <c r="M11" s="627"/>
      <c r="N11" s="627"/>
      <c r="O11" s="627"/>
      <c r="P11" s="627"/>
      <c r="Q11" s="628"/>
      <c r="R11" s="629" t="s">
        <v>138</v>
      </c>
      <c r="S11" s="630"/>
      <c r="T11" s="630"/>
      <c r="U11" s="630"/>
      <c r="V11" s="630"/>
      <c r="W11" s="630"/>
      <c r="X11" s="630"/>
      <c r="Y11" s="631"/>
      <c r="Z11" s="685" t="s">
        <v>138</v>
      </c>
      <c r="AA11" s="685"/>
      <c r="AB11" s="685"/>
      <c r="AC11" s="685"/>
      <c r="AD11" s="686" t="s">
        <v>242</v>
      </c>
      <c r="AE11" s="686"/>
      <c r="AF11" s="686"/>
      <c r="AG11" s="686"/>
      <c r="AH11" s="686"/>
      <c r="AI11" s="686"/>
      <c r="AJ11" s="686"/>
      <c r="AK11" s="686"/>
      <c r="AL11" s="632" t="s">
        <v>242</v>
      </c>
      <c r="AM11" s="633"/>
      <c r="AN11" s="633"/>
      <c r="AO11" s="687"/>
      <c r="AP11" s="626" t="s">
        <v>251</v>
      </c>
      <c r="AQ11" s="627"/>
      <c r="AR11" s="627"/>
      <c r="AS11" s="627"/>
      <c r="AT11" s="627"/>
      <c r="AU11" s="627"/>
      <c r="AV11" s="627"/>
      <c r="AW11" s="627"/>
      <c r="AX11" s="627"/>
      <c r="AY11" s="627"/>
      <c r="AZ11" s="627"/>
      <c r="BA11" s="627"/>
      <c r="BB11" s="627"/>
      <c r="BC11" s="627"/>
      <c r="BD11" s="627"/>
      <c r="BE11" s="627"/>
      <c r="BF11" s="628"/>
      <c r="BG11" s="629">
        <v>172747</v>
      </c>
      <c r="BH11" s="630"/>
      <c r="BI11" s="630"/>
      <c r="BJ11" s="630"/>
      <c r="BK11" s="630"/>
      <c r="BL11" s="630"/>
      <c r="BM11" s="630"/>
      <c r="BN11" s="631"/>
      <c r="BO11" s="685">
        <v>8.1</v>
      </c>
      <c r="BP11" s="685"/>
      <c r="BQ11" s="685"/>
      <c r="BR11" s="685"/>
      <c r="BS11" s="617">
        <v>34264</v>
      </c>
      <c r="BT11" s="630"/>
      <c r="BU11" s="630"/>
      <c r="BV11" s="630"/>
      <c r="BW11" s="630"/>
      <c r="BX11" s="630"/>
      <c r="BY11" s="630"/>
      <c r="BZ11" s="630"/>
      <c r="CA11" s="630"/>
      <c r="CB11" s="666"/>
      <c r="CD11" s="667" t="s">
        <v>252</v>
      </c>
      <c r="CE11" s="664"/>
      <c r="CF11" s="664"/>
      <c r="CG11" s="664"/>
      <c r="CH11" s="664"/>
      <c r="CI11" s="664"/>
      <c r="CJ11" s="664"/>
      <c r="CK11" s="664"/>
      <c r="CL11" s="664"/>
      <c r="CM11" s="664"/>
      <c r="CN11" s="664"/>
      <c r="CO11" s="664"/>
      <c r="CP11" s="664"/>
      <c r="CQ11" s="665"/>
      <c r="CR11" s="629">
        <v>456202</v>
      </c>
      <c r="CS11" s="630"/>
      <c r="CT11" s="630"/>
      <c r="CU11" s="630"/>
      <c r="CV11" s="630"/>
      <c r="CW11" s="630"/>
      <c r="CX11" s="630"/>
      <c r="CY11" s="631"/>
      <c r="CZ11" s="685">
        <v>5.2</v>
      </c>
      <c r="DA11" s="685"/>
      <c r="DB11" s="685"/>
      <c r="DC11" s="685"/>
      <c r="DD11" s="617">
        <v>177910</v>
      </c>
      <c r="DE11" s="630"/>
      <c r="DF11" s="630"/>
      <c r="DG11" s="630"/>
      <c r="DH11" s="630"/>
      <c r="DI11" s="630"/>
      <c r="DJ11" s="630"/>
      <c r="DK11" s="630"/>
      <c r="DL11" s="630"/>
      <c r="DM11" s="630"/>
      <c r="DN11" s="630"/>
      <c r="DO11" s="630"/>
      <c r="DP11" s="631"/>
      <c r="DQ11" s="617">
        <v>294818</v>
      </c>
      <c r="DR11" s="630"/>
      <c r="DS11" s="630"/>
      <c r="DT11" s="630"/>
      <c r="DU11" s="630"/>
      <c r="DV11" s="630"/>
      <c r="DW11" s="630"/>
      <c r="DX11" s="630"/>
      <c r="DY11" s="630"/>
      <c r="DZ11" s="630"/>
      <c r="EA11" s="630"/>
      <c r="EB11" s="630"/>
      <c r="EC11" s="666"/>
    </row>
    <row r="12" spans="2:143" ht="11.25" customHeight="1" x14ac:dyDescent="0.15">
      <c r="B12" s="626" t="s">
        <v>253</v>
      </c>
      <c r="C12" s="627"/>
      <c r="D12" s="627"/>
      <c r="E12" s="627"/>
      <c r="F12" s="627"/>
      <c r="G12" s="627"/>
      <c r="H12" s="627"/>
      <c r="I12" s="627"/>
      <c r="J12" s="627"/>
      <c r="K12" s="627"/>
      <c r="L12" s="627"/>
      <c r="M12" s="627"/>
      <c r="N12" s="627"/>
      <c r="O12" s="627"/>
      <c r="P12" s="627"/>
      <c r="Q12" s="628"/>
      <c r="R12" s="629">
        <v>312784</v>
      </c>
      <c r="S12" s="630"/>
      <c r="T12" s="630"/>
      <c r="U12" s="630"/>
      <c r="V12" s="630"/>
      <c r="W12" s="630"/>
      <c r="X12" s="630"/>
      <c r="Y12" s="631"/>
      <c r="Z12" s="685">
        <v>3.3</v>
      </c>
      <c r="AA12" s="685"/>
      <c r="AB12" s="685"/>
      <c r="AC12" s="685"/>
      <c r="AD12" s="686">
        <v>312784</v>
      </c>
      <c r="AE12" s="686"/>
      <c r="AF12" s="686"/>
      <c r="AG12" s="686"/>
      <c r="AH12" s="686"/>
      <c r="AI12" s="686"/>
      <c r="AJ12" s="686"/>
      <c r="AK12" s="686"/>
      <c r="AL12" s="632">
        <v>5.7</v>
      </c>
      <c r="AM12" s="633"/>
      <c r="AN12" s="633"/>
      <c r="AO12" s="687"/>
      <c r="AP12" s="626" t="s">
        <v>254</v>
      </c>
      <c r="AQ12" s="627"/>
      <c r="AR12" s="627"/>
      <c r="AS12" s="627"/>
      <c r="AT12" s="627"/>
      <c r="AU12" s="627"/>
      <c r="AV12" s="627"/>
      <c r="AW12" s="627"/>
      <c r="AX12" s="627"/>
      <c r="AY12" s="627"/>
      <c r="AZ12" s="627"/>
      <c r="BA12" s="627"/>
      <c r="BB12" s="627"/>
      <c r="BC12" s="627"/>
      <c r="BD12" s="627"/>
      <c r="BE12" s="627"/>
      <c r="BF12" s="628"/>
      <c r="BG12" s="629">
        <v>1103116</v>
      </c>
      <c r="BH12" s="630"/>
      <c r="BI12" s="630"/>
      <c r="BJ12" s="630"/>
      <c r="BK12" s="630"/>
      <c r="BL12" s="630"/>
      <c r="BM12" s="630"/>
      <c r="BN12" s="631"/>
      <c r="BO12" s="685">
        <v>51.6</v>
      </c>
      <c r="BP12" s="685"/>
      <c r="BQ12" s="685"/>
      <c r="BR12" s="685"/>
      <c r="BS12" s="617" t="s">
        <v>242</v>
      </c>
      <c r="BT12" s="630"/>
      <c r="BU12" s="630"/>
      <c r="BV12" s="630"/>
      <c r="BW12" s="630"/>
      <c r="BX12" s="630"/>
      <c r="BY12" s="630"/>
      <c r="BZ12" s="630"/>
      <c r="CA12" s="630"/>
      <c r="CB12" s="666"/>
      <c r="CD12" s="667" t="s">
        <v>255</v>
      </c>
      <c r="CE12" s="664"/>
      <c r="CF12" s="664"/>
      <c r="CG12" s="664"/>
      <c r="CH12" s="664"/>
      <c r="CI12" s="664"/>
      <c r="CJ12" s="664"/>
      <c r="CK12" s="664"/>
      <c r="CL12" s="664"/>
      <c r="CM12" s="664"/>
      <c r="CN12" s="664"/>
      <c r="CO12" s="664"/>
      <c r="CP12" s="664"/>
      <c r="CQ12" s="665"/>
      <c r="CR12" s="629">
        <v>488598</v>
      </c>
      <c r="CS12" s="630"/>
      <c r="CT12" s="630"/>
      <c r="CU12" s="630"/>
      <c r="CV12" s="630"/>
      <c r="CW12" s="630"/>
      <c r="CX12" s="630"/>
      <c r="CY12" s="631"/>
      <c r="CZ12" s="685">
        <v>5.5</v>
      </c>
      <c r="DA12" s="685"/>
      <c r="DB12" s="685"/>
      <c r="DC12" s="685"/>
      <c r="DD12" s="617">
        <v>11408</v>
      </c>
      <c r="DE12" s="630"/>
      <c r="DF12" s="630"/>
      <c r="DG12" s="630"/>
      <c r="DH12" s="630"/>
      <c r="DI12" s="630"/>
      <c r="DJ12" s="630"/>
      <c r="DK12" s="630"/>
      <c r="DL12" s="630"/>
      <c r="DM12" s="630"/>
      <c r="DN12" s="630"/>
      <c r="DO12" s="630"/>
      <c r="DP12" s="631"/>
      <c r="DQ12" s="617">
        <v>329279</v>
      </c>
      <c r="DR12" s="630"/>
      <c r="DS12" s="630"/>
      <c r="DT12" s="630"/>
      <c r="DU12" s="630"/>
      <c r="DV12" s="630"/>
      <c r="DW12" s="630"/>
      <c r="DX12" s="630"/>
      <c r="DY12" s="630"/>
      <c r="DZ12" s="630"/>
      <c r="EA12" s="630"/>
      <c r="EB12" s="630"/>
      <c r="EC12" s="666"/>
    </row>
    <row r="13" spans="2:143" ht="11.25" customHeight="1" x14ac:dyDescent="0.15">
      <c r="B13" s="626" t="s">
        <v>256</v>
      </c>
      <c r="C13" s="627"/>
      <c r="D13" s="627"/>
      <c r="E13" s="627"/>
      <c r="F13" s="627"/>
      <c r="G13" s="627"/>
      <c r="H13" s="627"/>
      <c r="I13" s="627"/>
      <c r="J13" s="627"/>
      <c r="K13" s="627"/>
      <c r="L13" s="627"/>
      <c r="M13" s="627"/>
      <c r="N13" s="627"/>
      <c r="O13" s="627"/>
      <c r="P13" s="627"/>
      <c r="Q13" s="628"/>
      <c r="R13" s="629">
        <v>46332</v>
      </c>
      <c r="S13" s="630"/>
      <c r="T13" s="630"/>
      <c r="U13" s="630"/>
      <c r="V13" s="630"/>
      <c r="W13" s="630"/>
      <c r="X13" s="630"/>
      <c r="Y13" s="631"/>
      <c r="Z13" s="685">
        <v>0.5</v>
      </c>
      <c r="AA13" s="685"/>
      <c r="AB13" s="685"/>
      <c r="AC13" s="685"/>
      <c r="AD13" s="686">
        <v>46332</v>
      </c>
      <c r="AE13" s="686"/>
      <c r="AF13" s="686"/>
      <c r="AG13" s="686"/>
      <c r="AH13" s="686"/>
      <c r="AI13" s="686"/>
      <c r="AJ13" s="686"/>
      <c r="AK13" s="686"/>
      <c r="AL13" s="632">
        <v>0.8</v>
      </c>
      <c r="AM13" s="633"/>
      <c r="AN13" s="633"/>
      <c r="AO13" s="687"/>
      <c r="AP13" s="626" t="s">
        <v>257</v>
      </c>
      <c r="AQ13" s="627"/>
      <c r="AR13" s="627"/>
      <c r="AS13" s="627"/>
      <c r="AT13" s="627"/>
      <c r="AU13" s="627"/>
      <c r="AV13" s="627"/>
      <c r="AW13" s="627"/>
      <c r="AX13" s="627"/>
      <c r="AY13" s="627"/>
      <c r="AZ13" s="627"/>
      <c r="BA13" s="627"/>
      <c r="BB13" s="627"/>
      <c r="BC13" s="627"/>
      <c r="BD13" s="627"/>
      <c r="BE13" s="627"/>
      <c r="BF13" s="628"/>
      <c r="BG13" s="629">
        <v>1094692</v>
      </c>
      <c r="BH13" s="630"/>
      <c r="BI13" s="630"/>
      <c r="BJ13" s="630"/>
      <c r="BK13" s="630"/>
      <c r="BL13" s="630"/>
      <c r="BM13" s="630"/>
      <c r="BN13" s="631"/>
      <c r="BO13" s="685">
        <v>51.2</v>
      </c>
      <c r="BP13" s="685"/>
      <c r="BQ13" s="685"/>
      <c r="BR13" s="685"/>
      <c r="BS13" s="617" t="s">
        <v>242</v>
      </c>
      <c r="BT13" s="630"/>
      <c r="BU13" s="630"/>
      <c r="BV13" s="630"/>
      <c r="BW13" s="630"/>
      <c r="BX13" s="630"/>
      <c r="BY13" s="630"/>
      <c r="BZ13" s="630"/>
      <c r="CA13" s="630"/>
      <c r="CB13" s="666"/>
      <c r="CD13" s="667" t="s">
        <v>258</v>
      </c>
      <c r="CE13" s="664"/>
      <c r="CF13" s="664"/>
      <c r="CG13" s="664"/>
      <c r="CH13" s="664"/>
      <c r="CI13" s="664"/>
      <c r="CJ13" s="664"/>
      <c r="CK13" s="664"/>
      <c r="CL13" s="664"/>
      <c r="CM13" s="664"/>
      <c r="CN13" s="664"/>
      <c r="CO13" s="664"/>
      <c r="CP13" s="664"/>
      <c r="CQ13" s="665"/>
      <c r="CR13" s="629">
        <v>705007</v>
      </c>
      <c r="CS13" s="630"/>
      <c r="CT13" s="630"/>
      <c r="CU13" s="630"/>
      <c r="CV13" s="630"/>
      <c r="CW13" s="630"/>
      <c r="CX13" s="630"/>
      <c r="CY13" s="631"/>
      <c r="CZ13" s="685">
        <v>8</v>
      </c>
      <c r="DA13" s="685"/>
      <c r="DB13" s="685"/>
      <c r="DC13" s="685"/>
      <c r="DD13" s="617">
        <v>365164</v>
      </c>
      <c r="DE13" s="630"/>
      <c r="DF13" s="630"/>
      <c r="DG13" s="630"/>
      <c r="DH13" s="630"/>
      <c r="DI13" s="630"/>
      <c r="DJ13" s="630"/>
      <c r="DK13" s="630"/>
      <c r="DL13" s="630"/>
      <c r="DM13" s="630"/>
      <c r="DN13" s="630"/>
      <c r="DO13" s="630"/>
      <c r="DP13" s="631"/>
      <c r="DQ13" s="617">
        <v>439656</v>
      </c>
      <c r="DR13" s="630"/>
      <c r="DS13" s="630"/>
      <c r="DT13" s="630"/>
      <c r="DU13" s="630"/>
      <c r="DV13" s="630"/>
      <c r="DW13" s="630"/>
      <c r="DX13" s="630"/>
      <c r="DY13" s="630"/>
      <c r="DZ13" s="630"/>
      <c r="EA13" s="630"/>
      <c r="EB13" s="630"/>
      <c r="EC13" s="666"/>
    </row>
    <row r="14" spans="2:143" ht="11.25" customHeight="1" x14ac:dyDescent="0.15">
      <c r="B14" s="626" t="s">
        <v>259</v>
      </c>
      <c r="C14" s="627"/>
      <c r="D14" s="627"/>
      <c r="E14" s="627"/>
      <c r="F14" s="627"/>
      <c r="G14" s="627"/>
      <c r="H14" s="627"/>
      <c r="I14" s="627"/>
      <c r="J14" s="627"/>
      <c r="K14" s="627"/>
      <c r="L14" s="627"/>
      <c r="M14" s="627"/>
      <c r="N14" s="627"/>
      <c r="O14" s="627"/>
      <c r="P14" s="627"/>
      <c r="Q14" s="628"/>
      <c r="R14" s="629" t="s">
        <v>242</v>
      </c>
      <c r="S14" s="630"/>
      <c r="T14" s="630"/>
      <c r="U14" s="630"/>
      <c r="V14" s="630"/>
      <c r="W14" s="630"/>
      <c r="X14" s="630"/>
      <c r="Y14" s="631"/>
      <c r="Z14" s="685" t="s">
        <v>138</v>
      </c>
      <c r="AA14" s="685"/>
      <c r="AB14" s="685"/>
      <c r="AC14" s="685"/>
      <c r="AD14" s="686" t="s">
        <v>138</v>
      </c>
      <c r="AE14" s="686"/>
      <c r="AF14" s="686"/>
      <c r="AG14" s="686"/>
      <c r="AH14" s="686"/>
      <c r="AI14" s="686"/>
      <c r="AJ14" s="686"/>
      <c r="AK14" s="686"/>
      <c r="AL14" s="632" t="s">
        <v>242</v>
      </c>
      <c r="AM14" s="633"/>
      <c r="AN14" s="633"/>
      <c r="AO14" s="687"/>
      <c r="AP14" s="626" t="s">
        <v>260</v>
      </c>
      <c r="AQ14" s="627"/>
      <c r="AR14" s="627"/>
      <c r="AS14" s="627"/>
      <c r="AT14" s="627"/>
      <c r="AU14" s="627"/>
      <c r="AV14" s="627"/>
      <c r="AW14" s="627"/>
      <c r="AX14" s="627"/>
      <c r="AY14" s="627"/>
      <c r="AZ14" s="627"/>
      <c r="BA14" s="627"/>
      <c r="BB14" s="627"/>
      <c r="BC14" s="627"/>
      <c r="BD14" s="627"/>
      <c r="BE14" s="627"/>
      <c r="BF14" s="628"/>
      <c r="BG14" s="629">
        <v>59889</v>
      </c>
      <c r="BH14" s="630"/>
      <c r="BI14" s="630"/>
      <c r="BJ14" s="630"/>
      <c r="BK14" s="630"/>
      <c r="BL14" s="630"/>
      <c r="BM14" s="630"/>
      <c r="BN14" s="631"/>
      <c r="BO14" s="685">
        <v>2.8</v>
      </c>
      <c r="BP14" s="685"/>
      <c r="BQ14" s="685"/>
      <c r="BR14" s="685"/>
      <c r="BS14" s="617" t="s">
        <v>242</v>
      </c>
      <c r="BT14" s="630"/>
      <c r="BU14" s="630"/>
      <c r="BV14" s="630"/>
      <c r="BW14" s="630"/>
      <c r="BX14" s="630"/>
      <c r="BY14" s="630"/>
      <c r="BZ14" s="630"/>
      <c r="CA14" s="630"/>
      <c r="CB14" s="666"/>
      <c r="CD14" s="667" t="s">
        <v>261</v>
      </c>
      <c r="CE14" s="664"/>
      <c r="CF14" s="664"/>
      <c r="CG14" s="664"/>
      <c r="CH14" s="664"/>
      <c r="CI14" s="664"/>
      <c r="CJ14" s="664"/>
      <c r="CK14" s="664"/>
      <c r="CL14" s="664"/>
      <c r="CM14" s="664"/>
      <c r="CN14" s="664"/>
      <c r="CO14" s="664"/>
      <c r="CP14" s="664"/>
      <c r="CQ14" s="665"/>
      <c r="CR14" s="629">
        <v>444043</v>
      </c>
      <c r="CS14" s="630"/>
      <c r="CT14" s="630"/>
      <c r="CU14" s="630"/>
      <c r="CV14" s="630"/>
      <c r="CW14" s="630"/>
      <c r="CX14" s="630"/>
      <c r="CY14" s="631"/>
      <c r="CZ14" s="685">
        <v>5</v>
      </c>
      <c r="DA14" s="685"/>
      <c r="DB14" s="685"/>
      <c r="DC14" s="685"/>
      <c r="DD14" s="617">
        <v>61877</v>
      </c>
      <c r="DE14" s="630"/>
      <c r="DF14" s="630"/>
      <c r="DG14" s="630"/>
      <c r="DH14" s="630"/>
      <c r="DI14" s="630"/>
      <c r="DJ14" s="630"/>
      <c r="DK14" s="630"/>
      <c r="DL14" s="630"/>
      <c r="DM14" s="630"/>
      <c r="DN14" s="630"/>
      <c r="DO14" s="630"/>
      <c r="DP14" s="631"/>
      <c r="DQ14" s="617">
        <v>399896</v>
      </c>
      <c r="DR14" s="630"/>
      <c r="DS14" s="630"/>
      <c r="DT14" s="630"/>
      <c r="DU14" s="630"/>
      <c r="DV14" s="630"/>
      <c r="DW14" s="630"/>
      <c r="DX14" s="630"/>
      <c r="DY14" s="630"/>
      <c r="DZ14" s="630"/>
      <c r="EA14" s="630"/>
      <c r="EB14" s="630"/>
      <c r="EC14" s="666"/>
    </row>
    <row r="15" spans="2:143" ht="11.25" customHeight="1" x14ac:dyDescent="0.15">
      <c r="B15" s="626" t="s">
        <v>262</v>
      </c>
      <c r="C15" s="627"/>
      <c r="D15" s="627"/>
      <c r="E15" s="627"/>
      <c r="F15" s="627"/>
      <c r="G15" s="627"/>
      <c r="H15" s="627"/>
      <c r="I15" s="627"/>
      <c r="J15" s="627"/>
      <c r="K15" s="627"/>
      <c r="L15" s="627"/>
      <c r="M15" s="627"/>
      <c r="N15" s="627"/>
      <c r="O15" s="627"/>
      <c r="P15" s="627"/>
      <c r="Q15" s="628"/>
      <c r="R15" s="629">
        <v>35747</v>
      </c>
      <c r="S15" s="630"/>
      <c r="T15" s="630"/>
      <c r="U15" s="630"/>
      <c r="V15" s="630"/>
      <c r="W15" s="630"/>
      <c r="X15" s="630"/>
      <c r="Y15" s="631"/>
      <c r="Z15" s="685">
        <v>0.4</v>
      </c>
      <c r="AA15" s="685"/>
      <c r="AB15" s="685"/>
      <c r="AC15" s="685"/>
      <c r="AD15" s="686">
        <v>35747</v>
      </c>
      <c r="AE15" s="686"/>
      <c r="AF15" s="686"/>
      <c r="AG15" s="686"/>
      <c r="AH15" s="686"/>
      <c r="AI15" s="686"/>
      <c r="AJ15" s="686"/>
      <c r="AK15" s="686"/>
      <c r="AL15" s="632">
        <v>0.6</v>
      </c>
      <c r="AM15" s="633"/>
      <c r="AN15" s="633"/>
      <c r="AO15" s="687"/>
      <c r="AP15" s="626" t="s">
        <v>263</v>
      </c>
      <c r="AQ15" s="627"/>
      <c r="AR15" s="627"/>
      <c r="AS15" s="627"/>
      <c r="AT15" s="627"/>
      <c r="AU15" s="627"/>
      <c r="AV15" s="627"/>
      <c r="AW15" s="627"/>
      <c r="AX15" s="627"/>
      <c r="AY15" s="627"/>
      <c r="AZ15" s="627"/>
      <c r="BA15" s="627"/>
      <c r="BB15" s="627"/>
      <c r="BC15" s="627"/>
      <c r="BD15" s="627"/>
      <c r="BE15" s="627"/>
      <c r="BF15" s="628"/>
      <c r="BG15" s="629">
        <v>109951</v>
      </c>
      <c r="BH15" s="630"/>
      <c r="BI15" s="630"/>
      <c r="BJ15" s="630"/>
      <c r="BK15" s="630"/>
      <c r="BL15" s="630"/>
      <c r="BM15" s="630"/>
      <c r="BN15" s="631"/>
      <c r="BO15" s="685">
        <v>5.0999999999999996</v>
      </c>
      <c r="BP15" s="685"/>
      <c r="BQ15" s="685"/>
      <c r="BR15" s="685"/>
      <c r="BS15" s="617" t="s">
        <v>242</v>
      </c>
      <c r="BT15" s="630"/>
      <c r="BU15" s="630"/>
      <c r="BV15" s="630"/>
      <c r="BW15" s="630"/>
      <c r="BX15" s="630"/>
      <c r="BY15" s="630"/>
      <c r="BZ15" s="630"/>
      <c r="CA15" s="630"/>
      <c r="CB15" s="666"/>
      <c r="CD15" s="667" t="s">
        <v>264</v>
      </c>
      <c r="CE15" s="664"/>
      <c r="CF15" s="664"/>
      <c r="CG15" s="664"/>
      <c r="CH15" s="664"/>
      <c r="CI15" s="664"/>
      <c r="CJ15" s="664"/>
      <c r="CK15" s="664"/>
      <c r="CL15" s="664"/>
      <c r="CM15" s="664"/>
      <c r="CN15" s="664"/>
      <c r="CO15" s="664"/>
      <c r="CP15" s="664"/>
      <c r="CQ15" s="665"/>
      <c r="CR15" s="629">
        <v>1207912</v>
      </c>
      <c r="CS15" s="630"/>
      <c r="CT15" s="630"/>
      <c r="CU15" s="630"/>
      <c r="CV15" s="630"/>
      <c r="CW15" s="630"/>
      <c r="CX15" s="630"/>
      <c r="CY15" s="631"/>
      <c r="CZ15" s="685">
        <v>13.7</v>
      </c>
      <c r="DA15" s="685"/>
      <c r="DB15" s="685"/>
      <c r="DC15" s="685"/>
      <c r="DD15" s="617">
        <v>387141</v>
      </c>
      <c r="DE15" s="630"/>
      <c r="DF15" s="630"/>
      <c r="DG15" s="630"/>
      <c r="DH15" s="630"/>
      <c r="DI15" s="630"/>
      <c r="DJ15" s="630"/>
      <c r="DK15" s="630"/>
      <c r="DL15" s="630"/>
      <c r="DM15" s="630"/>
      <c r="DN15" s="630"/>
      <c r="DO15" s="630"/>
      <c r="DP15" s="631"/>
      <c r="DQ15" s="617">
        <v>814973</v>
      </c>
      <c r="DR15" s="630"/>
      <c r="DS15" s="630"/>
      <c r="DT15" s="630"/>
      <c r="DU15" s="630"/>
      <c r="DV15" s="630"/>
      <c r="DW15" s="630"/>
      <c r="DX15" s="630"/>
      <c r="DY15" s="630"/>
      <c r="DZ15" s="630"/>
      <c r="EA15" s="630"/>
      <c r="EB15" s="630"/>
      <c r="EC15" s="666"/>
    </row>
    <row r="16" spans="2:143" ht="11.25" customHeight="1" x14ac:dyDescent="0.15">
      <c r="B16" s="626" t="s">
        <v>265</v>
      </c>
      <c r="C16" s="627"/>
      <c r="D16" s="627"/>
      <c r="E16" s="627"/>
      <c r="F16" s="627"/>
      <c r="G16" s="627"/>
      <c r="H16" s="627"/>
      <c r="I16" s="627"/>
      <c r="J16" s="627"/>
      <c r="K16" s="627"/>
      <c r="L16" s="627"/>
      <c r="M16" s="627"/>
      <c r="N16" s="627"/>
      <c r="O16" s="627"/>
      <c r="P16" s="627"/>
      <c r="Q16" s="628"/>
      <c r="R16" s="629" t="s">
        <v>242</v>
      </c>
      <c r="S16" s="630"/>
      <c r="T16" s="630"/>
      <c r="U16" s="630"/>
      <c r="V16" s="630"/>
      <c r="W16" s="630"/>
      <c r="X16" s="630"/>
      <c r="Y16" s="631"/>
      <c r="Z16" s="685" t="s">
        <v>242</v>
      </c>
      <c r="AA16" s="685"/>
      <c r="AB16" s="685"/>
      <c r="AC16" s="685"/>
      <c r="AD16" s="686" t="s">
        <v>138</v>
      </c>
      <c r="AE16" s="686"/>
      <c r="AF16" s="686"/>
      <c r="AG16" s="686"/>
      <c r="AH16" s="686"/>
      <c r="AI16" s="686"/>
      <c r="AJ16" s="686"/>
      <c r="AK16" s="686"/>
      <c r="AL16" s="632" t="s">
        <v>242</v>
      </c>
      <c r="AM16" s="633"/>
      <c r="AN16" s="633"/>
      <c r="AO16" s="687"/>
      <c r="AP16" s="626" t="s">
        <v>266</v>
      </c>
      <c r="AQ16" s="627"/>
      <c r="AR16" s="627"/>
      <c r="AS16" s="627"/>
      <c r="AT16" s="627"/>
      <c r="AU16" s="627"/>
      <c r="AV16" s="627"/>
      <c r="AW16" s="627"/>
      <c r="AX16" s="627"/>
      <c r="AY16" s="627"/>
      <c r="AZ16" s="627"/>
      <c r="BA16" s="627"/>
      <c r="BB16" s="627"/>
      <c r="BC16" s="627"/>
      <c r="BD16" s="627"/>
      <c r="BE16" s="627"/>
      <c r="BF16" s="628"/>
      <c r="BG16" s="629" t="s">
        <v>242</v>
      </c>
      <c r="BH16" s="630"/>
      <c r="BI16" s="630"/>
      <c r="BJ16" s="630"/>
      <c r="BK16" s="630"/>
      <c r="BL16" s="630"/>
      <c r="BM16" s="630"/>
      <c r="BN16" s="631"/>
      <c r="BO16" s="685" t="s">
        <v>242</v>
      </c>
      <c r="BP16" s="685"/>
      <c r="BQ16" s="685"/>
      <c r="BR16" s="685"/>
      <c r="BS16" s="617" t="s">
        <v>242</v>
      </c>
      <c r="BT16" s="630"/>
      <c r="BU16" s="630"/>
      <c r="BV16" s="630"/>
      <c r="BW16" s="630"/>
      <c r="BX16" s="630"/>
      <c r="BY16" s="630"/>
      <c r="BZ16" s="630"/>
      <c r="CA16" s="630"/>
      <c r="CB16" s="666"/>
      <c r="CD16" s="667" t="s">
        <v>267</v>
      </c>
      <c r="CE16" s="664"/>
      <c r="CF16" s="664"/>
      <c r="CG16" s="664"/>
      <c r="CH16" s="664"/>
      <c r="CI16" s="664"/>
      <c r="CJ16" s="664"/>
      <c r="CK16" s="664"/>
      <c r="CL16" s="664"/>
      <c r="CM16" s="664"/>
      <c r="CN16" s="664"/>
      <c r="CO16" s="664"/>
      <c r="CP16" s="664"/>
      <c r="CQ16" s="665"/>
      <c r="CR16" s="629">
        <v>172</v>
      </c>
      <c r="CS16" s="630"/>
      <c r="CT16" s="630"/>
      <c r="CU16" s="630"/>
      <c r="CV16" s="630"/>
      <c r="CW16" s="630"/>
      <c r="CX16" s="630"/>
      <c r="CY16" s="631"/>
      <c r="CZ16" s="685">
        <v>0</v>
      </c>
      <c r="DA16" s="685"/>
      <c r="DB16" s="685"/>
      <c r="DC16" s="685"/>
      <c r="DD16" s="617" t="s">
        <v>138</v>
      </c>
      <c r="DE16" s="630"/>
      <c r="DF16" s="630"/>
      <c r="DG16" s="630"/>
      <c r="DH16" s="630"/>
      <c r="DI16" s="630"/>
      <c r="DJ16" s="630"/>
      <c r="DK16" s="630"/>
      <c r="DL16" s="630"/>
      <c r="DM16" s="630"/>
      <c r="DN16" s="630"/>
      <c r="DO16" s="630"/>
      <c r="DP16" s="631"/>
      <c r="DQ16" s="617">
        <v>172</v>
      </c>
      <c r="DR16" s="630"/>
      <c r="DS16" s="630"/>
      <c r="DT16" s="630"/>
      <c r="DU16" s="630"/>
      <c r="DV16" s="630"/>
      <c r="DW16" s="630"/>
      <c r="DX16" s="630"/>
      <c r="DY16" s="630"/>
      <c r="DZ16" s="630"/>
      <c r="EA16" s="630"/>
      <c r="EB16" s="630"/>
      <c r="EC16" s="666"/>
    </row>
    <row r="17" spans="2:133" ht="11.25" customHeight="1" x14ac:dyDescent="0.15">
      <c r="B17" s="626" t="s">
        <v>268</v>
      </c>
      <c r="C17" s="627"/>
      <c r="D17" s="627"/>
      <c r="E17" s="627"/>
      <c r="F17" s="627"/>
      <c r="G17" s="627"/>
      <c r="H17" s="627"/>
      <c r="I17" s="627"/>
      <c r="J17" s="627"/>
      <c r="K17" s="627"/>
      <c r="L17" s="627"/>
      <c r="M17" s="627"/>
      <c r="N17" s="627"/>
      <c r="O17" s="627"/>
      <c r="P17" s="627"/>
      <c r="Q17" s="628"/>
      <c r="R17" s="629">
        <v>6286</v>
      </c>
      <c r="S17" s="630"/>
      <c r="T17" s="630"/>
      <c r="U17" s="630"/>
      <c r="V17" s="630"/>
      <c r="W17" s="630"/>
      <c r="X17" s="630"/>
      <c r="Y17" s="631"/>
      <c r="Z17" s="685">
        <v>0.1</v>
      </c>
      <c r="AA17" s="685"/>
      <c r="AB17" s="685"/>
      <c r="AC17" s="685"/>
      <c r="AD17" s="686">
        <v>6286</v>
      </c>
      <c r="AE17" s="686"/>
      <c r="AF17" s="686"/>
      <c r="AG17" s="686"/>
      <c r="AH17" s="686"/>
      <c r="AI17" s="686"/>
      <c r="AJ17" s="686"/>
      <c r="AK17" s="686"/>
      <c r="AL17" s="632">
        <v>0.1</v>
      </c>
      <c r="AM17" s="633"/>
      <c r="AN17" s="633"/>
      <c r="AO17" s="687"/>
      <c r="AP17" s="626" t="s">
        <v>269</v>
      </c>
      <c r="AQ17" s="627"/>
      <c r="AR17" s="627"/>
      <c r="AS17" s="627"/>
      <c r="AT17" s="627"/>
      <c r="AU17" s="627"/>
      <c r="AV17" s="627"/>
      <c r="AW17" s="627"/>
      <c r="AX17" s="627"/>
      <c r="AY17" s="627"/>
      <c r="AZ17" s="627"/>
      <c r="BA17" s="627"/>
      <c r="BB17" s="627"/>
      <c r="BC17" s="627"/>
      <c r="BD17" s="627"/>
      <c r="BE17" s="627"/>
      <c r="BF17" s="628"/>
      <c r="BG17" s="629" t="s">
        <v>242</v>
      </c>
      <c r="BH17" s="630"/>
      <c r="BI17" s="630"/>
      <c r="BJ17" s="630"/>
      <c r="BK17" s="630"/>
      <c r="BL17" s="630"/>
      <c r="BM17" s="630"/>
      <c r="BN17" s="631"/>
      <c r="BO17" s="685" t="s">
        <v>242</v>
      </c>
      <c r="BP17" s="685"/>
      <c r="BQ17" s="685"/>
      <c r="BR17" s="685"/>
      <c r="BS17" s="617" t="s">
        <v>182</v>
      </c>
      <c r="BT17" s="630"/>
      <c r="BU17" s="630"/>
      <c r="BV17" s="630"/>
      <c r="BW17" s="630"/>
      <c r="BX17" s="630"/>
      <c r="BY17" s="630"/>
      <c r="BZ17" s="630"/>
      <c r="CA17" s="630"/>
      <c r="CB17" s="666"/>
      <c r="CD17" s="667" t="s">
        <v>270</v>
      </c>
      <c r="CE17" s="664"/>
      <c r="CF17" s="664"/>
      <c r="CG17" s="664"/>
      <c r="CH17" s="664"/>
      <c r="CI17" s="664"/>
      <c r="CJ17" s="664"/>
      <c r="CK17" s="664"/>
      <c r="CL17" s="664"/>
      <c r="CM17" s="664"/>
      <c r="CN17" s="664"/>
      <c r="CO17" s="664"/>
      <c r="CP17" s="664"/>
      <c r="CQ17" s="665"/>
      <c r="CR17" s="629">
        <v>963691</v>
      </c>
      <c r="CS17" s="630"/>
      <c r="CT17" s="630"/>
      <c r="CU17" s="630"/>
      <c r="CV17" s="630"/>
      <c r="CW17" s="630"/>
      <c r="CX17" s="630"/>
      <c r="CY17" s="631"/>
      <c r="CZ17" s="685">
        <v>10.9</v>
      </c>
      <c r="DA17" s="685"/>
      <c r="DB17" s="685"/>
      <c r="DC17" s="685"/>
      <c r="DD17" s="617" t="s">
        <v>242</v>
      </c>
      <c r="DE17" s="630"/>
      <c r="DF17" s="630"/>
      <c r="DG17" s="630"/>
      <c r="DH17" s="630"/>
      <c r="DI17" s="630"/>
      <c r="DJ17" s="630"/>
      <c r="DK17" s="630"/>
      <c r="DL17" s="630"/>
      <c r="DM17" s="630"/>
      <c r="DN17" s="630"/>
      <c r="DO17" s="630"/>
      <c r="DP17" s="631"/>
      <c r="DQ17" s="617">
        <v>938204</v>
      </c>
      <c r="DR17" s="630"/>
      <c r="DS17" s="630"/>
      <c r="DT17" s="630"/>
      <c r="DU17" s="630"/>
      <c r="DV17" s="630"/>
      <c r="DW17" s="630"/>
      <c r="DX17" s="630"/>
      <c r="DY17" s="630"/>
      <c r="DZ17" s="630"/>
      <c r="EA17" s="630"/>
      <c r="EB17" s="630"/>
      <c r="EC17" s="666"/>
    </row>
    <row r="18" spans="2:133" ht="11.25" customHeight="1" x14ac:dyDescent="0.15">
      <c r="B18" s="626" t="s">
        <v>271</v>
      </c>
      <c r="C18" s="627"/>
      <c r="D18" s="627"/>
      <c r="E18" s="627"/>
      <c r="F18" s="627"/>
      <c r="G18" s="627"/>
      <c r="H18" s="627"/>
      <c r="I18" s="627"/>
      <c r="J18" s="627"/>
      <c r="K18" s="627"/>
      <c r="L18" s="627"/>
      <c r="M18" s="627"/>
      <c r="N18" s="627"/>
      <c r="O18" s="627"/>
      <c r="P18" s="627"/>
      <c r="Q18" s="628"/>
      <c r="R18" s="629">
        <v>3151307</v>
      </c>
      <c r="S18" s="630"/>
      <c r="T18" s="630"/>
      <c r="U18" s="630"/>
      <c r="V18" s="630"/>
      <c r="W18" s="630"/>
      <c r="X18" s="630"/>
      <c r="Y18" s="631"/>
      <c r="Z18" s="685">
        <v>33.200000000000003</v>
      </c>
      <c r="AA18" s="685"/>
      <c r="AB18" s="685"/>
      <c r="AC18" s="685"/>
      <c r="AD18" s="686">
        <v>2837776</v>
      </c>
      <c r="AE18" s="686"/>
      <c r="AF18" s="686"/>
      <c r="AG18" s="686"/>
      <c r="AH18" s="686"/>
      <c r="AI18" s="686"/>
      <c r="AJ18" s="686"/>
      <c r="AK18" s="686"/>
      <c r="AL18" s="632">
        <v>51.5</v>
      </c>
      <c r="AM18" s="633"/>
      <c r="AN18" s="633"/>
      <c r="AO18" s="687"/>
      <c r="AP18" s="626" t="s">
        <v>272</v>
      </c>
      <c r="AQ18" s="627"/>
      <c r="AR18" s="627"/>
      <c r="AS18" s="627"/>
      <c r="AT18" s="627"/>
      <c r="AU18" s="627"/>
      <c r="AV18" s="627"/>
      <c r="AW18" s="627"/>
      <c r="AX18" s="627"/>
      <c r="AY18" s="627"/>
      <c r="AZ18" s="627"/>
      <c r="BA18" s="627"/>
      <c r="BB18" s="627"/>
      <c r="BC18" s="627"/>
      <c r="BD18" s="627"/>
      <c r="BE18" s="627"/>
      <c r="BF18" s="628"/>
      <c r="BG18" s="629" t="s">
        <v>242</v>
      </c>
      <c r="BH18" s="630"/>
      <c r="BI18" s="630"/>
      <c r="BJ18" s="630"/>
      <c r="BK18" s="630"/>
      <c r="BL18" s="630"/>
      <c r="BM18" s="630"/>
      <c r="BN18" s="631"/>
      <c r="BO18" s="685" t="s">
        <v>242</v>
      </c>
      <c r="BP18" s="685"/>
      <c r="BQ18" s="685"/>
      <c r="BR18" s="685"/>
      <c r="BS18" s="617" t="s">
        <v>242</v>
      </c>
      <c r="BT18" s="630"/>
      <c r="BU18" s="630"/>
      <c r="BV18" s="630"/>
      <c r="BW18" s="630"/>
      <c r="BX18" s="630"/>
      <c r="BY18" s="630"/>
      <c r="BZ18" s="630"/>
      <c r="CA18" s="630"/>
      <c r="CB18" s="666"/>
      <c r="CD18" s="667" t="s">
        <v>273</v>
      </c>
      <c r="CE18" s="664"/>
      <c r="CF18" s="664"/>
      <c r="CG18" s="664"/>
      <c r="CH18" s="664"/>
      <c r="CI18" s="664"/>
      <c r="CJ18" s="664"/>
      <c r="CK18" s="664"/>
      <c r="CL18" s="664"/>
      <c r="CM18" s="664"/>
      <c r="CN18" s="664"/>
      <c r="CO18" s="664"/>
      <c r="CP18" s="664"/>
      <c r="CQ18" s="665"/>
      <c r="CR18" s="629" t="s">
        <v>182</v>
      </c>
      <c r="CS18" s="630"/>
      <c r="CT18" s="630"/>
      <c r="CU18" s="630"/>
      <c r="CV18" s="630"/>
      <c r="CW18" s="630"/>
      <c r="CX18" s="630"/>
      <c r="CY18" s="631"/>
      <c r="CZ18" s="685" t="s">
        <v>138</v>
      </c>
      <c r="DA18" s="685"/>
      <c r="DB18" s="685"/>
      <c r="DC18" s="685"/>
      <c r="DD18" s="617" t="s">
        <v>138</v>
      </c>
      <c r="DE18" s="630"/>
      <c r="DF18" s="630"/>
      <c r="DG18" s="630"/>
      <c r="DH18" s="630"/>
      <c r="DI18" s="630"/>
      <c r="DJ18" s="630"/>
      <c r="DK18" s="630"/>
      <c r="DL18" s="630"/>
      <c r="DM18" s="630"/>
      <c r="DN18" s="630"/>
      <c r="DO18" s="630"/>
      <c r="DP18" s="631"/>
      <c r="DQ18" s="617" t="s">
        <v>242</v>
      </c>
      <c r="DR18" s="630"/>
      <c r="DS18" s="630"/>
      <c r="DT18" s="630"/>
      <c r="DU18" s="630"/>
      <c r="DV18" s="630"/>
      <c r="DW18" s="630"/>
      <c r="DX18" s="630"/>
      <c r="DY18" s="630"/>
      <c r="DZ18" s="630"/>
      <c r="EA18" s="630"/>
      <c r="EB18" s="630"/>
      <c r="EC18" s="666"/>
    </row>
    <row r="19" spans="2:133" ht="11.25" customHeight="1" x14ac:dyDescent="0.15">
      <c r="B19" s="626" t="s">
        <v>274</v>
      </c>
      <c r="C19" s="627"/>
      <c r="D19" s="627"/>
      <c r="E19" s="627"/>
      <c r="F19" s="627"/>
      <c r="G19" s="627"/>
      <c r="H19" s="627"/>
      <c r="I19" s="627"/>
      <c r="J19" s="627"/>
      <c r="K19" s="627"/>
      <c r="L19" s="627"/>
      <c r="M19" s="627"/>
      <c r="N19" s="627"/>
      <c r="O19" s="627"/>
      <c r="P19" s="627"/>
      <c r="Q19" s="628"/>
      <c r="R19" s="629">
        <v>2837776</v>
      </c>
      <c r="S19" s="630"/>
      <c r="T19" s="630"/>
      <c r="U19" s="630"/>
      <c r="V19" s="630"/>
      <c r="W19" s="630"/>
      <c r="X19" s="630"/>
      <c r="Y19" s="631"/>
      <c r="Z19" s="685">
        <v>29.9</v>
      </c>
      <c r="AA19" s="685"/>
      <c r="AB19" s="685"/>
      <c r="AC19" s="685"/>
      <c r="AD19" s="686">
        <v>2837776</v>
      </c>
      <c r="AE19" s="686"/>
      <c r="AF19" s="686"/>
      <c r="AG19" s="686"/>
      <c r="AH19" s="686"/>
      <c r="AI19" s="686"/>
      <c r="AJ19" s="686"/>
      <c r="AK19" s="686"/>
      <c r="AL19" s="632">
        <v>51.5</v>
      </c>
      <c r="AM19" s="633"/>
      <c r="AN19" s="633"/>
      <c r="AO19" s="687"/>
      <c r="AP19" s="626" t="s">
        <v>275</v>
      </c>
      <c r="AQ19" s="627"/>
      <c r="AR19" s="627"/>
      <c r="AS19" s="627"/>
      <c r="AT19" s="627"/>
      <c r="AU19" s="627"/>
      <c r="AV19" s="627"/>
      <c r="AW19" s="627"/>
      <c r="AX19" s="627"/>
      <c r="AY19" s="627"/>
      <c r="AZ19" s="627"/>
      <c r="BA19" s="627"/>
      <c r="BB19" s="627"/>
      <c r="BC19" s="627"/>
      <c r="BD19" s="627"/>
      <c r="BE19" s="627"/>
      <c r="BF19" s="628"/>
      <c r="BG19" s="629">
        <v>16415</v>
      </c>
      <c r="BH19" s="630"/>
      <c r="BI19" s="630"/>
      <c r="BJ19" s="630"/>
      <c r="BK19" s="630"/>
      <c r="BL19" s="630"/>
      <c r="BM19" s="630"/>
      <c r="BN19" s="631"/>
      <c r="BO19" s="685">
        <v>0.8</v>
      </c>
      <c r="BP19" s="685"/>
      <c r="BQ19" s="685"/>
      <c r="BR19" s="685"/>
      <c r="BS19" s="617" t="s">
        <v>242</v>
      </c>
      <c r="BT19" s="630"/>
      <c r="BU19" s="630"/>
      <c r="BV19" s="630"/>
      <c r="BW19" s="630"/>
      <c r="BX19" s="630"/>
      <c r="BY19" s="630"/>
      <c r="BZ19" s="630"/>
      <c r="CA19" s="630"/>
      <c r="CB19" s="666"/>
      <c r="CD19" s="667" t="s">
        <v>276</v>
      </c>
      <c r="CE19" s="664"/>
      <c r="CF19" s="664"/>
      <c r="CG19" s="664"/>
      <c r="CH19" s="664"/>
      <c r="CI19" s="664"/>
      <c r="CJ19" s="664"/>
      <c r="CK19" s="664"/>
      <c r="CL19" s="664"/>
      <c r="CM19" s="664"/>
      <c r="CN19" s="664"/>
      <c r="CO19" s="664"/>
      <c r="CP19" s="664"/>
      <c r="CQ19" s="665"/>
      <c r="CR19" s="629" t="s">
        <v>138</v>
      </c>
      <c r="CS19" s="630"/>
      <c r="CT19" s="630"/>
      <c r="CU19" s="630"/>
      <c r="CV19" s="630"/>
      <c r="CW19" s="630"/>
      <c r="CX19" s="630"/>
      <c r="CY19" s="631"/>
      <c r="CZ19" s="685" t="s">
        <v>242</v>
      </c>
      <c r="DA19" s="685"/>
      <c r="DB19" s="685"/>
      <c r="DC19" s="685"/>
      <c r="DD19" s="617" t="s">
        <v>242</v>
      </c>
      <c r="DE19" s="630"/>
      <c r="DF19" s="630"/>
      <c r="DG19" s="630"/>
      <c r="DH19" s="630"/>
      <c r="DI19" s="630"/>
      <c r="DJ19" s="630"/>
      <c r="DK19" s="630"/>
      <c r="DL19" s="630"/>
      <c r="DM19" s="630"/>
      <c r="DN19" s="630"/>
      <c r="DO19" s="630"/>
      <c r="DP19" s="631"/>
      <c r="DQ19" s="617" t="s">
        <v>242</v>
      </c>
      <c r="DR19" s="630"/>
      <c r="DS19" s="630"/>
      <c r="DT19" s="630"/>
      <c r="DU19" s="630"/>
      <c r="DV19" s="630"/>
      <c r="DW19" s="630"/>
      <c r="DX19" s="630"/>
      <c r="DY19" s="630"/>
      <c r="DZ19" s="630"/>
      <c r="EA19" s="630"/>
      <c r="EB19" s="630"/>
      <c r="EC19" s="666"/>
    </row>
    <row r="20" spans="2:133" ht="11.25" customHeight="1" x14ac:dyDescent="0.15">
      <c r="B20" s="626" t="s">
        <v>277</v>
      </c>
      <c r="C20" s="627"/>
      <c r="D20" s="627"/>
      <c r="E20" s="627"/>
      <c r="F20" s="627"/>
      <c r="G20" s="627"/>
      <c r="H20" s="627"/>
      <c r="I20" s="627"/>
      <c r="J20" s="627"/>
      <c r="K20" s="627"/>
      <c r="L20" s="627"/>
      <c r="M20" s="627"/>
      <c r="N20" s="627"/>
      <c r="O20" s="627"/>
      <c r="P20" s="627"/>
      <c r="Q20" s="628"/>
      <c r="R20" s="629">
        <v>312366</v>
      </c>
      <c r="S20" s="630"/>
      <c r="T20" s="630"/>
      <c r="U20" s="630"/>
      <c r="V20" s="630"/>
      <c r="W20" s="630"/>
      <c r="X20" s="630"/>
      <c r="Y20" s="631"/>
      <c r="Z20" s="685">
        <v>3.3</v>
      </c>
      <c r="AA20" s="685"/>
      <c r="AB20" s="685"/>
      <c r="AC20" s="685"/>
      <c r="AD20" s="686" t="s">
        <v>242</v>
      </c>
      <c r="AE20" s="686"/>
      <c r="AF20" s="686"/>
      <c r="AG20" s="686"/>
      <c r="AH20" s="686"/>
      <c r="AI20" s="686"/>
      <c r="AJ20" s="686"/>
      <c r="AK20" s="686"/>
      <c r="AL20" s="632" t="s">
        <v>242</v>
      </c>
      <c r="AM20" s="633"/>
      <c r="AN20" s="633"/>
      <c r="AO20" s="687"/>
      <c r="AP20" s="626" t="s">
        <v>278</v>
      </c>
      <c r="AQ20" s="627"/>
      <c r="AR20" s="627"/>
      <c r="AS20" s="627"/>
      <c r="AT20" s="627"/>
      <c r="AU20" s="627"/>
      <c r="AV20" s="627"/>
      <c r="AW20" s="627"/>
      <c r="AX20" s="627"/>
      <c r="AY20" s="627"/>
      <c r="AZ20" s="627"/>
      <c r="BA20" s="627"/>
      <c r="BB20" s="627"/>
      <c r="BC20" s="627"/>
      <c r="BD20" s="627"/>
      <c r="BE20" s="627"/>
      <c r="BF20" s="628"/>
      <c r="BG20" s="629">
        <v>16415</v>
      </c>
      <c r="BH20" s="630"/>
      <c r="BI20" s="630"/>
      <c r="BJ20" s="630"/>
      <c r="BK20" s="630"/>
      <c r="BL20" s="630"/>
      <c r="BM20" s="630"/>
      <c r="BN20" s="631"/>
      <c r="BO20" s="685">
        <v>0.8</v>
      </c>
      <c r="BP20" s="685"/>
      <c r="BQ20" s="685"/>
      <c r="BR20" s="685"/>
      <c r="BS20" s="617" t="s">
        <v>138</v>
      </c>
      <c r="BT20" s="630"/>
      <c r="BU20" s="630"/>
      <c r="BV20" s="630"/>
      <c r="BW20" s="630"/>
      <c r="BX20" s="630"/>
      <c r="BY20" s="630"/>
      <c r="BZ20" s="630"/>
      <c r="CA20" s="630"/>
      <c r="CB20" s="666"/>
      <c r="CD20" s="667" t="s">
        <v>279</v>
      </c>
      <c r="CE20" s="664"/>
      <c r="CF20" s="664"/>
      <c r="CG20" s="664"/>
      <c r="CH20" s="664"/>
      <c r="CI20" s="664"/>
      <c r="CJ20" s="664"/>
      <c r="CK20" s="664"/>
      <c r="CL20" s="664"/>
      <c r="CM20" s="664"/>
      <c r="CN20" s="664"/>
      <c r="CO20" s="664"/>
      <c r="CP20" s="664"/>
      <c r="CQ20" s="665"/>
      <c r="CR20" s="629">
        <v>8803796</v>
      </c>
      <c r="CS20" s="630"/>
      <c r="CT20" s="630"/>
      <c r="CU20" s="630"/>
      <c r="CV20" s="630"/>
      <c r="CW20" s="630"/>
      <c r="CX20" s="630"/>
      <c r="CY20" s="631"/>
      <c r="CZ20" s="685">
        <v>100</v>
      </c>
      <c r="DA20" s="685"/>
      <c r="DB20" s="685"/>
      <c r="DC20" s="685"/>
      <c r="DD20" s="617">
        <v>1409755</v>
      </c>
      <c r="DE20" s="630"/>
      <c r="DF20" s="630"/>
      <c r="DG20" s="630"/>
      <c r="DH20" s="630"/>
      <c r="DI20" s="630"/>
      <c r="DJ20" s="630"/>
      <c r="DK20" s="630"/>
      <c r="DL20" s="630"/>
      <c r="DM20" s="630"/>
      <c r="DN20" s="630"/>
      <c r="DO20" s="630"/>
      <c r="DP20" s="631"/>
      <c r="DQ20" s="617">
        <v>6354937</v>
      </c>
      <c r="DR20" s="630"/>
      <c r="DS20" s="630"/>
      <c r="DT20" s="630"/>
      <c r="DU20" s="630"/>
      <c r="DV20" s="630"/>
      <c r="DW20" s="630"/>
      <c r="DX20" s="630"/>
      <c r="DY20" s="630"/>
      <c r="DZ20" s="630"/>
      <c r="EA20" s="630"/>
      <c r="EB20" s="630"/>
      <c r="EC20" s="666"/>
    </row>
    <row r="21" spans="2:133" ht="11.25" customHeight="1" x14ac:dyDescent="0.15">
      <c r="B21" s="626" t="s">
        <v>280</v>
      </c>
      <c r="C21" s="627"/>
      <c r="D21" s="627"/>
      <c r="E21" s="627"/>
      <c r="F21" s="627"/>
      <c r="G21" s="627"/>
      <c r="H21" s="627"/>
      <c r="I21" s="627"/>
      <c r="J21" s="627"/>
      <c r="K21" s="627"/>
      <c r="L21" s="627"/>
      <c r="M21" s="627"/>
      <c r="N21" s="627"/>
      <c r="O21" s="627"/>
      <c r="P21" s="627"/>
      <c r="Q21" s="628"/>
      <c r="R21" s="629">
        <v>1165</v>
      </c>
      <c r="S21" s="630"/>
      <c r="T21" s="630"/>
      <c r="U21" s="630"/>
      <c r="V21" s="630"/>
      <c r="W21" s="630"/>
      <c r="X21" s="630"/>
      <c r="Y21" s="631"/>
      <c r="Z21" s="685">
        <v>0</v>
      </c>
      <c r="AA21" s="685"/>
      <c r="AB21" s="685"/>
      <c r="AC21" s="685"/>
      <c r="AD21" s="686" t="s">
        <v>242</v>
      </c>
      <c r="AE21" s="686"/>
      <c r="AF21" s="686"/>
      <c r="AG21" s="686"/>
      <c r="AH21" s="686"/>
      <c r="AI21" s="686"/>
      <c r="AJ21" s="686"/>
      <c r="AK21" s="686"/>
      <c r="AL21" s="632" t="s">
        <v>138</v>
      </c>
      <c r="AM21" s="633"/>
      <c r="AN21" s="633"/>
      <c r="AO21" s="687"/>
      <c r="AP21" s="731" t="s">
        <v>281</v>
      </c>
      <c r="AQ21" s="738"/>
      <c r="AR21" s="738"/>
      <c r="AS21" s="738"/>
      <c r="AT21" s="738"/>
      <c r="AU21" s="738"/>
      <c r="AV21" s="738"/>
      <c r="AW21" s="738"/>
      <c r="AX21" s="738"/>
      <c r="AY21" s="738"/>
      <c r="AZ21" s="738"/>
      <c r="BA21" s="738"/>
      <c r="BB21" s="738"/>
      <c r="BC21" s="738"/>
      <c r="BD21" s="738"/>
      <c r="BE21" s="738"/>
      <c r="BF21" s="733"/>
      <c r="BG21" s="629">
        <v>16415</v>
      </c>
      <c r="BH21" s="630"/>
      <c r="BI21" s="630"/>
      <c r="BJ21" s="630"/>
      <c r="BK21" s="630"/>
      <c r="BL21" s="630"/>
      <c r="BM21" s="630"/>
      <c r="BN21" s="631"/>
      <c r="BO21" s="685">
        <v>0.8</v>
      </c>
      <c r="BP21" s="685"/>
      <c r="BQ21" s="685"/>
      <c r="BR21" s="685"/>
      <c r="BS21" s="617" t="s">
        <v>242</v>
      </c>
      <c r="BT21" s="630"/>
      <c r="BU21" s="630"/>
      <c r="BV21" s="630"/>
      <c r="BW21" s="630"/>
      <c r="BX21" s="630"/>
      <c r="BY21" s="630"/>
      <c r="BZ21" s="630"/>
      <c r="CA21" s="630"/>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6" t="s">
        <v>282</v>
      </c>
      <c r="C22" s="627"/>
      <c r="D22" s="627"/>
      <c r="E22" s="627"/>
      <c r="F22" s="627"/>
      <c r="G22" s="627"/>
      <c r="H22" s="627"/>
      <c r="I22" s="627"/>
      <c r="J22" s="627"/>
      <c r="K22" s="627"/>
      <c r="L22" s="627"/>
      <c r="M22" s="627"/>
      <c r="N22" s="627"/>
      <c r="O22" s="627"/>
      <c r="P22" s="627"/>
      <c r="Q22" s="628"/>
      <c r="R22" s="629">
        <v>5802368</v>
      </c>
      <c r="S22" s="630"/>
      <c r="T22" s="630"/>
      <c r="U22" s="630"/>
      <c r="V22" s="630"/>
      <c r="W22" s="630"/>
      <c r="X22" s="630"/>
      <c r="Y22" s="631"/>
      <c r="Z22" s="685">
        <v>61.2</v>
      </c>
      <c r="AA22" s="685"/>
      <c r="AB22" s="685"/>
      <c r="AC22" s="685"/>
      <c r="AD22" s="686">
        <v>5488837</v>
      </c>
      <c r="AE22" s="686"/>
      <c r="AF22" s="686"/>
      <c r="AG22" s="686"/>
      <c r="AH22" s="686"/>
      <c r="AI22" s="686"/>
      <c r="AJ22" s="686"/>
      <c r="AK22" s="686"/>
      <c r="AL22" s="632">
        <v>99.7</v>
      </c>
      <c r="AM22" s="633"/>
      <c r="AN22" s="633"/>
      <c r="AO22" s="687"/>
      <c r="AP22" s="731" t="s">
        <v>283</v>
      </c>
      <c r="AQ22" s="738"/>
      <c r="AR22" s="738"/>
      <c r="AS22" s="738"/>
      <c r="AT22" s="738"/>
      <c r="AU22" s="738"/>
      <c r="AV22" s="738"/>
      <c r="AW22" s="738"/>
      <c r="AX22" s="738"/>
      <c r="AY22" s="738"/>
      <c r="AZ22" s="738"/>
      <c r="BA22" s="738"/>
      <c r="BB22" s="738"/>
      <c r="BC22" s="738"/>
      <c r="BD22" s="738"/>
      <c r="BE22" s="738"/>
      <c r="BF22" s="733"/>
      <c r="BG22" s="629" t="s">
        <v>138</v>
      </c>
      <c r="BH22" s="630"/>
      <c r="BI22" s="630"/>
      <c r="BJ22" s="630"/>
      <c r="BK22" s="630"/>
      <c r="BL22" s="630"/>
      <c r="BM22" s="630"/>
      <c r="BN22" s="631"/>
      <c r="BO22" s="685" t="s">
        <v>242</v>
      </c>
      <c r="BP22" s="685"/>
      <c r="BQ22" s="685"/>
      <c r="BR22" s="685"/>
      <c r="BS22" s="617" t="s">
        <v>138</v>
      </c>
      <c r="BT22" s="630"/>
      <c r="BU22" s="630"/>
      <c r="BV22" s="630"/>
      <c r="BW22" s="630"/>
      <c r="BX22" s="630"/>
      <c r="BY22" s="630"/>
      <c r="BZ22" s="630"/>
      <c r="CA22" s="630"/>
      <c r="CB22" s="666"/>
      <c r="CD22" s="740" t="s">
        <v>284</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6" t="s">
        <v>285</v>
      </c>
      <c r="C23" s="627"/>
      <c r="D23" s="627"/>
      <c r="E23" s="627"/>
      <c r="F23" s="627"/>
      <c r="G23" s="627"/>
      <c r="H23" s="627"/>
      <c r="I23" s="627"/>
      <c r="J23" s="627"/>
      <c r="K23" s="627"/>
      <c r="L23" s="627"/>
      <c r="M23" s="627"/>
      <c r="N23" s="627"/>
      <c r="O23" s="627"/>
      <c r="P23" s="627"/>
      <c r="Q23" s="628"/>
      <c r="R23" s="629">
        <v>1123</v>
      </c>
      <c r="S23" s="630"/>
      <c r="T23" s="630"/>
      <c r="U23" s="630"/>
      <c r="V23" s="630"/>
      <c r="W23" s="630"/>
      <c r="X23" s="630"/>
      <c r="Y23" s="631"/>
      <c r="Z23" s="685">
        <v>0</v>
      </c>
      <c r="AA23" s="685"/>
      <c r="AB23" s="685"/>
      <c r="AC23" s="685"/>
      <c r="AD23" s="686">
        <v>1123</v>
      </c>
      <c r="AE23" s="686"/>
      <c r="AF23" s="686"/>
      <c r="AG23" s="686"/>
      <c r="AH23" s="686"/>
      <c r="AI23" s="686"/>
      <c r="AJ23" s="686"/>
      <c r="AK23" s="686"/>
      <c r="AL23" s="632">
        <v>0</v>
      </c>
      <c r="AM23" s="633"/>
      <c r="AN23" s="633"/>
      <c r="AO23" s="687"/>
      <c r="AP23" s="731" t="s">
        <v>286</v>
      </c>
      <c r="AQ23" s="738"/>
      <c r="AR23" s="738"/>
      <c r="AS23" s="738"/>
      <c r="AT23" s="738"/>
      <c r="AU23" s="738"/>
      <c r="AV23" s="738"/>
      <c r="AW23" s="738"/>
      <c r="AX23" s="738"/>
      <c r="AY23" s="738"/>
      <c r="AZ23" s="738"/>
      <c r="BA23" s="738"/>
      <c r="BB23" s="738"/>
      <c r="BC23" s="738"/>
      <c r="BD23" s="738"/>
      <c r="BE23" s="738"/>
      <c r="BF23" s="733"/>
      <c r="BG23" s="629" t="s">
        <v>242</v>
      </c>
      <c r="BH23" s="630"/>
      <c r="BI23" s="630"/>
      <c r="BJ23" s="630"/>
      <c r="BK23" s="630"/>
      <c r="BL23" s="630"/>
      <c r="BM23" s="630"/>
      <c r="BN23" s="631"/>
      <c r="BO23" s="685" t="s">
        <v>242</v>
      </c>
      <c r="BP23" s="685"/>
      <c r="BQ23" s="685"/>
      <c r="BR23" s="685"/>
      <c r="BS23" s="617" t="s">
        <v>242</v>
      </c>
      <c r="BT23" s="630"/>
      <c r="BU23" s="630"/>
      <c r="BV23" s="630"/>
      <c r="BW23" s="630"/>
      <c r="BX23" s="630"/>
      <c r="BY23" s="630"/>
      <c r="BZ23" s="630"/>
      <c r="CA23" s="630"/>
      <c r="CB23" s="666"/>
      <c r="CD23" s="740" t="s">
        <v>225</v>
      </c>
      <c r="CE23" s="741"/>
      <c r="CF23" s="741"/>
      <c r="CG23" s="741"/>
      <c r="CH23" s="741"/>
      <c r="CI23" s="741"/>
      <c r="CJ23" s="741"/>
      <c r="CK23" s="741"/>
      <c r="CL23" s="741"/>
      <c r="CM23" s="741"/>
      <c r="CN23" s="741"/>
      <c r="CO23" s="741"/>
      <c r="CP23" s="741"/>
      <c r="CQ23" s="742"/>
      <c r="CR23" s="740" t="s">
        <v>287</v>
      </c>
      <c r="CS23" s="741"/>
      <c r="CT23" s="741"/>
      <c r="CU23" s="741"/>
      <c r="CV23" s="741"/>
      <c r="CW23" s="741"/>
      <c r="CX23" s="741"/>
      <c r="CY23" s="742"/>
      <c r="CZ23" s="740" t="s">
        <v>288</v>
      </c>
      <c r="DA23" s="741"/>
      <c r="DB23" s="741"/>
      <c r="DC23" s="742"/>
      <c r="DD23" s="740" t="s">
        <v>289</v>
      </c>
      <c r="DE23" s="741"/>
      <c r="DF23" s="741"/>
      <c r="DG23" s="741"/>
      <c r="DH23" s="741"/>
      <c r="DI23" s="741"/>
      <c r="DJ23" s="741"/>
      <c r="DK23" s="742"/>
      <c r="DL23" s="749" t="s">
        <v>290</v>
      </c>
      <c r="DM23" s="750"/>
      <c r="DN23" s="750"/>
      <c r="DO23" s="750"/>
      <c r="DP23" s="750"/>
      <c r="DQ23" s="750"/>
      <c r="DR23" s="750"/>
      <c r="DS23" s="750"/>
      <c r="DT23" s="750"/>
      <c r="DU23" s="750"/>
      <c r="DV23" s="751"/>
      <c r="DW23" s="740" t="s">
        <v>291</v>
      </c>
      <c r="DX23" s="741"/>
      <c r="DY23" s="741"/>
      <c r="DZ23" s="741"/>
      <c r="EA23" s="741"/>
      <c r="EB23" s="741"/>
      <c r="EC23" s="742"/>
    </row>
    <row r="24" spans="2:133" ht="11.25" customHeight="1" x14ac:dyDescent="0.15">
      <c r="B24" s="626" t="s">
        <v>292</v>
      </c>
      <c r="C24" s="627"/>
      <c r="D24" s="627"/>
      <c r="E24" s="627"/>
      <c r="F24" s="627"/>
      <c r="G24" s="627"/>
      <c r="H24" s="627"/>
      <c r="I24" s="627"/>
      <c r="J24" s="627"/>
      <c r="K24" s="627"/>
      <c r="L24" s="627"/>
      <c r="M24" s="627"/>
      <c r="N24" s="627"/>
      <c r="O24" s="627"/>
      <c r="P24" s="627"/>
      <c r="Q24" s="628"/>
      <c r="R24" s="629">
        <v>72783</v>
      </c>
      <c r="S24" s="630"/>
      <c r="T24" s="630"/>
      <c r="U24" s="630"/>
      <c r="V24" s="630"/>
      <c r="W24" s="630"/>
      <c r="X24" s="630"/>
      <c r="Y24" s="631"/>
      <c r="Z24" s="685">
        <v>0.8</v>
      </c>
      <c r="AA24" s="685"/>
      <c r="AB24" s="685"/>
      <c r="AC24" s="685"/>
      <c r="AD24" s="686">
        <v>3</v>
      </c>
      <c r="AE24" s="686"/>
      <c r="AF24" s="686"/>
      <c r="AG24" s="686"/>
      <c r="AH24" s="686"/>
      <c r="AI24" s="686"/>
      <c r="AJ24" s="686"/>
      <c r="AK24" s="686"/>
      <c r="AL24" s="632">
        <v>0</v>
      </c>
      <c r="AM24" s="633"/>
      <c r="AN24" s="633"/>
      <c r="AO24" s="687"/>
      <c r="AP24" s="731" t="s">
        <v>293</v>
      </c>
      <c r="AQ24" s="738"/>
      <c r="AR24" s="738"/>
      <c r="AS24" s="738"/>
      <c r="AT24" s="738"/>
      <c r="AU24" s="738"/>
      <c r="AV24" s="738"/>
      <c r="AW24" s="738"/>
      <c r="AX24" s="738"/>
      <c r="AY24" s="738"/>
      <c r="AZ24" s="738"/>
      <c r="BA24" s="738"/>
      <c r="BB24" s="738"/>
      <c r="BC24" s="738"/>
      <c r="BD24" s="738"/>
      <c r="BE24" s="738"/>
      <c r="BF24" s="733"/>
      <c r="BG24" s="629" t="s">
        <v>242</v>
      </c>
      <c r="BH24" s="630"/>
      <c r="BI24" s="630"/>
      <c r="BJ24" s="630"/>
      <c r="BK24" s="630"/>
      <c r="BL24" s="630"/>
      <c r="BM24" s="630"/>
      <c r="BN24" s="631"/>
      <c r="BO24" s="685" t="s">
        <v>242</v>
      </c>
      <c r="BP24" s="685"/>
      <c r="BQ24" s="685"/>
      <c r="BR24" s="685"/>
      <c r="BS24" s="617" t="s">
        <v>242</v>
      </c>
      <c r="BT24" s="630"/>
      <c r="BU24" s="630"/>
      <c r="BV24" s="630"/>
      <c r="BW24" s="630"/>
      <c r="BX24" s="630"/>
      <c r="BY24" s="630"/>
      <c r="BZ24" s="630"/>
      <c r="CA24" s="630"/>
      <c r="CB24" s="666"/>
      <c r="CD24" s="694" t="s">
        <v>294</v>
      </c>
      <c r="CE24" s="695"/>
      <c r="CF24" s="695"/>
      <c r="CG24" s="695"/>
      <c r="CH24" s="695"/>
      <c r="CI24" s="695"/>
      <c r="CJ24" s="695"/>
      <c r="CK24" s="695"/>
      <c r="CL24" s="695"/>
      <c r="CM24" s="695"/>
      <c r="CN24" s="695"/>
      <c r="CO24" s="695"/>
      <c r="CP24" s="695"/>
      <c r="CQ24" s="696"/>
      <c r="CR24" s="688">
        <v>3081946</v>
      </c>
      <c r="CS24" s="689"/>
      <c r="CT24" s="689"/>
      <c r="CU24" s="689"/>
      <c r="CV24" s="689"/>
      <c r="CW24" s="689"/>
      <c r="CX24" s="689"/>
      <c r="CY24" s="735"/>
      <c r="CZ24" s="736">
        <v>35</v>
      </c>
      <c r="DA24" s="705"/>
      <c r="DB24" s="705"/>
      <c r="DC24" s="739"/>
      <c r="DD24" s="734">
        <v>2491576</v>
      </c>
      <c r="DE24" s="689"/>
      <c r="DF24" s="689"/>
      <c r="DG24" s="689"/>
      <c r="DH24" s="689"/>
      <c r="DI24" s="689"/>
      <c r="DJ24" s="689"/>
      <c r="DK24" s="735"/>
      <c r="DL24" s="734">
        <v>2447610</v>
      </c>
      <c r="DM24" s="689"/>
      <c r="DN24" s="689"/>
      <c r="DO24" s="689"/>
      <c r="DP24" s="689"/>
      <c r="DQ24" s="689"/>
      <c r="DR24" s="689"/>
      <c r="DS24" s="689"/>
      <c r="DT24" s="689"/>
      <c r="DU24" s="689"/>
      <c r="DV24" s="735"/>
      <c r="DW24" s="736">
        <v>42.5</v>
      </c>
      <c r="DX24" s="705"/>
      <c r="DY24" s="705"/>
      <c r="DZ24" s="705"/>
      <c r="EA24" s="705"/>
      <c r="EB24" s="705"/>
      <c r="EC24" s="737"/>
    </row>
    <row r="25" spans="2:133" ht="11.25" customHeight="1" x14ac:dyDescent="0.15">
      <c r="B25" s="626" t="s">
        <v>295</v>
      </c>
      <c r="C25" s="627"/>
      <c r="D25" s="627"/>
      <c r="E25" s="627"/>
      <c r="F25" s="627"/>
      <c r="G25" s="627"/>
      <c r="H25" s="627"/>
      <c r="I25" s="627"/>
      <c r="J25" s="627"/>
      <c r="K25" s="627"/>
      <c r="L25" s="627"/>
      <c r="M25" s="627"/>
      <c r="N25" s="627"/>
      <c r="O25" s="627"/>
      <c r="P25" s="627"/>
      <c r="Q25" s="628"/>
      <c r="R25" s="629">
        <v>250348</v>
      </c>
      <c r="S25" s="630"/>
      <c r="T25" s="630"/>
      <c r="U25" s="630"/>
      <c r="V25" s="630"/>
      <c r="W25" s="630"/>
      <c r="X25" s="630"/>
      <c r="Y25" s="631"/>
      <c r="Z25" s="685">
        <v>2.6</v>
      </c>
      <c r="AA25" s="685"/>
      <c r="AB25" s="685"/>
      <c r="AC25" s="685"/>
      <c r="AD25" s="686">
        <v>1577</v>
      </c>
      <c r="AE25" s="686"/>
      <c r="AF25" s="686"/>
      <c r="AG25" s="686"/>
      <c r="AH25" s="686"/>
      <c r="AI25" s="686"/>
      <c r="AJ25" s="686"/>
      <c r="AK25" s="686"/>
      <c r="AL25" s="632">
        <v>0</v>
      </c>
      <c r="AM25" s="633"/>
      <c r="AN25" s="633"/>
      <c r="AO25" s="687"/>
      <c r="AP25" s="731" t="s">
        <v>296</v>
      </c>
      <c r="AQ25" s="738"/>
      <c r="AR25" s="738"/>
      <c r="AS25" s="738"/>
      <c r="AT25" s="738"/>
      <c r="AU25" s="738"/>
      <c r="AV25" s="738"/>
      <c r="AW25" s="738"/>
      <c r="AX25" s="738"/>
      <c r="AY25" s="738"/>
      <c r="AZ25" s="738"/>
      <c r="BA25" s="738"/>
      <c r="BB25" s="738"/>
      <c r="BC25" s="738"/>
      <c r="BD25" s="738"/>
      <c r="BE25" s="738"/>
      <c r="BF25" s="733"/>
      <c r="BG25" s="629" t="s">
        <v>138</v>
      </c>
      <c r="BH25" s="630"/>
      <c r="BI25" s="630"/>
      <c r="BJ25" s="630"/>
      <c r="BK25" s="630"/>
      <c r="BL25" s="630"/>
      <c r="BM25" s="630"/>
      <c r="BN25" s="631"/>
      <c r="BO25" s="685" t="s">
        <v>242</v>
      </c>
      <c r="BP25" s="685"/>
      <c r="BQ25" s="685"/>
      <c r="BR25" s="685"/>
      <c r="BS25" s="617" t="s">
        <v>138</v>
      </c>
      <c r="BT25" s="630"/>
      <c r="BU25" s="630"/>
      <c r="BV25" s="630"/>
      <c r="BW25" s="630"/>
      <c r="BX25" s="630"/>
      <c r="BY25" s="630"/>
      <c r="BZ25" s="630"/>
      <c r="CA25" s="630"/>
      <c r="CB25" s="666"/>
      <c r="CD25" s="667" t="s">
        <v>297</v>
      </c>
      <c r="CE25" s="664"/>
      <c r="CF25" s="664"/>
      <c r="CG25" s="664"/>
      <c r="CH25" s="664"/>
      <c r="CI25" s="664"/>
      <c r="CJ25" s="664"/>
      <c r="CK25" s="664"/>
      <c r="CL25" s="664"/>
      <c r="CM25" s="664"/>
      <c r="CN25" s="664"/>
      <c r="CO25" s="664"/>
      <c r="CP25" s="664"/>
      <c r="CQ25" s="665"/>
      <c r="CR25" s="629">
        <v>1415704</v>
      </c>
      <c r="CS25" s="618"/>
      <c r="CT25" s="618"/>
      <c r="CU25" s="618"/>
      <c r="CV25" s="618"/>
      <c r="CW25" s="618"/>
      <c r="CX25" s="618"/>
      <c r="CY25" s="619"/>
      <c r="CZ25" s="632">
        <v>16.100000000000001</v>
      </c>
      <c r="DA25" s="657"/>
      <c r="DB25" s="657"/>
      <c r="DC25" s="658"/>
      <c r="DD25" s="617">
        <v>1334817</v>
      </c>
      <c r="DE25" s="618"/>
      <c r="DF25" s="618"/>
      <c r="DG25" s="618"/>
      <c r="DH25" s="618"/>
      <c r="DI25" s="618"/>
      <c r="DJ25" s="618"/>
      <c r="DK25" s="619"/>
      <c r="DL25" s="617">
        <v>1299231</v>
      </c>
      <c r="DM25" s="618"/>
      <c r="DN25" s="618"/>
      <c r="DO25" s="618"/>
      <c r="DP25" s="618"/>
      <c r="DQ25" s="618"/>
      <c r="DR25" s="618"/>
      <c r="DS25" s="618"/>
      <c r="DT25" s="618"/>
      <c r="DU25" s="618"/>
      <c r="DV25" s="619"/>
      <c r="DW25" s="632">
        <v>22.6</v>
      </c>
      <c r="DX25" s="657"/>
      <c r="DY25" s="657"/>
      <c r="DZ25" s="657"/>
      <c r="EA25" s="657"/>
      <c r="EB25" s="657"/>
      <c r="EC25" s="659"/>
    </row>
    <row r="26" spans="2:133" ht="11.25" customHeight="1" x14ac:dyDescent="0.15">
      <c r="B26" s="626" t="s">
        <v>298</v>
      </c>
      <c r="C26" s="627"/>
      <c r="D26" s="627"/>
      <c r="E26" s="627"/>
      <c r="F26" s="627"/>
      <c r="G26" s="627"/>
      <c r="H26" s="627"/>
      <c r="I26" s="627"/>
      <c r="J26" s="627"/>
      <c r="K26" s="627"/>
      <c r="L26" s="627"/>
      <c r="M26" s="627"/>
      <c r="N26" s="627"/>
      <c r="O26" s="627"/>
      <c r="P26" s="627"/>
      <c r="Q26" s="628"/>
      <c r="R26" s="629">
        <v>10151</v>
      </c>
      <c r="S26" s="630"/>
      <c r="T26" s="630"/>
      <c r="U26" s="630"/>
      <c r="V26" s="630"/>
      <c r="W26" s="630"/>
      <c r="X26" s="630"/>
      <c r="Y26" s="631"/>
      <c r="Z26" s="685">
        <v>0.1</v>
      </c>
      <c r="AA26" s="685"/>
      <c r="AB26" s="685"/>
      <c r="AC26" s="685"/>
      <c r="AD26" s="686" t="s">
        <v>242</v>
      </c>
      <c r="AE26" s="686"/>
      <c r="AF26" s="686"/>
      <c r="AG26" s="686"/>
      <c r="AH26" s="686"/>
      <c r="AI26" s="686"/>
      <c r="AJ26" s="686"/>
      <c r="AK26" s="686"/>
      <c r="AL26" s="632" t="s">
        <v>138</v>
      </c>
      <c r="AM26" s="633"/>
      <c r="AN26" s="633"/>
      <c r="AO26" s="687"/>
      <c r="AP26" s="731" t="s">
        <v>299</v>
      </c>
      <c r="AQ26" s="732"/>
      <c r="AR26" s="732"/>
      <c r="AS26" s="732"/>
      <c r="AT26" s="732"/>
      <c r="AU26" s="732"/>
      <c r="AV26" s="732"/>
      <c r="AW26" s="732"/>
      <c r="AX26" s="732"/>
      <c r="AY26" s="732"/>
      <c r="AZ26" s="732"/>
      <c r="BA26" s="732"/>
      <c r="BB26" s="732"/>
      <c r="BC26" s="732"/>
      <c r="BD26" s="732"/>
      <c r="BE26" s="732"/>
      <c r="BF26" s="733"/>
      <c r="BG26" s="629" t="s">
        <v>242</v>
      </c>
      <c r="BH26" s="630"/>
      <c r="BI26" s="630"/>
      <c r="BJ26" s="630"/>
      <c r="BK26" s="630"/>
      <c r="BL26" s="630"/>
      <c r="BM26" s="630"/>
      <c r="BN26" s="631"/>
      <c r="BO26" s="685" t="s">
        <v>138</v>
      </c>
      <c r="BP26" s="685"/>
      <c r="BQ26" s="685"/>
      <c r="BR26" s="685"/>
      <c r="BS26" s="617" t="s">
        <v>242</v>
      </c>
      <c r="BT26" s="630"/>
      <c r="BU26" s="630"/>
      <c r="BV26" s="630"/>
      <c r="BW26" s="630"/>
      <c r="BX26" s="630"/>
      <c r="BY26" s="630"/>
      <c r="BZ26" s="630"/>
      <c r="CA26" s="630"/>
      <c r="CB26" s="666"/>
      <c r="CD26" s="667" t="s">
        <v>300</v>
      </c>
      <c r="CE26" s="664"/>
      <c r="CF26" s="664"/>
      <c r="CG26" s="664"/>
      <c r="CH26" s="664"/>
      <c r="CI26" s="664"/>
      <c r="CJ26" s="664"/>
      <c r="CK26" s="664"/>
      <c r="CL26" s="664"/>
      <c r="CM26" s="664"/>
      <c r="CN26" s="664"/>
      <c r="CO26" s="664"/>
      <c r="CP26" s="664"/>
      <c r="CQ26" s="665"/>
      <c r="CR26" s="629">
        <v>903615</v>
      </c>
      <c r="CS26" s="630"/>
      <c r="CT26" s="630"/>
      <c r="CU26" s="630"/>
      <c r="CV26" s="630"/>
      <c r="CW26" s="630"/>
      <c r="CX26" s="630"/>
      <c r="CY26" s="631"/>
      <c r="CZ26" s="632">
        <v>10.3</v>
      </c>
      <c r="DA26" s="657"/>
      <c r="DB26" s="657"/>
      <c r="DC26" s="658"/>
      <c r="DD26" s="617">
        <v>831756</v>
      </c>
      <c r="DE26" s="630"/>
      <c r="DF26" s="630"/>
      <c r="DG26" s="630"/>
      <c r="DH26" s="630"/>
      <c r="DI26" s="630"/>
      <c r="DJ26" s="630"/>
      <c r="DK26" s="631"/>
      <c r="DL26" s="617" t="s">
        <v>242</v>
      </c>
      <c r="DM26" s="630"/>
      <c r="DN26" s="630"/>
      <c r="DO26" s="630"/>
      <c r="DP26" s="630"/>
      <c r="DQ26" s="630"/>
      <c r="DR26" s="630"/>
      <c r="DS26" s="630"/>
      <c r="DT26" s="630"/>
      <c r="DU26" s="630"/>
      <c r="DV26" s="631"/>
      <c r="DW26" s="632" t="s">
        <v>138</v>
      </c>
      <c r="DX26" s="657"/>
      <c r="DY26" s="657"/>
      <c r="DZ26" s="657"/>
      <c r="EA26" s="657"/>
      <c r="EB26" s="657"/>
      <c r="EC26" s="659"/>
    </row>
    <row r="27" spans="2:133" ht="11.25" customHeight="1" x14ac:dyDescent="0.15">
      <c r="B27" s="626" t="s">
        <v>301</v>
      </c>
      <c r="C27" s="627"/>
      <c r="D27" s="627"/>
      <c r="E27" s="627"/>
      <c r="F27" s="627"/>
      <c r="G27" s="627"/>
      <c r="H27" s="627"/>
      <c r="I27" s="627"/>
      <c r="J27" s="627"/>
      <c r="K27" s="627"/>
      <c r="L27" s="627"/>
      <c r="M27" s="627"/>
      <c r="N27" s="627"/>
      <c r="O27" s="627"/>
      <c r="P27" s="627"/>
      <c r="Q27" s="628"/>
      <c r="R27" s="629">
        <v>591071</v>
      </c>
      <c r="S27" s="630"/>
      <c r="T27" s="630"/>
      <c r="U27" s="630"/>
      <c r="V27" s="630"/>
      <c r="W27" s="630"/>
      <c r="X27" s="630"/>
      <c r="Y27" s="631"/>
      <c r="Z27" s="685">
        <v>6.2</v>
      </c>
      <c r="AA27" s="685"/>
      <c r="AB27" s="685"/>
      <c r="AC27" s="685"/>
      <c r="AD27" s="686" t="s">
        <v>182</v>
      </c>
      <c r="AE27" s="686"/>
      <c r="AF27" s="686"/>
      <c r="AG27" s="686"/>
      <c r="AH27" s="686"/>
      <c r="AI27" s="686"/>
      <c r="AJ27" s="686"/>
      <c r="AK27" s="686"/>
      <c r="AL27" s="632" t="s">
        <v>138</v>
      </c>
      <c r="AM27" s="633"/>
      <c r="AN27" s="633"/>
      <c r="AO27" s="687"/>
      <c r="AP27" s="626" t="s">
        <v>302</v>
      </c>
      <c r="AQ27" s="627"/>
      <c r="AR27" s="627"/>
      <c r="AS27" s="627"/>
      <c r="AT27" s="627"/>
      <c r="AU27" s="627"/>
      <c r="AV27" s="627"/>
      <c r="AW27" s="627"/>
      <c r="AX27" s="627"/>
      <c r="AY27" s="627"/>
      <c r="AZ27" s="627"/>
      <c r="BA27" s="627"/>
      <c r="BB27" s="627"/>
      <c r="BC27" s="627"/>
      <c r="BD27" s="627"/>
      <c r="BE27" s="627"/>
      <c r="BF27" s="628"/>
      <c r="BG27" s="629">
        <v>2137458</v>
      </c>
      <c r="BH27" s="630"/>
      <c r="BI27" s="630"/>
      <c r="BJ27" s="630"/>
      <c r="BK27" s="630"/>
      <c r="BL27" s="630"/>
      <c r="BM27" s="630"/>
      <c r="BN27" s="631"/>
      <c r="BO27" s="685">
        <v>100</v>
      </c>
      <c r="BP27" s="685"/>
      <c r="BQ27" s="685"/>
      <c r="BR27" s="685"/>
      <c r="BS27" s="617">
        <v>39430</v>
      </c>
      <c r="BT27" s="630"/>
      <c r="BU27" s="630"/>
      <c r="BV27" s="630"/>
      <c r="BW27" s="630"/>
      <c r="BX27" s="630"/>
      <c r="BY27" s="630"/>
      <c r="BZ27" s="630"/>
      <c r="CA27" s="630"/>
      <c r="CB27" s="666"/>
      <c r="CD27" s="667" t="s">
        <v>303</v>
      </c>
      <c r="CE27" s="664"/>
      <c r="CF27" s="664"/>
      <c r="CG27" s="664"/>
      <c r="CH27" s="664"/>
      <c r="CI27" s="664"/>
      <c r="CJ27" s="664"/>
      <c r="CK27" s="664"/>
      <c r="CL27" s="664"/>
      <c r="CM27" s="664"/>
      <c r="CN27" s="664"/>
      <c r="CO27" s="664"/>
      <c r="CP27" s="664"/>
      <c r="CQ27" s="665"/>
      <c r="CR27" s="629">
        <v>702551</v>
      </c>
      <c r="CS27" s="618"/>
      <c r="CT27" s="618"/>
      <c r="CU27" s="618"/>
      <c r="CV27" s="618"/>
      <c r="CW27" s="618"/>
      <c r="CX27" s="618"/>
      <c r="CY27" s="619"/>
      <c r="CZ27" s="632">
        <v>8</v>
      </c>
      <c r="DA27" s="657"/>
      <c r="DB27" s="657"/>
      <c r="DC27" s="658"/>
      <c r="DD27" s="617">
        <v>218555</v>
      </c>
      <c r="DE27" s="618"/>
      <c r="DF27" s="618"/>
      <c r="DG27" s="618"/>
      <c r="DH27" s="618"/>
      <c r="DI27" s="618"/>
      <c r="DJ27" s="618"/>
      <c r="DK27" s="619"/>
      <c r="DL27" s="617">
        <v>210175</v>
      </c>
      <c r="DM27" s="618"/>
      <c r="DN27" s="618"/>
      <c r="DO27" s="618"/>
      <c r="DP27" s="618"/>
      <c r="DQ27" s="618"/>
      <c r="DR27" s="618"/>
      <c r="DS27" s="618"/>
      <c r="DT27" s="618"/>
      <c r="DU27" s="618"/>
      <c r="DV27" s="619"/>
      <c r="DW27" s="632">
        <v>3.6</v>
      </c>
      <c r="DX27" s="657"/>
      <c r="DY27" s="657"/>
      <c r="DZ27" s="657"/>
      <c r="EA27" s="657"/>
      <c r="EB27" s="657"/>
      <c r="EC27" s="659"/>
    </row>
    <row r="28" spans="2:133" ht="11.25" customHeight="1" x14ac:dyDescent="0.15">
      <c r="B28" s="728" t="s">
        <v>304</v>
      </c>
      <c r="C28" s="729"/>
      <c r="D28" s="729"/>
      <c r="E28" s="729"/>
      <c r="F28" s="729"/>
      <c r="G28" s="729"/>
      <c r="H28" s="729"/>
      <c r="I28" s="729"/>
      <c r="J28" s="729"/>
      <c r="K28" s="729"/>
      <c r="L28" s="729"/>
      <c r="M28" s="729"/>
      <c r="N28" s="729"/>
      <c r="O28" s="729"/>
      <c r="P28" s="729"/>
      <c r="Q28" s="730"/>
      <c r="R28" s="629" t="s">
        <v>242</v>
      </c>
      <c r="S28" s="630"/>
      <c r="T28" s="630"/>
      <c r="U28" s="630"/>
      <c r="V28" s="630"/>
      <c r="W28" s="630"/>
      <c r="X28" s="630"/>
      <c r="Y28" s="631"/>
      <c r="Z28" s="685" t="s">
        <v>242</v>
      </c>
      <c r="AA28" s="685"/>
      <c r="AB28" s="685"/>
      <c r="AC28" s="685"/>
      <c r="AD28" s="686" t="s">
        <v>138</v>
      </c>
      <c r="AE28" s="686"/>
      <c r="AF28" s="686"/>
      <c r="AG28" s="686"/>
      <c r="AH28" s="686"/>
      <c r="AI28" s="686"/>
      <c r="AJ28" s="686"/>
      <c r="AK28" s="686"/>
      <c r="AL28" s="632" t="s">
        <v>138</v>
      </c>
      <c r="AM28" s="633"/>
      <c r="AN28" s="633"/>
      <c r="AO28" s="687"/>
      <c r="AP28" s="635"/>
      <c r="AQ28" s="636"/>
      <c r="AR28" s="636"/>
      <c r="AS28" s="636"/>
      <c r="AT28" s="636"/>
      <c r="AU28" s="636"/>
      <c r="AV28" s="636"/>
      <c r="AW28" s="636"/>
      <c r="AX28" s="636"/>
      <c r="AY28" s="636"/>
      <c r="AZ28" s="636"/>
      <c r="BA28" s="636"/>
      <c r="BB28" s="636"/>
      <c r="BC28" s="636"/>
      <c r="BD28" s="636"/>
      <c r="BE28" s="636"/>
      <c r="BF28" s="637"/>
      <c r="BG28" s="629"/>
      <c r="BH28" s="630"/>
      <c r="BI28" s="630"/>
      <c r="BJ28" s="630"/>
      <c r="BK28" s="630"/>
      <c r="BL28" s="630"/>
      <c r="BM28" s="630"/>
      <c r="BN28" s="631"/>
      <c r="BO28" s="685"/>
      <c r="BP28" s="685"/>
      <c r="BQ28" s="685"/>
      <c r="BR28" s="685"/>
      <c r="BS28" s="686"/>
      <c r="BT28" s="686"/>
      <c r="BU28" s="686"/>
      <c r="BV28" s="686"/>
      <c r="BW28" s="686"/>
      <c r="BX28" s="686"/>
      <c r="BY28" s="686"/>
      <c r="BZ28" s="686"/>
      <c r="CA28" s="686"/>
      <c r="CB28" s="727"/>
      <c r="CD28" s="667" t="s">
        <v>305</v>
      </c>
      <c r="CE28" s="664"/>
      <c r="CF28" s="664"/>
      <c r="CG28" s="664"/>
      <c r="CH28" s="664"/>
      <c r="CI28" s="664"/>
      <c r="CJ28" s="664"/>
      <c r="CK28" s="664"/>
      <c r="CL28" s="664"/>
      <c r="CM28" s="664"/>
      <c r="CN28" s="664"/>
      <c r="CO28" s="664"/>
      <c r="CP28" s="664"/>
      <c r="CQ28" s="665"/>
      <c r="CR28" s="629">
        <v>963691</v>
      </c>
      <c r="CS28" s="630"/>
      <c r="CT28" s="630"/>
      <c r="CU28" s="630"/>
      <c r="CV28" s="630"/>
      <c r="CW28" s="630"/>
      <c r="CX28" s="630"/>
      <c r="CY28" s="631"/>
      <c r="CZ28" s="632">
        <v>10.9</v>
      </c>
      <c r="DA28" s="657"/>
      <c r="DB28" s="657"/>
      <c r="DC28" s="658"/>
      <c r="DD28" s="617">
        <v>938204</v>
      </c>
      <c r="DE28" s="630"/>
      <c r="DF28" s="630"/>
      <c r="DG28" s="630"/>
      <c r="DH28" s="630"/>
      <c r="DI28" s="630"/>
      <c r="DJ28" s="630"/>
      <c r="DK28" s="631"/>
      <c r="DL28" s="617">
        <v>938204</v>
      </c>
      <c r="DM28" s="630"/>
      <c r="DN28" s="630"/>
      <c r="DO28" s="630"/>
      <c r="DP28" s="630"/>
      <c r="DQ28" s="630"/>
      <c r="DR28" s="630"/>
      <c r="DS28" s="630"/>
      <c r="DT28" s="630"/>
      <c r="DU28" s="630"/>
      <c r="DV28" s="631"/>
      <c r="DW28" s="632">
        <v>16.3</v>
      </c>
      <c r="DX28" s="657"/>
      <c r="DY28" s="657"/>
      <c r="DZ28" s="657"/>
      <c r="EA28" s="657"/>
      <c r="EB28" s="657"/>
      <c r="EC28" s="659"/>
    </row>
    <row r="29" spans="2:133" ht="11.25" customHeight="1" x14ac:dyDescent="0.15">
      <c r="B29" s="626" t="s">
        <v>306</v>
      </c>
      <c r="C29" s="627"/>
      <c r="D29" s="627"/>
      <c r="E29" s="627"/>
      <c r="F29" s="627"/>
      <c r="G29" s="627"/>
      <c r="H29" s="627"/>
      <c r="I29" s="627"/>
      <c r="J29" s="627"/>
      <c r="K29" s="627"/>
      <c r="L29" s="627"/>
      <c r="M29" s="627"/>
      <c r="N29" s="627"/>
      <c r="O29" s="627"/>
      <c r="P29" s="627"/>
      <c r="Q29" s="628"/>
      <c r="R29" s="629">
        <v>480480</v>
      </c>
      <c r="S29" s="630"/>
      <c r="T29" s="630"/>
      <c r="U29" s="630"/>
      <c r="V29" s="630"/>
      <c r="W29" s="630"/>
      <c r="X29" s="630"/>
      <c r="Y29" s="631"/>
      <c r="Z29" s="685">
        <v>5.0999999999999996</v>
      </c>
      <c r="AA29" s="685"/>
      <c r="AB29" s="685"/>
      <c r="AC29" s="685"/>
      <c r="AD29" s="686" t="s">
        <v>242</v>
      </c>
      <c r="AE29" s="686"/>
      <c r="AF29" s="686"/>
      <c r="AG29" s="686"/>
      <c r="AH29" s="686"/>
      <c r="AI29" s="686"/>
      <c r="AJ29" s="686"/>
      <c r="AK29" s="686"/>
      <c r="AL29" s="632" t="s">
        <v>138</v>
      </c>
      <c r="AM29" s="633"/>
      <c r="AN29" s="633"/>
      <c r="AO29" s="687"/>
      <c r="AP29" s="697" t="s">
        <v>225</v>
      </c>
      <c r="AQ29" s="698"/>
      <c r="AR29" s="698"/>
      <c r="AS29" s="698"/>
      <c r="AT29" s="698"/>
      <c r="AU29" s="698"/>
      <c r="AV29" s="698"/>
      <c r="AW29" s="698"/>
      <c r="AX29" s="698"/>
      <c r="AY29" s="698"/>
      <c r="AZ29" s="698"/>
      <c r="BA29" s="698"/>
      <c r="BB29" s="698"/>
      <c r="BC29" s="698"/>
      <c r="BD29" s="698"/>
      <c r="BE29" s="698"/>
      <c r="BF29" s="699"/>
      <c r="BG29" s="697" t="s">
        <v>307</v>
      </c>
      <c r="BH29" s="725"/>
      <c r="BI29" s="725"/>
      <c r="BJ29" s="725"/>
      <c r="BK29" s="725"/>
      <c r="BL29" s="725"/>
      <c r="BM29" s="725"/>
      <c r="BN29" s="725"/>
      <c r="BO29" s="725"/>
      <c r="BP29" s="725"/>
      <c r="BQ29" s="726"/>
      <c r="BR29" s="697" t="s">
        <v>308</v>
      </c>
      <c r="BS29" s="725"/>
      <c r="BT29" s="725"/>
      <c r="BU29" s="725"/>
      <c r="BV29" s="725"/>
      <c r="BW29" s="725"/>
      <c r="BX29" s="725"/>
      <c r="BY29" s="725"/>
      <c r="BZ29" s="725"/>
      <c r="CA29" s="725"/>
      <c r="CB29" s="726"/>
      <c r="CD29" s="707" t="s">
        <v>309</v>
      </c>
      <c r="CE29" s="708"/>
      <c r="CF29" s="667" t="s">
        <v>310</v>
      </c>
      <c r="CG29" s="664"/>
      <c r="CH29" s="664"/>
      <c r="CI29" s="664"/>
      <c r="CJ29" s="664"/>
      <c r="CK29" s="664"/>
      <c r="CL29" s="664"/>
      <c r="CM29" s="664"/>
      <c r="CN29" s="664"/>
      <c r="CO29" s="664"/>
      <c r="CP29" s="664"/>
      <c r="CQ29" s="665"/>
      <c r="CR29" s="629">
        <v>963691</v>
      </c>
      <c r="CS29" s="618"/>
      <c r="CT29" s="618"/>
      <c r="CU29" s="618"/>
      <c r="CV29" s="618"/>
      <c r="CW29" s="618"/>
      <c r="CX29" s="618"/>
      <c r="CY29" s="619"/>
      <c r="CZ29" s="632">
        <v>10.9</v>
      </c>
      <c r="DA29" s="657"/>
      <c r="DB29" s="657"/>
      <c r="DC29" s="658"/>
      <c r="DD29" s="617">
        <v>938204</v>
      </c>
      <c r="DE29" s="618"/>
      <c r="DF29" s="618"/>
      <c r="DG29" s="618"/>
      <c r="DH29" s="618"/>
      <c r="DI29" s="618"/>
      <c r="DJ29" s="618"/>
      <c r="DK29" s="619"/>
      <c r="DL29" s="617">
        <v>938204</v>
      </c>
      <c r="DM29" s="618"/>
      <c r="DN29" s="618"/>
      <c r="DO29" s="618"/>
      <c r="DP29" s="618"/>
      <c r="DQ29" s="618"/>
      <c r="DR29" s="618"/>
      <c r="DS29" s="618"/>
      <c r="DT29" s="618"/>
      <c r="DU29" s="618"/>
      <c r="DV29" s="619"/>
      <c r="DW29" s="632">
        <v>16.3</v>
      </c>
      <c r="DX29" s="657"/>
      <c r="DY29" s="657"/>
      <c r="DZ29" s="657"/>
      <c r="EA29" s="657"/>
      <c r="EB29" s="657"/>
      <c r="EC29" s="659"/>
    </row>
    <row r="30" spans="2:133" ht="11.25" customHeight="1" x14ac:dyDescent="0.15">
      <c r="B30" s="626" t="s">
        <v>311</v>
      </c>
      <c r="C30" s="627"/>
      <c r="D30" s="627"/>
      <c r="E30" s="627"/>
      <c r="F30" s="627"/>
      <c r="G30" s="627"/>
      <c r="H30" s="627"/>
      <c r="I30" s="627"/>
      <c r="J30" s="627"/>
      <c r="K30" s="627"/>
      <c r="L30" s="627"/>
      <c r="M30" s="627"/>
      <c r="N30" s="627"/>
      <c r="O30" s="627"/>
      <c r="P30" s="627"/>
      <c r="Q30" s="628"/>
      <c r="R30" s="629">
        <v>36755</v>
      </c>
      <c r="S30" s="630"/>
      <c r="T30" s="630"/>
      <c r="U30" s="630"/>
      <c r="V30" s="630"/>
      <c r="W30" s="630"/>
      <c r="X30" s="630"/>
      <c r="Y30" s="631"/>
      <c r="Z30" s="685">
        <v>0.4</v>
      </c>
      <c r="AA30" s="685"/>
      <c r="AB30" s="685"/>
      <c r="AC30" s="685"/>
      <c r="AD30" s="686">
        <v>12159</v>
      </c>
      <c r="AE30" s="686"/>
      <c r="AF30" s="686"/>
      <c r="AG30" s="686"/>
      <c r="AH30" s="686"/>
      <c r="AI30" s="686"/>
      <c r="AJ30" s="686"/>
      <c r="AK30" s="686"/>
      <c r="AL30" s="632">
        <v>0.2</v>
      </c>
      <c r="AM30" s="633"/>
      <c r="AN30" s="633"/>
      <c r="AO30" s="687"/>
      <c r="AP30" s="713" t="s">
        <v>312</v>
      </c>
      <c r="AQ30" s="714"/>
      <c r="AR30" s="714"/>
      <c r="AS30" s="714"/>
      <c r="AT30" s="719" t="s">
        <v>313</v>
      </c>
      <c r="AU30" s="230"/>
      <c r="AV30" s="230"/>
      <c r="AW30" s="230"/>
      <c r="AX30" s="722" t="s">
        <v>190</v>
      </c>
      <c r="AY30" s="723"/>
      <c r="AZ30" s="723"/>
      <c r="BA30" s="723"/>
      <c r="BB30" s="723"/>
      <c r="BC30" s="723"/>
      <c r="BD30" s="723"/>
      <c r="BE30" s="723"/>
      <c r="BF30" s="724"/>
      <c r="BG30" s="703">
        <v>98.3</v>
      </c>
      <c r="BH30" s="704"/>
      <c r="BI30" s="704"/>
      <c r="BJ30" s="704"/>
      <c r="BK30" s="704"/>
      <c r="BL30" s="704"/>
      <c r="BM30" s="705">
        <v>93</v>
      </c>
      <c r="BN30" s="704"/>
      <c r="BO30" s="704"/>
      <c r="BP30" s="704"/>
      <c r="BQ30" s="706"/>
      <c r="BR30" s="703">
        <v>98.2</v>
      </c>
      <c r="BS30" s="704"/>
      <c r="BT30" s="704"/>
      <c r="BU30" s="704"/>
      <c r="BV30" s="704"/>
      <c r="BW30" s="704"/>
      <c r="BX30" s="705">
        <v>92.5</v>
      </c>
      <c r="BY30" s="704"/>
      <c r="BZ30" s="704"/>
      <c r="CA30" s="704"/>
      <c r="CB30" s="706"/>
      <c r="CD30" s="709"/>
      <c r="CE30" s="710"/>
      <c r="CF30" s="667" t="s">
        <v>314</v>
      </c>
      <c r="CG30" s="664"/>
      <c r="CH30" s="664"/>
      <c r="CI30" s="664"/>
      <c r="CJ30" s="664"/>
      <c r="CK30" s="664"/>
      <c r="CL30" s="664"/>
      <c r="CM30" s="664"/>
      <c r="CN30" s="664"/>
      <c r="CO30" s="664"/>
      <c r="CP30" s="664"/>
      <c r="CQ30" s="665"/>
      <c r="CR30" s="629">
        <v>913902</v>
      </c>
      <c r="CS30" s="630"/>
      <c r="CT30" s="630"/>
      <c r="CU30" s="630"/>
      <c r="CV30" s="630"/>
      <c r="CW30" s="630"/>
      <c r="CX30" s="630"/>
      <c r="CY30" s="631"/>
      <c r="CZ30" s="632">
        <v>10.4</v>
      </c>
      <c r="DA30" s="657"/>
      <c r="DB30" s="657"/>
      <c r="DC30" s="658"/>
      <c r="DD30" s="617">
        <v>888415</v>
      </c>
      <c r="DE30" s="630"/>
      <c r="DF30" s="630"/>
      <c r="DG30" s="630"/>
      <c r="DH30" s="630"/>
      <c r="DI30" s="630"/>
      <c r="DJ30" s="630"/>
      <c r="DK30" s="631"/>
      <c r="DL30" s="617">
        <v>888415</v>
      </c>
      <c r="DM30" s="630"/>
      <c r="DN30" s="630"/>
      <c r="DO30" s="630"/>
      <c r="DP30" s="630"/>
      <c r="DQ30" s="630"/>
      <c r="DR30" s="630"/>
      <c r="DS30" s="630"/>
      <c r="DT30" s="630"/>
      <c r="DU30" s="630"/>
      <c r="DV30" s="631"/>
      <c r="DW30" s="632">
        <v>15.4</v>
      </c>
      <c r="DX30" s="657"/>
      <c r="DY30" s="657"/>
      <c r="DZ30" s="657"/>
      <c r="EA30" s="657"/>
      <c r="EB30" s="657"/>
      <c r="EC30" s="659"/>
    </row>
    <row r="31" spans="2:133" ht="11.25" customHeight="1" x14ac:dyDescent="0.15">
      <c r="B31" s="626" t="s">
        <v>315</v>
      </c>
      <c r="C31" s="627"/>
      <c r="D31" s="627"/>
      <c r="E31" s="627"/>
      <c r="F31" s="627"/>
      <c r="G31" s="627"/>
      <c r="H31" s="627"/>
      <c r="I31" s="627"/>
      <c r="J31" s="627"/>
      <c r="K31" s="627"/>
      <c r="L31" s="627"/>
      <c r="M31" s="627"/>
      <c r="N31" s="627"/>
      <c r="O31" s="627"/>
      <c r="P31" s="627"/>
      <c r="Q31" s="628"/>
      <c r="R31" s="629">
        <v>24259</v>
      </c>
      <c r="S31" s="630"/>
      <c r="T31" s="630"/>
      <c r="U31" s="630"/>
      <c r="V31" s="630"/>
      <c r="W31" s="630"/>
      <c r="X31" s="630"/>
      <c r="Y31" s="631"/>
      <c r="Z31" s="685">
        <v>0.3</v>
      </c>
      <c r="AA31" s="685"/>
      <c r="AB31" s="685"/>
      <c r="AC31" s="685"/>
      <c r="AD31" s="686" t="s">
        <v>242</v>
      </c>
      <c r="AE31" s="686"/>
      <c r="AF31" s="686"/>
      <c r="AG31" s="686"/>
      <c r="AH31" s="686"/>
      <c r="AI31" s="686"/>
      <c r="AJ31" s="686"/>
      <c r="AK31" s="686"/>
      <c r="AL31" s="632" t="s">
        <v>138</v>
      </c>
      <c r="AM31" s="633"/>
      <c r="AN31" s="633"/>
      <c r="AO31" s="687"/>
      <c r="AP31" s="715"/>
      <c r="AQ31" s="716"/>
      <c r="AR31" s="716"/>
      <c r="AS31" s="716"/>
      <c r="AT31" s="720"/>
      <c r="AU31" s="229" t="s">
        <v>316</v>
      </c>
      <c r="AV31" s="229"/>
      <c r="AW31" s="229"/>
      <c r="AX31" s="626" t="s">
        <v>317</v>
      </c>
      <c r="AY31" s="627"/>
      <c r="AZ31" s="627"/>
      <c r="BA31" s="627"/>
      <c r="BB31" s="627"/>
      <c r="BC31" s="627"/>
      <c r="BD31" s="627"/>
      <c r="BE31" s="627"/>
      <c r="BF31" s="628"/>
      <c r="BG31" s="701">
        <v>98.9</v>
      </c>
      <c r="BH31" s="618"/>
      <c r="BI31" s="618"/>
      <c r="BJ31" s="618"/>
      <c r="BK31" s="618"/>
      <c r="BL31" s="618"/>
      <c r="BM31" s="633">
        <v>95.8</v>
      </c>
      <c r="BN31" s="702"/>
      <c r="BO31" s="702"/>
      <c r="BP31" s="702"/>
      <c r="BQ31" s="663"/>
      <c r="BR31" s="701">
        <v>98.8</v>
      </c>
      <c r="BS31" s="618"/>
      <c r="BT31" s="618"/>
      <c r="BU31" s="618"/>
      <c r="BV31" s="618"/>
      <c r="BW31" s="618"/>
      <c r="BX31" s="633">
        <v>95.5</v>
      </c>
      <c r="BY31" s="702"/>
      <c r="BZ31" s="702"/>
      <c r="CA31" s="702"/>
      <c r="CB31" s="663"/>
      <c r="CD31" s="709"/>
      <c r="CE31" s="710"/>
      <c r="CF31" s="667" t="s">
        <v>318</v>
      </c>
      <c r="CG31" s="664"/>
      <c r="CH31" s="664"/>
      <c r="CI31" s="664"/>
      <c r="CJ31" s="664"/>
      <c r="CK31" s="664"/>
      <c r="CL31" s="664"/>
      <c r="CM31" s="664"/>
      <c r="CN31" s="664"/>
      <c r="CO31" s="664"/>
      <c r="CP31" s="664"/>
      <c r="CQ31" s="665"/>
      <c r="CR31" s="629">
        <v>49789</v>
      </c>
      <c r="CS31" s="618"/>
      <c r="CT31" s="618"/>
      <c r="CU31" s="618"/>
      <c r="CV31" s="618"/>
      <c r="CW31" s="618"/>
      <c r="CX31" s="618"/>
      <c r="CY31" s="619"/>
      <c r="CZ31" s="632">
        <v>0.6</v>
      </c>
      <c r="DA31" s="657"/>
      <c r="DB31" s="657"/>
      <c r="DC31" s="658"/>
      <c r="DD31" s="617">
        <v>49789</v>
      </c>
      <c r="DE31" s="618"/>
      <c r="DF31" s="618"/>
      <c r="DG31" s="618"/>
      <c r="DH31" s="618"/>
      <c r="DI31" s="618"/>
      <c r="DJ31" s="618"/>
      <c r="DK31" s="619"/>
      <c r="DL31" s="617">
        <v>49789</v>
      </c>
      <c r="DM31" s="618"/>
      <c r="DN31" s="618"/>
      <c r="DO31" s="618"/>
      <c r="DP31" s="618"/>
      <c r="DQ31" s="618"/>
      <c r="DR31" s="618"/>
      <c r="DS31" s="618"/>
      <c r="DT31" s="618"/>
      <c r="DU31" s="618"/>
      <c r="DV31" s="619"/>
      <c r="DW31" s="632">
        <v>0.9</v>
      </c>
      <c r="DX31" s="657"/>
      <c r="DY31" s="657"/>
      <c r="DZ31" s="657"/>
      <c r="EA31" s="657"/>
      <c r="EB31" s="657"/>
      <c r="EC31" s="659"/>
    </row>
    <row r="32" spans="2:133" ht="11.25" customHeight="1" x14ac:dyDescent="0.15">
      <c r="B32" s="626" t="s">
        <v>319</v>
      </c>
      <c r="C32" s="627"/>
      <c r="D32" s="627"/>
      <c r="E32" s="627"/>
      <c r="F32" s="627"/>
      <c r="G32" s="627"/>
      <c r="H32" s="627"/>
      <c r="I32" s="627"/>
      <c r="J32" s="627"/>
      <c r="K32" s="627"/>
      <c r="L32" s="627"/>
      <c r="M32" s="627"/>
      <c r="N32" s="627"/>
      <c r="O32" s="627"/>
      <c r="P32" s="627"/>
      <c r="Q32" s="628"/>
      <c r="R32" s="629">
        <v>579132</v>
      </c>
      <c r="S32" s="630"/>
      <c r="T32" s="630"/>
      <c r="U32" s="630"/>
      <c r="V32" s="630"/>
      <c r="W32" s="630"/>
      <c r="X32" s="630"/>
      <c r="Y32" s="631"/>
      <c r="Z32" s="685">
        <v>6.1</v>
      </c>
      <c r="AA32" s="685"/>
      <c r="AB32" s="685"/>
      <c r="AC32" s="685"/>
      <c r="AD32" s="686" t="s">
        <v>242</v>
      </c>
      <c r="AE32" s="686"/>
      <c r="AF32" s="686"/>
      <c r="AG32" s="686"/>
      <c r="AH32" s="686"/>
      <c r="AI32" s="686"/>
      <c r="AJ32" s="686"/>
      <c r="AK32" s="686"/>
      <c r="AL32" s="632" t="s">
        <v>242</v>
      </c>
      <c r="AM32" s="633"/>
      <c r="AN32" s="633"/>
      <c r="AO32" s="687"/>
      <c r="AP32" s="717"/>
      <c r="AQ32" s="718"/>
      <c r="AR32" s="718"/>
      <c r="AS32" s="718"/>
      <c r="AT32" s="721"/>
      <c r="AU32" s="231"/>
      <c r="AV32" s="231"/>
      <c r="AW32" s="231"/>
      <c r="AX32" s="635" t="s">
        <v>320</v>
      </c>
      <c r="AY32" s="636"/>
      <c r="AZ32" s="636"/>
      <c r="BA32" s="636"/>
      <c r="BB32" s="636"/>
      <c r="BC32" s="636"/>
      <c r="BD32" s="636"/>
      <c r="BE32" s="636"/>
      <c r="BF32" s="637"/>
      <c r="BG32" s="700">
        <v>97.7</v>
      </c>
      <c r="BH32" s="639"/>
      <c r="BI32" s="639"/>
      <c r="BJ32" s="639"/>
      <c r="BK32" s="639"/>
      <c r="BL32" s="639"/>
      <c r="BM32" s="683">
        <v>90.3</v>
      </c>
      <c r="BN32" s="639"/>
      <c r="BO32" s="639"/>
      <c r="BP32" s="639"/>
      <c r="BQ32" s="676"/>
      <c r="BR32" s="700">
        <v>97.6</v>
      </c>
      <c r="BS32" s="639"/>
      <c r="BT32" s="639"/>
      <c r="BU32" s="639"/>
      <c r="BV32" s="639"/>
      <c r="BW32" s="639"/>
      <c r="BX32" s="683">
        <v>89.9</v>
      </c>
      <c r="BY32" s="639"/>
      <c r="BZ32" s="639"/>
      <c r="CA32" s="639"/>
      <c r="CB32" s="676"/>
      <c r="CD32" s="711"/>
      <c r="CE32" s="712"/>
      <c r="CF32" s="667" t="s">
        <v>321</v>
      </c>
      <c r="CG32" s="664"/>
      <c r="CH32" s="664"/>
      <c r="CI32" s="664"/>
      <c r="CJ32" s="664"/>
      <c r="CK32" s="664"/>
      <c r="CL32" s="664"/>
      <c r="CM32" s="664"/>
      <c r="CN32" s="664"/>
      <c r="CO32" s="664"/>
      <c r="CP32" s="664"/>
      <c r="CQ32" s="665"/>
      <c r="CR32" s="629" t="s">
        <v>242</v>
      </c>
      <c r="CS32" s="630"/>
      <c r="CT32" s="630"/>
      <c r="CU32" s="630"/>
      <c r="CV32" s="630"/>
      <c r="CW32" s="630"/>
      <c r="CX32" s="630"/>
      <c r="CY32" s="631"/>
      <c r="CZ32" s="632" t="s">
        <v>138</v>
      </c>
      <c r="DA32" s="657"/>
      <c r="DB32" s="657"/>
      <c r="DC32" s="658"/>
      <c r="DD32" s="617" t="s">
        <v>242</v>
      </c>
      <c r="DE32" s="630"/>
      <c r="DF32" s="630"/>
      <c r="DG32" s="630"/>
      <c r="DH32" s="630"/>
      <c r="DI32" s="630"/>
      <c r="DJ32" s="630"/>
      <c r="DK32" s="631"/>
      <c r="DL32" s="617" t="s">
        <v>138</v>
      </c>
      <c r="DM32" s="630"/>
      <c r="DN32" s="630"/>
      <c r="DO32" s="630"/>
      <c r="DP32" s="630"/>
      <c r="DQ32" s="630"/>
      <c r="DR32" s="630"/>
      <c r="DS32" s="630"/>
      <c r="DT32" s="630"/>
      <c r="DU32" s="630"/>
      <c r="DV32" s="631"/>
      <c r="DW32" s="632" t="s">
        <v>242</v>
      </c>
      <c r="DX32" s="657"/>
      <c r="DY32" s="657"/>
      <c r="DZ32" s="657"/>
      <c r="EA32" s="657"/>
      <c r="EB32" s="657"/>
      <c r="EC32" s="659"/>
    </row>
    <row r="33" spans="2:133" ht="11.25" customHeight="1" x14ac:dyDescent="0.15">
      <c r="B33" s="626" t="s">
        <v>322</v>
      </c>
      <c r="C33" s="627"/>
      <c r="D33" s="627"/>
      <c r="E33" s="627"/>
      <c r="F33" s="627"/>
      <c r="G33" s="627"/>
      <c r="H33" s="627"/>
      <c r="I33" s="627"/>
      <c r="J33" s="627"/>
      <c r="K33" s="627"/>
      <c r="L33" s="627"/>
      <c r="M33" s="627"/>
      <c r="N33" s="627"/>
      <c r="O33" s="627"/>
      <c r="P33" s="627"/>
      <c r="Q33" s="628"/>
      <c r="R33" s="629">
        <v>438639</v>
      </c>
      <c r="S33" s="630"/>
      <c r="T33" s="630"/>
      <c r="U33" s="630"/>
      <c r="V33" s="630"/>
      <c r="W33" s="630"/>
      <c r="X33" s="630"/>
      <c r="Y33" s="631"/>
      <c r="Z33" s="685">
        <v>4.5999999999999996</v>
      </c>
      <c r="AA33" s="685"/>
      <c r="AB33" s="685"/>
      <c r="AC33" s="685"/>
      <c r="AD33" s="686" t="s">
        <v>182</v>
      </c>
      <c r="AE33" s="686"/>
      <c r="AF33" s="686"/>
      <c r="AG33" s="686"/>
      <c r="AH33" s="686"/>
      <c r="AI33" s="686"/>
      <c r="AJ33" s="686"/>
      <c r="AK33" s="686"/>
      <c r="AL33" s="632" t="s">
        <v>242</v>
      </c>
      <c r="AM33" s="633"/>
      <c r="AN33" s="633"/>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323</v>
      </c>
      <c r="CE33" s="664"/>
      <c r="CF33" s="664"/>
      <c r="CG33" s="664"/>
      <c r="CH33" s="664"/>
      <c r="CI33" s="664"/>
      <c r="CJ33" s="664"/>
      <c r="CK33" s="664"/>
      <c r="CL33" s="664"/>
      <c r="CM33" s="664"/>
      <c r="CN33" s="664"/>
      <c r="CO33" s="664"/>
      <c r="CP33" s="664"/>
      <c r="CQ33" s="665"/>
      <c r="CR33" s="629">
        <v>4311923</v>
      </c>
      <c r="CS33" s="618"/>
      <c r="CT33" s="618"/>
      <c r="CU33" s="618"/>
      <c r="CV33" s="618"/>
      <c r="CW33" s="618"/>
      <c r="CX33" s="618"/>
      <c r="CY33" s="619"/>
      <c r="CZ33" s="632">
        <v>49</v>
      </c>
      <c r="DA33" s="657"/>
      <c r="DB33" s="657"/>
      <c r="DC33" s="658"/>
      <c r="DD33" s="617">
        <v>3410541</v>
      </c>
      <c r="DE33" s="618"/>
      <c r="DF33" s="618"/>
      <c r="DG33" s="618"/>
      <c r="DH33" s="618"/>
      <c r="DI33" s="618"/>
      <c r="DJ33" s="618"/>
      <c r="DK33" s="619"/>
      <c r="DL33" s="617">
        <v>2566775</v>
      </c>
      <c r="DM33" s="618"/>
      <c r="DN33" s="618"/>
      <c r="DO33" s="618"/>
      <c r="DP33" s="618"/>
      <c r="DQ33" s="618"/>
      <c r="DR33" s="618"/>
      <c r="DS33" s="618"/>
      <c r="DT33" s="618"/>
      <c r="DU33" s="618"/>
      <c r="DV33" s="619"/>
      <c r="DW33" s="632">
        <v>44.6</v>
      </c>
      <c r="DX33" s="657"/>
      <c r="DY33" s="657"/>
      <c r="DZ33" s="657"/>
      <c r="EA33" s="657"/>
      <c r="EB33" s="657"/>
      <c r="EC33" s="659"/>
    </row>
    <row r="34" spans="2:133" ht="11.25" customHeight="1" x14ac:dyDescent="0.15">
      <c r="B34" s="626" t="s">
        <v>324</v>
      </c>
      <c r="C34" s="627"/>
      <c r="D34" s="627"/>
      <c r="E34" s="627"/>
      <c r="F34" s="627"/>
      <c r="G34" s="627"/>
      <c r="H34" s="627"/>
      <c r="I34" s="627"/>
      <c r="J34" s="627"/>
      <c r="K34" s="627"/>
      <c r="L34" s="627"/>
      <c r="M34" s="627"/>
      <c r="N34" s="627"/>
      <c r="O34" s="627"/>
      <c r="P34" s="627"/>
      <c r="Q34" s="628"/>
      <c r="R34" s="629">
        <v>229339</v>
      </c>
      <c r="S34" s="630"/>
      <c r="T34" s="630"/>
      <c r="U34" s="630"/>
      <c r="V34" s="630"/>
      <c r="W34" s="630"/>
      <c r="X34" s="630"/>
      <c r="Y34" s="631"/>
      <c r="Z34" s="685">
        <v>2.4</v>
      </c>
      <c r="AA34" s="685"/>
      <c r="AB34" s="685"/>
      <c r="AC34" s="685"/>
      <c r="AD34" s="686">
        <v>2189</v>
      </c>
      <c r="AE34" s="686"/>
      <c r="AF34" s="686"/>
      <c r="AG34" s="686"/>
      <c r="AH34" s="686"/>
      <c r="AI34" s="686"/>
      <c r="AJ34" s="686"/>
      <c r="AK34" s="686"/>
      <c r="AL34" s="632">
        <v>0</v>
      </c>
      <c r="AM34" s="633"/>
      <c r="AN34" s="633"/>
      <c r="AO34" s="687"/>
      <c r="AP34" s="234"/>
      <c r="AQ34" s="697" t="s">
        <v>325</v>
      </c>
      <c r="AR34" s="698"/>
      <c r="AS34" s="698"/>
      <c r="AT34" s="698"/>
      <c r="AU34" s="698"/>
      <c r="AV34" s="698"/>
      <c r="AW34" s="698"/>
      <c r="AX34" s="698"/>
      <c r="AY34" s="698"/>
      <c r="AZ34" s="698"/>
      <c r="BA34" s="698"/>
      <c r="BB34" s="698"/>
      <c r="BC34" s="698"/>
      <c r="BD34" s="698"/>
      <c r="BE34" s="698"/>
      <c r="BF34" s="699"/>
      <c r="BG34" s="697" t="s">
        <v>326</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327</v>
      </c>
      <c r="CE34" s="664"/>
      <c r="CF34" s="664"/>
      <c r="CG34" s="664"/>
      <c r="CH34" s="664"/>
      <c r="CI34" s="664"/>
      <c r="CJ34" s="664"/>
      <c r="CK34" s="664"/>
      <c r="CL34" s="664"/>
      <c r="CM34" s="664"/>
      <c r="CN34" s="664"/>
      <c r="CO34" s="664"/>
      <c r="CP34" s="664"/>
      <c r="CQ34" s="665"/>
      <c r="CR34" s="629">
        <v>1493305</v>
      </c>
      <c r="CS34" s="630"/>
      <c r="CT34" s="630"/>
      <c r="CU34" s="630"/>
      <c r="CV34" s="630"/>
      <c r="CW34" s="630"/>
      <c r="CX34" s="630"/>
      <c r="CY34" s="631"/>
      <c r="CZ34" s="632">
        <v>17</v>
      </c>
      <c r="DA34" s="657"/>
      <c r="DB34" s="657"/>
      <c r="DC34" s="658"/>
      <c r="DD34" s="617">
        <v>1107253</v>
      </c>
      <c r="DE34" s="630"/>
      <c r="DF34" s="630"/>
      <c r="DG34" s="630"/>
      <c r="DH34" s="630"/>
      <c r="DI34" s="630"/>
      <c r="DJ34" s="630"/>
      <c r="DK34" s="631"/>
      <c r="DL34" s="617">
        <v>866780</v>
      </c>
      <c r="DM34" s="630"/>
      <c r="DN34" s="630"/>
      <c r="DO34" s="630"/>
      <c r="DP34" s="630"/>
      <c r="DQ34" s="630"/>
      <c r="DR34" s="630"/>
      <c r="DS34" s="630"/>
      <c r="DT34" s="630"/>
      <c r="DU34" s="630"/>
      <c r="DV34" s="631"/>
      <c r="DW34" s="632">
        <v>15</v>
      </c>
      <c r="DX34" s="657"/>
      <c r="DY34" s="657"/>
      <c r="DZ34" s="657"/>
      <c r="EA34" s="657"/>
      <c r="EB34" s="657"/>
      <c r="EC34" s="659"/>
    </row>
    <row r="35" spans="2:133" ht="11.25" customHeight="1" x14ac:dyDescent="0.15">
      <c r="B35" s="626" t="s">
        <v>328</v>
      </c>
      <c r="C35" s="627"/>
      <c r="D35" s="627"/>
      <c r="E35" s="627"/>
      <c r="F35" s="627"/>
      <c r="G35" s="627"/>
      <c r="H35" s="627"/>
      <c r="I35" s="627"/>
      <c r="J35" s="627"/>
      <c r="K35" s="627"/>
      <c r="L35" s="627"/>
      <c r="M35" s="627"/>
      <c r="N35" s="627"/>
      <c r="O35" s="627"/>
      <c r="P35" s="627"/>
      <c r="Q35" s="628"/>
      <c r="R35" s="629">
        <v>962454</v>
      </c>
      <c r="S35" s="630"/>
      <c r="T35" s="630"/>
      <c r="U35" s="630"/>
      <c r="V35" s="630"/>
      <c r="W35" s="630"/>
      <c r="X35" s="630"/>
      <c r="Y35" s="631"/>
      <c r="Z35" s="685">
        <v>10.199999999999999</v>
      </c>
      <c r="AA35" s="685"/>
      <c r="AB35" s="685"/>
      <c r="AC35" s="685"/>
      <c r="AD35" s="686" t="s">
        <v>182</v>
      </c>
      <c r="AE35" s="686"/>
      <c r="AF35" s="686"/>
      <c r="AG35" s="686"/>
      <c r="AH35" s="686"/>
      <c r="AI35" s="686"/>
      <c r="AJ35" s="686"/>
      <c r="AK35" s="686"/>
      <c r="AL35" s="632" t="s">
        <v>242</v>
      </c>
      <c r="AM35" s="633"/>
      <c r="AN35" s="633"/>
      <c r="AO35" s="687"/>
      <c r="AP35" s="234"/>
      <c r="AQ35" s="691" t="s">
        <v>329</v>
      </c>
      <c r="AR35" s="692"/>
      <c r="AS35" s="692"/>
      <c r="AT35" s="692"/>
      <c r="AU35" s="692"/>
      <c r="AV35" s="692"/>
      <c r="AW35" s="692"/>
      <c r="AX35" s="692"/>
      <c r="AY35" s="693"/>
      <c r="AZ35" s="688">
        <v>1088117</v>
      </c>
      <c r="BA35" s="689"/>
      <c r="BB35" s="689"/>
      <c r="BC35" s="689"/>
      <c r="BD35" s="689"/>
      <c r="BE35" s="689"/>
      <c r="BF35" s="690"/>
      <c r="BG35" s="694" t="s">
        <v>330</v>
      </c>
      <c r="BH35" s="695"/>
      <c r="BI35" s="695"/>
      <c r="BJ35" s="695"/>
      <c r="BK35" s="695"/>
      <c r="BL35" s="695"/>
      <c r="BM35" s="695"/>
      <c r="BN35" s="695"/>
      <c r="BO35" s="695"/>
      <c r="BP35" s="695"/>
      <c r="BQ35" s="695"/>
      <c r="BR35" s="695"/>
      <c r="BS35" s="695"/>
      <c r="BT35" s="695"/>
      <c r="BU35" s="696"/>
      <c r="BV35" s="688">
        <v>60858</v>
      </c>
      <c r="BW35" s="689"/>
      <c r="BX35" s="689"/>
      <c r="BY35" s="689"/>
      <c r="BZ35" s="689"/>
      <c r="CA35" s="689"/>
      <c r="CB35" s="690"/>
      <c r="CD35" s="667" t="s">
        <v>331</v>
      </c>
      <c r="CE35" s="664"/>
      <c r="CF35" s="664"/>
      <c r="CG35" s="664"/>
      <c r="CH35" s="664"/>
      <c r="CI35" s="664"/>
      <c r="CJ35" s="664"/>
      <c r="CK35" s="664"/>
      <c r="CL35" s="664"/>
      <c r="CM35" s="664"/>
      <c r="CN35" s="664"/>
      <c r="CO35" s="664"/>
      <c r="CP35" s="664"/>
      <c r="CQ35" s="665"/>
      <c r="CR35" s="629">
        <v>41940</v>
      </c>
      <c r="CS35" s="618"/>
      <c r="CT35" s="618"/>
      <c r="CU35" s="618"/>
      <c r="CV35" s="618"/>
      <c r="CW35" s="618"/>
      <c r="CX35" s="618"/>
      <c r="CY35" s="619"/>
      <c r="CZ35" s="632">
        <v>0.5</v>
      </c>
      <c r="DA35" s="657"/>
      <c r="DB35" s="657"/>
      <c r="DC35" s="658"/>
      <c r="DD35" s="617">
        <v>34210</v>
      </c>
      <c r="DE35" s="618"/>
      <c r="DF35" s="618"/>
      <c r="DG35" s="618"/>
      <c r="DH35" s="618"/>
      <c r="DI35" s="618"/>
      <c r="DJ35" s="618"/>
      <c r="DK35" s="619"/>
      <c r="DL35" s="617">
        <v>34210</v>
      </c>
      <c r="DM35" s="618"/>
      <c r="DN35" s="618"/>
      <c r="DO35" s="618"/>
      <c r="DP35" s="618"/>
      <c r="DQ35" s="618"/>
      <c r="DR35" s="618"/>
      <c r="DS35" s="618"/>
      <c r="DT35" s="618"/>
      <c r="DU35" s="618"/>
      <c r="DV35" s="619"/>
      <c r="DW35" s="632">
        <v>0.6</v>
      </c>
      <c r="DX35" s="657"/>
      <c r="DY35" s="657"/>
      <c r="DZ35" s="657"/>
      <c r="EA35" s="657"/>
      <c r="EB35" s="657"/>
      <c r="EC35" s="659"/>
    </row>
    <row r="36" spans="2:133" ht="11.25" customHeight="1" x14ac:dyDescent="0.15">
      <c r="B36" s="626" t="s">
        <v>332</v>
      </c>
      <c r="C36" s="627"/>
      <c r="D36" s="627"/>
      <c r="E36" s="627"/>
      <c r="F36" s="627"/>
      <c r="G36" s="627"/>
      <c r="H36" s="627"/>
      <c r="I36" s="627"/>
      <c r="J36" s="627"/>
      <c r="K36" s="627"/>
      <c r="L36" s="627"/>
      <c r="M36" s="627"/>
      <c r="N36" s="627"/>
      <c r="O36" s="627"/>
      <c r="P36" s="627"/>
      <c r="Q36" s="628"/>
      <c r="R36" s="629" t="s">
        <v>242</v>
      </c>
      <c r="S36" s="630"/>
      <c r="T36" s="630"/>
      <c r="U36" s="630"/>
      <c r="V36" s="630"/>
      <c r="W36" s="630"/>
      <c r="X36" s="630"/>
      <c r="Y36" s="631"/>
      <c r="Z36" s="685" t="s">
        <v>242</v>
      </c>
      <c r="AA36" s="685"/>
      <c r="AB36" s="685"/>
      <c r="AC36" s="685"/>
      <c r="AD36" s="686" t="s">
        <v>242</v>
      </c>
      <c r="AE36" s="686"/>
      <c r="AF36" s="686"/>
      <c r="AG36" s="686"/>
      <c r="AH36" s="686"/>
      <c r="AI36" s="686"/>
      <c r="AJ36" s="686"/>
      <c r="AK36" s="686"/>
      <c r="AL36" s="632" t="s">
        <v>182</v>
      </c>
      <c r="AM36" s="633"/>
      <c r="AN36" s="633"/>
      <c r="AO36" s="687"/>
      <c r="AQ36" s="660" t="s">
        <v>333</v>
      </c>
      <c r="AR36" s="661"/>
      <c r="AS36" s="661"/>
      <c r="AT36" s="661"/>
      <c r="AU36" s="661"/>
      <c r="AV36" s="661"/>
      <c r="AW36" s="661"/>
      <c r="AX36" s="661"/>
      <c r="AY36" s="662"/>
      <c r="AZ36" s="629">
        <v>254965</v>
      </c>
      <c r="BA36" s="630"/>
      <c r="BB36" s="630"/>
      <c r="BC36" s="630"/>
      <c r="BD36" s="618"/>
      <c r="BE36" s="618"/>
      <c r="BF36" s="663"/>
      <c r="BG36" s="667" t="s">
        <v>334</v>
      </c>
      <c r="BH36" s="664"/>
      <c r="BI36" s="664"/>
      <c r="BJ36" s="664"/>
      <c r="BK36" s="664"/>
      <c r="BL36" s="664"/>
      <c r="BM36" s="664"/>
      <c r="BN36" s="664"/>
      <c r="BO36" s="664"/>
      <c r="BP36" s="664"/>
      <c r="BQ36" s="664"/>
      <c r="BR36" s="664"/>
      <c r="BS36" s="664"/>
      <c r="BT36" s="664"/>
      <c r="BU36" s="665"/>
      <c r="BV36" s="629">
        <v>55925</v>
      </c>
      <c r="BW36" s="630"/>
      <c r="BX36" s="630"/>
      <c r="BY36" s="630"/>
      <c r="BZ36" s="630"/>
      <c r="CA36" s="630"/>
      <c r="CB36" s="666"/>
      <c r="CD36" s="667" t="s">
        <v>335</v>
      </c>
      <c r="CE36" s="664"/>
      <c r="CF36" s="664"/>
      <c r="CG36" s="664"/>
      <c r="CH36" s="664"/>
      <c r="CI36" s="664"/>
      <c r="CJ36" s="664"/>
      <c r="CK36" s="664"/>
      <c r="CL36" s="664"/>
      <c r="CM36" s="664"/>
      <c r="CN36" s="664"/>
      <c r="CO36" s="664"/>
      <c r="CP36" s="664"/>
      <c r="CQ36" s="665"/>
      <c r="CR36" s="629">
        <v>1397982</v>
      </c>
      <c r="CS36" s="630"/>
      <c r="CT36" s="630"/>
      <c r="CU36" s="630"/>
      <c r="CV36" s="630"/>
      <c r="CW36" s="630"/>
      <c r="CX36" s="630"/>
      <c r="CY36" s="631"/>
      <c r="CZ36" s="632">
        <v>15.9</v>
      </c>
      <c r="DA36" s="657"/>
      <c r="DB36" s="657"/>
      <c r="DC36" s="658"/>
      <c r="DD36" s="617">
        <v>1205478</v>
      </c>
      <c r="DE36" s="630"/>
      <c r="DF36" s="630"/>
      <c r="DG36" s="630"/>
      <c r="DH36" s="630"/>
      <c r="DI36" s="630"/>
      <c r="DJ36" s="630"/>
      <c r="DK36" s="631"/>
      <c r="DL36" s="617">
        <v>888078</v>
      </c>
      <c r="DM36" s="630"/>
      <c r="DN36" s="630"/>
      <c r="DO36" s="630"/>
      <c r="DP36" s="630"/>
      <c r="DQ36" s="630"/>
      <c r="DR36" s="630"/>
      <c r="DS36" s="630"/>
      <c r="DT36" s="630"/>
      <c r="DU36" s="630"/>
      <c r="DV36" s="631"/>
      <c r="DW36" s="632">
        <v>15.4</v>
      </c>
      <c r="DX36" s="657"/>
      <c r="DY36" s="657"/>
      <c r="DZ36" s="657"/>
      <c r="EA36" s="657"/>
      <c r="EB36" s="657"/>
      <c r="EC36" s="659"/>
    </row>
    <row r="37" spans="2:133" ht="11.25" customHeight="1" x14ac:dyDescent="0.15">
      <c r="B37" s="626" t="s">
        <v>336</v>
      </c>
      <c r="C37" s="627"/>
      <c r="D37" s="627"/>
      <c r="E37" s="627"/>
      <c r="F37" s="627"/>
      <c r="G37" s="627"/>
      <c r="H37" s="627"/>
      <c r="I37" s="627"/>
      <c r="J37" s="627"/>
      <c r="K37" s="627"/>
      <c r="L37" s="627"/>
      <c r="M37" s="627"/>
      <c r="N37" s="627"/>
      <c r="O37" s="627"/>
      <c r="P37" s="627"/>
      <c r="Q37" s="628"/>
      <c r="R37" s="629">
        <v>254954</v>
      </c>
      <c r="S37" s="630"/>
      <c r="T37" s="630"/>
      <c r="U37" s="630"/>
      <c r="V37" s="630"/>
      <c r="W37" s="630"/>
      <c r="X37" s="630"/>
      <c r="Y37" s="631"/>
      <c r="Z37" s="685">
        <v>2.7</v>
      </c>
      <c r="AA37" s="685"/>
      <c r="AB37" s="685"/>
      <c r="AC37" s="685"/>
      <c r="AD37" s="686" t="s">
        <v>138</v>
      </c>
      <c r="AE37" s="686"/>
      <c r="AF37" s="686"/>
      <c r="AG37" s="686"/>
      <c r="AH37" s="686"/>
      <c r="AI37" s="686"/>
      <c r="AJ37" s="686"/>
      <c r="AK37" s="686"/>
      <c r="AL37" s="632" t="s">
        <v>242</v>
      </c>
      <c r="AM37" s="633"/>
      <c r="AN37" s="633"/>
      <c r="AO37" s="687"/>
      <c r="AQ37" s="660" t="s">
        <v>337</v>
      </c>
      <c r="AR37" s="661"/>
      <c r="AS37" s="661"/>
      <c r="AT37" s="661"/>
      <c r="AU37" s="661"/>
      <c r="AV37" s="661"/>
      <c r="AW37" s="661"/>
      <c r="AX37" s="661"/>
      <c r="AY37" s="662"/>
      <c r="AZ37" s="629">
        <v>89740</v>
      </c>
      <c r="BA37" s="630"/>
      <c r="BB37" s="630"/>
      <c r="BC37" s="630"/>
      <c r="BD37" s="618"/>
      <c r="BE37" s="618"/>
      <c r="BF37" s="663"/>
      <c r="BG37" s="667" t="s">
        <v>338</v>
      </c>
      <c r="BH37" s="664"/>
      <c r="BI37" s="664"/>
      <c r="BJ37" s="664"/>
      <c r="BK37" s="664"/>
      <c r="BL37" s="664"/>
      <c r="BM37" s="664"/>
      <c r="BN37" s="664"/>
      <c r="BO37" s="664"/>
      <c r="BP37" s="664"/>
      <c r="BQ37" s="664"/>
      <c r="BR37" s="664"/>
      <c r="BS37" s="664"/>
      <c r="BT37" s="664"/>
      <c r="BU37" s="665"/>
      <c r="BV37" s="629">
        <v>2755</v>
      </c>
      <c r="BW37" s="630"/>
      <c r="BX37" s="630"/>
      <c r="BY37" s="630"/>
      <c r="BZ37" s="630"/>
      <c r="CA37" s="630"/>
      <c r="CB37" s="666"/>
      <c r="CD37" s="667" t="s">
        <v>339</v>
      </c>
      <c r="CE37" s="664"/>
      <c r="CF37" s="664"/>
      <c r="CG37" s="664"/>
      <c r="CH37" s="664"/>
      <c r="CI37" s="664"/>
      <c r="CJ37" s="664"/>
      <c r="CK37" s="664"/>
      <c r="CL37" s="664"/>
      <c r="CM37" s="664"/>
      <c r="CN37" s="664"/>
      <c r="CO37" s="664"/>
      <c r="CP37" s="664"/>
      <c r="CQ37" s="665"/>
      <c r="CR37" s="629">
        <v>651181</v>
      </c>
      <c r="CS37" s="618"/>
      <c r="CT37" s="618"/>
      <c r="CU37" s="618"/>
      <c r="CV37" s="618"/>
      <c r="CW37" s="618"/>
      <c r="CX37" s="618"/>
      <c r="CY37" s="619"/>
      <c r="CZ37" s="632">
        <v>7.4</v>
      </c>
      <c r="DA37" s="657"/>
      <c r="DB37" s="657"/>
      <c r="DC37" s="658"/>
      <c r="DD37" s="617">
        <v>651176</v>
      </c>
      <c r="DE37" s="618"/>
      <c r="DF37" s="618"/>
      <c r="DG37" s="618"/>
      <c r="DH37" s="618"/>
      <c r="DI37" s="618"/>
      <c r="DJ37" s="618"/>
      <c r="DK37" s="619"/>
      <c r="DL37" s="617">
        <v>615406</v>
      </c>
      <c r="DM37" s="618"/>
      <c r="DN37" s="618"/>
      <c r="DO37" s="618"/>
      <c r="DP37" s="618"/>
      <c r="DQ37" s="618"/>
      <c r="DR37" s="618"/>
      <c r="DS37" s="618"/>
      <c r="DT37" s="618"/>
      <c r="DU37" s="618"/>
      <c r="DV37" s="619"/>
      <c r="DW37" s="632">
        <v>10.7</v>
      </c>
      <c r="DX37" s="657"/>
      <c r="DY37" s="657"/>
      <c r="DZ37" s="657"/>
      <c r="EA37" s="657"/>
      <c r="EB37" s="657"/>
      <c r="EC37" s="659"/>
    </row>
    <row r="38" spans="2:133" ht="11.25" customHeight="1" x14ac:dyDescent="0.15">
      <c r="B38" s="635" t="s">
        <v>340</v>
      </c>
      <c r="C38" s="636"/>
      <c r="D38" s="636"/>
      <c r="E38" s="636"/>
      <c r="F38" s="636"/>
      <c r="G38" s="636"/>
      <c r="H38" s="636"/>
      <c r="I38" s="636"/>
      <c r="J38" s="636"/>
      <c r="K38" s="636"/>
      <c r="L38" s="636"/>
      <c r="M38" s="636"/>
      <c r="N38" s="636"/>
      <c r="O38" s="636"/>
      <c r="P38" s="636"/>
      <c r="Q38" s="637"/>
      <c r="R38" s="638">
        <v>9478902</v>
      </c>
      <c r="S38" s="675"/>
      <c r="T38" s="675"/>
      <c r="U38" s="675"/>
      <c r="V38" s="675"/>
      <c r="W38" s="675"/>
      <c r="X38" s="675"/>
      <c r="Y38" s="680"/>
      <c r="Z38" s="681">
        <v>100</v>
      </c>
      <c r="AA38" s="681"/>
      <c r="AB38" s="681"/>
      <c r="AC38" s="681"/>
      <c r="AD38" s="682">
        <v>5505888</v>
      </c>
      <c r="AE38" s="682"/>
      <c r="AF38" s="682"/>
      <c r="AG38" s="682"/>
      <c r="AH38" s="682"/>
      <c r="AI38" s="682"/>
      <c r="AJ38" s="682"/>
      <c r="AK38" s="682"/>
      <c r="AL38" s="641">
        <v>100</v>
      </c>
      <c r="AM38" s="683"/>
      <c r="AN38" s="683"/>
      <c r="AO38" s="684"/>
      <c r="AQ38" s="660" t="s">
        <v>341</v>
      </c>
      <c r="AR38" s="661"/>
      <c r="AS38" s="661"/>
      <c r="AT38" s="661"/>
      <c r="AU38" s="661"/>
      <c r="AV38" s="661"/>
      <c r="AW38" s="661"/>
      <c r="AX38" s="661"/>
      <c r="AY38" s="662"/>
      <c r="AZ38" s="629">
        <v>21174</v>
      </c>
      <c r="BA38" s="630"/>
      <c r="BB38" s="630"/>
      <c r="BC38" s="630"/>
      <c r="BD38" s="618"/>
      <c r="BE38" s="618"/>
      <c r="BF38" s="663"/>
      <c r="BG38" s="667" t="s">
        <v>342</v>
      </c>
      <c r="BH38" s="664"/>
      <c r="BI38" s="664"/>
      <c r="BJ38" s="664"/>
      <c r="BK38" s="664"/>
      <c r="BL38" s="664"/>
      <c r="BM38" s="664"/>
      <c r="BN38" s="664"/>
      <c r="BO38" s="664"/>
      <c r="BP38" s="664"/>
      <c r="BQ38" s="664"/>
      <c r="BR38" s="664"/>
      <c r="BS38" s="664"/>
      <c r="BT38" s="664"/>
      <c r="BU38" s="665"/>
      <c r="BV38" s="629">
        <v>4823</v>
      </c>
      <c r="BW38" s="630"/>
      <c r="BX38" s="630"/>
      <c r="BY38" s="630"/>
      <c r="BZ38" s="630"/>
      <c r="CA38" s="630"/>
      <c r="CB38" s="666"/>
      <c r="CD38" s="667" t="s">
        <v>343</v>
      </c>
      <c r="CE38" s="664"/>
      <c r="CF38" s="664"/>
      <c r="CG38" s="664"/>
      <c r="CH38" s="664"/>
      <c r="CI38" s="664"/>
      <c r="CJ38" s="664"/>
      <c r="CK38" s="664"/>
      <c r="CL38" s="664"/>
      <c r="CM38" s="664"/>
      <c r="CN38" s="664"/>
      <c r="CO38" s="664"/>
      <c r="CP38" s="664"/>
      <c r="CQ38" s="665"/>
      <c r="CR38" s="629">
        <v>975603</v>
      </c>
      <c r="CS38" s="630"/>
      <c r="CT38" s="630"/>
      <c r="CU38" s="630"/>
      <c r="CV38" s="630"/>
      <c r="CW38" s="630"/>
      <c r="CX38" s="630"/>
      <c r="CY38" s="631"/>
      <c r="CZ38" s="632">
        <v>11.1</v>
      </c>
      <c r="DA38" s="657"/>
      <c r="DB38" s="657"/>
      <c r="DC38" s="658"/>
      <c r="DD38" s="617">
        <v>834826</v>
      </c>
      <c r="DE38" s="630"/>
      <c r="DF38" s="630"/>
      <c r="DG38" s="630"/>
      <c r="DH38" s="630"/>
      <c r="DI38" s="630"/>
      <c r="DJ38" s="630"/>
      <c r="DK38" s="631"/>
      <c r="DL38" s="617">
        <v>777707</v>
      </c>
      <c r="DM38" s="630"/>
      <c r="DN38" s="630"/>
      <c r="DO38" s="630"/>
      <c r="DP38" s="630"/>
      <c r="DQ38" s="630"/>
      <c r="DR38" s="630"/>
      <c r="DS38" s="630"/>
      <c r="DT38" s="630"/>
      <c r="DU38" s="630"/>
      <c r="DV38" s="631"/>
      <c r="DW38" s="632">
        <v>13.5</v>
      </c>
      <c r="DX38" s="657"/>
      <c r="DY38" s="657"/>
      <c r="DZ38" s="657"/>
      <c r="EA38" s="657"/>
      <c r="EB38" s="657"/>
      <c r="EC38" s="659"/>
    </row>
    <row r="39" spans="2:133" ht="11.25" customHeight="1" x14ac:dyDescent="0.15">
      <c r="AQ39" s="660" t="s">
        <v>344</v>
      </c>
      <c r="AR39" s="661"/>
      <c r="AS39" s="661"/>
      <c r="AT39" s="661"/>
      <c r="AU39" s="661"/>
      <c r="AV39" s="661"/>
      <c r="AW39" s="661"/>
      <c r="AX39" s="661"/>
      <c r="AY39" s="662"/>
      <c r="AZ39" s="629">
        <v>1600</v>
      </c>
      <c r="BA39" s="630"/>
      <c r="BB39" s="630"/>
      <c r="BC39" s="630"/>
      <c r="BD39" s="618"/>
      <c r="BE39" s="618"/>
      <c r="BF39" s="663"/>
      <c r="BG39" s="668" t="s">
        <v>345</v>
      </c>
      <c r="BH39" s="669"/>
      <c r="BI39" s="669"/>
      <c r="BJ39" s="669"/>
      <c r="BK39" s="669"/>
      <c r="BL39" s="235"/>
      <c r="BM39" s="664" t="s">
        <v>346</v>
      </c>
      <c r="BN39" s="664"/>
      <c r="BO39" s="664"/>
      <c r="BP39" s="664"/>
      <c r="BQ39" s="664"/>
      <c r="BR39" s="664"/>
      <c r="BS39" s="664"/>
      <c r="BT39" s="664"/>
      <c r="BU39" s="665"/>
      <c r="BV39" s="629">
        <v>95</v>
      </c>
      <c r="BW39" s="630"/>
      <c r="BX39" s="630"/>
      <c r="BY39" s="630"/>
      <c r="BZ39" s="630"/>
      <c r="CA39" s="630"/>
      <c r="CB39" s="666"/>
      <c r="CD39" s="667" t="s">
        <v>347</v>
      </c>
      <c r="CE39" s="664"/>
      <c r="CF39" s="664"/>
      <c r="CG39" s="664"/>
      <c r="CH39" s="664"/>
      <c r="CI39" s="664"/>
      <c r="CJ39" s="664"/>
      <c r="CK39" s="664"/>
      <c r="CL39" s="664"/>
      <c r="CM39" s="664"/>
      <c r="CN39" s="664"/>
      <c r="CO39" s="664"/>
      <c r="CP39" s="664"/>
      <c r="CQ39" s="665"/>
      <c r="CR39" s="629">
        <v>245241</v>
      </c>
      <c r="CS39" s="618"/>
      <c r="CT39" s="618"/>
      <c r="CU39" s="618"/>
      <c r="CV39" s="618"/>
      <c r="CW39" s="618"/>
      <c r="CX39" s="618"/>
      <c r="CY39" s="619"/>
      <c r="CZ39" s="632">
        <v>2.8</v>
      </c>
      <c r="DA39" s="657"/>
      <c r="DB39" s="657"/>
      <c r="DC39" s="658"/>
      <c r="DD39" s="617">
        <v>212820</v>
      </c>
      <c r="DE39" s="618"/>
      <c r="DF39" s="618"/>
      <c r="DG39" s="618"/>
      <c r="DH39" s="618"/>
      <c r="DI39" s="618"/>
      <c r="DJ39" s="618"/>
      <c r="DK39" s="619"/>
      <c r="DL39" s="617" t="s">
        <v>182</v>
      </c>
      <c r="DM39" s="618"/>
      <c r="DN39" s="618"/>
      <c r="DO39" s="618"/>
      <c r="DP39" s="618"/>
      <c r="DQ39" s="618"/>
      <c r="DR39" s="618"/>
      <c r="DS39" s="618"/>
      <c r="DT39" s="618"/>
      <c r="DU39" s="618"/>
      <c r="DV39" s="619"/>
      <c r="DW39" s="632" t="s">
        <v>182</v>
      </c>
      <c r="DX39" s="657"/>
      <c r="DY39" s="657"/>
      <c r="DZ39" s="657"/>
      <c r="EA39" s="657"/>
      <c r="EB39" s="657"/>
      <c r="EC39" s="659"/>
    </row>
    <row r="40" spans="2:133" ht="11.25" customHeight="1" x14ac:dyDescent="0.15">
      <c r="AQ40" s="660" t="s">
        <v>348</v>
      </c>
      <c r="AR40" s="661"/>
      <c r="AS40" s="661"/>
      <c r="AT40" s="661"/>
      <c r="AU40" s="661"/>
      <c r="AV40" s="661"/>
      <c r="AW40" s="661"/>
      <c r="AX40" s="661"/>
      <c r="AY40" s="662"/>
      <c r="AZ40" s="629">
        <v>174867</v>
      </c>
      <c r="BA40" s="630"/>
      <c r="BB40" s="630"/>
      <c r="BC40" s="630"/>
      <c r="BD40" s="618"/>
      <c r="BE40" s="618"/>
      <c r="BF40" s="663"/>
      <c r="BG40" s="668"/>
      <c r="BH40" s="669"/>
      <c r="BI40" s="669"/>
      <c r="BJ40" s="669"/>
      <c r="BK40" s="669"/>
      <c r="BL40" s="235"/>
      <c r="BM40" s="664" t="s">
        <v>349</v>
      </c>
      <c r="BN40" s="664"/>
      <c r="BO40" s="664"/>
      <c r="BP40" s="664"/>
      <c r="BQ40" s="664"/>
      <c r="BR40" s="664"/>
      <c r="BS40" s="664"/>
      <c r="BT40" s="664"/>
      <c r="BU40" s="665"/>
      <c r="BV40" s="629" t="s">
        <v>182</v>
      </c>
      <c r="BW40" s="630"/>
      <c r="BX40" s="630"/>
      <c r="BY40" s="630"/>
      <c r="BZ40" s="630"/>
      <c r="CA40" s="630"/>
      <c r="CB40" s="666"/>
      <c r="CD40" s="667" t="s">
        <v>350</v>
      </c>
      <c r="CE40" s="664"/>
      <c r="CF40" s="664"/>
      <c r="CG40" s="664"/>
      <c r="CH40" s="664"/>
      <c r="CI40" s="664"/>
      <c r="CJ40" s="664"/>
      <c r="CK40" s="664"/>
      <c r="CL40" s="664"/>
      <c r="CM40" s="664"/>
      <c r="CN40" s="664"/>
      <c r="CO40" s="664"/>
      <c r="CP40" s="664"/>
      <c r="CQ40" s="665"/>
      <c r="CR40" s="629">
        <v>157852</v>
      </c>
      <c r="CS40" s="630"/>
      <c r="CT40" s="630"/>
      <c r="CU40" s="630"/>
      <c r="CV40" s="630"/>
      <c r="CW40" s="630"/>
      <c r="CX40" s="630"/>
      <c r="CY40" s="631"/>
      <c r="CZ40" s="632">
        <v>1.8</v>
      </c>
      <c r="DA40" s="657"/>
      <c r="DB40" s="657"/>
      <c r="DC40" s="658"/>
      <c r="DD40" s="617">
        <v>15954</v>
      </c>
      <c r="DE40" s="630"/>
      <c r="DF40" s="630"/>
      <c r="DG40" s="630"/>
      <c r="DH40" s="630"/>
      <c r="DI40" s="630"/>
      <c r="DJ40" s="630"/>
      <c r="DK40" s="631"/>
      <c r="DL40" s="617" t="s">
        <v>182</v>
      </c>
      <c r="DM40" s="630"/>
      <c r="DN40" s="630"/>
      <c r="DO40" s="630"/>
      <c r="DP40" s="630"/>
      <c r="DQ40" s="630"/>
      <c r="DR40" s="630"/>
      <c r="DS40" s="630"/>
      <c r="DT40" s="630"/>
      <c r="DU40" s="630"/>
      <c r="DV40" s="631"/>
      <c r="DW40" s="632" t="s">
        <v>182</v>
      </c>
      <c r="DX40" s="657"/>
      <c r="DY40" s="657"/>
      <c r="DZ40" s="657"/>
      <c r="EA40" s="657"/>
      <c r="EB40" s="657"/>
      <c r="EC40" s="659"/>
    </row>
    <row r="41" spans="2:133" ht="11.25" customHeight="1" x14ac:dyDescent="0.15">
      <c r="AQ41" s="672" t="s">
        <v>351</v>
      </c>
      <c r="AR41" s="673"/>
      <c r="AS41" s="673"/>
      <c r="AT41" s="673"/>
      <c r="AU41" s="673"/>
      <c r="AV41" s="673"/>
      <c r="AW41" s="673"/>
      <c r="AX41" s="673"/>
      <c r="AY41" s="674"/>
      <c r="AZ41" s="638">
        <v>545771</v>
      </c>
      <c r="BA41" s="675"/>
      <c r="BB41" s="675"/>
      <c r="BC41" s="675"/>
      <c r="BD41" s="639"/>
      <c r="BE41" s="639"/>
      <c r="BF41" s="676"/>
      <c r="BG41" s="670"/>
      <c r="BH41" s="671"/>
      <c r="BI41" s="671"/>
      <c r="BJ41" s="671"/>
      <c r="BK41" s="671"/>
      <c r="BL41" s="236"/>
      <c r="BM41" s="677" t="s">
        <v>352</v>
      </c>
      <c r="BN41" s="677"/>
      <c r="BO41" s="677"/>
      <c r="BP41" s="677"/>
      <c r="BQ41" s="677"/>
      <c r="BR41" s="677"/>
      <c r="BS41" s="677"/>
      <c r="BT41" s="677"/>
      <c r="BU41" s="678"/>
      <c r="BV41" s="638">
        <v>317</v>
      </c>
      <c r="BW41" s="675"/>
      <c r="BX41" s="675"/>
      <c r="BY41" s="675"/>
      <c r="BZ41" s="675"/>
      <c r="CA41" s="675"/>
      <c r="CB41" s="679"/>
      <c r="CD41" s="667" t="s">
        <v>353</v>
      </c>
      <c r="CE41" s="664"/>
      <c r="CF41" s="664"/>
      <c r="CG41" s="664"/>
      <c r="CH41" s="664"/>
      <c r="CI41" s="664"/>
      <c r="CJ41" s="664"/>
      <c r="CK41" s="664"/>
      <c r="CL41" s="664"/>
      <c r="CM41" s="664"/>
      <c r="CN41" s="664"/>
      <c r="CO41" s="664"/>
      <c r="CP41" s="664"/>
      <c r="CQ41" s="665"/>
      <c r="CR41" s="629" t="s">
        <v>182</v>
      </c>
      <c r="CS41" s="618"/>
      <c r="CT41" s="618"/>
      <c r="CU41" s="618"/>
      <c r="CV41" s="618"/>
      <c r="CW41" s="618"/>
      <c r="CX41" s="618"/>
      <c r="CY41" s="619"/>
      <c r="CZ41" s="632" t="s">
        <v>138</v>
      </c>
      <c r="DA41" s="657"/>
      <c r="DB41" s="657"/>
      <c r="DC41" s="658"/>
      <c r="DD41" s="617" t="s">
        <v>182</v>
      </c>
      <c r="DE41" s="618"/>
      <c r="DF41" s="618"/>
      <c r="DG41" s="618"/>
      <c r="DH41" s="618"/>
      <c r="DI41" s="618"/>
      <c r="DJ41" s="618"/>
      <c r="DK41" s="619"/>
      <c r="DL41" s="620"/>
      <c r="DM41" s="621"/>
      <c r="DN41" s="621"/>
      <c r="DO41" s="621"/>
      <c r="DP41" s="621"/>
      <c r="DQ41" s="621"/>
      <c r="DR41" s="621"/>
      <c r="DS41" s="621"/>
      <c r="DT41" s="621"/>
      <c r="DU41" s="621"/>
      <c r="DV41" s="622"/>
      <c r="DW41" s="623"/>
      <c r="DX41" s="624"/>
      <c r="DY41" s="624"/>
      <c r="DZ41" s="624"/>
      <c r="EA41" s="624"/>
      <c r="EB41" s="624"/>
      <c r="EC41" s="625"/>
    </row>
    <row r="42" spans="2:133" ht="11.25" customHeight="1" x14ac:dyDescent="0.15">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6" t="s">
        <v>355</v>
      </c>
      <c r="CE42" s="627"/>
      <c r="CF42" s="627"/>
      <c r="CG42" s="627"/>
      <c r="CH42" s="627"/>
      <c r="CI42" s="627"/>
      <c r="CJ42" s="627"/>
      <c r="CK42" s="627"/>
      <c r="CL42" s="627"/>
      <c r="CM42" s="627"/>
      <c r="CN42" s="627"/>
      <c r="CO42" s="627"/>
      <c r="CP42" s="627"/>
      <c r="CQ42" s="628"/>
      <c r="CR42" s="629">
        <v>1409927</v>
      </c>
      <c r="CS42" s="630"/>
      <c r="CT42" s="630"/>
      <c r="CU42" s="630"/>
      <c r="CV42" s="630"/>
      <c r="CW42" s="630"/>
      <c r="CX42" s="630"/>
      <c r="CY42" s="631"/>
      <c r="CZ42" s="632">
        <v>16</v>
      </c>
      <c r="DA42" s="633"/>
      <c r="DB42" s="633"/>
      <c r="DC42" s="634"/>
      <c r="DD42" s="617">
        <v>452820</v>
      </c>
      <c r="DE42" s="630"/>
      <c r="DF42" s="630"/>
      <c r="DG42" s="630"/>
      <c r="DH42" s="630"/>
      <c r="DI42" s="630"/>
      <c r="DJ42" s="630"/>
      <c r="DK42" s="631"/>
      <c r="DL42" s="620"/>
      <c r="DM42" s="621"/>
      <c r="DN42" s="621"/>
      <c r="DO42" s="621"/>
      <c r="DP42" s="621"/>
      <c r="DQ42" s="621"/>
      <c r="DR42" s="621"/>
      <c r="DS42" s="621"/>
      <c r="DT42" s="621"/>
      <c r="DU42" s="621"/>
      <c r="DV42" s="622"/>
      <c r="DW42" s="623"/>
      <c r="DX42" s="624"/>
      <c r="DY42" s="624"/>
      <c r="DZ42" s="624"/>
      <c r="EA42" s="624"/>
      <c r="EB42" s="624"/>
      <c r="EC42" s="625"/>
    </row>
    <row r="43" spans="2:133" ht="11.25" customHeight="1" x14ac:dyDescent="0.15">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6" t="s">
        <v>357</v>
      </c>
      <c r="CE43" s="627"/>
      <c r="CF43" s="627"/>
      <c r="CG43" s="627"/>
      <c r="CH43" s="627"/>
      <c r="CI43" s="627"/>
      <c r="CJ43" s="627"/>
      <c r="CK43" s="627"/>
      <c r="CL43" s="627"/>
      <c r="CM43" s="627"/>
      <c r="CN43" s="627"/>
      <c r="CO43" s="627"/>
      <c r="CP43" s="627"/>
      <c r="CQ43" s="628"/>
      <c r="CR43" s="629">
        <v>17886</v>
      </c>
      <c r="CS43" s="618"/>
      <c r="CT43" s="618"/>
      <c r="CU43" s="618"/>
      <c r="CV43" s="618"/>
      <c r="CW43" s="618"/>
      <c r="CX43" s="618"/>
      <c r="CY43" s="619"/>
      <c r="CZ43" s="632">
        <v>0.2</v>
      </c>
      <c r="DA43" s="657"/>
      <c r="DB43" s="657"/>
      <c r="DC43" s="658"/>
      <c r="DD43" s="617">
        <v>17886</v>
      </c>
      <c r="DE43" s="618"/>
      <c r="DF43" s="618"/>
      <c r="DG43" s="618"/>
      <c r="DH43" s="618"/>
      <c r="DI43" s="618"/>
      <c r="DJ43" s="618"/>
      <c r="DK43" s="619"/>
      <c r="DL43" s="620"/>
      <c r="DM43" s="621"/>
      <c r="DN43" s="621"/>
      <c r="DO43" s="621"/>
      <c r="DP43" s="621"/>
      <c r="DQ43" s="621"/>
      <c r="DR43" s="621"/>
      <c r="DS43" s="621"/>
      <c r="DT43" s="621"/>
      <c r="DU43" s="621"/>
      <c r="DV43" s="622"/>
      <c r="DW43" s="623"/>
      <c r="DX43" s="624"/>
      <c r="DY43" s="624"/>
      <c r="DZ43" s="624"/>
      <c r="EA43" s="624"/>
      <c r="EB43" s="624"/>
      <c r="EC43" s="625"/>
    </row>
    <row r="44" spans="2:133" ht="11.25" customHeight="1" x14ac:dyDescent="0.15">
      <c r="B44" s="240" t="s">
        <v>358</v>
      </c>
      <c r="CD44" s="651" t="s">
        <v>309</v>
      </c>
      <c r="CE44" s="652"/>
      <c r="CF44" s="626" t="s">
        <v>359</v>
      </c>
      <c r="CG44" s="627"/>
      <c r="CH44" s="627"/>
      <c r="CI44" s="627"/>
      <c r="CJ44" s="627"/>
      <c r="CK44" s="627"/>
      <c r="CL44" s="627"/>
      <c r="CM44" s="627"/>
      <c r="CN44" s="627"/>
      <c r="CO44" s="627"/>
      <c r="CP44" s="627"/>
      <c r="CQ44" s="628"/>
      <c r="CR44" s="629">
        <v>1409755</v>
      </c>
      <c r="CS44" s="630"/>
      <c r="CT44" s="630"/>
      <c r="CU44" s="630"/>
      <c r="CV44" s="630"/>
      <c r="CW44" s="630"/>
      <c r="CX44" s="630"/>
      <c r="CY44" s="631"/>
      <c r="CZ44" s="632">
        <v>16</v>
      </c>
      <c r="DA44" s="633"/>
      <c r="DB44" s="633"/>
      <c r="DC44" s="634"/>
      <c r="DD44" s="617">
        <v>452648</v>
      </c>
      <c r="DE44" s="630"/>
      <c r="DF44" s="630"/>
      <c r="DG44" s="630"/>
      <c r="DH44" s="630"/>
      <c r="DI44" s="630"/>
      <c r="DJ44" s="630"/>
      <c r="DK44" s="631"/>
      <c r="DL44" s="620"/>
      <c r="DM44" s="621"/>
      <c r="DN44" s="621"/>
      <c r="DO44" s="621"/>
      <c r="DP44" s="621"/>
      <c r="DQ44" s="621"/>
      <c r="DR44" s="621"/>
      <c r="DS44" s="621"/>
      <c r="DT44" s="621"/>
      <c r="DU44" s="621"/>
      <c r="DV44" s="622"/>
      <c r="DW44" s="623"/>
      <c r="DX44" s="624"/>
      <c r="DY44" s="624"/>
      <c r="DZ44" s="624"/>
      <c r="EA44" s="624"/>
      <c r="EB44" s="624"/>
      <c r="EC44" s="625"/>
    </row>
    <row r="45" spans="2:133" ht="11.25" customHeight="1" x14ac:dyDescent="0.15">
      <c r="CD45" s="653"/>
      <c r="CE45" s="654"/>
      <c r="CF45" s="626" t="s">
        <v>360</v>
      </c>
      <c r="CG45" s="627"/>
      <c r="CH45" s="627"/>
      <c r="CI45" s="627"/>
      <c r="CJ45" s="627"/>
      <c r="CK45" s="627"/>
      <c r="CL45" s="627"/>
      <c r="CM45" s="627"/>
      <c r="CN45" s="627"/>
      <c r="CO45" s="627"/>
      <c r="CP45" s="627"/>
      <c r="CQ45" s="628"/>
      <c r="CR45" s="629">
        <v>530060</v>
      </c>
      <c r="CS45" s="618"/>
      <c r="CT45" s="618"/>
      <c r="CU45" s="618"/>
      <c r="CV45" s="618"/>
      <c r="CW45" s="618"/>
      <c r="CX45" s="618"/>
      <c r="CY45" s="619"/>
      <c r="CZ45" s="632">
        <v>6</v>
      </c>
      <c r="DA45" s="657"/>
      <c r="DB45" s="657"/>
      <c r="DC45" s="658"/>
      <c r="DD45" s="617">
        <v>88824</v>
      </c>
      <c r="DE45" s="618"/>
      <c r="DF45" s="618"/>
      <c r="DG45" s="618"/>
      <c r="DH45" s="618"/>
      <c r="DI45" s="618"/>
      <c r="DJ45" s="618"/>
      <c r="DK45" s="619"/>
      <c r="DL45" s="620"/>
      <c r="DM45" s="621"/>
      <c r="DN45" s="621"/>
      <c r="DO45" s="621"/>
      <c r="DP45" s="621"/>
      <c r="DQ45" s="621"/>
      <c r="DR45" s="621"/>
      <c r="DS45" s="621"/>
      <c r="DT45" s="621"/>
      <c r="DU45" s="621"/>
      <c r="DV45" s="622"/>
      <c r="DW45" s="623"/>
      <c r="DX45" s="624"/>
      <c r="DY45" s="624"/>
      <c r="DZ45" s="624"/>
      <c r="EA45" s="624"/>
      <c r="EB45" s="624"/>
      <c r="EC45" s="625"/>
    </row>
    <row r="46" spans="2:133" ht="11.25" customHeight="1" x14ac:dyDescent="0.15">
      <c r="CD46" s="653"/>
      <c r="CE46" s="654"/>
      <c r="CF46" s="626" t="s">
        <v>361</v>
      </c>
      <c r="CG46" s="627"/>
      <c r="CH46" s="627"/>
      <c r="CI46" s="627"/>
      <c r="CJ46" s="627"/>
      <c r="CK46" s="627"/>
      <c r="CL46" s="627"/>
      <c r="CM46" s="627"/>
      <c r="CN46" s="627"/>
      <c r="CO46" s="627"/>
      <c r="CP46" s="627"/>
      <c r="CQ46" s="628"/>
      <c r="CR46" s="629">
        <v>794088</v>
      </c>
      <c r="CS46" s="630"/>
      <c r="CT46" s="630"/>
      <c r="CU46" s="630"/>
      <c r="CV46" s="630"/>
      <c r="CW46" s="630"/>
      <c r="CX46" s="630"/>
      <c r="CY46" s="631"/>
      <c r="CZ46" s="632">
        <v>9</v>
      </c>
      <c r="DA46" s="633"/>
      <c r="DB46" s="633"/>
      <c r="DC46" s="634"/>
      <c r="DD46" s="617">
        <v>298117</v>
      </c>
      <c r="DE46" s="630"/>
      <c r="DF46" s="630"/>
      <c r="DG46" s="630"/>
      <c r="DH46" s="630"/>
      <c r="DI46" s="630"/>
      <c r="DJ46" s="630"/>
      <c r="DK46" s="631"/>
      <c r="DL46" s="620"/>
      <c r="DM46" s="621"/>
      <c r="DN46" s="621"/>
      <c r="DO46" s="621"/>
      <c r="DP46" s="621"/>
      <c r="DQ46" s="621"/>
      <c r="DR46" s="621"/>
      <c r="DS46" s="621"/>
      <c r="DT46" s="621"/>
      <c r="DU46" s="621"/>
      <c r="DV46" s="622"/>
      <c r="DW46" s="623"/>
      <c r="DX46" s="624"/>
      <c r="DY46" s="624"/>
      <c r="DZ46" s="624"/>
      <c r="EA46" s="624"/>
      <c r="EB46" s="624"/>
      <c r="EC46" s="625"/>
    </row>
    <row r="47" spans="2:133" ht="11.25" customHeight="1" x14ac:dyDescent="0.15">
      <c r="CD47" s="653"/>
      <c r="CE47" s="654"/>
      <c r="CF47" s="626" t="s">
        <v>362</v>
      </c>
      <c r="CG47" s="627"/>
      <c r="CH47" s="627"/>
      <c r="CI47" s="627"/>
      <c r="CJ47" s="627"/>
      <c r="CK47" s="627"/>
      <c r="CL47" s="627"/>
      <c r="CM47" s="627"/>
      <c r="CN47" s="627"/>
      <c r="CO47" s="627"/>
      <c r="CP47" s="627"/>
      <c r="CQ47" s="628"/>
      <c r="CR47" s="629">
        <v>172</v>
      </c>
      <c r="CS47" s="618"/>
      <c r="CT47" s="618"/>
      <c r="CU47" s="618"/>
      <c r="CV47" s="618"/>
      <c r="CW47" s="618"/>
      <c r="CX47" s="618"/>
      <c r="CY47" s="619"/>
      <c r="CZ47" s="632">
        <v>0</v>
      </c>
      <c r="DA47" s="657"/>
      <c r="DB47" s="657"/>
      <c r="DC47" s="658"/>
      <c r="DD47" s="617">
        <v>172</v>
      </c>
      <c r="DE47" s="618"/>
      <c r="DF47" s="618"/>
      <c r="DG47" s="618"/>
      <c r="DH47" s="618"/>
      <c r="DI47" s="618"/>
      <c r="DJ47" s="618"/>
      <c r="DK47" s="619"/>
      <c r="DL47" s="620"/>
      <c r="DM47" s="621"/>
      <c r="DN47" s="621"/>
      <c r="DO47" s="621"/>
      <c r="DP47" s="621"/>
      <c r="DQ47" s="621"/>
      <c r="DR47" s="621"/>
      <c r="DS47" s="621"/>
      <c r="DT47" s="621"/>
      <c r="DU47" s="621"/>
      <c r="DV47" s="622"/>
      <c r="DW47" s="623"/>
      <c r="DX47" s="624"/>
      <c r="DY47" s="624"/>
      <c r="DZ47" s="624"/>
      <c r="EA47" s="624"/>
      <c r="EB47" s="624"/>
      <c r="EC47" s="625"/>
    </row>
    <row r="48" spans="2:133" x14ac:dyDescent="0.15">
      <c r="CD48" s="655"/>
      <c r="CE48" s="656"/>
      <c r="CF48" s="626" t="s">
        <v>363</v>
      </c>
      <c r="CG48" s="627"/>
      <c r="CH48" s="627"/>
      <c r="CI48" s="627"/>
      <c r="CJ48" s="627"/>
      <c r="CK48" s="627"/>
      <c r="CL48" s="627"/>
      <c r="CM48" s="627"/>
      <c r="CN48" s="627"/>
      <c r="CO48" s="627"/>
      <c r="CP48" s="627"/>
      <c r="CQ48" s="628"/>
      <c r="CR48" s="629" t="s">
        <v>182</v>
      </c>
      <c r="CS48" s="630"/>
      <c r="CT48" s="630"/>
      <c r="CU48" s="630"/>
      <c r="CV48" s="630"/>
      <c r="CW48" s="630"/>
      <c r="CX48" s="630"/>
      <c r="CY48" s="631"/>
      <c r="CZ48" s="632" t="s">
        <v>182</v>
      </c>
      <c r="DA48" s="633"/>
      <c r="DB48" s="633"/>
      <c r="DC48" s="634"/>
      <c r="DD48" s="617" t="s">
        <v>182</v>
      </c>
      <c r="DE48" s="630"/>
      <c r="DF48" s="630"/>
      <c r="DG48" s="630"/>
      <c r="DH48" s="630"/>
      <c r="DI48" s="630"/>
      <c r="DJ48" s="630"/>
      <c r="DK48" s="631"/>
      <c r="DL48" s="620"/>
      <c r="DM48" s="621"/>
      <c r="DN48" s="621"/>
      <c r="DO48" s="621"/>
      <c r="DP48" s="621"/>
      <c r="DQ48" s="621"/>
      <c r="DR48" s="621"/>
      <c r="DS48" s="621"/>
      <c r="DT48" s="621"/>
      <c r="DU48" s="621"/>
      <c r="DV48" s="622"/>
      <c r="DW48" s="623"/>
      <c r="DX48" s="624"/>
      <c r="DY48" s="624"/>
      <c r="DZ48" s="624"/>
      <c r="EA48" s="624"/>
      <c r="EB48" s="624"/>
      <c r="EC48" s="625"/>
    </row>
    <row r="49" spans="82:133" ht="11.25" customHeight="1" x14ac:dyDescent="0.15">
      <c r="CD49" s="635" t="s">
        <v>364</v>
      </c>
      <c r="CE49" s="636"/>
      <c r="CF49" s="636"/>
      <c r="CG49" s="636"/>
      <c r="CH49" s="636"/>
      <c r="CI49" s="636"/>
      <c r="CJ49" s="636"/>
      <c r="CK49" s="636"/>
      <c r="CL49" s="636"/>
      <c r="CM49" s="636"/>
      <c r="CN49" s="636"/>
      <c r="CO49" s="636"/>
      <c r="CP49" s="636"/>
      <c r="CQ49" s="637"/>
      <c r="CR49" s="638">
        <v>8803796</v>
      </c>
      <c r="CS49" s="639"/>
      <c r="CT49" s="639"/>
      <c r="CU49" s="639"/>
      <c r="CV49" s="639"/>
      <c r="CW49" s="639"/>
      <c r="CX49" s="639"/>
      <c r="CY49" s="640"/>
      <c r="CZ49" s="641">
        <v>100</v>
      </c>
      <c r="DA49" s="642"/>
      <c r="DB49" s="642"/>
      <c r="DC49" s="643"/>
      <c r="DD49" s="644">
        <v>6354937</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OQQOggtaZgq1eX6o10diCvBa/RpMgfGXBT8WK5hLYDoKjAtVnvVi/BWoAZjcvmNwz6oV/L88tFf5Ui/BPviVdA==" saltValue="88k5dkkajv9y/Z7KPh9ix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366</v>
      </c>
      <c r="DK2" s="1162"/>
      <c r="DL2" s="1162"/>
      <c r="DM2" s="1162"/>
      <c r="DN2" s="1162"/>
      <c r="DO2" s="1163"/>
      <c r="DP2" s="249"/>
      <c r="DQ2" s="1161" t="s">
        <v>367</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368</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370</v>
      </c>
      <c r="B5" s="1047"/>
      <c r="C5" s="1047"/>
      <c r="D5" s="1047"/>
      <c r="E5" s="1047"/>
      <c r="F5" s="1047"/>
      <c r="G5" s="1047"/>
      <c r="H5" s="1047"/>
      <c r="I5" s="1047"/>
      <c r="J5" s="1047"/>
      <c r="K5" s="1047"/>
      <c r="L5" s="1047"/>
      <c r="M5" s="1047"/>
      <c r="N5" s="1047"/>
      <c r="O5" s="1047"/>
      <c r="P5" s="1048"/>
      <c r="Q5" s="1052" t="s">
        <v>371</v>
      </c>
      <c r="R5" s="1053"/>
      <c r="S5" s="1053"/>
      <c r="T5" s="1053"/>
      <c r="U5" s="1054"/>
      <c r="V5" s="1052" t="s">
        <v>372</v>
      </c>
      <c r="W5" s="1053"/>
      <c r="X5" s="1053"/>
      <c r="Y5" s="1053"/>
      <c r="Z5" s="1054"/>
      <c r="AA5" s="1052" t="s">
        <v>373</v>
      </c>
      <c r="AB5" s="1053"/>
      <c r="AC5" s="1053"/>
      <c r="AD5" s="1053"/>
      <c r="AE5" s="1053"/>
      <c r="AF5" s="1164" t="s">
        <v>374</v>
      </c>
      <c r="AG5" s="1053"/>
      <c r="AH5" s="1053"/>
      <c r="AI5" s="1053"/>
      <c r="AJ5" s="1068"/>
      <c r="AK5" s="1053" t="s">
        <v>375</v>
      </c>
      <c r="AL5" s="1053"/>
      <c r="AM5" s="1053"/>
      <c r="AN5" s="1053"/>
      <c r="AO5" s="1054"/>
      <c r="AP5" s="1052" t="s">
        <v>376</v>
      </c>
      <c r="AQ5" s="1053"/>
      <c r="AR5" s="1053"/>
      <c r="AS5" s="1053"/>
      <c r="AT5" s="1054"/>
      <c r="AU5" s="1052" t="s">
        <v>377</v>
      </c>
      <c r="AV5" s="1053"/>
      <c r="AW5" s="1053"/>
      <c r="AX5" s="1053"/>
      <c r="AY5" s="1068"/>
      <c r="AZ5" s="256"/>
      <c r="BA5" s="256"/>
      <c r="BB5" s="256"/>
      <c r="BC5" s="256"/>
      <c r="BD5" s="256"/>
      <c r="BE5" s="257"/>
      <c r="BF5" s="257"/>
      <c r="BG5" s="257"/>
      <c r="BH5" s="257"/>
      <c r="BI5" s="257"/>
      <c r="BJ5" s="257"/>
      <c r="BK5" s="257"/>
      <c r="BL5" s="257"/>
      <c r="BM5" s="257"/>
      <c r="BN5" s="257"/>
      <c r="BO5" s="257"/>
      <c r="BP5" s="257"/>
      <c r="BQ5" s="1046" t="s">
        <v>378</v>
      </c>
      <c r="BR5" s="1047"/>
      <c r="BS5" s="1047"/>
      <c r="BT5" s="1047"/>
      <c r="BU5" s="1047"/>
      <c r="BV5" s="1047"/>
      <c r="BW5" s="1047"/>
      <c r="BX5" s="1047"/>
      <c r="BY5" s="1047"/>
      <c r="BZ5" s="1047"/>
      <c r="CA5" s="1047"/>
      <c r="CB5" s="1047"/>
      <c r="CC5" s="1047"/>
      <c r="CD5" s="1047"/>
      <c r="CE5" s="1047"/>
      <c r="CF5" s="1047"/>
      <c r="CG5" s="1048"/>
      <c r="CH5" s="1052" t="s">
        <v>379</v>
      </c>
      <c r="CI5" s="1053"/>
      <c r="CJ5" s="1053"/>
      <c r="CK5" s="1053"/>
      <c r="CL5" s="1054"/>
      <c r="CM5" s="1052" t="s">
        <v>380</v>
      </c>
      <c r="CN5" s="1053"/>
      <c r="CO5" s="1053"/>
      <c r="CP5" s="1053"/>
      <c r="CQ5" s="1054"/>
      <c r="CR5" s="1052" t="s">
        <v>381</v>
      </c>
      <c r="CS5" s="1053"/>
      <c r="CT5" s="1053"/>
      <c r="CU5" s="1053"/>
      <c r="CV5" s="1054"/>
      <c r="CW5" s="1052" t="s">
        <v>382</v>
      </c>
      <c r="CX5" s="1053"/>
      <c r="CY5" s="1053"/>
      <c r="CZ5" s="1053"/>
      <c r="DA5" s="1054"/>
      <c r="DB5" s="1052" t="s">
        <v>383</v>
      </c>
      <c r="DC5" s="1053"/>
      <c r="DD5" s="1053"/>
      <c r="DE5" s="1053"/>
      <c r="DF5" s="1054"/>
      <c r="DG5" s="1149" t="s">
        <v>384</v>
      </c>
      <c r="DH5" s="1150"/>
      <c r="DI5" s="1150"/>
      <c r="DJ5" s="1150"/>
      <c r="DK5" s="1151"/>
      <c r="DL5" s="1149" t="s">
        <v>385</v>
      </c>
      <c r="DM5" s="1150"/>
      <c r="DN5" s="1150"/>
      <c r="DO5" s="1150"/>
      <c r="DP5" s="1151"/>
      <c r="DQ5" s="1052" t="s">
        <v>386</v>
      </c>
      <c r="DR5" s="1053"/>
      <c r="DS5" s="1053"/>
      <c r="DT5" s="1053"/>
      <c r="DU5" s="1054"/>
      <c r="DV5" s="1052" t="s">
        <v>377</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387</v>
      </c>
      <c r="C7" s="1102"/>
      <c r="D7" s="1102"/>
      <c r="E7" s="1102"/>
      <c r="F7" s="1102"/>
      <c r="G7" s="1102"/>
      <c r="H7" s="1102"/>
      <c r="I7" s="1102"/>
      <c r="J7" s="1102"/>
      <c r="K7" s="1102"/>
      <c r="L7" s="1102"/>
      <c r="M7" s="1102"/>
      <c r="N7" s="1102"/>
      <c r="O7" s="1102"/>
      <c r="P7" s="1103"/>
      <c r="Q7" s="1155">
        <v>9184</v>
      </c>
      <c r="R7" s="1156"/>
      <c r="S7" s="1156"/>
      <c r="T7" s="1156"/>
      <c r="U7" s="1156"/>
      <c r="V7" s="1156">
        <v>8516</v>
      </c>
      <c r="W7" s="1156"/>
      <c r="X7" s="1156"/>
      <c r="Y7" s="1156"/>
      <c r="Z7" s="1156"/>
      <c r="AA7" s="1156">
        <v>668</v>
      </c>
      <c r="AB7" s="1156"/>
      <c r="AC7" s="1156"/>
      <c r="AD7" s="1156"/>
      <c r="AE7" s="1157"/>
      <c r="AF7" s="1158">
        <v>659</v>
      </c>
      <c r="AG7" s="1159"/>
      <c r="AH7" s="1159"/>
      <c r="AI7" s="1159"/>
      <c r="AJ7" s="1160"/>
      <c r="AK7" s="1142"/>
      <c r="AL7" s="1143"/>
      <c r="AM7" s="1143"/>
      <c r="AN7" s="1143"/>
      <c r="AO7" s="1143"/>
      <c r="AP7" s="1143">
        <v>8935</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594</v>
      </c>
      <c r="BT7" s="1147"/>
      <c r="BU7" s="1147"/>
      <c r="BV7" s="1147"/>
      <c r="BW7" s="1147"/>
      <c r="BX7" s="1147"/>
      <c r="BY7" s="1147"/>
      <c r="BZ7" s="1147"/>
      <c r="CA7" s="1147"/>
      <c r="CB7" s="1147"/>
      <c r="CC7" s="1147"/>
      <c r="CD7" s="1147"/>
      <c r="CE7" s="1147"/>
      <c r="CF7" s="1147"/>
      <c r="CG7" s="1148"/>
      <c r="CH7" s="1139">
        <v>1</v>
      </c>
      <c r="CI7" s="1140"/>
      <c r="CJ7" s="1140"/>
      <c r="CK7" s="1140"/>
      <c r="CL7" s="1141"/>
      <c r="CM7" s="1139">
        <v>154</v>
      </c>
      <c r="CN7" s="1140"/>
      <c r="CO7" s="1140"/>
      <c r="CP7" s="1140"/>
      <c r="CQ7" s="1141"/>
      <c r="CR7" s="1139">
        <v>34</v>
      </c>
      <c r="CS7" s="1140"/>
      <c r="CT7" s="1140"/>
      <c r="CU7" s="1140"/>
      <c r="CV7" s="1141"/>
      <c r="CW7" s="1139"/>
      <c r="CX7" s="1140"/>
      <c r="CY7" s="1140"/>
      <c r="CZ7" s="1140"/>
      <c r="DA7" s="1141"/>
      <c r="DB7" s="1139"/>
      <c r="DC7" s="1140"/>
      <c r="DD7" s="1140"/>
      <c r="DE7" s="1140"/>
      <c r="DF7" s="1141"/>
      <c r="DG7" s="1139"/>
      <c r="DH7" s="1140"/>
      <c r="DI7" s="1140"/>
      <c r="DJ7" s="1140"/>
      <c r="DK7" s="1141"/>
      <c r="DL7" s="1139"/>
      <c r="DM7" s="1140"/>
      <c r="DN7" s="1140"/>
      <c r="DO7" s="1140"/>
      <c r="DP7" s="1141"/>
      <c r="DQ7" s="1139"/>
      <c r="DR7" s="1140"/>
      <c r="DS7" s="1140"/>
      <c r="DT7" s="1140"/>
      <c r="DU7" s="1141"/>
      <c r="DV7" s="1166"/>
      <c r="DW7" s="1167"/>
      <c r="DX7" s="1167"/>
      <c r="DY7" s="1167"/>
      <c r="DZ7" s="1168"/>
      <c r="EA7" s="254"/>
    </row>
    <row r="8" spans="1:131" s="255" customFormat="1" ht="26.25" customHeight="1" x14ac:dyDescent="0.15">
      <c r="A8" s="261">
        <v>2</v>
      </c>
      <c r="B8" s="1082" t="s">
        <v>388</v>
      </c>
      <c r="C8" s="1083"/>
      <c r="D8" s="1083"/>
      <c r="E8" s="1083"/>
      <c r="F8" s="1083"/>
      <c r="G8" s="1083"/>
      <c r="H8" s="1083"/>
      <c r="I8" s="1083"/>
      <c r="J8" s="1083"/>
      <c r="K8" s="1083"/>
      <c r="L8" s="1083"/>
      <c r="M8" s="1083"/>
      <c r="N8" s="1083"/>
      <c r="O8" s="1083"/>
      <c r="P8" s="1084"/>
      <c r="Q8" s="1094">
        <v>578</v>
      </c>
      <c r="R8" s="1095"/>
      <c r="S8" s="1095"/>
      <c r="T8" s="1095"/>
      <c r="U8" s="1095"/>
      <c r="V8" s="1095">
        <v>571</v>
      </c>
      <c r="W8" s="1095"/>
      <c r="X8" s="1095"/>
      <c r="Y8" s="1095"/>
      <c r="Z8" s="1095"/>
      <c r="AA8" s="1095">
        <v>7</v>
      </c>
      <c r="AB8" s="1095"/>
      <c r="AC8" s="1095"/>
      <c r="AD8" s="1095"/>
      <c r="AE8" s="1096"/>
      <c r="AF8" s="1088">
        <v>7</v>
      </c>
      <c r="AG8" s="1089"/>
      <c r="AH8" s="1089"/>
      <c r="AI8" s="1089"/>
      <c r="AJ8" s="1090"/>
      <c r="AK8" s="1137"/>
      <c r="AL8" s="1138"/>
      <c r="AM8" s="1138"/>
      <c r="AN8" s="1138"/>
      <c r="AO8" s="1138"/>
      <c r="AP8" s="1138">
        <v>177</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595</v>
      </c>
      <c r="BT8" s="1066"/>
      <c r="BU8" s="1066"/>
      <c r="BV8" s="1066"/>
      <c r="BW8" s="1066"/>
      <c r="BX8" s="1066"/>
      <c r="BY8" s="1066"/>
      <c r="BZ8" s="1066"/>
      <c r="CA8" s="1066"/>
      <c r="CB8" s="1066"/>
      <c r="CC8" s="1066"/>
      <c r="CD8" s="1066"/>
      <c r="CE8" s="1066"/>
      <c r="CF8" s="1066"/>
      <c r="CG8" s="1067"/>
      <c r="CH8" s="1040">
        <v>-15</v>
      </c>
      <c r="CI8" s="1041"/>
      <c r="CJ8" s="1041"/>
      <c r="CK8" s="1041"/>
      <c r="CL8" s="1042"/>
      <c r="CM8" s="1040">
        <v>40</v>
      </c>
      <c r="CN8" s="1041"/>
      <c r="CO8" s="1041"/>
      <c r="CP8" s="1041"/>
      <c r="CQ8" s="1042"/>
      <c r="CR8" s="1040">
        <v>20</v>
      </c>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596</v>
      </c>
      <c r="BT9" s="1066"/>
      <c r="BU9" s="1066"/>
      <c r="BV9" s="1066"/>
      <c r="BW9" s="1066"/>
      <c r="BX9" s="1066"/>
      <c r="BY9" s="1066"/>
      <c r="BZ9" s="1066"/>
      <c r="CA9" s="1066"/>
      <c r="CB9" s="1066"/>
      <c r="CC9" s="1066"/>
      <c r="CD9" s="1066"/>
      <c r="CE9" s="1066"/>
      <c r="CF9" s="1066"/>
      <c r="CG9" s="1067"/>
      <c r="CH9" s="1040">
        <v>-3</v>
      </c>
      <c r="CI9" s="1041"/>
      <c r="CJ9" s="1041"/>
      <c r="CK9" s="1041"/>
      <c r="CL9" s="1042"/>
      <c r="CM9" s="1040">
        <v>0</v>
      </c>
      <c r="CN9" s="1041"/>
      <c r="CO9" s="1041"/>
      <c r="CP9" s="1041"/>
      <c r="CQ9" s="1042"/>
      <c r="CR9" s="1040">
        <v>4</v>
      </c>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389</v>
      </c>
      <c r="BA22" s="1080"/>
      <c r="BB22" s="1080"/>
      <c r="BC22" s="1080"/>
      <c r="BD22" s="1081"/>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390</v>
      </c>
      <c r="B23" s="995" t="s">
        <v>391</v>
      </c>
      <c r="C23" s="996"/>
      <c r="D23" s="996"/>
      <c r="E23" s="996"/>
      <c r="F23" s="996"/>
      <c r="G23" s="996"/>
      <c r="H23" s="996"/>
      <c r="I23" s="996"/>
      <c r="J23" s="996"/>
      <c r="K23" s="996"/>
      <c r="L23" s="996"/>
      <c r="M23" s="996"/>
      <c r="N23" s="996"/>
      <c r="O23" s="996"/>
      <c r="P23" s="997"/>
      <c r="Q23" s="1119">
        <v>9479</v>
      </c>
      <c r="R23" s="1120"/>
      <c r="S23" s="1120"/>
      <c r="T23" s="1120"/>
      <c r="U23" s="1120"/>
      <c r="V23" s="1120">
        <v>8804</v>
      </c>
      <c r="W23" s="1120"/>
      <c r="X23" s="1120"/>
      <c r="Y23" s="1120"/>
      <c r="Z23" s="1120"/>
      <c r="AA23" s="1120">
        <v>675</v>
      </c>
      <c r="AB23" s="1120"/>
      <c r="AC23" s="1120"/>
      <c r="AD23" s="1120"/>
      <c r="AE23" s="1121"/>
      <c r="AF23" s="1122">
        <v>666</v>
      </c>
      <c r="AG23" s="1120"/>
      <c r="AH23" s="1120"/>
      <c r="AI23" s="1120"/>
      <c r="AJ23" s="1123"/>
      <c r="AK23" s="1124"/>
      <c r="AL23" s="1125"/>
      <c r="AM23" s="1125"/>
      <c r="AN23" s="1125"/>
      <c r="AO23" s="1125"/>
      <c r="AP23" s="1120">
        <v>9112</v>
      </c>
      <c r="AQ23" s="1120"/>
      <c r="AR23" s="1120"/>
      <c r="AS23" s="1120"/>
      <c r="AT23" s="1120"/>
      <c r="AU23" s="1126"/>
      <c r="AV23" s="1126"/>
      <c r="AW23" s="1126"/>
      <c r="AX23" s="1126"/>
      <c r="AY23" s="1127"/>
      <c r="AZ23" s="1116" t="s">
        <v>392</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393</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394</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370</v>
      </c>
      <c r="B26" s="1047"/>
      <c r="C26" s="1047"/>
      <c r="D26" s="1047"/>
      <c r="E26" s="1047"/>
      <c r="F26" s="1047"/>
      <c r="G26" s="1047"/>
      <c r="H26" s="1047"/>
      <c r="I26" s="1047"/>
      <c r="J26" s="1047"/>
      <c r="K26" s="1047"/>
      <c r="L26" s="1047"/>
      <c r="M26" s="1047"/>
      <c r="N26" s="1047"/>
      <c r="O26" s="1047"/>
      <c r="P26" s="1048"/>
      <c r="Q26" s="1052" t="s">
        <v>395</v>
      </c>
      <c r="R26" s="1053"/>
      <c r="S26" s="1053"/>
      <c r="T26" s="1053"/>
      <c r="U26" s="1054"/>
      <c r="V26" s="1052" t="s">
        <v>396</v>
      </c>
      <c r="W26" s="1053"/>
      <c r="X26" s="1053"/>
      <c r="Y26" s="1053"/>
      <c r="Z26" s="1054"/>
      <c r="AA26" s="1052" t="s">
        <v>397</v>
      </c>
      <c r="AB26" s="1053"/>
      <c r="AC26" s="1053"/>
      <c r="AD26" s="1053"/>
      <c r="AE26" s="1053"/>
      <c r="AF26" s="1110" t="s">
        <v>398</v>
      </c>
      <c r="AG26" s="1059"/>
      <c r="AH26" s="1059"/>
      <c r="AI26" s="1059"/>
      <c r="AJ26" s="1111"/>
      <c r="AK26" s="1053" t="s">
        <v>399</v>
      </c>
      <c r="AL26" s="1053"/>
      <c r="AM26" s="1053"/>
      <c r="AN26" s="1053"/>
      <c r="AO26" s="1054"/>
      <c r="AP26" s="1052" t="s">
        <v>400</v>
      </c>
      <c r="AQ26" s="1053"/>
      <c r="AR26" s="1053"/>
      <c r="AS26" s="1053"/>
      <c r="AT26" s="1054"/>
      <c r="AU26" s="1052" t="s">
        <v>401</v>
      </c>
      <c r="AV26" s="1053"/>
      <c r="AW26" s="1053"/>
      <c r="AX26" s="1053"/>
      <c r="AY26" s="1054"/>
      <c r="AZ26" s="1052" t="s">
        <v>402</v>
      </c>
      <c r="BA26" s="1053"/>
      <c r="BB26" s="1053"/>
      <c r="BC26" s="1053"/>
      <c r="BD26" s="1054"/>
      <c r="BE26" s="1052" t="s">
        <v>377</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403</v>
      </c>
      <c r="C28" s="1102"/>
      <c r="D28" s="1102"/>
      <c r="E28" s="1102"/>
      <c r="F28" s="1102"/>
      <c r="G28" s="1102"/>
      <c r="H28" s="1102"/>
      <c r="I28" s="1102"/>
      <c r="J28" s="1102"/>
      <c r="K28" s="1102"/>
      <c r="L28" s="1102"/>
      <c r="M28" s="1102"/>
      <c r="N28" s="1102"/>
      <c r="O28" s="1102"/>
      <c r="P28" s="1103"/>
      <c r="Q28" s="1104">
        <v>2270</v>
      </c>
      <c r="R28" s="1105"/>
      <c r="S28" s="1105"/>
      <c r="T28" s="1105"/>
      <c r="U28" s="1105"/>
      <c r="V28" s="1105">
        <v>2209</v>
      </c>
      <c r="W28" s="1105"/>
      <c r="X28" s="1105"/>
      <c r="Y28" s="1105"/>
      <c r="Z28" s="1105"/>
      <c r="AA28" s="1105">
        <v>61</v>
      </c>
      <c r="AB28" s="1105"/>
      <c r="AC28" s="1105"/>
      <c r="AD28" s="1105"/>
      <c r="AE28" s="1106"/>
      <c r="AF28" s="1107">
        <v>61</v>
      </c>
      <c r="AG28" s="1105"/>
      <c r="AH28" s="1105"/>
      <c r="AI28" s="1105"/>
      <c r="AJ28" s="1108"/>
      <c r="AK28" s="1109"/>
      <c r="AL28" s="1097"/>
      <c r="AM28" s="1097"/>
      <c r="AN28" s="1097"/>
      <c r="AO28" s="1097"/>
      <c r="AP28" s="1097"/>
      <c r="AQ28" s="1097"/>
      <c r="AR28" s="1097"/>
      <c r="AS28" s="1097"/>
      <c r="AT28" s="1097"/>
      <c r="AU28" s="1097"/>
      <c r="AV28" s="1097"/>
      <c r="AW28" s="1097"/>
      <c r="AX28" s="1097"/>
      <c r="AY28" s="1097"/>
      <c r="AZ28" s="1098"/>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2" t="s">
        <v>404</v>
      </c>
      <c r="C29" s="1083"/>
      <c r="D29" s="1083"/>
      <c r="E29" s="1083"/>
      <c r="F29" s="1083"/>
      <c r="G29" s="1083"/>
      <c r="H29" s="1083"/>
      <c r="I29" s="1083"/>
      <c r="J29" s="1083"/>
      <c r="K29" s="1083"/>
      <c r="L29" s="1083"/>
      <c r="M29" s="1083"/>
      <c r="N29" s="1083"/>
      <c r="O29" s="1083"/>
      <c r="P29" s="1084"/>
      <c r="Q29" s="1094">
        <v>1953</v>
      </c>
      <c r="R29" s="1095"/>
      <c r="S29" s="1095"/>
      <c r="T29" s="1095"/>
      <c r="U29" s="1095"/>
      <c r="V29" s="1095">
        <v>1905</v>
      </c>
      <c r="W29" s="1095"/>
      <c r="X29" s="1095"/>
      <c r="Y29" s="1095"/>
      <c r="Z29" s="1095"/>
      <c r="AA29" s="1095">
        <v>48</v>
      </c>
      <c r="AB29" s="1095"/>
      <c r="AC29" s="1095"/>
      <c r="AD29" s="1095"/>
      <c r="AE29" s="1096"/>
      <c r="AF29" s="1088">
        <v>48</v>
      </c>
      <c r="AG29" s="1089"/>
      <c r="AH29" s="1089"/>
      <c r="AI29" s="1089"/>
      <c r="AJ29" s="1090"/>
      <c r="AK29" s="1031"/>
      <c r="AL29" s="1022"/>
      <c r="AM29" s="1022"/>
      <c r="AN29" s="1022"/>
      <c r="AO29" s="1022"/>
      <c r="AP29" s="1022"/>
      <c r="AQ29" s="1022"/>
      <c r="AR29" s="1022"/>
      <c r="AS29" s="1022"/>
      <c r="AT29" s="1022"/>
      <c r="AU29" s="1022"/>
      <c r="AV29" s="1022"/>
      <c r="AW29" s="1022"/>
      <c r="AX29" s="1022"/>
      <c r="AY29" s="1022"/>
      <c r="AZ29" s="1093"/>
      <c r="BA29" s="1093"/>
      <c r="BB29" s="1093"/>
      <c r="BC29" s="1093"/>
      <c r="BD29" s="1093"/>
      <c r="BE29" s="1077"/>
      <c r="BF29" s="1077"/>
      <c r="BG29" s="1077"/>
      <c r="BH29" s="1077"/>
      <c r="BI29" s="1078"/>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2" t="s">
        <v>405</v>
      </c>
      <c r="C30" s="1083"/>
      <c r="D30" s="1083"/>
      <c r="E30" s="1083"/>
      <c r="F30" s="1083"/>
      <c r="G30" s="1083"/>
      <c r="H30" s="1083"/>
      <c r="I30" s="1083"/>
      <c r="J30" s="1083"/>
      <c r="K30" s="1083"/>
      <c r="L30" s="1083"/>
      <c r="M30" s="1083"/>
      <c r="N30" s="1083"/>
      <c r="O30" s="1083"/>
      <c r="P30" s="1084"/>
      <c r="Q30" s="1094">
        <v>216</v>
      </c>
      <c r="R30" s="1095"/>
      <c r="S30" s="1095"/>
      <c r="T30" s="1095"/>
      <c r="U30" s="1095"/>
      <c r="V30" s="1095">
        <v>207</v>
      </c>
      <c r="W30" s="1095"/>
      <c r="X30" s="1095"/>
      <c r="Y30" s="1095"/>
      <c r="Z30" s="1095"/>
      <c r="AA30" s="1095">
        <v>9</v>
      </c>
      <c r="AB30" s="1095"/>
      <c r="AC30" s="1095"/>
      <c r="AD30" s="1095"/>
      <c r="AE30" s="1096"/>
      <c r="AF30" s="1088">
        <v>9</v>
      </c>
      <c r="AG30" s="1089"/>
      <c r="AH30" s="1089"/>
      <c r="AI30" s="1089"/>
      <c r="AJ30" s="1090"/>
      <c r="AK30" s="1031"/>
      <c r="AL30" s="1022"/>
      <c r="AM30" s="1022"/>
      <c r="AN30" s="1022"/>
      <c r="AO30" s="1022"/>
      <c r="AP30" s="1022"/>
      <c r="AQ30" s="1022"/>
      <c r="AR30" s="1022"/>
      <c r="AS30" s="1022"/>
      <c r="AT30" s="1022"/>
      <c r="AU30" s="1022"/>
      <c r="AV30" s="1022"/>
      <c r="AW30" s="1022"/>
      <c r="AX30" s="1022"/>
      <c r="AY30" s="1022"/>
      <c r="AZ30" s="1093"/>
      <c r="BA30" s="1093"/>
      <c r="BB30" s="1093"/>
      <c r="BC30" s="1093"/>
      <c r="BD30" s="1093"/>
      <c r="BE30" s="1077"/>
      <c r="BF30" s="1077"/>
      <c r="BG30" s="1077"/>
      <c r="BH30" s="1077"/>
      <c r="BI30" s="1078"/>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2" t="s">
        <v>406</v>
      </c>
      <c r="C31" s="1083"/>
      <c r="D31" s="1083"/>
      <c r="E31" s="1083"/>
      <c r="F31" s="1083"/>
      <c r="G31" s="1083"/>
      <c r="H31" s="1083"/>
      <c r="I31" s="1083"/>
      <c r="J31" s="1083"/>
      <c r="K31" s="1083"/>
      <c r="L31" s="1083"/>
      <c r="M31" s="1083"/>
      <c r="N31" s="1083"/>
      <c r="O31" s="1083"/>
      <c r="P31" s="1084"/>
      <c r="Q31" s="1094">
        <v>410</v>
      </c>
      <c r="R31" s="1095"/>
      <c r="S31" s="1095"/>
      <c r="T31" s="1095"/>
      <c r="U31" s="1095"/>
      <c r="V31" s="1095">
        <v>328</v>
      </c>
      <c r="W31" s="1095"/>
      <c r="X31" s="1095"/>
      <c r="Y31" s="1095"/>
      <c r="Z31" s="1095"/>
      <c r="AA31" s="1095">
        <v>81</v>
      </c>
      <c r="AB31" s="1095"/>
      <c r="AC31" s="1095"/>
      <c r="AD31" s="1095"/>
      <c r="AE31" s="1096"/>
      <c r="AF31" s="1088">
        <v>306</v>
      </c>
      <c r="AG31" s="1089"/>
      <c r="AH31" s="1089"/>
      <c r="AI31" s="1089"/>
      <c r="AJ31" s="1090"/>
      <c r="AK31" s="1031">
        <v>23</v>
      </c>
      <c r="AL31" s="1022"/>
      <c r="AM31" s="1022"/>
      <c r="AN31" s="1022"/>
      <c r="AO31" s="1022"/>
      <c r="AP31" s="1022">
        <v>1269</v>
      </c>
      <c r="AQ31" s="1022"/>
      <c r="AR31" s="1022"/>
      <c r="AS31" s="1022"/>
      <c r="AT31" s="1022"/>
      <c r="AU31" s="1022">
        <v>200</v>
      </c>
      <c r="AV31" s="1022"/>
      <c r="AW31" s="1022"/>
      <c r="AX31" s="1022"/>
      <c r="AY31" s="1022"/>
      <c r="AZ31" s="1093"/>
      <c r="BA31" s="1093"/>
      <c r="BB31" s="1093"/>
      <c r="BC31" s="1093"/>
      <c r="BD31" s="1093"/>
      <c r="BE31" s="1077" t="s">
        <v>407</v>
      </c>
      <c r="BF31" s="1077"/>
      <c r="BG31" s="1077"/>
      <c r="BH31" s="1077"/>
      <c r="BI31" s="1078"/>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2" t="s">
        <v>408</v>
      </c>
      <c r="C32" s="1083"/>
      <c r="D32" s="1083"/>
      <c r="E32" s="1083"/>
      <c r="F32" s="1083"/>
      <c r="G32" s="1083"/>
      <c r="H32" s="1083"/>
      <c r="I32" s="1083"/>
      <c r="J32" s="1083"/>
      <c r="K32" s="1083"/>
      <c r="L32" s="1083"/>
      <c r="M32" s="1083"/>
      <c r="N32" s="1083"/>
      <c r="O32" s="1083"/>
      <c r="P32" s="1084"/>
      <c r="Q32" s="1094">
        <v>315</v>
      </c>
      <c r="R32" s="1095"/>
      <c r="S32" s="1095"/>
      <c r="T32" s="1095"/>
      <c r="U32" s="1095"/>
      <c r="V32" s="1095">
        <v>300</v>
      </c>
      <c r="W32" s="1095"/>
      <c r="X32" s="1095"/>
      <c r="Y32" s="1095"/>
      <c r="Z32" s="1095"/>
      <c r="AA32" s="1095">
        <v>15</v>
      </c>
      <c r="AB32" s="1095"/>
      <c r="AC32" s="1095"/>
      <c r="AD32" s="1095"/>
      <c r="AE32" s="1096"/>
      <c r="AF32" s="1088">
        <v>15</v>
      </c>
      <c r="AG32" s="1089"/>
      <c r="AH32" s="1089"/>
      <c r="AI32" s="1089"/>
      <c r="AJ32" s="1090"/>
      <c r="AK32" s="1031">
        <v>220</v>
      </c>
      <c r="AL32" s="1022"/>
      <c r="AM32" s="1022"/>
      <c r="AN32" s="1022"/>
      <c r="AO32" s="1022"/>
      <c r="AP32" s="1022">
        <v>1838</v>
      </c>
      <c r="AQ32" s="1022"/>
      <c r="AR32" s="1022"/>
      <c r="AS32" s="1022"/>
      <c r="AT32" s="1022"/>
      <c r="AU32" s="1022">
        <v>1838</v>
      </c>
      <c r="AV32" s="1022"/>
      <c r="AW32" s="1022"/>
      <c r="AX32" s="1022"/>
      <c r="AY32" s="1022"/>
      <c r="AZ32" s="1093"/>
      <c r="BA32" s="1093"/>
      <c r="BB32" s="1093"/>
      <c r="BC32" s="1093"/>
      <c r="BD32" s="1093"/>
      <c r="BE32" s="1077" t="s">
        <v>409</v>
      </c>
      <c r="BF32" s="1077"/>
      <c r="BG32" s="1077"/>
      <c r="BH32" s="1077"/>
      <c r="BI32" s="1078"/>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2" t="s">
        <v>410</v>
      </c>
      <c r="C33" s="1083"/>
      <c r="D33" s="1083"/>
      <c r="E33" s="1083"/>
      <c r="F33" s="1083"/>
      <c r="G33" s="1083"/>
      <c r="H33" s="1083"/>
      <c r="I33" s="1083"/>
      <c r="J33" s="1083"/>
      <c r="K33" s="1083"/>
      <c r="L33" s="1083"/>
      <c r="M33" s="1083"/>
      <c r="N33" s="1083"/>
      <c r="O33" s="1083"/>
      <c r="P33" s="1084"/>
      <c r="Q33" s="1094">
        <v>54</v>
      </c>
      <c r="R33" s="1095"/>
      <c r="S33" s="1095"/>
      <c r="T33" s="1095"/>
      <c r="U33" s="1095"/>
      <c r="V33" s="1095">
        <v>51</v>
      </c>
      <c r="W33" s="1095"/>
      <c r="X33" s="1095"/>
      <c r="Y33" s="1095"/>
      <c r="Z33" s="1095"/>
      <c r="AA33" s="1095">
        <v>3</v>
      </c>
      <c r="AB33" s="1095"/>
      <c r="AC33" s="1095"/>
      <c r="AD33" s="1095"/>
      <c r="AE33" s="1096"/>
      <c r="AF33" s="1088">
        <v>3</v>
      </c>
      <c r="AG33" s="1089"/>
      <c r="AH33" s="1089"/>
      <c r="AI33" s="1089"/>
      <c r="AJ33" s="1090"/>
      <c r="AK33" s="1031">
        <v>35</v>
      </c>
      <c r="AL33" s="1022"/>
      <c r="AM33" s="1022"/>
      <c r="AN33" s="1022"/>
      <c r="AO33" s="1022"/>
      <c r="AP33" s="1022">
        <v>175</v>
      </c>
      <c r="AQ33" s="1022"/>
      <c r="AR33" s="1022"/>
      <c r="AS33" s="1022"/>
      <c r="AT33" s="1022"/>
      <c r="AU33" s="1022">
        <v>175</v>
      </c>
      <c r="AV33" s="1022"/>
      <c r="AW33" s="1022"/>
      <c r="AX33" s="1022"/>
      <c r="AY33" s="1022"/>
      <c r="AZ33" s="1093"/>
      <c r="BA33" s="1093"/>
      <c r="BB33" s="1093"/>
      <c r="BC33" s="1093"/>
      <c r="BD33" s="1093"/>
      <c r="BE33" s="1077" t="s">
        <v>409</v>
      </c>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2"/>
      <c r="C34" s="1083"/>
      <c r="D34" s="1083"/>
      <c r="E34" s="1083"/>
      <c r="F34" s="1083"/>
      <c r="G34" s="1083"/>
      <c r="H34" s="1083"/>
      <c r="I34" s="1083"/>
      <c r="J34" s="1083"/>
      <c r="K34" s="1083"/>
      <c r="L34" s="1083"/>
      <c r="M34" s="1083"/>
      <c r="N34" s="1083"/>
      <c r="O34" s="1083"/>
      <c r="P34" s="1084"/>
      <c r="Q34" s="1094"/>
      <c r="R34" s="1095"/>
      <c r="S34" s="1095"/>
      <c r="T34" s="1095"/>
      <c r="U34" s="1095"/>
      <c r="V34" s="1095"/>
      <c r="W34" s="1095"/>
      <c r="X34" s="1095"/>
      <c r="Y34" s="1095"/>
      <c r="Z34" s="1095"/>
      <c r="AA34" s="1095"/>
      <c r="AB34" s="1095"/>
      <c r="AC34" s="1095"/>
      <c r="AD34" s="1095"/>
      <c r="AE34" s="1096"/>
      <c r="AF34" s="1088"/>
      <c r="AG34" s="1089"/>
      <c r="AH34" s="1089"/>
      <c r="AI34" s="1089"/>
      <c r="AJ34" s="1090"/>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77"/>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2"/>
      <c r="C35" s="1083"/>
      <c r="D35" s="1083"/>
      <c r="E35" s="1083"/>
      <c r="F35" s="1083"/>
      <c r="G35" s="1083"/>
      <c r="H35" s="1083"/>
      <c r="I35" s="1083"/>
      <c r="J35" s="1083"/>
      <c r="K35" s="1083"/>
      <c r="L35" s="1083"/>
      <c r="M35" s="1083"/>
      <c r="N35" s="1083"/>
      <c r="O35" s="1083"/>
      <c r="P35" s="1084"/>
      <c r="Q35" s="1094"/>
      <c r="R35" s="1095"/>
      <c r="S35" s="1095"/>
      <c r="T35" s="1095"/>
      <c r="U35" s="1095"/>
      <c r="V35" s="1095"/>
      <c r="W35" s="1095"/>
      <c r="X35" s="1095"/>
      <c r="Y35" s="1095"/>
      <c r="Z35" s="1095"/>
      <c r="AA35" s="1095"/>
      <c r="AB35" s="1095"/>
      <c r="AC35" s="1095"/>
      <c r="AD35" s="1095"/>
      <c r="AE35" s="1096"/>
      <c r="AF35" s="1088"/>
      <c r="AG35" s="1089"/>
      <c r="AH35" s="1089"/>
      <c r="AI35" s="1089"/>
      <c r="AJ35" s="1090"/>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77"/>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411</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390</v>
      </c>
      <c r="B63" s="995" t="s">
        <v>412</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442</v>
      </c>
      <c r="AG63" s="1010"/>
      <c r="AH63" s="1010"/>
      <c r="AI63" s="1010"/>
      <c r="AJ63" s="1075"/>
      <c r="AK63" s="1076"/>
      <c r="AL63" s="1014"/>
      <c r="AM63" s="1014"/>
      <c r="AN63" s="1014"/>
      <c r="AO63" s="1014"/>
      <c r="AP63" s="1010">
        <v>3282</v>
      </c>
      <c r="AQ63" s="1010"/>
      <c r="AR63" s="1010"/>
      <c r="AS63" s="1010"/>
      <c r="AT63" s="1010"/>
      <c r="AU63" s="1010">
        <v>2213</v>
      </c>
      <c r="AV63" s="1010"/>
      <c r="AW63" s="1010"/>
      <c r="AX63" s="1010"/>
      <c r="AY63" s="1010"/>
      <c r="AZ63" s="1070"/>
      <c r="BA63" s="1070"/>
      <c r="BB63" s="1070"/>
      <c r="BC63" s="1070"/>
      <c r="BD63" s="1070"/>
      <c r="BE63" s="1011"/>
      <c r="BF63" s="1011"/>
      <c r="BG63" s="1011"/>
      <c r="BH63" s="1011"/>
      <c r="BI63" s="1012"/>
      <c r="BJ63" s="1071" t="s">
        <v>392</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414</v>
      </c>
      <c r="B66" s="1047"/>
      <c r="C66" s="1047"/>
      <c r="D66" s="1047"/>
      <c r="E66" s="1047"/>
      <c r="F66" s="1047"/>
      <c r="G66" s="1047"/>
      <c r="H66" s="1047"/>
      <c r="I66" s="1047"/>
      <c r="J66" s="1047"/>
      <c r="K66" s="1047"/>
      <c r="L66" s="1047"/>
      <c r="M66" s="1047"/>
      <c r="N66" s="1047"/>
      <c r="O66" s="1047"/>
      <c r="P66" s="1048"/>
      <c r="Q66" s="1052" t="s">
        <v>415</v>
      </c>
      <c r="R66" s="1053"/>
      <c r="S66" s="1053"/>
      <c r="T66" s="1053"/>
      <c r="U66" s="1054"/>
      <c r="V66" s="1052" t="s">
        <v>416</v>
      </c>
      <c r="W66" s="1053"/>
      <c r="X66" s="1053"/>
      <c r="Y66" s="1053"/>
      <c r="Z66" s="1054"/>
      <c r="AA66" s="1052" t="s">
        <v>417</v>
      </c>
      <c r="AB66" s="1053"/>
      <c r="AC66" s="1053"/>
      <c r="AD66" s="1053"/>
      <c r="AE66" s="1054"/>
      <c r="AF66" s="1058" t="s">
        <v>418</v>
      </c>
      <c r="AG66" s="1059"/>
      <c r="AH66" s="1059"/>
      <c r="AI66" s="1059"/>
      <c r="AJ66" s="1060"/>
      <c r="AK66" s="1052" t="s">
        <v>419</v>
      </c>
      <c r="AL66" s="1047"/>
      <c r="AM66" s="1047"/>
      <c r="AN66" s="1047"/>
      <c r="AO66" s="1048"/>
      <c r="AP66" s="1052" t="s">
        <v>420</v>
      </c>
      <c r="AQ66" s="1053"/>
      <c r="AR66" s="1053"/>
      <c r="AS66" s="1053"/>
      <c r="AT66" s="1054"/>
      <c r="AU66" s="1052" t="s">
        <v>421</v>
      </c>
      <c r="AV66" s="1053"/>
      <c r="AW66" s="1053"/>
      <c r="AX66" s="1053"/>
      <c r="AY66" s="1054"/>
      <c r="AZ66" s="1052" t="s">
        <v>377</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588</v>
      </c>
      <c r="C68" s="1037"/>
      <c r="D68" s="1037"/>
      <c r="E68" s="1037"/>
      <c r="F68" s="1037"/>
      <c r="G68" s="1037"/>
      <c r="H68" s="1037"/>
      <c r="I68" s="1037"/>
      <c r="J68" s="1037"/>
      <c r="K68" s="1037"/>
      <c r="L68" s="1037"/>
      <c r="M68" s="1037"/>
      <c r="N68" s="1037"/>
      <c r="O68" s="1037"/>
      <c r="P68" s="1038"/>
      <c r="Q68" s="1039">
        <v>9509</v>
      </c>
      <c r="R68" s="1033"/>
      <c r="S68" s="1033"/>
      <c r="T68" s="1033"/>
      <c r="U68" s="1033"/>
      <c r="V68" s="1033">
        <v>9403</v>
      </c>
      <c r="W68" s="1033"/>
      <c r="X68" s="1033"/>
      <c r="Y68" s="1033"/>
      <c r="Z68" s="1033"/>
      <c r="AA68" s="1033">
        <v>106</v>
      </c>
      <c r="AB68" s="1033"/>
      <c r="AC68" s="1033"/>
      <c r="AD68" s="1033"/>
      <c r="AE68" s="1033"/>
      <c r="AF68" s="1033">
        <v>106</v>
      </c>
      <c r="AG68" s="1033"/>
      <c r="AH68" s="1033"/>
      <c r="AI68" s="1033"/>
      <c r="AJ68" s="1033"/>
      <c r="AK68" s="1033">
        <v>30</v>
      </c>
      <c r="AL68" s="1033"/>
      <c r="AM68" s="1033"/>
      <c r="AN68" s="1033"/>
      <c r="AO68" s="1033"/>
      <c r="AP68" s="1033"/>
      <c r="AQ68" s="1033"/>
      <c r="AR68" s="1033"/>
      <c r="AS68" s="1033"/>
      <c r="AT68" s="1033"/>
      <c r="AU68" s="1033"/>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589</v>
      </c>
      <c r="C69" s="1026"/>
      <c r="D69" s="1026"/>
      <c r="E69" s="1026"/>
      <c r="F69" s="1026"/>
      <c r="G69" s="1026"/>
      <c r="H69" s="1026"/>
      <c r="I69" s="1026"/>
      <c r="J69" s="1026"/>
      <c r="K69" s="1026"/>
      <c r="L69" s="1026"/>
      <c r="M69" s="1026"/>
      <c r="N69" s="1026"/>
      <c r="O69" s="1026"/>
      <c r="P69" s="1027"/>
      <c r="Q69" s="1028">
        <v>61</v>
      </c>
      <c r="R69" s="1022"/>
      <c r="S69" s="1022"/>
      <c r="T69" s="1022"/>
      <c r="U69" s="1022"/>
      <c r="V69" s="1022">
        <v>54</v>
      </c>
      <c r="W69" s="1022"/>
      <c r="X69" s="1022"/>
      <c r="Y69" s="1022"/>
      <c r="Z69" s="1022"/>
      <c r="AA69" s="1022">
        <v>7</v>
      </c>
      <c r="AB69" s="1022"/>
      <c r="AC69" s="1022"/>
      <c r="AD69" s="1022"/>
      <c r="AE69" s="1022"/>
      <c r="AF69" s="1022">
        <v>7</v>
      </c>
      <c r="AG69" s="1022"/>
      <c r="AH69" s="1022"/>
      <c r="AI69" s="1022"/>
      <c r="AJ69" s="1022"/>
      <c r="AK69" s="1022">
        <v>44</v>
      </c>
      <c r="AL69" s="1022"/>
      <c r="AM69" s="1022"/>
      <c r="AN69" s="1022"/>
      <c r="AO69" s="1022"/>
      <c r="AP69" s="1022"/>
      <c r="AQ69" s="1022"/>
      <c r="AR69" s="1022"/>
      <c r="AS69" s="1022"/>
      <c r="AT69" s="1022"/>
      <c r="AU69" s="1022"/>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590</v>
      </c>
      <c r="C70" s="1026"/>
      <c r="D70" s="1026"/>
      <c r="E70" s="1026"/>
      <c r="F70" s="1026"/>
      <c r="G70" s="1026"/>
      <c r="H70" s="1026"/>
      <c r="I70" s="1026"/>
      <c r="J70" s="1026"/>
      <c r="K70" s="1026"/>
      <c r="L70" s="1026"/>
      <c r="M70" s="1026"/>
      <c r="N70" s="1026"/>
      <c r="O70" s="1026"/>
      <c r="P70" s="1027"/>
      <c r="Q70" s="1028">
        <v>332</v>
      </c>
      <c r="R70" s="1022"/>
      <c r="S70" s="1022"/>
      <c r="T70" s="1022"/>
      <c r="U70" s="1022"/>
      <c r="V70" s="1022">
        <v>330</v>
      </c>
      <c r="W70" s="1022"/>
      <c r="X70" s="1022"/>
      <c r="Y70" s="1022"/>
      <c r="Z70" s="1022"/>
      <c r="AA70" s="1022">
        <v>2</v>
      </c>
      <c r="AB70" s="1022"/>
      <c r="AC70" s="1022"/>
      <c r="AD70" s="1022"/>
      <c r="AE70" s="1022"/>
      <c r="AF70" s="1022">
        <v>2</v>
      </c>
      <c r="AG70" s="1022"/>
      <c r="AH70" s="1022"/>
      <c r="AI70" s="1022"/>
      <c r="AJ70" s="1022"/>
      <c r="AK70" s="1022">
        <v>211</v>
      </c>
      <c r="AL70" s="1022"/>
      <c r="AM70" s="1022"/>
      <c r="AN70" s="1022"/>
      <c r="AO70" s="1022"/>
      <c r="AP70" s="1022"/>
      <c r="AQ70" s="1022"/>
      <c r="AR70" s="1022"/>
      <c r="AS70" s="1022"/>
      <c r="AT70" s="1022"/>
      <c r="AU70" s="1022"/>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591</v>
      </c>
      <c r="C71" s="1026"/>
      <c r="D71" s="1026"/>
      <c r="E71" s="1026"/>
      <c r="F71" s="1026"/>
      <c r="G71" s="1026"/>
      <c r="H71" s="1026"/>
      <c r="I71" s="1026"/>
      <c r="J71" s="1026"/>
      <c r="K71" s="1026"/>
      <c r="L71" s="1026"/>
      <c r="M71" s="1026"/>
      <c r="N71" s="1026"/>
      <c r="O71" s="1026"/>
      <c r="P71" s="1027"/>
      <c r="Q71" s="1028">
        <v>215354</v>
      </c>
      <c r="R71" s="1022"/>
      <c r="S71" s="1022"/>
      <c r="T71" s="1022"/>
      <c r="U71" s="1022"/>
      <c r="V71" s="1022">
        <v>206038</v>
      </c>
      <c r="W71" s="1022"/>
      <c r="X71" s="1022"/>
      <c r="Y71" s="1022"/>
      <c r="Z71" s="1022"/>
      <c r="AA71" s="1022">
        <v>9316</v>
      </c>
      <c r="AB71" s="1022"/>
      <c r="AC71" s="1022"/>
      <c r="AD71" s="1022"/>
      <c r="AE71" s="1022"/>
      <c r="AF71" s="1022">
        <v>9316</v>
      </c>
      <c r="AG71" s="1022"/>
      <c r="AH71" s="1022"/>
      <c r="AI71" s="1022"/>
      <c r="AJ71" s="1022"/>
      <c r="AK71" s="1022">
        <v>100</v>
      </c>
      <c r="AL71" s="1022"/>
      <c r="AM71" s="1022"/>
      <c r="AN71" s="1022"/>
      <c r="AO71" s="1022"/>
      <c r="AP71" s="1022"/>
      <c r="AQ71" s="1022"/>
      <c r="AR71" s="1022"/>
      <c r="AS71" s="1022"/>
      <c r="AT71" s="1022"/>
      <c r="AU71" s="1022"/>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592</v>
      </c>
      <c r="C72" s="1026"/>
      <c r="D72" s="1026"/>
      <c r="E72" s="1026"/>
      <c r="F72" s="1026"/>
      <c r="G72" s="1026"/>
      <c r="H72" s="1026"/>
      <c r="I72" s="1026"/>
      <c r="J72" s="1026"/>
      <c r="K72" s="1026"/>
      <c r="L72" s="1026"/>
      <c r="M72" s="1026"/>
      <c r="N72" s="1026"/>
      <c r="O72" s="1026"/>
      <c r="P72" s="1027"/>
      <c r="Q72" s="1028">
        <v>1830</v>
      </c>
      <c r="R72" s="1022"/>
      <c r="S72" s="1022"/>
      <c r="T72" s="1022"/>
      <c r="U72" s="1022"/>
      <c r="V72" s="1022">
        <v>1796</v>
      </c>
      <c r="W72" s="1022"/>
      <c r="X72" s="1022"/>
      <c r="Y72" s="1022"/>
      <c r="Z72" s="1022"/>
      <c r="AA72" s="1022">
        <v>34</v>
      </c>
      <c r="AB72" s="1022"/>
      <c r="AC72" s="1022"/>
      <c r="AD72" s="1022"/>
      <c r="AE72" s="1022"/>
      <c r="AF72" s="1022">
        <v>34</v>
      </c>
      <c r="AG72" s="1022"/>
      <c r="AH72" s="1022"/>
      <c r="AI72" s="1022"/>
      <c r="AJ72" s="1022"/>
      <c r="AK72" s="1022">
        <v>30</v>
      </c>
      <c r="AL72" s="1022"/>
      <c r="AM72" s="1022"/>
      <c r="AN72" s="1022"/>
      <c r="AO72" s="1022"/>
      <c r="AP72" s="1022">
        <v>435</v>
      </c>
      <c r="AQ72" s="1022"/>
      <c r="AR72" s="1022"/>
      <c r="AS72" s="1022"/>
      <c r="AT72" s="1022"/>
      <c r="AU72" s="1022">
        <v>160</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593</v>
      </c>
      <c r="C73" s="1026"/>
      <c r="D73" s="1026"/>
      <c r="E73" s="1026"/>
      <c r="F73" s="1026"/>
      <c r="G73" s="1026"/>
      <c r="H73" s="1026"/>
      <c r="I73" s="1026"/>
      <c r="J73" s="1026"/>
      <c r="K73" s="1026"/>
      <c r="L73" s="1026"/>
      <c r="M73" s="1026"/>
      <c r="N73" s="1026"/>
      <c r="O73" s="1026"/>
      <c r="P73" s="1027"/>
      <c r="Q73" s="1028">
        <v>1003</v>
      </c>
      <c r="R73" s="1022"/>
      <c r="S73" s="1022"/>
      <c r="T73" s="1022"/>
      <c r="U73" s="1022"/>
      <c r="V73" s="1022">
        <v>209</v>
      </c>
      <c r="W73" s="1022"/>
      <c r="X73" s="1022"/>
      <c r="Y73" s="1022"/>
      <c r="Z73" s="1022"/>
      <c r="AA73" s="1022">
        <v>794</v>
      </c>
      <c r="AB73" s="1022"/>
      <c r="AC73" s="1022"/>
      <c r="AD73" s="1022"/>
      <c r="AE73" s="1022"/>
      <c r="AF73" s="1022">
        <v>794</v>
      </c>
      <c r="AG73" s="1022"/>
      <c r="AH73" s="1022"/>
      <c r="AI73" s="1022"/>
      <c r="AJ73" s="1022"/>
      <c r="AK73" s="1022"/>
      <c r="AL73" s="1022"/>
      <c r="AM73" s="1022"/>
      <c r="AN73" s="1022"/>
      <c r="AO73" s="1022"/>
      <c r="AP73" s="1022">
        <v>733</v>
      </c>
      <c r="AQ73" s="1022"/>
      <c r="AR73" s="1022"/>
      <c r="AS73" s="1022"/>
      <c r="AT73" s="1022"/>
      <c r="AU73" s="1022">
        <v>77</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390</v>
      </c>
      <c r="B88" s="995" t="s">
        <v>422</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10259</v>
      </c>
      <c r="AG88" s="1010"/>
      <c r="AH88" s="1010"/>
      <c r="AI88" s="1010"/>
      <c r="AJ88" s="1010"/>
      <c r="AK88" s="1014"/>
      <c r="AL88" s="1014"/>
      <c r="AM88" s="1014"/>
      <c r="AN88" s="1014"/>
      <c r="AO88" s="1014"/>
      <c r="AP88" s="1010">
        <v>1168</v>
      </c>
      <c r="AQ88" s="1010"/>
      <c r="AR88" s="1010"/>
      <c r="AS88" s="1010"/>
      <c r="AT88" s="1010"/>
      <c r="AU88" s="1010">
        <v>237</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995" t="s">
        <v>423</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58</v>
      </c>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424</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425</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428</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429</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430</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431</v>
      </c>
      <c r="AB109" s="945"/>
      <c r="AC109" s="945"/>
      <c r="AD109" s="945"/>
      <c r="AE109" s="946"/>
      <c r="AF109" s="947" t="s">
        <v>308</v>
      </c>
      <c r="AG109" s="945"/>
      <c r="AH109" s="945"/>
      <c r="AI109" s="945"/>
      <c r="AJ109" s="946"/>
      <c r="AK109" s="947" t="s">
        <v>307</v>
      </c>
      <c r="AL109" s="945"/>
      <c r="AM109" s="945"/>
      <c r="AN109" s="945"/>
      <c r="AO109" s="946"/>
      <c r="AP109" s="947" t="s">
        <v>432</v>
      </c>
      <c r="AQ109" s="945"/>
      <c r="AR109" s="945"/>
      <c r="AS109" s="945"/>
      <c r="AT109" s="976"/>
      <c r="AU109" s="944" t="s">
        <v>430</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431</v>
      </c>
      <c r="BR109" s="945"/>
      <c r="BS109" s="945"/>
      <c r="BT109" s="945"/>
      <c r="BU109" s="946"/>
      <c r="BV109" s="947" t="s">
        <v>308</v>
      </c>
      <c r="BW109" s="945"/>
      <c r="BX109" s="945"/>
      <c r="BY109" s="945"/>
      <c r="BZ109" s="946"/>
      <c r="CA109" s="947" t="s">
        <v>307</v>
      </c>
      <c r="CB109" s="945"/>
      <c r="CC109" s="945"/>
      <c r="CD109" s="945"/>
      <c r="CE109" s="946"/>
      <c r="CF109" s="983" t="s">
        <v>432</v>
      </c>
      <c r="CG109" s="983"/>
      <c r="CH109" s="983"/>
      <c r="CI109" s="983"/>
      <c r="CJ109" s="983"/>
      <c r="CK109" s="947" t="s">
        <v>433</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431</v>
      </c>
      <c r="DH109" s="945"/>
      <c r="DI109" s="945"/>
      <c r="DJ109" s="945"/>
      <c r="DK109" s="946"/>
      <c r="DL109" s="947" t="s">
        <v>308</v>
      </c>
      <c r="DM109" s="945"/>
      <c r="DN109" s="945"/>
      <c r="DO109" s="945"/>
      <c r="DP109" s="946"/>
      <c r="DQ109" s="947" t="s">
        <v>307</v>
      </c>
      <c r="DR109" s="945"/>
      <c r="DS109" s="945"/>
      <c r="DT109" s="945"/>
      <c r="DU109" s="946"/>
      <c r="DV109" s="947" t="s">
        <v>432</v>
      </c>
      <c r="DW109" s="945"/>
      <c r="DX109" s="945"/>
      <c r="DY109" s="945"/>
      <c r="DZ109" s="976"/>
    </row>
    <row r="110" spans="1:131" s="246" customFormat="1" ht="26.25" customHeight="1" x14ac:dyDescent="0.15">
      <c r="A110" s="847" t="s">
        <v>434</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1031746</v>
      </c>
      <c r="AB110" s="938"/>
      <c r="AC110" s="938"/>
      <c r="AD110" s="938"/>
      <c r="AE110" s="939"/>
      <c r="AF110" s="940">
        <v>1030976</v>
      </c>
      <c r="AG110" s="938"/>
      <c r="AH110" s="938"/>
      <c r="AI110" s="938"/>
      <c r="AJ110" s="939"/>
      <c r="AK110" s="940">
        <v>963691</v>
      </c>
      <c r="AL110" s="938"/>
      <c r="AM110" s="938"/>
      <c r="AN110" s="938"/>
      <c r="AO110" s="939"/>
      <c r="AP110" s="941">
        <v>19.7</v>
      </c>
      <c r="AQ110" s="942"/>
      <c r="AR110" s="942"/>
      <c r="AS110" s="942"/>
      <c r="AT110" s="943"/>
      <c r="AU110" s="977" t="s">
        <v>73</v>
      </c>
      <c r="AV110" s="978"/>
      <c r="AW110" s="978"/>
      <c r="AX110" s="978"/>
      <c r="AY110" s="978"/>
      <c r="AZ110" s="903" t="s">
        <v>435</v>
      </c>
      <c r="BA110" s="848"/>
      <c r="BB110" s="848"/>
      <c r="BC110" s="848"/>
      <c r="BD110" s="848"/>
      <c r="BE110" s="848"/>
      <c r="BF110" s="848"/>
      <c r="BG110" s="848"/>
      <c r="BH110" s="848"/>
      <c r="BI110" s="848"/>
      <c r="BJ110" s="848"/>
      <c r="BK110" s="848"/>
      <c r="BL110" s="848"/>
      <c r="BM110" s="848"/>
      <c r="BN110" s="848"/>
      <c r="BO110" s="848"/>
      <c r="BP110" s="849"/>
      <c r="BQ110" s="904">
        <v>9291776</v>
      </c>
      <c r="BR110" s="885"/>
      <c r="BS110" s="885"/>
      <c r="BT110" s="885"/>
      <c r="BU110" s="885"/>
      <c r="BV110" s="885">
        <v>9063037</v>
      </c>
      <c r="BW110" s="885"/>
      <c r="BX110" s="885"/>
      <c r="BY110" s="885"/>
      <c r="BZ110" s="885"/>
      <c r="CA110" s="885">
        <v>9111589</v>
      </c>
      <c r="CB110" s="885"/>
      <c r="CC110" s="885"/>
      <c r="CD110" s="885"/>
      <c r="CE110" s="885"/>
      <c r="CF110" s="909">
        <v>186.3</v>
      </c>
      <c r="CG110" s="910"/>
      <c r="CH110" s="910"/>
      <c r="CI110" s="910"/>
      <c r="CJ110" s="910"/>
      <c r="CK110" s="973" t="s">
        <v>436</v>
      </c>
      <c r="CL110" s="859"/>
      <c r="CM110" s="934" t="s">
        <v>437</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438</v>
      </c>
      <c r="DH110" s="885"/>
      <c r="DI110" s="885"/>
      <c r="DJ110" s="885"/>
      <c r="DK110" s="885"/>
      <c r="DL110" s="885" t="s">
        <v>439</v>
      </c>
      <c r="DM110" s="885"/>
      <c r="DN110" s="885"/>
      <c r="DO110" s="885"/>
      <c r="DP110" s="885"/>
      <c r="DQ110" s="885" t="s">
        <v>392</v>
      </c>
      <c r="DR110" s="885"/>
      <c r="DS110" s="885"/>
      <c r="DT110" s="885"/>
      <c r="DU110" s="885"/>
      <c r="DV110" s="886" t="s">
        <v>182</v>
      </c>
      <c r="DW110" s="886"/>
      <c r="DX110" s="886"/>
      <c r="DY110" s="886"/>
      <c r="DZ110" s="887"/>
    </row>
    <row r="111" spans="1:131" s="246" customFormat="1" ht="26.25" customHeight="1" x14ac:dyDescent="0.15">
      <c r="A111" s="814" t="s">
        <v>440</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439</v>
      </c>
      <c r="AB111" s="966"/>
      <c r="AC111" s="966"/>
      <c r="AD111" s="966"/>
      <c r="AE111" s="967"/>
      <c r="AF111" s="968" t="s">
        <v>392</v>
      </c>
      <c r="AG111" s="966"/>
      <c r="AH111" s="966"/>
      <c r="AI111" s="966"/>
      <c r="AJ111" s="967"/>
      <c r="AK111" s="968" t="s">
        <v>441</v>
      </c>
      <c r="AL111" s="966"/>
      <c r="AM111" s="966"/>
      <c r="AN111" s="966"/>
      <c r="AO111" s="967"/>
      <c r="AP111" s="969" t="s">
        <v>441</v>
      </c>
      <c r="AQ111" s="970"/>
      <c r="AR111" s="970"/>
      <c r="AS111" s="970"/>
      <c r="AT111" s="971"/>
      <c r="AU111" s="979"/>
      <c r="AV111" s="980"/>
      <c r="AW111" s="980"/>
      <c r="AX111" s="980"/>
      <c r="AY111" s="980"/>
      <c r="AZ111" s="855" t="s">
        <v>442</v>
      </c>
      <c r="BA111" s="790"/>
      <c r="BB111" s="790"/>
      <c r="BC111" s="790"/>
      <c r="BD111" s="790"/>
      <c r="BE111" s="790"/>
      <c r="BF111" s="790"/>
      <c r="BG111" s="790"/>
      <c r="BH111" s="790"/>
      <c r="BI111" s="790"/>
      <c r="BJ111" s="790"/>
      <c r="BK111" s="790"/>
      <c r="BL111" s="790"/>
      <c r="BM111" s="790"/>
      <c r="BN111" s="790"/>
      <c r="BO111" s="790"/>
      <c r="BP111" s="791"/>
      <c r="BQ111" s="856" t="s">
        <v>392</v>
      </c>
      <c r="BR111" s="857"/>
      <c r="BS111" s="857"/>
      <c r="BT111" s="857"/>
      <c r="BU111" s="857"/>
      <c r="BV111" s="857" t="s">
        <v>182</v>
      </c>
      <c r="BW111" s="857"/>
      <c r="BX111" s="857"/>
      <c r="BY111" s="857"/>
      <c r="BZ111" s="857"/>
      <c r="CA111" s="857" t="s">
        <v>443</v>
      </c>
      <c r="CB111" s="857"/>
      <c r="CC111" s="857"/>
      <c r="CD111" s="857"/>
      <c r="CE111" s="857"/>
      <c r="CF111" s="918" t="s">
        <v>392</v>
      </c>
      <c r="CG111" s="919"/>
      <c r="CH111" s="919"/>
      <c r="CI111" s="919"/>
      <c r="CJ111" s="919"/>
      <c r="CK111" s="974"/>
      <c r="CL111" s="861"/>
      <c r="CM111" s="864" t="s">
        <v>444</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392</v>
      </c>
      <c r="DH111" s="857"/>
      <c r="DI111" s="857"/>
      <c r="DJ111" s="857"/>
      <c r="DK111" s="857"/>
      <c r="DL111" s="857" t="s">
        <v>441</v>
      </c>
      <c r="DM111" s="857"/>
      <c r="DN111" s="857"/>
      <c r="DO111" s="857"/>
      <c r="DP111" s="857"/>
      <c r="DQ111" s="857" t="s">
        <v>439</v>
      </c>
      <c r="DR111" s="857"/>
      <c r="DS111" s="857"/>
      <c r="DT111" s="857"/>
      <c r="DU111" s="857"/>
      <c r="DV111" s="834" t="s">
        <v>392</v>
      </c>
      <c r="DW111" s="834"/>
      <c r="DX111" s="834"/>
      <c r="DY111" s="834"/>
      <c r="DZ111" s="835"/>
    </row>
    <row r="112" spans="1:131" s="246" customFormat="1" ht="26.25" customHeight="1" x14ac:dyDescent="0.15">
      <c r="A112" s="959" t="s">
        <v>445</v>
      </c>
      <c r="B112" s="960"/>
      <c r="C112" s="790" t="s">
        <v>446</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438</v>
      </c>
      <c r="AB112" s="820"/>
      <c r="AC112" s="820"/>
      <c r="AD112" s="820"/>
      <c r="AE112" s="821"/>
      <c r="AF112" s="822" t="s">
        <v>441</v>
      </c>
      <c r="AG112" s="820"/>
      <c r="AH112" s="820"/>
      <c r="AI112" s="820"/>
      <c r="AJ112" s="821"/>
      <c r="AK112" s="822" t="s">
        <v>182</v>
      </c>
      <c r="AL112" s="820"/>
      <c r="AM112" s="820"/>
      <c r="AN112" s="820"/>
      <c r="AO112" s="821"/>
      <c r="AP112" s="867" t="s">
        <v>392</v>
      </c>
      <c r="AQ112" s="868"/>
      <c r="AR112" s="868"/>
      <c r="AS112" s="868"/>
      <c r="AT112" s="869"/>
      <c r="AU112" s="979"/>
      <c r="AV112" s="980"/>
      <c r="AW112" s="980"/>
      <c r="AX112" s="980"/>
      <c r="AY112" s="980"/>
      <c r="AZ112" s="855" t="s">
        <v>447</v>
      </c>
      <c r="BA112" s="790"/>
      <c r="BB112" s="790"/>
      <c r="BC112" s="790"/>
      <c r="BD112" s="790"/>
      <c r="BE112" s="790"/>
      <c r="BF112" s="790"/>
      <c r="BG112" s="790"/>
      <c r="BH112" s="790"/>
      <c r="BI112" s="790"/>
      <c r="BJ112" s="790"/>
      <c r="BK112" s="790"/>
      <c r="BL112" s="790"/>
      <c r="BM112" s="790"/>
      <c r="BN112" s="790"/>
      <c r="BO112" s="790"/>
      <c r="BP112" s="791"/>
      <c r="BQ112" s="856">
        <v>1746571</v>
      </c>
      <c r="BR112" s="857"/>
      <c r="BS112" s="857"/>
      <c r="BT112" s="857"/>
      <c r="BU112" s="857"/>
      <c r="BV112" s="857">
        <v>1933300</v>
      </c>
      <c r="BW112" s="857"/>
      <c r="BX112" s="857"/>
      <c r="BY112" s="857"/>
      <c r="BZ112" s="857"/>
      <c r="CA112" s="857">
        <v>2212855</v>
      </c>
      <c r="CB112" s="857"/>
      <c r="CC112" s="857"/>
      <c r="CD112" s="857"/>
      <c r="CE112" s="857"/>
      <c r="CF112" s="918">
        <v>45.2</v>
      </c>
      <c r="CG112" s="919"/>
      <c r="CH112" s="919"/>
      <c r="CI112" s="919"/>
      <c r="CJ112" s="919"/>
      <c r="CK112" s="974"/>
      <c r="CL112" s="861"/>
      <c r="CM112" s="864" t="s">
        <v>448</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441</v>
      </c>
      <c r="DH112" s="857"/>
      <c r="DI112" s="857"/>
      <c r="DJ112" s="857"/>
      <c r="DK112" s="857"/>
      <c r="DL112" s="857" t="s">
        <v>443</v>
      </c>
      <c r="DM112" s="857"/>
      <c r="DN112" s="857"/>
      <c r="DO112" s="857"/>
      <c r="DP112" s="857"/>
      <c r="DQ112" s="857" t="s">
        <v>441</v>
      </c>
      <c r="DR112" s="857"/>
      <c r="DS112" s="857"/>
      <c r="DT112" s="857"/>
      <c r="DU112" s="857"/>
      <c r="DV112" s="834" t="s">
        <v>182</v>
      </c>
      <c r="DW112" s="834"/>
      <c r="DX112" s="834"/>
      <c r="DY112" s="834"/>
      <c r="DZ112" s="835"/>
    </row>
    <row r="113" spans="1:130" s="246" customFormat="1" ht="26.25" customHeight="1" x14ac:dyDescent="0.15">
      <c r="A113" s="961"/>
      <c r="B113" s="962"/>
      <c r="C113" s="790" t="s">
        <v>449</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236394</v>
      </c>
      <c r="AB113" s="966"/>
      <c r="AC113" s="966"/>
      <c r="AD113" s="966"/>
      <c r="AE113" s="967"/>
      <c r="AF113" s="968">
        <v>230981</v>
      </c>
      <c r="AG113" s="966"/>
      <c r="AH113" s="966"/>
      <c r="AI113" s="966"/>
      <c r="AJ113" s="967"/>
      <c r="AK113" s="968">
        <v>226929</v>
      </c>
      <c r="AL113" s="966"/>
      <c r="AM113" s="966"/>
      <c r="AN113" s="966"/>
      <c r="AO113" s="967"/>
      <c r="AP113" s="969">
        <v>4.5999999999999996</v>
      </c>
      <c r="AQ113" s="970"/>
      <c r="AR113" s="970"/>
      <c r="AS113" s="970"/>
      <c r="AT113" s="971"/>
      <c r="AU113" s="979"/>
      <c r="AV113" s="980"/>
      <c r="AW113" s="980"/>
      <c r="AX113" s="980"/>
      <c r="AY113" s="980"/>
      <c r="AZ113" s="855" t="s">
        <v>450</v>
      </c>
      <c r="BA113" s="790"/>
      <c r="BB113" s="790"/>
      <c r="BC113" s="790"/>
      <c r="BD113" s="790"/>
      <c r="BE113" s="790"/>
      <c r="BF113" s="790"/>
      <c r="BG113" s="790"/>
      <c r="BH113" s="790"/>
      <c r="BI113" s="790"/>
      <c r="BJ113" s="790"/>
      <c r="BK113" s="790"/>
      <c r="BL113" s="790"/>
      <c r="BM113" s="790"/>
      <c r="BN113" s="790"/>
      <c r="BO113" s="790"/>
      <c r="BP113" s="791"/>
      <c r="BQ113" s="856">
        <v>394456</v>
      </c>
      <c r="BR113" s="857"/>
      <c r="BS113" s="857"/>
      <c r="BT113" s="857"/>
      <c r="BU113" s="857"/>
      <c r="BV113" s="857">
        <v>306166</v>
      </c>
      <c r="BW113" s="857"/>
      <c r="BX113" s="857"/>
      <c r="BY113" s="857"/>
      <c r="BZ113" s="857"/>
      <c r="CA113" s="857">
        <v>237476</v>
      </c>
      <c r="CB113" s="857"/>
      <c r="CC113" s="857"/>
      <c r="CD113" s="857"/>
      <c r="CE113" s="857"/>
      <c r="CF113" s="918">
        <v>4.9000000000000004</v>
      </c>
      <c r="CG113" s="919"/>
      <c r="CH113" s="919"/>
      <c r="CI113" s="919"/>
      <c r="CJ113" s="919"/>
      <c r="CK113" s="974"/>
      <c r="CL113" s="861"/>
      <c r="CM113" s="864" t="s">
        <v>451</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439</v>
      </c>
      <c r="DH113" s="820"/>
      <c r="DI113" s="820"/>
      <c r="DJ113" s="820"/>
      <c r="DK113" s="821"/>
      <c r="DL113" s="822" t="s">
        <v>438</v>
      </c>
      <c r="DM113" s="820"/>
      <c r="DN113" s="820"/>
      <c r="DO113" s="820"/>
      <c r="DP113" s="821"/>
      <c r="DQ113" s="822" t="s">
        <v>441</v>
      </c>
      <c r="DR113" s="820"/>
      <c r="DS113" s="820"/>
      <c r="DT113" s="820"/>
      <c r="DU113" s="821"/>
      <c r="DV113" s="867" t="s">
        <v>392</v>
      </c>
      <c r="DW113" s="868"/>
      <c r="DX113" s="868"/>
      <c r="DY113" s="868"/>
      <c r="DZ113" s="869"/>
    </row>
    <row r="114" spans="1:130" s="246" customFormat="1" ht="26.25" customHeight="1" x14ac:dyDescent="0.15">
      <c r="A114" s="961"/>
      <c r="B114" s="962"/>
      <c r="C114" s="790" t="s">
        <v>452</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48732</v>
      </c>
      <c r="AB114" s="820"/>
      <c r="AC114" s="820"/>
      <c r="AD114" s="820"/>
      <c r="AE114" s="821"/>
      <c r="AF114" s="822">
        <v>59638</v>
      </c>
      <c r="AG114" s="820"/>
      <c r="AH114" s="820"/>
      <c r="AI114" s="820"/>
      <c r="AJ114" s="821"/>
      <c r="AK114" s="822">
        <v>63716</v>
      </c>
      <c r="AL114" s="820"/>
      <c r="AM114" s="820"/>
      <c r="AN114" s="820"/>
      <c r="AO114" s="821"/>
      <c r="AP114" s="867">
        <v>1.3</v>
      </c>
      <c r="AQ114" s="868"/>
      <c r="AR114" s="868"/>
      <c r="AS114" s="868"/>
      <c r="AT114" s="869"/>
      <c r="AU114" s="979"/>
      <c r="AV114" s="980"/>
      <c r="AW114" s="980"/>
      <c r="AX114" s="980"/>
      <c r="AY114" s="980"/>
      <c r="AZ114" s="855" t="s">
        <v>453</v>
      </c>
      <c r="BA114" s="790"/>
      <c r="BB114" s="790"/>
      <c r="BC114" s="790"/>
      <c r="BD114" s="790"/>
      <c r="BE114" s="790"/>
      <c r="BF114" s="790"/>
      <c r="BG114" s="790"/>
      <c r="BH114" s="790"/>
      <c r="BI114" s="790"/>
      <c r="BJ114" s="790"/>
      <c r="BK114" s="790"/>
      <c r="BL114" s="790"/>
      <c r="BM114" s="790"/>
      <c r="BN114" s="790"/>
      <c r="BO114" s="790"/>
      <c r="BP114" s="791"/>
      <c r="BQ114" s="856">
        <v>2296218</v>
      </c>
      <c r="BR114" s="857"/>
      <c r="BS114" s="857"/>
      <c r="BT114" s="857"/>
      <c r="BU114" s="857"/>
      <c r="BV114" s="857">
        <v>2212969</v>
      </c>
      <c r="BW114" s="857"/>
      <c r="BX114" s="857"/>
      <c r="BY114" s="857"/>
      <c r="BZ114" s="857"/>
      <c r="CA114" s="857">
        <v>2103771</v>
      </c>
      <c r="CB114" s="857"/>
      <c r="CC114" s="857"/>
      <c r="CD114" s="857"/>
      <c r="CE114" s="857"/>
      <c r="CF114" s="918">
        <v>43</v>
      </c>
      <c r="CG114" s="919"/>
      <c r="CH114" s="919"/>
      <c r="CI114" s="919"/>
      <c r="CJ114" s="919"/>
      <c r="CK114" s="974"/>
      <c r="CL114" s="861"/>
      <c r="CM114" s="864" t="s">
        <v>454</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392</v>
      </c>
      <c r="DH114" s="820"/>
      <c r="DI114" s="820"/>
      <c r="DJ114" s="820"/>
      <c r="DK114" s="821"/>
      <c r="DL114" s="822" t="s">
        <v>439</v>
      </c>
      <c r="DM114" s="820"/>
      <c r="DN114" s="820"/>
      <c r="DO114" s="820"/>
      <c r="DP114" s="821"/>
      <c r="DQ114" s="822" t="s">
        <v>392</v>
      </c>
      <c r="DR114" s="820"/>
      <c r="DS114" s="820"/>
      <c r="DT114" s="820"/>
      <c r="DU114" s="821"/>
      <c r="DV114" s="867" t="s">
        <v>455</v>
      </c>
      <c r="DW114" s="868"/>
      <c r="DX114" s="868"/>
      <c r="DY114" s="868"/>
      <c r="DZ114" s="869"/>
    </row>
    <row r="115" spans="1:130" s="246" customFormat="1" ht="26.25" customHeight="1" x14ac:dyDescent="0.15">
      <c r="A115" s="961"/>
      <c r="B115" s="962"/>
      <c r="C115" s="790" t="s">
        <v>456</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443</v>
      </c>
      <c r="AB115" s="966"/>
      <c r="AC115" s="966"/>
      <c r="AD115" s="966"/>
      <c r="AE115" s="967"/>
      <c r="AF115" s="968" t="s">
        <v>457</v>
      </c>
      <c r="AG115" s="966"/>
      <c r="AH115" s="966"/>
      <c r="AI115" s="966"/>
      <c r="AJ115" s="967"/>
      <c r="AK115" s="968" t="s">
        <v>441</v>
      </c>
      <c r="AL115" s="966"/>
      <c r="AM115" s="966"/>
      <c r="AN115" s="966"/>
      <c r="AO115" s="967"/>
      <c r="AP115" s="969" t="s">
        <v>455</v>
      </c>
      <c r="AQ115" s="970"/>
      <c r="AR115" s="970"/>
      <c r="AS115" s="970"/>
      <c r="AT115" s="971"/>
      <c r="AU115" s="979"/>
      <c r="AV115" s="980"/>
      <c r="AW115" s="980"/>
      <c r="AX115" s="980"/>
      <c r="AY115" s="980"/>
      <c r="AZ115" s="855" t="s">
        <v>458</v>
      </c>
      <c r="BA115" s="790"/>
      <c r="BB115" s="790"/>
      <c r="BC115" s="790"/>
      <c r="BD115" s="790"/>
      <c r="BE115" s="790"/>
      <c r="BF115" s="790"/>
      <c r="BG115" s="790"/>
      <c r="BH115" s="790"/>
      <c r="BI115" s="790"/>
      <c r="BJ115" s="790"/>
      <c r="BK115" s="790"/>
      <c r="BL115" s="790"/>
      <c r="BM115" s="790"/>
      <c r="BN115" s="790"/>
      <c r="BO115" s="790"/>
      <c r="BP115" s="791"/>
      <c r="BQ115" s="856" t="s">
        <v>392</v>
      </c>
      <c r="BR115" s="857"/>
      <c r="BS115" s="857"/>
      <c r="BT115" s="857"/>
      <c r="BU115" s="857"/>
      <c r="BV115" s="857" t="s">
        <v>441</v>
      </c>
      <c r="BW115" s="857"/>
      <c r="BX115" s="857"/>
      <c r="BY115" s="857"/>
      <c r="BZ115" s="857"/>
      <c r="CA115" s="857" t="s">
        <v>455</v>
      </c>
      <c r="CB115" s="857"/>
      <c r="CC115" s="857"/>
      <c r="CD115" s="857"/>
      <c r="CE115" s="857"/>
      <c r="CF115" s="918" t="s">
        <v>439</v>
      </c>
      <c r="CG115" s="919"/>
      <c r="CH115" s="919"/>
      <c r="CI115" s="919"/>
      <c r="CJ115" s="919"/>
      <c r="CK115" s="974"/>
      <c r="CL115" s="861"/>
      <c r="CM115" s="855" t="s">
        <v>459</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439</v>
      </c>
      <c r="DH115" s="820"/>
      <c r="DI115" s="820"/>
      <c r="DJ115" s="820"/>
      <c r="DK115" s="821"/>
      <c r="DL115" s="822" t="s">
        <v>460</v>
      </c>
      <c r="DM115" s="820"/>
      <c r="DN115" s="820"/>
      <c r="DO115" s="820"/>
      <c r="DP115" s="821"/>
      <c r="DQ115" s="822" t="s">
        <v>455</v>
      </c>
      <c r="DR115" s="820"/>
      <c r="DS115" s="820"/>
      <c r="DT115" s="820"/>
      <c r="DU115" s="821"/>
      <c r="DV115" s="867" t="s">
        <v>439</v>
      </c>
      <c r="DW115" s="868"/>
      <c r="DX115" s="868"/>
      <c r="DY115" s="868"/>
      <c r="DZ115" s="869"/>
    </row>
    <row r="116" spans="1:130" s="246" customFormat="1" ht="26.25" customHeight="1" x14ac:dyDescent="0.15">
      <c r="A116" s="963"/>
      <c r="B116" s="964"/>
      <c r="C116" s="923" t="s">
        <v>461</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441</v>
      </c>
      <c r="AB116" s="820"/>
      <c r="AC116" s="820"/>
      <c r="AD116" s="820"/>
      <c r="AE116" s="821"/>
      <c r="AF116" s="822" t="s">
        <v>441</v>
      </c>
      <c r="AG116" s="820"/>
      <c r="AH116" s="820"/>
      <c r="AI116" s="820"/>
      <c r="AJ116" s="821"/>
      <c r="AK116" s="822" t="s">
        <v>462</v>
      </c>
      <c r="AL116" s="820"/>
      <c r="AM116" s="820"/>
      <c r="AN116" s="820"/>
      <c r="AO116" s="821"/>
      <c r="AP116" s="867" t="s">
        <v>392</v>
      </c>
      <c r="AQ116" s="868"/>
      <c r="AR116" s="868"/>
      <c r="AS116" s="868"/>
      <c r="AT116" s="869"/>
      <c r="AU116" s="979"/>
      <c r="AV116" s="980"/>
      <c r="AW116" s="980"/>
      <c r="AX116" s="980"/>
      <c r="AY116" s="980"/>
      <c r="AZ116" s="906" t="s">
        <v>463</v>
      </c>
      <c r="BA116" s="907"/>
      <c r="BB116" s="907"/>
      <c r="BC116" s="907"/>
      <c r="BD116" s="907"/>
      <c r="BE116" s="907"/>
      <c r="BF116" s="907"/>
      <c r="BG116" s="907"/>
      <c r="BH116" s="907"/>
      <c r="BI116" s="907"/>
      <c r="BJ116" s="907"/>
      <c r="BK116" s="907"/>
      <c r="BL116" s="907"/>
      <c r="BM116" s="907"/>
      <c r="BN116" s="907"/>
      <c r="BO116" s="907"/>
      <c r="BP116" s="908"/>
      <c r="BQ116" s="856" t="s">
        <v>439</v>
      </c>
      <c r="BR116" s="857"/>
      <c r="BS116" s="857"/>
      <c r="BT116" s="857"/>
      <c r="BU116" s="857"/>
      <c r="BV116" s="857" t="s">
        <v>457</v>
      </c>
      <c r="BW116" s="857"/>
      <c r="BX116" s="857"/>
      <c r="BY116" s="857"/>
      <c r="BZ116" s="857"/>
      <c r="CA116" s="857" t="s">
        <v>441</v>
      </c>
      <c r="CB116" s="857"/>
      <c r="CC116" s="857"/>
      <c r="CD116" s="857"/>
      <c r="CE116" s="857"/>
      <c r="CF116" s="918" t="s">
        <v>392</v>
      </c>
      <c r="CG116" s="919"/>
      <c r="CH116" s="919"/>
      <c r="CI116" s="919"/>
      <c r="CJ116" s="919"/>
      <c r="CK116" s="974"/>
      <c r="CL116" s="861"/>
      <c r="CM116" s="864" t="s">
        <v>464</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455</v>
      </c>
      <c r="DH116" s="820"/>
      <c r="DI116" s="820"/>
      <c r="DJ116" s="820"/>
      <c r="DK116" s="821"/>
      <c r="DL116" s="822" t="s">
        <v>438</v>
      </c>
      <c r="DM116" s="820"/>
      <c r="DN116" s="820"/>
      <c r="DO116" s="820"/>
      <c r="DP116" s="821"/>
      <c r="DQ116" s="822" t="s">
        <v>455</v>
      </c>
      <c r="DR116" s="820"/>
      <c r="DS116" s="820"/>
      <c r="DT116" s="820"/>
      <c r="DU116" s="821"/>
      <c r="DV116" s="867" t="s">
        <v>392</v>
      </c>
      <c r="DW116" s="868"/>
      <c r="DX116" s="868"/>
      <c r="DY116" s="868"/>
      <c r="DZ116" s="869"/>
    </row>
    <row r="117" spans="1:130" s="246" customFormat="1" ht="26.25" customHeight="1" x14ac:dyDescent="0.15">
      <c r="A117" s="944" t="s">
        <v>190</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465</v>
      </c>
      <c r="Z117" s="946"/>
      <c r="AA117" s="951">
        <v>1316872</v>
      </c>
      <c r="AB117" s="952"/>
      <c r="AC117" s="952"/>
      <c r="AD117" s="952"/>
      <c r="AE117" s="953"/>
      <c r="AF117" s="954">
        <v>1321595</v>
      </c>
      <c r="AG117" s="952"/>
      <c r="AH117" s="952"/>
      <c r="AI117" s="952"/>
      <c r="AJ117" s="953"/>
      <c r="AK117" s="954">
        <v>1254336</v>
      </c>
      <c r="AL117" s="952"/>
      <c r="AM117" s="952"/>
      <c r="AN117" s="952"/>
      <c r="AO117" s="953"/>
      <c r="AP117" s="955"/>
      <c r="AQ117" s="956"/>
      <c r="AR117" s="956"/>
      <c r="AS117" s="956"/>
      <c r="AT117" s="957"/>
      <c r="AU117" s="979"/>
      <c r="AV117" s="980"/>
      <c r="AW117" s="980"/>
      <c r="AX117" s="980"/>
      <c r="AY117" s="980"/>
      <c r="AZ117" s="906" t="s">
        <v>466</v>
      </c>
      <c r="BA117" s="907"/>
      <c r="BB117" s="907"/>
      <c r="BC117" s="907"/>
      <c r="BD117" s="907"/>
      <c r="BE117" s="907"/>
      <c r="BF117" s="907"/>
      <c r="BG117" s="907"/>
      <c r="BH117" s="907"/>
      <c r="BI117" s="907"/>
      <c r="BJ117" s="907"/>
      <c r="BK117" s="907"/>
      <c r="BL117" s="907"/>
      <c r="BM117" s="907"/>
      <c r="BN117" s="907"/>
      <c r="BO117" s="907"/>
      <c r="BP117" s="908"/>
      <c r="BQ117" s="856" t="s">
        <v>392</v>
      </c>
      <c r="BR117" s="857"/>
      <c r="BS117" s="857"/>
      <c r="BT117" s="857"/>
      <c r="BU117" s="857"/>
      <c r="BV117" s="857" t="s">
        <v>438</v>
      </c>
      <c r="BW117" s="857"/>
      <c r="BX117" s="857"/>
      <c r="BY117" s="857"/>
      <c r="BZ117" s="857"/>
      <c r="CA117" s="857" t="s">
        <v>392</v>
      </c>
      <c r="CB117" s="857"/>
      <c r="CC117" s="857"/>
      <c r="CD117" s="857"/>
      <c r="CE117" s="857"/>
      <c r="CF117" s="918" t="s">
        <v>438</v>
      </c>
      <c r="CG117" s="919"/>
      <c r="CH117" s="919"/>
      <c r="CI117" s="919"/>
      <c r="CJ117" s="919"/>
      <c r="CK117" s="974"/>
      <c r="CL117" s="861"/>
      <c r="CM117" s="864" t="s">
        <v>467</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441</v>
      </c>
      <c r="DH117" s="820"/>
      <c r="DI117" s="820"/>
      <c r="DJ117" s="820"/>
      <c r="DK117" s="821"/>
      <c r="DL117" s="822" t="s">
        <v>182</v>
      </c>
      <c r="DM117" s="820"/>
      <c r="DN117" s="820"/>
      <c r="DO117" s="820"/>
      <c r="DP117" s="821"/>
      <c r="DQ117" s="822" t="s">
        <v>457</v>
      </c>
      <c r="DR117" s="820"/>
      <c r="DS117" s="820"/>
      <c r="DT117" s="820"/>
      <c r="DU117" s="821"/>
      <c r="DV117" s="867" t="s">
        <v>457</v>
      </c>
      <c r="DW117" s="868"/>
      <c r="DX117" s="868"/>
      <c r="DY117" s="868"/>
      <c r="DZ117" s="869"/>
    </row>
    <row r="118" spans="1:130" s="246" customFormat="1" ht="26.25" customHeight="1" x14ac:dyDescent="0.15">
      <c r="A118" s="944" t="s">
        <v>433</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431</v>
      </c>
      <c r="AB118" s="945"/>
      <c r="AC118" s="945"/>
      <c r="AD118" s="945"/>
      <c r="AE118" s="946"/>
      <c r="AF118" s="947" t="s">
        <v>308</v>
      </c>
      <c r="AG118" s="945"/>
      <c r="AH118" s="945"/>
      <c r="AI118" s="945"/>
      <c r="AJ118" s="946"/>
      <c r="AK118" s="947" t="s">
        <v>307</v>
      </c>
      <c r="AL118" s="945"/>
      <c r="AM118" s="945"/>
      <c r="AN118" s="945"/>
      <c r="AO118" s="946"/>
      <c r="AP118" s="948" t="s">
        <v>432</v>
      </c>
      <c r="AQ118" s="949"/>
      <c r="AR118" s="949"/>
      <c r="AS118" s="949"/>
      <c r="AT118" s="950"/>
      <c r="AU118" s="979"/>
      <c r="AV118" s="980"/>
      <c r="AW118" s="980"/>
      <c r="AX118" s="980"/>
      <c r="AY118" s="980"/>
      <c r="AZ118" s="922" t="s">
        <v>468</v>
      </c>
      <c r="BA118" s="923"/>
      <c r="BB118" s="923"/>
      <c r="BC118" s="923"/>
      <c r="BD118" s="923"/>
      <c r="BE118" s="923"/>
      <c r="BF118" s="923"/>
      <c r="BG118" s="923"/>
      <c r="BH118" s="923"/>
      <c r="BI118" s="923"/>
      <c r="BJ118" s="923"/>
      <c r="BK118" s="923"/>
      <c r="BL118" s="923"/>
      <c r="BM118" s="923"/>
      <c r="BN118" s="923"/>
      <c r="BO118" s="923"/>
      <c r="BP118" s="924"/>
      <c r="BQ118" s="925" t="s">
        <v>457</v>
      </c>
      <c r="BR118" s="888"/>
      <c r="BS118" s="888"/>
      <c r="BT118" s="888"/>
      <c r="BU118" s="888"/>
      <c r="BV118" s="888" t="s">
        <v>182</v>
      </c>
      <c r="BW118" s="888"/>
      <c r="BX118" s="888"/>
      <c r="BY118" s="888"/>
      <c r="BZ118" s="888"/>
      <c r="CA118" s="888" t="s">
        <v>460</v>
      </c>
      <c r="CB118" s="888"/>
      <c r="CC118" s="888"/>
      <c r="CD118" s="888"/>
      <c r="CE118" s="888"/>
      <c r="CF118" s="918" t="s">
        <v>182</v>
      </c>
      <c r="CG118" s="919"/>
      <c r="CH118" s="919"/>
      <c r="CI118" s="919"/>
      <c r="CJ118" s="919"/>
      <c r="CK118" s="974"/>
      <c r="CL118" s="861"/>
      <c r="CM118" s="864" t="s">
        <v>469</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182</v>
      </c>
      <c r="DH118" s="820"/>
      <c r="DI118" s="820"/>
      <c r="DJ118" s="820"/>
      <c r="DK118" s="821"/>
      <c r="DL118" s="822" t="s">
        <v>392</v>
      </c>
      <c r="DM118" s="820"/>
      <c r="DN118" s="820"/>
      <c r="DO118" s="820"/>
      <c r="DP118" s="821"/>
      <c r="DQ118" s="822" t="s">
        <v>392</v>
      </c>
      <c r="DR118" s="820"/>
      <c r="DS118" s="820"/>
      <c r="DT118" s="820"/>
      <c r="DU118" s="821"/>
      <c r="DV118" s="867" t="s">
        <v>457</v>
      </c>
      <c r="DW118" s="868"/>
      <c r="DX118" s="868"/>
      <c r="DY118" s="868"/>
      <c r="DZ118" s="869"/>
    </row>
    <row r="119" spans="1:130" s="246" customFormat="1" ht="26.25" customHeight="1" x14ac:dyDescent="0.15">
      <c r="A119" s="858" t="s">
        <v>436</v>
      </c>
      <c r="B119" s="859"/>
      <c r="C119" s="934" t="s">
        <v>437</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438</v>
      </c>
      <c r="AB119" s="938"/>
      <c r="AC119" s="938"/>
      <c r="AD119" s="938"/>
      <c r="AE119" s="939"/>
      <c r="AF119" s="940" t="s">
        <v>438</v>
      </c>
      <c r="AG119" s="938"/>
      <c r="AH119" s="938"/>
      <c r="AI119" s="938"/>
      <c r="AJ119" s="939"/>
      <c r="AK119" s="940" t="s">
        <v>392</v>
      </c>
      <c r="AL119" s="938"/>
      <c r="AM119" s="938"/>
      <c r="AN119" s="938"/>
      <c r="AO119" s="939"/>
      <c r="AP119" s="941" t="s">
        <v>460</v>
      </c>
      <c r="AQ119" s="942"/>
      <c r="AR119" s="942"/>
      <c r="AS119" s="942"/>
      <c r="AT119" s="943"/>
      <c r="AU119" s="981"/>
      <c r="AV119" s="982"/>
      <c r="AW119" s="982"/>
      <c r="AX119" s="982"/>
      <c r="AY119" s="982"/>
      <c r="AZ119" s="277" t="s">
        <v>190</v>
      </c>
      <c r="BA119" s="277"/>
      <c r="BB119" s="277"/>
      <c r="BC119" s="277"/>
      <c r="BD119" s="277"/>
      <c r="BE119" s="277"/>
      <c r="BF119" s="277"/>
      <c r="BG119" s="277"/>
      <c r="BH119" s="277"/>
      <c r="BI119" s="277"/>
      <c r="BJ119" s="277"/>
      <c r="BK119" s="277"/>
      <c r="BL119" s="277"/>
      <c r="BM119" s="277"/>
      <c r="BN119" s="277"/>
      <c r="BO119" s="920" t="s">
        <v>470</v>
      </c>
      <c r="BP119" s="921"/>
      <c r="BQ119" s="925">
        <v>13729021</v>
      </c>
      <c r="BR119" s="888"/>
      <c r="BS119" s="888"/>
      <c r="BT119" s="888"/>
      <c r="BU119" s="888"/>
      <c r="BV119" s="888">
        <v>13515472</v>
      </c>
      <c r="BW119" s="888"/>
      <c r="BX119" s="888"/>
      <c r="BY119" s="888"/>
      <c r="BZ119" s="888"/>
      <c r="CA119" s="888">
        <v>13665691</v>
      </c>
      <c r="CB119" s="888"/>
      <c r="CC119" s="888"/>
      <c r="CD119" s="888"/>
      <c r="CE119" s="888"/>
      <c r="CF119" s="786"/>
      <c r="CG119" s="787"/>
      <c r="CH119" s="787"/>
      <c r="CI119" s="787"/>
      <c r="CJ119" s="877"/>
      <c r="CK119" s="975"/>
      <c r="CL119" s="863"/>
      <c r="CM119" s="881" t="s">
        <v>471</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462</v>
      </c>
      <c r="DH119" s="803"/>
      <c r="DI119" s="803"/>
      <c r="DJ119" s="803"/>
      <c r="DK119" s="804"/>
      <c r="DL119" s="805" t="s">
        <v>460</v>
      </c>
      <c r="DM119" s="803"/>
      <c r="DN119" s="803"/>
      <c r="DO119" s="803"/>
      <c r="DP119" s="804"/>
      <c r="DQ119" s="805" t="s">
        <v>182</v>
      </c>
      <c r="DR119" s="803"/>
      <c r="DS119" s="803"/>
      <c r="DT119" s="803"/>
      <c r="DU119" s="804"/>
      <c r="DV119" s="891" t="s">
        <v>182</v>
      </c>
      <c r="DW119" s="892"/>
      <c r="DX119" s="892"/>
      <c r="DY119" s="892"/>
      <c r="DZ119" s="893"/>
    </row>
    <row r="120" spans="1:130" s="246" customFormat="1" ht="26.25" customHeight="1" x14ac:dyDescent="0.15">
      <c r="A120" s="860"/>
      <c r="B120" s="861"/>
      <c r="C120" s="864" t="s">
        <v>444</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462</v>
      </c>
      <c r="AB120" s="820"/>
      <c r="AC120" s="820"/>
      <c r="AD120" s="820"/>
      <c r="AE120" s="821"/>
      <c r="AF120" s="822" t="s">
        <v>441</v>
      </c>
      <c r="AG120" s="820"/>
      <c r="AH120" s="820"/>
      <c r="AI120" s="820"/>
      <c r="AJ120" s="821"/>
      <c r="AK120" s="822" t="s">
        <v>462</v>
      </c>
      <c r="AL120" s="820"/>
      <c r="AM120" s="820"/>
      <c r="AN120" s="820"/>
      <c r="AO120" s="821"/>
      <c r="AP120" s="867" t="s">
        <v>182</v>
      </c>
      <c r="AQ120" s="868"/>
      <c r="AR120" s="868"/>
      <c r="AS120" s="868"/>
      <c r="AT120" s="869"/>
      <c r="AU120" s="926" t="s">
        <v>472</v>
      </c>
      <c r="AV120" s="927"/>
      <c r="AW120" s="927"/>
      <c r="AX120" s="927"/>
      <c r="AY120" s="928"/>
      <c r="AZ120" s="903" t="s">
        <v>473</v>
      </c>
      <c r="BA120" s="848"/>
      <c r="BB120" s="848"/>
      <c r="BC120" s="848"/>
      <c r="BD120" s="848"/>
      <c r="BE120" s="848"/>
      <c r="BF120" s="848"/>
      <c r="BG120" s="848"/>
      <c r="BH120" s="848"/>
      <c r="BI120" s="848"/>
      <c r="BJ120" s="848"/>
      <c r="BK120" s="848"/>
      <c r="BL120" s="848"/>
      <c r="BM120" s="848"/>
      <c r="BN120" s="848"/>
      <c r="BO120" s="848"/>
      <c r="BP120" s="849"/>
      <c r="BQ120" s="904">
        <v>6304378</v>
      </c>
      <c r="BR120" s="885"/>
      <c r="BS120" s="885"/>
      <c r="BT120" s="885"/>
      <c r="BU120" s="885"/>
      <c r="BV120" s="885">
        <v>6354857</v>
      </c>
      <c r="BW120" s="885"/>
      <c r="BX120" s="885"/>
      <c r="BY120" s="885"/>
      <c r="BZ120" s="885"/>
      <c r="CA120" s="885">
        <v>6379764</v>
      </c>
      <c r="CB120" s="885"/>
      <c r="CC120" s="885"/>
      <c r="CD120" s="885"/>
      <c r="CE120" s="885"/>
      <c r="CF120" s="909">
        <v>130.4</v>
      </c>
      <c r="CG120" s="910"/>
      <c r="CH120" s="910"/>
      <c r="CI120" s="910"/>
      <c r="CJ120" s="910"/>
      <c r="CK120" s="911" t="s">
        <v>474</v>
      </c>
      <c r="CL120" s="895"/>
      <c r="CM120" s="895"/>
      <c r="CN120" s="895"/>
      <c r="CO120" s="896"/>
      <c r="CP120" s="915" t="s">
        <v>475</v>
      </c>
      <c r="CQ120" s="916"/>
      <c r="CR120" s="916"/>
      <c r="CS120" s="916"/>
      <c r="CT120" s="916"/>
      <c r="CU120" s="916"/>
      <c r="CV120" s="916"/>
      <c r="CW120" s="916"/>
      <c r="CX120" s="916"/>
      <c r="CY120" s="916"/>
      <c r="CZ120" s="916"/>
      <c r="DA120" s="916"/>
      <c r="DB120" s="916"/>
      <c r="DC120" s="916"/>
      <c r="DD120" s="916"/>
      <c r="DE120" s="916"/>
      <c r="DF120" s="917"/>
      <c r="DG120" s="904">
        <v>1294346</v>
      </c>
      <c r="DH120" s="885"/>
      <c r="DI120" s="885"/>
      <c r="DJ120" s="885"/>
      <c r="DK120" s="885"/>
      <c r="DL120" s="885">
        <v>1568095</v>
      </c>
      <c r="DM120" s="885"/>
      <c r="DN120" s="885"/>
      <c r="DO120" s="885"/>
      <c r="DP120" s="885"/>
      <c r="DQ120" s="885">
        <v>1837774</v>
      </c>
      <c r="DR120" s="885"/>
      <c r="DS120" s="885"/>
      <c r="DT120" s="885"/>
      <c r="DU120" s="885"/>
      <c r="DV120" s="886">
        <v>37.6</v>
      </c>
      <c r="DW120" s="886"/>
      <c r="DX120" s="886"/>
      <c r="DY120" s="886"/>
      <c r="DZ120" s="887"/>
    </row>
    <row r="121" spans="1:130" s="246" customFormat="1" ht="26.25" customHeight="1" x14ac:dyDescent="0.15">
      <c r="A121" s="860"/>
      <c r="B121" s="861"/>
      <c r="C121" s="906" t="s">
        <v>476</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462</v>
      </c>
      <c r="AB121" s="820"/>
      <c r="AC121" s="820"/>
      <c r="AD121" s="820"/>
      <c r="AE121" s="821"/>
      <c r="AF121" s="822" t="s">
        <v>392</v>
      </c>
      <c r="AG121" s="820"/>
      <c r="AH121" s="820"/>
      <c r="AI121" s="820"/>
      <c r="AJ121" s="821"/>
      <c r="AK121" s="822" t="s">
        <v>438</v>
      </c>
      <c r="AL121" s="820"/>
      <c r="AM121" s="820"/>
      <c r="AN121" s="820"/>
      <c r="AO121" s="821"/>
      <c r="AP121" s="867" t="s">
        <v>443</v>
      </c>
      <c r="AQ121" s="868"/>
      <c r="AR121" s="868"/>
      <c r="AS121" s="868"/>
      <c r="AT121" s="869"/>
      <c r="AU121" s="929"/>
      <c r="AV121" s="930"/>
      <c r="AW121" s="930"/>
      <c r="AX121" s="930"/>
      <c r="AY121" s="931"/>
      <c r="AZ121" s="855" t="s">
        <v>477</v>
      </c>
      <c r="BA121" s="790"/>
      <c r="BB121" s="790"/>
      <c r="BC121" s="790"/>
      <c r="BD121" s="790"/>
      <c r="BE121" s="790"/>
      <c r="BF121" s="790"/>
      <c r="BG121" s="790"/>
      <c r="BH121" s="790"/>
      <c r="BI121" s="790"/>
      <c r="BJ121" s="790"/>
      <c r="BK121" s="790"/>
      <c r="BL121" s="790"/>
      <c r="BM121" s="790"/>
      <c r="BN121" s="790"/>
      <c r="BO121" s="790"/>
      <c r="BP121" s="791"/>
      <c r="BQ121" s="856">
        <v>133363</v>
      </c>
      <c r="BR121" s="857"/>
      <c r="BS121" s="857"/>
      <c r="BT121" s="857"/>
      <c r="BU121" s="857"/>
      <c r="BV121" s="857">
        <v>110171</v>
      </c>
      <c r="BW121" s="857"/>
      <c r="BX121" s="857"/>
      <c r="BY121" s="857"/>
      <c r="BZ121" s="857"/>
      <c r="CA121" s="857">
        <v>86519</v>
      </c>
      <c r="CB121" s="857"/>
      <c r="CC121" s="857"/>
      <c r="CD121" s="857"/>
      <c r="CE121" s="857"/>
      <c r="CF121" s="918">
        <v>1.8</v>
      </c>
      <c r="CG121" s="919"/>
      <c r="CH121" s="919"/>
      <c r="CI121" s="919"/>
      <c r="CJ121" s="919"/>
      <c r="CK121" s="912"/>
      <c r="CL121" s="898"/>
      <c r="CM121" s="898"/>
      <c r="CN121" s="898"/>
      <c r="CO121" s="899"/>
      <c r="CP121" s="878" t="s">
        <v>478</v>
      </c>
      <c r="CQ121" s="879"/>
      <c r="CR121" s="879"/>
      <c r="CS121" s="879"/>
      <c r="CT121" s="879"/>
      <c r="CU121" s="879"/>
      <c r="CV121" s="879"/>
      <c r="CW121" s="879"/>
      <c r="CX121" s="879"/>
      <c r="CY121" s="879"/>
      <c r="CZ121" s="879"/>
      <c r="DA121" s="879"/>
      <c r="DB121" s="879"/>
      <c r="DC121" s="879"/>
      <c r="DD121" s="879"/>
      <c r="DE121" s="879"/>
      <c r="DF121" s="880"/>
      <c r="DG121" s="856">
        <v>95616</v>
      </c>
      <c r="DH121" s="857"/>
      <c r="DI121" s="857"/>
      <c r="DJ121" s="857"/>
      <c r="DK121" s="857"/>
      <c r="DL121" s="857">
        <v>168106</v>
      </c>
      <c r="DM121" s="857"/>
      <c r="DN121" s="857"/>
      <c r="DO121" s="857"/>
      <c r="DP121" s="857"/>
      <c r="DQ121" s="857">
        <v>200472</v>
      </c>
      <c r="DR121" s="857"/>
      <c r="DS121" s="857"/>
      <c r="DT121" s="857"/>
      <c r="DU121" s="857"/>
      <c r="DV121" s="834">
        <v>4.0999999999999996</v>
      </c>
      <c r="DW121" s="834"/>
      <c r="DX121" s="834"/>
      <c r="DY121" s="834"/>
      <c r="DZ121" s="835"/>
    </row>
    <row r="122" spans="1:130" s="246" customFormat="1" ht="26.25" customHeight="1" x14ac:dyDescent="0.15">
      <c r="A122" s="860"/>
      <c r="B122" s="861"/>
      <c r="C122" s="864" t="s">
        <v>454</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441</v>
      </c>
      <c r="AB122" s="820"/>
      <c r="AC122" s="820"/>
      <c r="AD122" s="820"/>
      <c r="AE122" s="821"/>
      <c r="AF122" s="822" t="s">
        <v>182</v>
      </c>
      <c r="AG122" s="820"/>
      <c r="AH122" s="820"/>
      <c r="AI122" s="820"/>
      <c r="AJ122" s="821"/>
      <c r="AK122" s="822" t="s">
        <v>182</v>
      </c>
      <c r="AL122" s="820"/>
      <c r="AM122" s="820"/>
      <c r="AN122" s="820"/>
      <c r="AO122" s="821"/>
      <c r="AP122" s="867" t="s">
        <v>182</v>
      </c>
      <c r="AQ122" s="868"/>
      <c r="AR122" s="868"/>
      <c r="AS122" s="868"/>
      <c r="AT122" s="869"/>
      <c r="AU122" s="929"/>
      <c r="AV122" s="930"/>
      <c r="AW122" s="930"/>
      <c r="AX122" s="930"/>
      <c r="AY122" s="931"/>
      <c r="AZ122" s="922" t="s">
        <v>479</v>
      </c>
      <c r="BA122" s="923"/>
      <c r="BB122" s="923"/>
      <c r="BC122" s="923"/>
      <c r="BD122" s="923"/>
      <c r="BE122" s="923"/>
      <c r="BF122" s="923"/>
      <c r="BG122" s="923"/>
      <c r="BH122" s="923"/>
      <c r="BI122" s="923"/>
      <c r="BJ122" s="923"/>
      <c r="BK122" s="923"/>
      <c r="BL122" s="923"/>
      <c r="BM122" s="923"/>
      <c r="BN122" s="923"/>
      <c r="BO122" s="923"/>
      <c r="BP122" s="924"/>
      <c r="BQ122" s="925">
        <v>8742151</v>
      </c>
      <c r="BR122" s="888"/>
      <c r="BS122" s="888"/>
      <c r="BT122" s="888"/>
      <c r="BU122" s="888"/>
      <c r="BV122" s="888">
        <v>8542668</v>
      </c>
      <c r="BW122" s="888"/>
      <c r="BX122" s="888"/>
      <c r="BY122" s="888"/>
      <c r="BZ122" s="888"/>
      <c r="CA122" s="888">
        <v>8500578</v>
      </c>
      <c r="CB122" s="888"/>
      <c r="CC122" s="888"/>
      <c r="CD122" s="888"/>
      <c r="CE122" s="888"/>
      <c r="CF122" s="889">
        <v>173.8</v>
      </c>
      <c r="CG122" s="890"/>
      <c r="CH122" s="890"/>
      <c r="CI122" s="890"/>
      <c r="CJ122" s="890"/>
      <c r="CK122" s="912"/>
      <c r="CL122" s="898"/>
      <c r="CM122" s="898"/>
      <c r="CN122" s="898"/>
      <c r="CO122" s="899"/>
      <c r="CP122" s="878" t="s">
        <v>480</v>
      </c>
      <c r="CQ122" s="879"/>
      <c r="CR122" s="879"/>
      <c r="CS122" s="879"/>
      <c r="CT122" s="879"/>
      <c r="CU122" s="879"/>
      <c r="CV122" s="879"/>
      <c r="CW122" s="879"/>
      <c r="CX122" s="879"/>
      <c r="CY122" s="879"/>
      <c r="CZ122" s="879"/>
      <c r="DA122" s="879"/>
      <c r="DB122" s="879"/>
      <c r="DC122" s="879"/>
      <c r="DD122" s="879"/>
      <c r="DE122" s="879"/>
      <c r="DF122" s="880"/>
      <c r="DG122" s="856">
        <v>219018</v>
      </c>
      <c r="DH122" s="857"/>
      <c r="DI122" s="857"/>
      <c r="DJ122" s="857"/>
      <c r="DK122" s="857"/>
      <c r="DL122" s="857">
        <v>197099</v>
      </c>
      <c r="DM122" s="857"/>
      <c r="DN122" s="857"/>
      <c r="DO122" s="857"/>
      <c r="DP122" s="857"/>
      <c r="DQ122" s="857">
        <v>174609</v>
      </c>
      <c r="DR122" s="857"/>
      <c r="DS122" s="857"/>
      <c r="DT122" s="857"/>
      <c r="DU122" s="857"/>
      <c r="DV122" s="834">
        <v>3.6</v>
      </c>
      <c r="DW122" s="834"/>
      <c r="DX122" s="834"/>
      <c r="DY122" s="834"/>
      <c r="DZ122" s="835"/>
    </row>
    <row r="123" spans="1:130" s="246" customFormat="1" ht="26.25" customHeight="1" x14ac:dyDescent="0.15">
      <c r="A123" s="860"/>
      <c r="B123" s="861"/>
      <c r="C123" s="864" t="s">
        <v>464</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182</v>
      </c>
      <c r="AB123" s="820"/>
      <c r="AC123" s="820"/>
      <c r="AD123" s="820"/>
      <c r="AE123" s="821"/>
      <c r="AF123" s="822" t="s">
        <v>392</v>
      </c>
      <c r="AG123" s="820"/>
      <c r="AH123" s="820"/>
      <c r="AI123" s="820"/>
      <c r="AJ123" s="821"/>
      <c r="AK123" s="822" t="s">
        <v>455</v>
      </c>
      <c r="AL123" s="820"/>
      <c r="AM123" s="820"/>
      <c r="AN123" s="820"/>
      <c r="AO123" s="821"/>
      <c r="AP123" s="867" t="s">
        <v>438</v>
      </c>
      <c r="AQ123" s="868"/>
      <c r="AR123" s="868"/>
      <c r="AS123" s="868"/>
      <c r="AT123" s="869"/>
      <c r="AU123" s="932"/>
      <c r="AV123" s="933"/>
      <c r="AW123" s="933"/>
      <c r="AX123" s="933"/>
      <c r="AY123" s="933"/>
      <c r="AZ123" s="277" t="s">
        <v>190</v>
      </c>
      <c r="BA123" s="277"/>
      <c r="BB123" s="277"/>
      <c r="BC123" s="277"/>
      <c r="BD123" s="277"/>
      <c r="BE123" s="277"/>
      <c r="BF123" s="277"/>
      <c r="BG123" s="277"/>
      <c r="BH123" s="277"/>
      <c r="BI123" s="277"/>
      <c r="BJ123" s="277"/>
      <c r="BK123" s="277"/>
      <c r="BL123" s="277"/>
      <c r="BM123" s="277"/>
      <c r="BN123" s="277"/>
      <c r="BO123" s="920" t="s">
        <v>481</v>
      </c>
      <c r="BP123" s="921"/>
      <c r="BQ123" s="875">
        <v>15179892</v>
      </c>
      <c r="BR123" s="876"/>
      <c r="BS123" s="876"/>
      <c r="BT123" s="876"/>
      <c r="BU123" s="876"/>
      <c r="BV123" s="876">
        <v>15007696</v>
      </c>
      <c r="BW123" s="876"/>
      <c r="BX123" s="876"/>
      <c r="BY123" s="876"/>
      <c r="BZ123" s="876"/>
      <c r="CA123" s="876">
        <v>14966861</v>
      </c>
      <c r="CB123" s="876"/>
      <c r="CC123" s="876"/>
      <c r="CD123" s="876"/>
      <c r="CE123" s="876"/>
      <c r="CF123" s="786"/>
      <c r="CG123" s="787"/>
      <c r="CH123" s="787"/>
      <c r="CI123" s="787"/>
      <c r="CJ123" s="877"/>
      <c r="CK123" s="912"/>
      <c r="CL123" s="898"/>
      <c r="CM123" s="898"/>
      <c r="CN123" s="898"/>
      <c r="CO123" s="899"/>
      <c r="CP123" s="878"/>
      <c r="CQ123" s="879"/>
      <c r="CR123" s="879"/>
      <c r="CS123" s="879"/>
      <c r="CT123" s="879"/>
      <c r="CU123" s="879"/>
      <c r="CV123" s="879"/>
      <c r="CW123" s="879"/>
      <c r="CX123" s="879"/>
      <c r="CY123" s="879"/>
      <c r="CZ123" s="879"/>
      <c r="DA123" s="879"/>
      <c r="DB123" s="879"/>
      <c r="DC123" s="879"/>
      <c r="DD123" s="879"/>
      <c r="DE123" s="879"/>
      <c r="DF123" s="880"/>
      <c r="DG123" s="819"/>
      <c r="DH123" s="820"/>
      <c r="DI123" s="820"/>
      <c r="DJ123" s="820"/>
      <c r="DK123" s="821"/>
      <c r="DL123" s="822"/>
      <c r="DM123" s="820"/>
      <c r="DN123" s="820"/>
      <c r="DO123" s="820"/>
      <c r="DP123" s="821"/>
      <c r="DQ123" s="822"/>
      <c r="DR123" s="820"/>
      <c r="DS123" s="820"/>
      <c r="DT123" s="820"/>
      <c r="DU123" s="821"/>
      <c r="DV123" s="867"/>
      <c r="DW123" s="868"/>
      <c r="DX123" s="868"/>
      <c r="DY123" s="868"/>
      <c r="DZ123" s="869"/>
    </row>
    <row r="124" spans="1:130" s="246" customFormat="1" ht="26.25" customHeight="1" thickBot="1" x14ac:dyDescent="0.2">
      <c r="A124" s="860"/>
      <c r="B124" s="861"/>
      <c r="C124" s="864" t="s">
        <v>467</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462</v>
      </c>
      <c r="AB124" s="820"/>
      <c r="AC124" s="820"/>
      <c r="AD124" s="820"/>
      <c r="AE124" s="821"/>
      <c r="AF124" s="822" t="s">
        <v>438</v>
      </c>
      <c r="AG124" s="820"/>
      <c r="AH124" s="820"/>
      <c r="AI124" s="820"/>
      <c r="AJ124" s="821"/>
      <c r="AK124" s="822" t="s">
        <v>462</v>
      </c>
      <c r="AL124" s="820"/>
      <c r="AM124" s="820"/>
      <c r="AN124" s="820"/>
      <c r="AO124" s="821"/>
      <c r="AP124" s="867" t="s">
        <v>462</v>
      </c>
      <c r="AQ124" s="868"/>
      <c r="AR124" s="868"/>
      <c r="AS124" s="868"/>
      <c r="AT124" s="869"/>
      <c r="AU124" s="870" t="s">
        <v>482</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462</v>
      </c>
      <c r="BR124" s="874"/>
      <c r="BS124" s="874"/>
      <c r="BT124" s="874"/>
      <c r="BU124" s="874"/>
      <c r="BV124" s="874" t="s">
        <v>462</v>
      </c>
      <c r="BW124" s="874"/>
      <c r="BX124" s="874"/>
      <c r="BY124" s="874"/>
      <c r="BZ124" s="874"/>
      <c r="CA124" s="874" t="s">
        <v>441</v>
      </c>
      <c r="CB124" s="874"/>
      <c r="CC124" s="874"/>
      <c r="CD124" s="874"/>
      <c r="CE124" s="874"/>
      <c r="CF124" s="764"/>
      <c r="CG124" s="765"/>
      <c r="CH124" s="765"/>
      <c r="CI124" s="765"/>
      <c r="CJ124" s="905"/>
      <c r="CK124" s="913"/>
      <c r="CL124" s="913"/>
      <c r="CM124" s="913"/>
      <c r="CN124" s="913"/>
      <c r="CO124" s="914"/>
      <c r="CP124" s="878" t="s">
        <v>483</v>
      </c>
      <c r="CQ124" s="879"/>
      <c r="CR124" s="879"/>
      <c r="CS124" s="879"/>
      <c r="CT124" s="879"/>
      <c r="CU124" s="879"/>
      <c r="CV124" s="879"/>
      <c r="CW124" s="879"/>
      <c r="CX124" s="879"/>
      <c r="CY124" s="879"/>
      <c r="CZ124" s="879"/>
      <c r="DA124" s="879"/>
      <c r="DB124" s="879"/>
      <c r="DC124" s="879"/>
      <c r="DD124" s="879"/>
      <c r="DE124" s="879"/>
      <c r="DF124" s="880"/>
      <c r="DG124" s="802">
        <v>137591</v>
      </c>
      <c r="DH124" s="803"/>
      <c r="DI124" s="803"/>
      <c r="DJ124" s="803"/>
      <c r="DK124" s="804"/>
      <c r="DL124" s="805" t="s">
        <v>438</v>
      </c>
      <c r="DM124" s="803"/>
      <c r="DN124" s="803"/>
      <c r="DO124" s="803"/>
      <c r="DP124" s="804"/>
      <c r="DQ124" s="805" t="s">
        <v>460</v>
      </c>
      <c r="DR124" s="803"/>
      <c r="DS124" s="803"/>
      <c r="DT124" s="803"/>
      <c r="DU124" s="804"/>
      <c r="DV124" s="891" t="s">
        <v>457</v>
      </c>
      <c r="DW124" s="892"/>
      <c r="DX124" s="892"/>
      <c r="DY124" s="892"/>
      <c r="DZ124" s="893"/>
    </row>
    <row r="125" spans="1:130" s="246" customFormat="1" ht="26.25" customHeight="1" x14ac:dyDescent="0.15">
      <c r="A125" s="860"/>
      <c r="B125" s="861"/>
      <c r="C125" s="864" t="s">
        <v>469</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462</v>
      </c>
      <c r="AB125" s="820"/>
      <c r="AC125" s="820"/>
      <c r="AD125" s="820"/>
      <c r="AE125" s="821"/>
      <c r="AF125" s="822" t="s">
        <v>462</v>
      </c>
      <c r="AG125" s="820"/>
      <c r="AH125" s="820"/>
      <c r="AI125" s="820"/>
      <c r="AJ125" s="821"/>
      <c r="AK125" s="822" t="s">
        <v>460</v>
      </c>
      <c r="AL125" s="820"/>
      <c r="AM125" s="820"/>
      <c r="AN125" s="820"/>
      <c r="AO125" s="821"/>
      <c r="AP125" s="867" t="s">
        <v>438</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484</v>
      </c>
      <c r="CL125" s="895"/>
      <c r="CM125" s="895"/>
      <c r="CN125" s="895"/>
      <c r="CO125" s="896"/>
      <c r="CP125" s="903" t="s">
        <v>485</v>
      </c>
      <c r="CQ125" s="848"/>
      <c r="CR125" s="848"/>
      <c r="CS125" s="848"/>
      <c r="CT125" s="848"/>
      <c r="CU125" s="848"/>
      <c r="CV125" s="848"/>
      <c r="CW125" s="848"/>
      <c r="CX125" s="848"/>
      <c r="CY125" s="848"/>
      <c r="CZ125" s="848"/>
      <c r="DA125" s="848"/>
      <c r="DB125" s="848"/>
      <c r="DC125" s="848"/>
      <c r="DD125" s="848"/>
      <c r="DE125" s="848"/>
      <c r="DF125" s="849"/>
      <c r="DG125" s="904" t="s">
        <v>462</v>
      </c>
      <c r="DH125" s="885"/>
      <c r="DI125" s="885"/>
      <c r="DJ125" s="885"/>
      <c r="DK125" s="885"/>
      <c r="DL125" s="885" t="s">
        <v>462</v>
      </c>
      <c r="DM125" s="885"/>
      <c r="DN125" s="885"/>
      <c r="DO125" s="885"/>
      <c r="DP125" s="885"/>
      <c r="DQ125" s="885" t="s">
        <v>438</v>
      </c>
      <c r="DR125" s="885"/>
      <c r="DS125" s="885"/>
      <c r="DT125" s="885"/>
      <c r="DU125" s="885"/>
      <c r="DV125" s="886" t="s">
        <v>457</v>
      </c>
      <c r="DW125" s="886"/>
      <c r="DX125" s="886"/>
      <c r="DY125" s="886"/>
      <c r="DZ125" s="887"/>
    </row>
    <row r="126" spans="1:130" s="246" customFormat="1" ht="26.25" customHeight="1" thickBot="1" x14ac:dyDescent="0.2">
      <c r="A126" s="860"/>
      <c r="B126" s="861"/>
      <c r="C126" s="864" t="s">
        <v>471</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462</v>
      </c>
      <c r="AB126" s="820"/>
      <c r="AC126" s="820"/>
      <c r="AD126" s="820"/>
      <c r="AE126" s="821"/>
      <c r="AF126" s="822" t="s">
        <v>441</v>
      </c>
      <c r="AG126" s="820"/>
      <c r="AH126" s="820"/>
      <c r="AI126" s="820"/>
      <c r="AJ126" s="821"/>
      <c r="AK126" s="822" t="s">
        <v>457</v>
      </c>
      <c r="AL126" s="820"/>
      <c r="AM126" s="820"/>
      <c r="AN126" s="820"/>
      <c r="AO126" s="821"/>
      <c r="AP126" s="867" t="s">
        <v>462</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486</v>
      </c>
      <c r="CQ126" s="790"/>
      <c r="CR126" s="790"/>
      <c r="CS126" s="790"/>
      <c r="CT126" s="790"/>
      <c r="CU126" s="790"/>
      <c r="CV126" s="790"/>
      <c r="CW126" s="790"/>
      <c r="CX126" s="790"/>
      <c r="CY126" s="790"/>
      <c r="CZ126" s="790"/>
      <c r="DA126" s="790"/>
      <c r="DB126" s="790"/>
      <c r="DC126" s="790"/>
      <c r="DD126" s="790"/>
      <c r="DE126" s="790"/>
      <c r="DF126" s="791"/>
      <c r="DG126" s="856" t="s">
        <v>460</v>
      </c>
      <c r="DH126" s="857"/>
      <c r="DI126" s="857"/>
      <c r="DJ126" s="857"/>
      <c r="DK126" s="857"/>
      <c r="DL126" s="857" t="s">
        <v>457</v>
      </c>
      <c r="DM126" s="857"/>
      <c r="DN126" s="857"/>
      <c r="DO126" s="857"/>
      <c r="DP126" s="857"/>
      <c r="DQ126" s="857" t="s">
        <v>460</v>
      </c>
      <c r="DR126" s="857"/>
      <c r="DS126" s="857"/>
      <c r="DT126" s="857"/>
      <c r="DU126" s="857"/>
      <c r="DV126" s="834" t="s">
        <v>460</v>
      </c>
      <c r="DW126" s="834"/>
      <c r="DX126" s="834"/>
      <c r="DY126" s="834"/>
      <c r="DZ126" s="835"/>
    </row>
    <row r="127" spans="1:130" s="246" customFormat="1" ht="26.25" customHeight="1" x14ac:dyDescent="0.15">
      <c r="A127" s="862"/>
      <c r="B127" s="863"/>
      <c r="C127" s="881" t="s">
        <v>487</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441</v>
      </c>
      <c r="AB127" s="820"/>
      <c r="AC127" s="820"/>
      <c r="AD127" s="820"/>
      <c r="AE127" s="821"/>
      <c r="AF127" s="822" t="s">
        <v>438</v>
      </c>
      <c r="AG127" s="820"/>
      <c r="AH127" s="820"/>
      <c r="AI127" s="820"/>
      <c r="AJ127" s="821"/>
      <c r="AK127" s="822" t="s">
        <v>441</v>
      </c>
      <c r="AL127" s="820"/>
      <c r="AM127" s="820"/>
      <c r="AN127" s="820"/>
      <c r="AO127" s="821"/>
      <c r="AP127" s="867" t="s">
        <v>462</v>
      </c>
      <c r="AQ127" s="868"/>
      <c r="AR127" s="868"/>
      <c r="AS127" s="868"/>
      <c r="AT127" s="869"/>
      <c r="AU127" s="282"/>
      <c r="AV127" s="282"/>
      <c r="AW127" s="282"/>
      <c r="AX127" s="884" t="s">
        <v>488</v>
      </c>
      <c r="AY127" s="852"/>
      <c r="AZ127" s="852"/>
      <c r="BA127" s="852"/>
      <c r="BB127" s="852"/>
      <c r="BC127" s="852"/>
      <c r="BD127" s="852"/>
      <c r="BE127" s="853"/>
      <c r="BF127" s="851" t="s">
        <v>489</v>
      </c>
      <c r="BG127" s="852"/>
      <c r="BH127" s="852"/>
      <c r="BI127" s="852"/>
      <c r="BJ127" s="852"/>
      <c r="BK127" s="852"/>
      <c r="BL127" s="853"/>
      <c r="BM127" s="851" t="s">
        <v>490</v>
      </c>
      <c r="BN127" s="852"/>
      <c r="BO127" s="852"/>
      <c r="BP127" s="852"/>
      <c r="BQ127" s="852"/>
      <c r="BR127" s="852"/>
      <c r="BS127" s="853"/>
      <c r="BT127" s="851" t="s">
        <v>491</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492</v>
      </c>
      <c r="CQ127" s="790"/>
      <c r="CR127" s="790"/>
      <c r="CS127" s="790"/>
      <c r="CT127" s="790"/>
      <c r="CU127" s="790"/>
      <c r="CV127" s="790"/>
      <c r="CW127" s="790"/>
      <c r="CX127" s="790"/>
      <c r="CY127" s="790"/>
      <c r="CZ127" s="790"/>
      <c r="DA127" s="790"/>
      <c r="DB127" s="790"/>
      <c r="DC127" s="790"/>
      <c r="DD127" s="790"/>
      <c r="DE127" s="790"/>
      <c r="DF127" s="791"/>
      <c r="DG127" s="856" t="s">
        <v>460</v>
      </c>
      <c r="DH127" s="857"/>
      <c r="DI127" s="857"/>
      <c r="DJ127" s="857"/>
      <c r="DK127" s="857"/>
      <c r="DL127" s="857" t="s">
        <v>460</v>
      </c>
      <c r="DM127" s="857"/>
      <c r="DN127" s="857"/>
      <c r="DO127" s="857"/>
      <c r="DP127" s="857"/>
      <c r="DQ127" s="857" t="s">
        <v>460</v>
      </c>
      <c r="DR127" s="857"/>
      <c r="DS127" s="857"/>
      <c r="DT127" s="857"/>
      <c r="DU127" s="857"/>
      <c r="DV127" s="834" t="s">
        <v>438</v>
      </c>
      <c r="DW127" s="834"/>
      <c r="DX127" s="834"/>
      <c r="DY127" s="834"/>
      <c r="DZ127" s="835"/>
    </row>
    <row r="128" spans="1:130" s="246" customFormat="1" ht="26.25" customHeight="1" thickBot="1" x14ac:dyDescent="0.2">
      <c r="A128" s="836" t="s">
        <v>493</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494</v>
      </c>
      <c r="X128" s="838"/>
      <c r="Y128" s="838"/>
      <c r="Z128" s="839"/>
      <c r="AA128" s="840">
        <v>25649</v>
      </c>
      <c r="AB128" s="841"/>
      <c r="AC128" s="841"/>
      <c r="AD128" s="841"/>
      <c r="AE128" s="842"/>
      <c r="AF128" s="843">
        <v>25487</v>
      </c>
      <c r="AG128" s="841"/>
      <c r="AH128" s="841"/>
      <c r="AI128" s="841"/>
      <c r="AJ128" s="842"/>
      <c r="AK128" s="843">
        <v>25487</v>
      </c>
      <c r="AL128" s="841"/>
      <c r="AM128" s="841"/>
      <c r="AN128" s="841"/>
      <c r="AO128" s="842"/>
      <c r="AP128" s="844"/>
      <c r="AQ128" s="845"/>
      <c r="AR128" s="845"/>
      <c r="AS128" s="845"/>
      <c r="AT128" s="846"/>
      <c r="AU128" s="282"/>
      <c r="AV128" s="282"/>
      <c r="AW128" s="282"/>
      <c r="AX128" s="847" t="s">
        <v>495</v>
      </c>
      <c r="AY128" s="848"/>
      <c r="AZ128" s="848"/>
      <c r="BA128" s="848"/>
      <c r="BB128" s="848"/>
      <c r="BC128" s="848"/>
      <c r="BD128" s="848"/>
      <c r="BE128" s="849"/>
      <c r="BF128" s="826" t="s">
        <v>462</v>
      </c>
      <c r="BG128" s="827"/>
      <c r="BH128" s="827"/>
      <c r="BI128" s="827"/>
      <c r="BJ128" s="827"/>
      <c r="BK128" s="827"/>
      <c r="BL128" s="850"/>
      <c r="BM128" s="826">
        <v>14.57</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496</v>
      </c>
      <c r="CQ128" s="768"/>
      <c r="CR128" s="768"/>
      <c r="CS128" s="768"/>
      <c r="CT128" s="768"/>
      <c r="CU128" s="768"/>
      <c r="CV128" s="768"/>
      <c r="CW128" s="768"/>
      <c r="CX128" s="768"/>
      <c r="CY128" s="768"/>
      <c r="CZ128" s="768"/>
      <c r="DA128" s="768"/>
      <c r="DB128" s="768"/>
      <c r="DC128" s="768"/>
      <c r="DD128" s="768"/>
      <c r="DE128" s="768"/>
      <c r="DF128" s="769"/>
      <c r="DG128" s="830" t="s">
        <v>457</v>
      </c>
      <c r="DH128" s="831"/>
      <c r="DI128" s="831"/>
      <c r="DJ128" s="831"/>
      <c r="DK128" s="831"/>
      <c r="DL128" s="831" t="s">
        <v>392</v>
      </c>
      <c r="DM128" s="831"/>
      <c r="DN128" s="831"/>
      <c r="DO128" s="831"/>
      <c r="DP128" s="831"/>
      <c r="DQ128" s="831" t="s">
        <v>462</v>
      </c>
      <c r="DR128" s="831"/>
      <c r="DS128" s="831"/>
      <c r="DT128" s="831"/>
      <c r="DU128" s="831"/>
      <c r="DV128" s="832" t="s">
        <v>438</v>
      </c>
      <c r="DW128" s="832"/>
      <c r="DX128" s="832"/>
      <c r="DY128" s="832"/>
      <c r="DZ128" s="833"/>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497</v>
      </c>
      <c r="X129" s="817"/>
      <c r="Y129" s="817"/>
      <c r="Z129" s="818"/>
      <c r="AA129" s="819">
        <v>5914941</v>
      </c>
      <c r="AB129" s="820"/>
      <c r="AC129" s="820"/>
      <c r="AD129" s="820"/>
      <c r="AE129" s="821"/>
      <c r="AF129" s="822">
        <v>5825731</v>
      </c>
      <c r="AG129" s="820"/>
      <c r="AH129" s="820"/>
      <c r="AI129" s="820"/>
      <c r="AJ129" s="821"/>
      <c r="AK129" s="822">
        <v>5749959</v>
      </c>
      <c r="AL129" s="820"/>
      <c r="AM129" s="820"/>
      <c r="AN129" s="820"/>
      <c r="AO129" s="821"/>
      <c r="AP129" s="823"/>
      <c r="AQ129" s="824"/>
      <c r="AR129" s="824"/>
      <c r="AS129" s="824"/>
      <c r="AT129" s="825"/>
      <c r="AU129" s="284"/>
      <c r="AV129" s="284"/>
      <c r="AW129" s="284"/>
      <c r="AX129" s="789" t="s">
        <v>498</v>
      </c>
      <c r="AY129" s="790"/>
      <c r="AZ129" s="790"/>
      <c r="BA129" s="790"/>
      <c r="BB129" s="790"/>
      <c r="BC129" s="790"/>
      <c r="BD129" s="790"/>
      <c r="BE129" s="791"/>
      <c r="BF129" s="809" t="s">
        <v>499</v>
      </c>
      <c r="BG129" s="810"/>
      <c r="BH129" s="810"/>
      <c r="BI129" s="810"/>
      <c r="BJ129" s="810"/>
      <c r="BK129" s="810"/>
      <c r="BL129" s="811"/>
      <c r="BM129" s="809">
        <v>19.57</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500</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501</v>
      </c>
      <c r="X130" s="817"/>
      <c r="Y130" s="817"/>
      <c r="Z130" s="818"/>
      <c r="AA130" s="819">
        <v>907924</v>
      </c>
      <c r="AB130" s="820"/>
      <c r="AC130" s="820"/>
      <c r="AD130" s="820"/>
      <c r="AE130" s="821"/>
      <c r="AF130" s="822">
        <v>900739</v>
      </c>
      <c r="AG130" s="820"/>
      <c r="AH130" s="820"/>
      <c r="AI130" s="820"/>
      <c r="AJ130" s="821"/>
      <c r="AK130" s="822">
        <v>857882</v>
      </c>
      <c r="AL130" s="820"/>
      <c r="AM130" s="820"/>
      <c r="AN130" s="820"/>
      <c r="AO130" s="821"/>
      <c r="AP130" s="823"/>
      <c r="AQ130" s="824"/>
      <c r="AR130" s="824"/>
      <c r="AS130" s="824"/>
      <c r="AT130" s="825"/>
      <c r="AU130" s="284"/>
      <c r="AV130" s="284"/>
      <c r="AW130" s="284"/>
      <c r="AX130" s="789" t="s">
        <v>502</v>
      </c>
      <c r="AY130" s="790"/>
      <c r="AZ130" s="790"/>
      <c r="BA130" s="790"/>
      <c r="BB130" s="790"/>
      <c r="BC130" s="790"/>
      <c r="BD130" s="790"/>
      <c r="BE130" s="791"/>
      <c r="BF130" s="792">
        <v>7.7</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503</v>
      </c>
      <c r="X131" s="800"/>
      <c r="Y131" s="800"/>
      <c r="Z131" s="801"/>
      <c r="AA131" s="802">
        <v>5007017</v>
      </c>
      <c r="AB131" s="803"/>
      <c r="AC131" s="803"/>
      <c r="AD131" s="803"/>
      <c r="AE131" s="804"/>
      <c r="AF131" s="805">
        <v>4924992</v>
      </c>
      <c r="AG131" s="803"/>
      <c r="AH131" s="803"/>
      <c r="AI131" s="803"/>
      <c r="AJ131" s="804"/>
      <c r="AK131" s="805">
        <v>4892077</v>
      </c>
      <c r="AL131" s="803"/>
      <c r="AM131" s="803"/>
      <c r="AN131" s="803"/>
      <c r="AO131" s="804"/>
      <c r="AP131" s="806"/>
      <c r="AQ131" s="807"/>
      <c r="AR131" s="807"/>
      <c r="AS131" s="807"/>
      <c r="AT131" s="808"/>
      <c r="AU131" s="284"/>
      <c r="AV131" s="284"/>
      <c r="AW131" s="284"/>
      <c r="AX131" s="767" t="s">
        <v>504</v>
      </c>
      <c r="AY131" s="768"/>
      <c r="AZ131" s="768"/>
      <c r="BA131" s="768"/>
      <c r="BB131" s="768"/>
      <c r="BC131" s="768"/>
      <c r="BD131" s="768"/>
      <c r="BE131" s="769"/>
      <c r="BF131" s="770" t="s">
        <v>505</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506</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507</v>
      </c>
      <c r="W132" s="780"/>
      <c r="X132" s="780"/>
      <c r="Y132" s="780"/>
      <c r="Z132" s="781"/>
      <c r="AA132" s="782">
        <v>7.6552366410000001</v>
      </c>
      <c r="AB132" s="783"/>
      <c r="AC132" s="783"/>
      <c r="AD132" s="783"/>
      <c r="AE132" s="784"/>
      <c r="AF132" s="785">
        <v>8.0278099940000001</v>
      </c>
      <c r="AG132" s="783"/>
      <c r="AH132" s="783"/>
      <c r="AI132" s="783"/>
      <c r="AJ132" s="784"/>
      <c r="AK132" s="785">
        <v>7.5830163749999997</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508</v>
      </c>
      <c r="W133" s="759"/>
      <c r="X133" s="759"/>
      <c r="Y133" s="759"/>
      <c r="Z133" s="760"/>
      <c r="AA133" s="761">
        <v>8.1</v>
      </c>
      <c r="AB133" s="762"/>
      <c r="AC133" s="762"/>
      <c r="AD133" s="762"/>
      <c r="AE133" s="763"/>
      <c r="AF133" s="761">
        <v>7.9</v>
      </c>
      <c r="AG133" s="762"/>
      <c r="AH133" s="762"/>
      <c r="AI133" s="762"/>
      <c r="AJ133" s="763"/>
      <c r="AK133" s="761">
        <v>7.7</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OCpqhttXdj1IhBXmNGiKoL3THlJ3k/upn0Asj0hOwwcpbQhTtqfGBgL1hnnSXJWK86/X04rNOvJeSn6BGt57/w==" saltValue="wJGOP+48kMvapkjiZl5fD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13" zoomScale="75" zoomScaleNormal="85"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0LdR+dGCpuvfQtZoMJ27eS1Y3ZXYOp/ZWPhC/XqTIRjp83VAmVt/QyuPke3ePmfHWWxE4VTSIgCZEOhXtAyIw==" saltValue="sQhlztv5D/EVo2CK2yfvn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I40" zoomScale="75" zoomScaleNormal="7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ziX5aachWo//iSXuBxZY8ib1avI425YSuEJjK6PAzOk/6+Rwpxq3kPvp7JYrWS0U+o0KF+8wM4L8iJKBPpU8Ig==" saltValue="apmjiSOi9TbtPuQa/E95M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D16"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512</v>
      </c>
      <c r="AP7" s="303"/>
      <c r="AQ7" s="304" t="s">
        <v>513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514</v>
      </c>
      <c r="AQ8" s="310" t="s">
        <v>515</v>
      </c>
      <c r="AR8" s="311" t="s">
        <v>516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517</v>
      </c>
      <c r="AL9" s="1189"/>
      <c r="AM9" s="1189"/>
      <c r="AN9" s="1190"/>
      <c r="AO9" s="312">
        <v>1415704</v>
      </c>
      <c r="AP9" s="312">
        <v>86119</v>
      </c>
      <c r="AQ9" s="313">
        <v>81866</v>
      </c>
      <c r="AR9" s="314">
        <v>5.2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518</v>
      </c>
      <c r="AL10" s="1189"/>
      <c r="AM10" s="1189"/>
      <c r="AN10" s="1190"/>
      <c r="AO10" s="315">
        <v>123247</v>
      </c>
      <c r="AP10" s="315">
        <v>7497</v>
      </c>
      <c r="AQ10" s="316">
        <v>9373</v>
      </c>
      <c r="AR10" s="317">
        <v>-20</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519</v>
      </c>
      <c r="AL11" s="1189"/>
      <c r="AM11" s="1189"/>
      <c r="AN11" s="1190"/>
      <c r="AO11" s="315">
        <v>331438</v>
      </c>
      <c r="AP11" s="315">
        <v>20162</v>
      </c>
      <c r="AQ11" s="316">
        <v>11195</v>
      </c>
      <c r="AR11" s="317">
        <v>80.099999999999994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520</v>
      </c>
      <c r="AL12" s="1189"/>
      <c r="AM12" s="1189"/>
      <c r="AN12" s="1190"/>
      <c r="AO12" s="315" t="s">
        <v>521</v>
      </c>
      <c r="AP12" s="315" t="s">
        <v>521</v>
      </c>
      <c r="AQ12" s="316">
        <v>1565</v>
      </c>
      <c r="AR12" s="317" t="s">
        <v>521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522</v>
      </c>
      <c r="AL13" s="1189"/>
      <c r="AM13" s="1189"/>
      <c r="AN13" s="1190"/>
      <c r="AO13" s="315" t="s">
        <v>521</v>
      </c>
      <c r="AP13" s="315" t="s">
        <v>521</v>
      </c>
      <c r="AQ13" s="316" t="s">
        <v>521</v>
      </c>
      <c r="AR13" s="317" t="s">
        <v>521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523</v>
      </c>
      <c r="AL14" s="1189"/>
      <c r="AM14" s="1189"/>
      <c r="AN14" s="1190"/>
      <c r="AO14" s="315" t="s">
        <v>521</v>
      </c>
      <c r="AP14" s="315" t="s">
        <v>521</v>
      </c>
      <c r="AQ14" s="316">
        <v>4756</v>
      </c>
      <c r="AR14" s="317" t="s">
        <v>521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524</v>
      </c>
      <c r="AL15" s="1189"/>
      <c r="AM15" s="1189"/>
      <c r="AN15" s="1190"/>
      <c r="AO15" s="315">
        <v>17886</v>
      </c>
      <c r="AP15" s="315">
        <v>1088</v>
      </c>
      <c r="AQ15" s="316">
        <v>1563</v>
      </c>
      <c r="AR15" s="317">
        <v>-30.4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525</v>
      </c>
      <c r="AL16" s="1192"/>
      <c r="AM16" s="1192"/>
      <c r="AN16" s="1193"/>
      <c r="AO16" s="315">
        <v>-136197</v>
      </c>
      <c r="AP16" s="315">
        <v>-8285</v>
      </c>
      <c r="AQ16" s="316">
        <v>-7824</v>
      </c>
      <c r="AR16" s="317">
        <v>5.9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190</v>
      </c>
      <c r="AL17" s="1192"/>
      <c r="AM17" s="1192"/>
      <c r="AN17" s="1193"/>
      <c r="AO17" s="315">
        <v>1752078</v>
      </c>
      <c r="AP17" s="315">
        <v>106581</v>
      </c>
      <c r="AQ17" s="316">
        <v>102493</v>
      </c>
      <c r="AR17" s="317">
        <v>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527</v>
      </c>
      <c r="AP20" s="323" t="s">
        <v>528</v>
      </c>
      <c r="AQ20" s="324" t="s">
        <v>529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530</v>
      </c>
      <c r="AL21" s="1186"/>
      <c r="AM21" s="1186"/>
      <c r="AN21" s="1187"/>
      <c r="AO21" s="327">
        <v>10.89</v>
      </c>
      <c r="AP21" s="328">
        <v>9.5299999999999994</v>
      </c>
      <c r="AQ21" s="329">
        <v>1.36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531</v>
      </c>
      <c r="AL22" s="1186"/>
      <c r="AM22" s="1186"/>
      <c r="AN22" s="1187"/>
      <c r="AO22" s="332">
        <v>95.6</v>
      </c>
      <c r="AP22" s="333">
        <v>96.6</v>
      </c>
      <c r="AQ22" s="334">
        <v>-1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512</v>
      </c>
      <c r="AP30" s="303"/>
      <c r="AQ30" s="304" t="s">
        <v>513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514</v>
      </c>
      <c r="AQ31" s="310" t="s">
        <v>515</v>
      </c>
      <c r="AR31" s="311" t="s">
        <v>516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535</v>
      </c>
      <c r="AL32" s="1177"/>
      <c r="AM32" s="1177"/>
      <c r="AN32" s="1178"/>
      <c r="AO32" s="342">
        <v>963691</v>
      </c>
      <c r="AP32" s="342">
        <v>58622</v>
      </c>
      <c r="AQ32" s="343">
        <v>54189</v>
      </c>
      <c r="AR32" s="344">
        <v>8.1999999999999993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536</v>
      </c>
      <c r="AL33" s="1177"/>
      <c r="AM33" s="1177"/>
      <c r="AN33" s="1178"/>
      <c r="AO33" s="342" t="s">
        <v>521</v>
      </c>
      <c r="AP33" s="342" t="s">
        <v>521</v>
      </c>
      <c r="AQ33" s="343" t="s">
        <v>521</v>
      </c>
      <c r="AR33" s="344" t="s">
        <v>521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537</v>
      </c>
      <c r="AL34" s="1177"/>
      <c r="AM34" s="1177"/>
      <c r="AN34" s="1178"/>
      <c r="AO34" s="342" t="s">
        <v>521</v>
      </c>
      <c r="AP34" s="342" t="s">
        <v>521</v>
      </c>
      <c r="AQ34" s="343">
        <v>69</v>
      </c>
      <c r="AR34" s="344" t="s">
        <v>521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538</v>
      </c>
      <c r="AL35" s="1177"/>
      <c r="AM35" s="1177"/>
      <c r="AN35" s="1178"/>
      <c r="AO35" s="342">
        <v>226929</v>
      </c>
      <c r="AP35" s="342">
        <v>13804</v>
      </c>
      <c r="AQ35" s="343">
        <v>21047</v>
      </c>
      <c r="AR35" s="344">
        <v>-34.4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539</v>
      </c>
      <c r="AL36" s="1177"/>
      <c r="AM36" s="1177"/>
      <c r="AN36" s="1178"/>
      <c r="AO36" s="342">
        <v>63716</v>
      </c>
      <c r="AP36" s="342">
        <v>3876</v>
      </c>
      <c r="AQ36" s="343">
        <v>3967</v>
      </c>
      <c r="AR36" s="344">
        <v>-2.2999999999999998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540</v>
      </c>
      <c r="AL37" s="1177"/>
      <c r="AM37" s="1177"/>
      <c r="AN37" s="1178"/>
      <c r="AO37" s="342" t="s">
        <v>521</v>
      </c>
      <c r="AP37" s="342" t="s">
        <v>521</v>
      </c>
      <c r="AQ37" s="343">
        <v>1992</v>
      </c>
      <c r="AR37" s="344" t="s">
        <v>521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541</v>
      </c>
      <c r="AL38" s="1180"/>
      <c r="AM38" s="1180"/>
      <c r="AN38" s="1181"/>
      <c r="AO38" s="345" t="s">
        <v>521</v>
      </c>
      <c r="AP38" s="345" t="s">
        <v>521</v>
      </c>
      <c r="AQ38" s="346">
        <v>4</v>
      </c>
      <c r="AR38" s="334" t="s">
        <v>521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542</v>
      </c>
      <c r="AL39" s="1180"/>
      <c r="AM39" s="1180"/>
      <c r="AN39" s="1181"/>
      <c r="AO39" s="342">
        <v>-25487</v>
      </c>
      <c r="AP39" s="342">
        <v>-1550</v>
      </c>
      <c r="AQ39" s="343">
        <v>-3421</v>
      </c>
      <c r="AR39" s="344">
        <v>-54.7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543</v>
      </c>
      <c r="AL40" s="1177"/>
      <c r="AM40" s="1177"/>
      <c r="AN40" s="1178"/>
      <c r="AO40" s="342">
        <v>-857882</v>
      </c>
      <c r="AP40" s="342">
        <v>-52186</v>
      </c>
      <c r="AQ40" s="343">
        <v>-53760</v>
      </c>
      <c r="AR40" s="344">
        <v>-2.9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302</v>
      </c>
      <c r="AL41" s="1183"/>
      <c r="AM41" s="1183"/>
      <c r="AN41" s="1184"/>
      <c r="AO41" s="342">
        <v>370967</v>
      </c>
      <c r="AP41" s="342">
        <v>22566</v>
      </c>
      <c r="AQ41" s="343">
        <v>24086</v>
      </c>
      <c r="AR41" s="344">
        <v>-6.3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512</v>
      </c>
      <c r="AN49" s="1171" t="s">
        <v>547</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548</v>
      </c>
      <c r="AO50" s="359" t="s">
        <v>549</v>
      </c>
      <c r="AP50" s="360" t="s">
        <v>550</v>
      </c>
      <c r="AQ50" s="361" t="s">
        <v>551</v>
      </c>
      <c r="AR50" s="362" t="s">
        <v>552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553</v>
      </c>
      <c r="AL51" s="355"/>
      <c r="AM51" s="363">
        <v>1345231</v>
      </c>
      <c r="AN51" s="364">
        <v>74956</v>
      </c>
      <c r="AO51" s="365">
        <v>4.8</v>
      </c>
      <c r="AP51" s="366">
        <v>87551</v>
      </c>
      <c r="AQ51" s="367">
        <v>6.8</v>
      </c>
      <c r="AR51" s="368">
        <v>-2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554</v>
      </c>
      <c r="AM52" s="371">
        <v>1079831</v>
      </c>
      <c r="AN52" s="372">
        <v>60168</v>
      </c>
      <c r="AO52" s="373">
        <v>99.6</v>
      </c>
      <c r="AP52" s="374">
        <v>43994</v>
      </c>
      <c r="AQ52" s="375">
        <v>27.6</v>
      </c>
      <c r="AR52" s="376">
        <v>72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555</v>
      </c>
      <c r="AL53" s="355"/>
      <c r="AM53" s="363">
        <v>996582</v>
      </c>
      <c r="AN53" s="364">
        <v>56608</v>
      </c>
      <c r="AO53" s="365">
        <v>-24.5</v>
      </c>
      <c r="AP53" s="366">
        <v>77577</v>
      </c>
      <c r="AQ53" s="367">
        <v>-11.4</v>
      </c>
      <c r="AR53" s="368">
        <v>-13.1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554</v>
      </c>
      <c r="AM54" s="371">
        <v>701081</v>
      </c>
      <c r="AN54" s="372">
        <v>39823</v>
      </c>
      <c r="AO54" s="373">
        <v>-33.799999999999997</v>
      </c>
      <c r="AP54" s="374">
        <v>40870</v>
      </c>
      <c r="AQ54" s="375">
        <v>-7.1</v>
      </c>
      <c r="AR54" s="376">
        <v>-26.7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556</v>
      </c>
      <c r="AL55" s="355"/>
      <c r="AM55" s="363">
        <v>2941451</v>
      </c>
      <c r="AN55" s="364">
        <v>171064</v>
      </c>
      <c r="AO55" s="365">
        <v>202.2</v>
      </c>
      <c r="AP55" s="366">
        <v>115123</v>
      </c>
      <c r="AQ55" s="367">
        <v>48.4</v>
      </c>
      <c r="AR55" s="368">
        <v>153.80000000000001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554</v>
      </c>
      <c r="AM56" s="371">
        <v>2742686</v>
      </c>
      <c r="AN56" s="372">
        <v>159505</v>
      </c>
      <c r="AO56" s="373">
        <v>300.5</v>
      </c>
      <c r="AP56" s="374">
        <v>46026</v>
      </c>
      <c r="AQ56" s="375">
        <v>12.6</v>
      </c>
      <c r="AR56" s="376">
        <v>287.89999999999998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557</v>
      </c>
      <c r="AL57" s="355"/>
      <c r="AM57" s="363">
        <v>1210027</v>
      </c>
      <c r="AN57" s="364">
        <v>71953</v>
      </c>
      <c r="AO57" s="365">
        <v>-57.9</v>
      </c>
      <c r="AP57" s="366">
        <v>98899</v>
      </c>
      <c r="AQ57" s="367">
        <v>-14.1</v>
      </c>
      <c r="AR57" s="368">
        <v>-43.8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554</v>
      </c>
      <c r="AM58" s="371">
        <v>566980</v>
      </c>
      <c r="AN58" s="372">
        <v>33715</v>
      </c>
      <c r="AO58" s="373">
        <v>-78.900000000000006</v>
      </c>
      <c r="AP58" s="374">
        <v>43734</v>
      </c>
      <c r="AQ58" s="375">
        <v>-5</v>
      </c>
      <c r="AR58" s="376">
        <v>-73.900000000000006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558</v>
      </c>
      <c r="AL59" s="355"/>
      <c r="AM59" s="363">
        <v>1409755</v>
      </c>
      <c r="AN59" s="364">
        <v>85757</v>
      </c>
      <c r="AO59" s="365">
        <v>19.2</v>
      </c>
      <c r="AP59" s="366">
        <v>96462</v>
      </c>
      <c r="AQ59" s="367">
        <v>-2.5</v>
      </c>
      <c r="AR59" s="368">
        <v>21.7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554</v>
      </c>
      <c r="AM60" s="371">
        <v>794088</v>
      </c>
      <c r="AN60" s="372">
        <v>48305</v>
      </c>
      <c r="AO60" s="373">
        <v>43.3</v>
      </c>
      <c r="AP60" s="374">
        <v>39886</v>
      </c>
      <c r="AQ60" s="375">
        <v>-8.8000000000000007</v>
      </c>
      <c r="AR60" s="376">
        <v>52.1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559</v>
      </c>
      <c r="AL61" s="377"/>
      <c r="AM61" s="378">
        <v>1580609</v>
      </c>
      <c r="AN61" s="379">
        <v>92068</v>
      </c>
      <c r="AO61" s="380">
        <v>28.8</v>
      </c>
      <c r="AP61" s="381">
        <v>95122</v>
      </c>
      <c r="AQ61" s="382">
        <v>5.4</v>
      </c>
      <c r="AR61" s="368">
        <v>23.4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554</v>
      </c>
      <c r="AM62" s="371">
        <v>1176933</v>
      </c>
      <c r="AN62" s="372">
        <v>68303</v>
      </c>
      <c r="AO62" s="373">
        <v>66.099999999999994</v>
      </c>
      <c r="AP62" s="374">
        <v>42902</v>
      </c>
      <c r="AQ62" s="375">
        <v>3.9</v>
      </c>
      <c r="AR62" s="376">
        <v>62.2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pMYtAmrI5+LKsdvGeYuhSqDjx/i4Y2yjTbRlqTuBj+BOfTJZlte6Dv9D+ihuoA6Gd22GYOx8M5sB8V2EFPbOGA==" saltValue="uoaRBGlaUNfef2BoY9kFJ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7"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2vvSvb4oSvqZkLV1fMoQ7Hi1chB4EzaPYAp6Jn1qokfk14KD22jHTVZ3KJ+3MYlypvqTbyrsm5ChVSDHrkLiQ==" saltValue="YMD9OEj5lX2Nq9mfck4X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9" zoomScale="75" zoomScaleNormal="7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ajB2YuAigWhDkrAjppsO2/Gi/svjr3x+jNTNp/iugcr8oSj+QRDg8Q71kFN9H8r9w6ADQqnffXNB7NlDmCXsw==" saltValue="m26c1n/KF5NYc4HgmbVPW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7"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94" t="s">
        <v>3</v>
      </c>
      <c r="D47" s="1194"/>
      <c r="E47" s="1195"/>
      <c r="F47" s="11">
        <v>52.57</v>
      </c>
      <c r="G47" s="12">
        <v>55.03</v>
      </c>
      <c r="H47" s="12">
        <v>51.66</v>
      </c>
      <c r="I47" s="12">
        <v>49.9</v>
      </c>
      <c r="J47" s="13">
        <v>45.37</v>
      </c>
    </row>
    <row r="48" spans="2:10" ht="57.75" customHeight="1" x14ac:dyDescent="0.15">
      <c r="B48" s="14"/>
      <c r="C48" s="1196" t="s">
        <v>4</v>
      </c>
      <c r="D48" s="1196"/>
      <c r="E48" s="1197"/>
      <c r="F48" s="15">
        <v>8.36</v>
      </c>
      <c r="G48" s="16">
        <v>4.8899999999999997</v>
      </c>
      <c r="H48" s="16">
        <v>9.9600000000000009</v>
      </c>
      <c r="I48" s="16">
        <v>10.53</v>
      </c>
      <c r="J48" s="17">
        <v>11.59</v>
      </c>
    </row>
    <row r="49" spans="2:10" ht="57.75" customHeight="1" thickBot="1" x14ac:dyDescent="0.2">
      <c r="B49" s="18"/>
      <c r="C49" s="1198" t="s">
        <v>5</v>
      </c>
      <c r="D49" s="1198"/>
      <c r="E49" s="1199"/>
      <c r="F49" s="19" t="s">
        <v>568</v>
      </c>
      <c r="G49" s="20" t="s">
        <v>569</v>
      </c>
      <c r="H49" s="20" t="s">
        <v>570</v>
      </c>
      <c r="I49" s="20" t="s">
        <v>571</v>
      </c>
      <c r="J49" s="21" t="s">
        <v>572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VMFqf5v2kAggY0nCYMgY74tN6+BkdVTGO6EzgxnfAt+KbAC4kyojQFN7k7aUcTPW/nmuHPdT6MWtt1bX7eIzw==" saltValue="mYK95bZwLmW+0D1QFF6c8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2020-02-10T02:55:07Z</dcterms:created>
  <dcterms:modified xsi:type="dcterms:W3CDTF">2020-09-23T00:36:58Z</dcterms:modified>
  <cp:category/>
</cp:coreProperties>
</file>