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45322\Desktop\(20231004)【総務省財務調査課】令和３年度財政状況資料集の作成について（2回目・地方公会計関係）\05 提出用(結合データ)\"/>
    </mc:Choice>
  </mc:AlternateContent>
  <bookViews>
    <workbookView xWindow="825" yWindow="-105" windowWidth="19425" windowHeight="1162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l="1"/>
  <c r="AM36" i="10" s="1"/>
  <c r="BE34" i="10" l="1"/>
  <c r="BE35" i="10" s="1"/>
  <c r="BW34" i="10" l="1"/>
  <c r="BW35" i="10" s="1"/>
  <c r="BW36" i="10" s="1"/>
  <c r="BW37" i="10" s="1"/>
  <c r="CO34" i="10" l="1"/>
  <c r="CO35" i="10" s="1"/>
  <c r="CO36" i="10" s="1"/>
  <c r="CO37" i="10" s="1"/>
  <c r="CO38" i="10" s="1"/>
</calcChain>
</file>

<file path=xl/sharedStrings.xml><?xml version="1.0" encoding="utf-8"?>
<sst xmlns="http://schemas.openxmlformats.org/spreadsheetml/2006/main" count="1140" uniqueCount="624">
  <si>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</si>
  <si>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</si>
  <si>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</si>
  <si>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</si>
  <si>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</si>
  <si>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</si>
  <si>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</si>
  <si>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</si>
  <si>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</si>
  <si>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</si>
  <si>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</si>
  <si>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</si>
  <si>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</si>
  <si>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</si>
  <si>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</si>
  <si>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</si>
  <si>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</si>
  <si>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</si>
  <si>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</si>
  <si>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</si>
  <si>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</si>
  <si>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</si>
  <si>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</si>
  <si>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</si>
  <si>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</si>
  <si>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</si>
  <si>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</si>
  <si>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</si>
  <si>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</si>
  <si>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</si>
  <si>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</si>
  <si>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</si>
  <si>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</si>
  <si>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</si>
  <si>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</si>
  <si>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</si>
  <si>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</si>
  <si>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</si>
  <si>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</si>
  <si>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</si>
  <si>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</si>
  <si>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</si>
  <si>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</si>
  <si>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</si>
  <si>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</si>
  <si>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</si>
  <si>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</si>
  <si>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</si>
  <si>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</si>
  <si>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</si>
  <si>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</si>
  <si>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</si>
  <si>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</si>
  <si>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</si>
  <si>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</si>
  <si>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</si>
  <si>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</si>
  <si>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</si>
  <si>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</si>
  <si>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</si>
  <si>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</si>
  <si>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</si>
  <si>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</si>
  <si>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</si>
  <si>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</si>
  <si>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</si>
  <si>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</si>
  <si>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</si>
  <si>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</si>
  <si>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</si>
  <si>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</si>
  <si>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</si>
  <si>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</si>
  <si>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</si>
  <si>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</si>
  <si>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</si>
  <si>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</si>
  <si>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</si>
  <si>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</si>
  <si>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</si>
  <si>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</si>
  <si>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</si>
  <si>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</si>
  <si>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</si>
  <si>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</si>
  <si>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</si>
  <si>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</si>
  <si>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</si>
  <si>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</si>
  <si>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</si>
  <si>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</si>
  <si>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</si>
  <si>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</si>
  <si>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</si>
  <si>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</si>
  <si>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</si>
  <si>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</si>
  <si>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</si>
  <si>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</si>
  <si>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</si>
  <si>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</si>
  <si>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</si>
  <si>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</si>
  <si>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</si>
  <si>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</si>
  <si>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</si>
  <si>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</si>
  <si>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</si>
  <si>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</si>
  <si>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</si>
  <si>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</si>
  <si>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</si>
  <si>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</si>
  <si>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</si>
  <si>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</si>
  <si>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</si>
  <si>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</si>
  <si>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</si>
  <si>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</si>
  <si>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</si>
  <si>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</si>
  <si>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</si>
  <si>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</si>
  <si>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</si>
  <si>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</si>
  <si>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</si>
  <si>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</si>
  <si>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</si>
  <si>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</si>
  <si>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</si>
  <si>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</si>
  <si>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</si>
  <si>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</si>
  <si>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</si>
  <si>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</si>
  <si>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</si>
  <si>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</si>
  <si>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</si>
  <si>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</si>
  <si>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</si>
  <si>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</si>
  <si>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</si>
  <si>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</si>
  <si>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</si>
  <si>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</si>
  <si>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</si>
  <si>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</si>
  <si>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</si>
  <si>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</si>
  <si>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</si>
  <si>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</si>
  <si>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</si>
  <si>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</si>
  <si>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</si>
  <si>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</si>
  <si>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</si>
  <si>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</si>
  <si>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</si>
  <si>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</si>
  <si>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</si>
  <si>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</si>
  <si>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</si>
  <si>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</si>
  <si>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</si>
  <si>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</si>
  <si>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</si>
  <si>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</si>
  <si>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</si>
  <si>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</si>
  <si>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</si>
  <si>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</si>
  <si>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</si>
  <si>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</si>
  <si>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</si>
  <si>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</si>
  <si>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</si>
  <si>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</si>
  <si>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</si>
  <si>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</si>
  <si>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</si>
  <si>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</si>
  <si>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</si>
  <si>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</si>
  <si>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</si>
  <si>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</si>
  <si>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</si>
  <si>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</si>
  <si>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</si>
  <si>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</si>
  <si>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</si>
  <si>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</si>
  <si>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</si>
  <si>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</si>
  <si>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</si>
  <si>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</si>
  <si>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</si>
  <si>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</si>
  <si>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</si>
  <si>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</si>
  <si>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</si>
  <si>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</si>
  <si>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</si>
  <si>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</si>
  <si>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</si>
  <si>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</si>
  <si>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</si>
  <si>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</si>
  <si>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</si>
  <si>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</si>
  <si>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</si>
  <si>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</si>
  <si>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</si>
  <si>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</si>
  <si>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</si>
  <si>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栃木県足利市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</si>
  <si>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</si>
  <si>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</si>
  <si>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</si>
  <si>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</si>
  <si>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</si>
  <si>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</si>
  <si>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</si>
  <si>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</si>
  <si>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</si>
  <si>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</si>
  <si>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</si>
  <si>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</si>
  <si>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</si>
  <si>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</si>
  <si>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</si>
  <si>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</si>
  <si>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</si>
  <si>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</si>
  <si>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</si>
  <si>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</si>
  <si>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</si>
  <si>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</si>
  <si>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</si>
  <si>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</si>
  <si>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</si>
  <si>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</si>
  <si>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</si>
  <si>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</si>
  <si>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</si>
  <si>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</si>
  <si>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</si>
  <si>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</si>
  <si>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</si>
  <si>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</si>
  <si>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</si>
  <si>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</si>
  <si>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</si>
  <si>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</si>
  <si>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</si>
  <si>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</si>
  <si>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</si>
  <si>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</si>
  <si>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</si>
  <si>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</si>
  <si>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</si>
  <si>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</si>
  <si>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</si>
  <si>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</si>
  <si>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</si>
  <si>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</si>
  <si>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</si>
  <si>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</si>
  <si>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</si>
  <si>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</si>
  <si>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</si>
  <si>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</si>
  <si>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</si>
  <si>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</si>
  <si>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</si>
  <si>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</si>
  <si>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</si>
  <si>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</si>
  <si>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</si>
  <si>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</si>
  <si>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</si>
  <si>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</si>
  <si>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</si>
  <si>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</si>
  <si>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</si>
  <si>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</si>
  <si>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</si>
  <si>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</si>
  <si>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</si>
  <si>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</si>
  <si>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</si>
  <si>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</si>
  <si>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</si>
  <si>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</si>
  <si>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</si>
  <si>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</si>
  <si>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</si>
  <si>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</si>
  <si>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</si>
  <si>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</si>
  <si>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</si>
  <si>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</si>
  <si>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</si>
  <si>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</si>
  <si>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</si>
  <si>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</si>
  <si>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</si>
  <si>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</si>
  <si>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</si>
  <si>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</si>
  <si>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</si>
  <si>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</si>
  <si>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</si>
  <si>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</si>
  <si>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</si>
  <si>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</si>
  <si>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</si>
  <si>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</si>
  <si>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</si>
  <si>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</si>
  <si>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</si>
  <si>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</si>
  <si>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</si>
  <si>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</si>
  <si>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</si>
  <si>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</si>
  <si>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</si>
  <si>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</si>
  <si>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</si>
  <si>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</si>
  <si>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</si>
  <si>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</si>
  <si>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</si>
  <si>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</si>
  <si>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</si>
  <si>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</si>
  <si>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</si>
  <si>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</si>
  <si>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</si>
  <si>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</si>
  <si>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</si>
  <si>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</si>
  <si>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</si>
  <si>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</si>
  <si>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</si>
  <si>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</si>
  <si>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</si>
  <si>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</si>
  <si>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</si>
  <si>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</si>
  <si>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</si>
  <si>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</si>
  <si>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</si>
  <si>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</si>
  <si>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</si>
  <si>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</si>
  <si>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</si>
  <si>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</si>
  <si>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</si>
  <si>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</si>
  <si>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</si>
  <si>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</si>
  <si>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</si>
  <si>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</si>
  <si>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</si>
  <si>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</si>
  <si>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</si>
  <si>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</si>
  <si>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</si>
  <si>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</si>
  <si>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栃木県足利市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</si>
  <si>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</si>
  <si>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</si>
  <si>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</si>
  <si>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</si>
  <si>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</si>
  <si>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</si>
  <si>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</si>
  <si>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</si>
  <si>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</si>
  <si>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</si>
  <si>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</si>
  <si>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</si>
  <si>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</si>
  <si>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</si>
  <si>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</si>
  <si>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</si>
  <si>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</si>
  <si>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</si>
  <si>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</si>
  <si>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</si>
  <si>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</si>
  <si>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</si>
  <si>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</si>
  <si>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</si>
  <si>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</si>
  <si>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</si>
  <si>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</si>
  <si>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</si>
  <si>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</si>
  <si>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</si>
  <si>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</si>
  <si>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</si>
  <si>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</si>
  <si>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</si>
  <si>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</si>
  <si>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</si>
  <si>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</si>
  <si>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</si>
  <si>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</si>
  <si>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</si>
  <si>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</si>
  <si>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</si>
  <si>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太陽光発電事業特別会計</t>
    <phoneticPr fontId="5"/>
  </si>
  <si>
    <t>法非適用企業</t>
    <phoneticPr fontId="5"/>
  </si>
  <si>
    <t>(仮称)あがた駅北産業団地開発事業特別会計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</si>
  <si>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</si>
  <si>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</si>
  <si>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</si>
  <si>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</si>
  <si>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</si>
  <si>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</si>
  <si>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</si>
  <si>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</si>
  <si>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</si>
  <si>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</si>
  <si>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</si>
  <si>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</si>
  <si>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</si>
  <si>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</si>
  <si>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</si>
  <si>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</si>
  <si>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</si>
  <si>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</si>
  <si>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</si>
  <si>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</si>
  <si>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</si>
  <si>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</si>
  <si>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</si>
  <si>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</si>
  <si>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</si>
  <si>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</si>
  <si>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</si>
  <si>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</si>
  <si>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</si>
  <si>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</si>
  <si>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</si>
  <si>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</si>
  <si>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</si>
  <si>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</si>
  <si>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</si>
  <si>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</si>
  <si>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</si>
  <si>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</si>
  <si>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</si>
  <si>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</si>
  <si>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</si>
  <si>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</si>
  <si>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</si>
  <si>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</si>
  <si>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</si>
  <si>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</si>
  <si>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</si>
  <si>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</si>
  <si>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</si>
  <si>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</si>
  <si>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</si>
  <si>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</si>
  <si>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</si>
  <si>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</si>
  <si>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</si>
  <si>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</si>
  <si>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</si>
  <si>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</si>
  <si>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</si>
  <si>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</si>
  <si>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</si>
  <si>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</si>
  <si>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</si>
  <si>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</si>
  <si>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</si>
  <si>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</si>
  <si>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</si>
  <si>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</si>
  <si>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</si>
  <si>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</si>
  <si>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（仮称）あがた駅北産業団地開発事業特別会計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</si>
  <si>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</si>
  <si>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</si>
  <si>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</si>
  <si>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</si>
  <si>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</si>
  <si>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</si>
  <si>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</si>
  <si>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</si>
  <si>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</si>
  <si>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</si>
  <si>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</si>
  <si>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</si>
  <si>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</si>
  <si>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</si>
  <si>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</si>
  <si>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</si>
  <si>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</si>
  <si>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</si>
  <si>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</si>
  <si>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</si>
  <si>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</si>
  <si>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</si>
  <si>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</si>
  <si>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</si>
  <si>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</si>
  <si>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</si>
  <si>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</si>
  <si>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</si>
  <si>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</si>
  <si>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</si>
  <si>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</si>
  <si>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</si>
  <si>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</si>
  <si>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</si>
  <si>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</si>
  <si>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</si>
  <si>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</si>
  <si>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</si>
  <si>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</si>
  <si>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</si>
  <si>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</si>
  <si>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</si>
  <si>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</si>
  <si>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</si>
  <si>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</si>
  <si>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</si>
  <si>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</si>
  <si>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</si>
  <si>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</si>
  <si>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</si>
  <si>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</si>
  <si>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</si>
  <si>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</si>
  <si>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</si>
  <si>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</si>
  <si>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</si>
  <si>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</si>
  <si>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</si>
  <si>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</si>
  <si>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</si>
  <si>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</si>
  <si>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</si>
  <si>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</si>
  <si>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</si>
  <si>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</si>
  <si>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</si>
  <si>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</si>
  <si>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</si>
  <si>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</si>
  <si>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</si>
  <si>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</si>
  <si>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</si>
  <si>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</si>
  <si>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</si>
  <si>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</si>
  <si>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</si>
  <si>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</si>
  <si>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</si>
  <si>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</si>
  <si>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</si>
  <si>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</si>
  <si>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</si>
  <si>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</si>
  <si>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</si>
  <si>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</si>
  <si>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</si>
  <si>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</si>
  <si>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</si>
  <si>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</si>
  <si>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4.12</t>
  </si>
  <si>
    <t>▲ 5.76</t>
  </si>
  <si>
    <t>▲ 3.25</t>
  </si>
  <si>
    <t>▲ 0.58</t>
  </si>
  <si>
    <t>水道事業会計</t>
  </si>
  <si>
    <t>一般会計</t>
  </si>
  <si>
    <t>下水道事業会計</t>
  </si>
  <si>
    <t>工業用水道事業会計</t>
  </si>
  <si>
    <t>介護保険特別会計</t>
  </si>
  <si>
    <t>国民健康保険特別会計</t>
  </si>
  <si>
    <t>後期高齢者医療特別会計</t>
  </si>
  <si>
    <t>太陽光発電事業特別会計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</si>
  <si>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</si>
  <si>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</si>
  <si>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</si>
  <si>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</si>
  <si>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</si>
  <si>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</si>
  <si>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</si>
  <si>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</si>
  <si>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足利市公共施設等整備基金</t>
    <rPh sb="0" eb="3">
      <t>アシカガシ</t>
    </rPh>
    <rPh sb="3" eb="5">
      <t>コウキョウ</t>
    </rPh>
    <rPh sb="5" eb="7">
      <t>シセツ</t>
    </rPh>
    <rPh sb="7" eb="8">
      <t>トウ</t>
    </rPh>
    <rPh sb="8" eb="10">
      <t>セイビ</t>
    </rPh>
    <rPh sb="10" eb="12">
      <t>キキン</t>
    </rPh>
    <phoneticPr fontId="5"/>
  </si>
  <si>
    <t>足利市職員退職手当基金</t>
    <rPh sb="0" eb="3">
      <t>アシカガシ</t>
    </rPh>
    <rPh sb="3" eb="5">
      <t>ショクイン</t>
    </rPh>
    <rPh sb="5" eb="7">
      <t>タイショク</t>
    </rPh>
    <rPh sb="7" eb="9">
      <t>テアテ</t>
    </rPh>
    <rPh sb="9" eb="11">
      <t>キキン</t>
    </rPh>
    <phoneticPr fontId="5"/>
  </si>
  <si>
    <t>足利市社会福祉事業基金</t>
    <rPh sb="0" eb="3">
      <t>アシカガシ</t>
    </rPh>
    <rPh sb="3" eb="5">
      <t>シャカイ</t>
    </rPh>
    <rPh sb="5" eb="7">
      <t>フクシ</t>
    </rPh>
    <rPh sb="7" eb="9">
      <t>ジギョウ</t>
    </rPh>
    <rPh sb="9" eb="11">
      <t>キキン</t>
    </rPh>
    <phoneticPr fontId="5"/>
  </si>
  <si>
    <t>足利市図書館施設整備基金</t>
    <rPh sb="0" eb="3">
      <t>アシカガシ</t>
    </rPh>
    <rPh sb="3" eb="6">
      <t>トショカン</t>
    </rPh>
    <rPh sb="6" eb="8">
      <t>シセツ</t>
    </rPh>
    <rPh sb="8" eb="10">
      <t>セイビ</t>
    </rPh>
    <rPh sb="10" eb="12">
      <t>キキン</t>
    </rPh>
    <phoneticPr fontId="5"/>
  </si>
  <si>
    <t>足利市奨学基金</t>
    <rPh sb="0" eb="3">
      <t>アシカガシ</t>
    </rPh>
    <rPh sb="3" eb="5">
      <t>ショウガク</t>
    </rPh>
    <rPh sb="5" eb="7">
      <t>キキン</t>
    </rPh>
    <phoneticPr fontId="5"/>
  </si>
  <si>
    <t>-</t>
    <phoneticPr fontId="2"/>
  </si>
  <si>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</si>
  <si>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</si>
  <si>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</si>
  <si>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</si>
  <si>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</si>
  <si>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</si>
  <si>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</si>
  <si>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15" eb="17">
      <t>イッパン</t>
    </rPh>
    <rPh sb="17" eb="19">
      <t>カイケイ</t>
    </rPh>
    <phoneticPr fontId="2"/>
  </si>
  <si>
    <t>栃木県後期高齢者医療広域連合(後期高齢者特別会計)</t>
    <rPh sb="15" eb="17">
      <t>コウキ</t>
    </rPh>
    <rPh sb="17" eb="20">
      <t>コウレイシャ</t>
    </rPh>
    <rPh sb="20" eb="22">
      <t>トクベツ</t>
    </rPh>
    <rPh sb="22" eb="24">
      <t>カイケイ</t>
    </rPh>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</si>
  <si>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</si>
  <si>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</si>
  <si>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</si>
  <si>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</si>
  <si>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</si>
  <si>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・本市の将来負担比率は「-」のため、左のグラフに表示されていない。
・今後の大型公共施設の更新に伴う市債残高の増加や基金の減少により、将来負担が発生することが見込まれる。
・令和２年３月に作成された足利市公共施設再編計画に基づき、計画的な施設の整備、更新を進めていく必要がある。</t>
    <rPh sb="87" eb="89">
      <t>レイワ</t>
    </rPh>
    <rPh sb="90" eb="91">
      <t>ネン</t>
    </rPh>
    <rPh sb="92" eb="93">
      <t>ガツ</t>
    </rPh>
    <rPh sb="94" eb="96">
      <t>サクセイ</t>
    </rPh>
    <rPh sb="99" eb="102">
      <t>アシカガシ</t>
    </rPh>
    <rPh sb="102" eb="104">
      <t>コウキョウ</t>
    </rPh>
    <rPh sb="104" eb="106">
      <t>シセツ</t>
    </rPh>
    <rPh sb="106" eb="108">
      <t>サイヘン</t>
    </rPh>
    <rPh sb="108" eb="110">
      <t>ケイカク</t>
    </rPh>
    <rPh sb="111" eb="112">
      <t>モト</t>
    </rPh>
    <rPh sb="115" eb="118">
      <t>ケイカクテキ</t>
    </rPh>
    <rPh sb="119" eb="121">
      <t>シセツ</t>
    </rPh>
    <rPh sb="122" eb="124">
      <t>セイビ</t>
    </rPh>
    <rPh sb="125" eb="127">
      <t>コウシン</t>
    </rPh>
    <rPh sb="128" eb="129">
      <t>スス</t>
    </rPh>
    <rPh sb="133" eb="13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</si>
  <si>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</si>
  <si>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</si>
  <si>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</si>
  <si>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</si>
  <si>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</si>
  <si>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</si>
  <si>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・本市の将来負担比率は平成２７年度以降「-」である。
・公債費比率は市債の発行抑制により改善傾向ではあるものの、今後、大型公共施設の更新に伴う多額の市債発行により、比率の上昇が見込まれる。より低利な資金調達や借換えを検討し、元利償還金の上昇を緩やかにするよう取り組む。
・第８次足利市行政改革大綱実施計画にて実質公債費比率は８％未満との基本目標を掲げ、年度ごとに実績と取組み内容の分析を行っている。</t>
    <rPh sb="28" eb="31">
      <t>コウサイヒ</t>
    </rPh>
    <rPh sb="31" eb="33">
      <t>ヒリツ</t>
    </rPh>
    <rPh sb="34" eb="36">
      <t>シサイ</t>
    </rPh>
    <rPh sb="37" eb="39">
      <t>ハッコウ</t>
    </rPh>
    <rPh sb="39" eb="41">
      <t>ヨクセイ</t>
    </rPh>
    <rPh sb="44" eb="46">
      <t>カイゼン</t>
    </rPh>
    <rPh sb="46" eb="48">
      <t>ケイコウ</t>
    </rPh>
    <rPh sb="82" eb="84">
      <t>ヒリツ</t>
    </rPh>
    <rPh sb="136" eb="137">
      <t>ダイ</t>
    </rPh>
    <rPh sb="138" eb="139">
      <t>ジ</t>
    </rPh>
    <rPh sb="139" eb="142">
      <t>アシカガシ</t>
    </rPh>
    <rPh sb="142" eb="144">
      <t>ギョウセイ</t>
    </rPh>
    <rPh sb="144" eb="146">
      <t>カイカク</t>
    </rPh>
    <rPh sb="146" eb="148">
      <t>タイコウ</t>
    </rPh>
    <rPh sb="148" eb="150">
      <t>ジッシ</t>
    </rPh>
    <rPh sb="150" eb="152">
      <t>ケイカク</t>
    </rPh>
    <rPh sb="154" eb="156">
      <t>ジッシツ</t>
    </rPh>
    <rPh sb="156" eb="159">
      <t>コウサイヒ</t>
    </rPh>
    <rPh sb="159" eb="161">
      <t>ヒリツ</t>
    </rPh>
    <rPh sb="164" eb="166">
      <t>ミマン</t>
    </rPh>
    <rPh sb="168" eb="170">
      <t>キホン</t>
    </rPh>
    <rPh sb="170" eb="172">
      <t>モクヒョウ</t>
    </rPh>
    <rPh sb="173" eb="174">
      <t>カカ</t>
    </rPh>
    <rPh sb="176" eb="178">
      <t>ネンド</t>
    </rPh>
    <rPh sb="181" eb="183">
      <t>ジッセキ</t>
    </rPh>
    <rPh sb="184" eb="186">
      <t>トリク</t>
    </rPh>
    <rPh sb="187" eb="189">
      <t>ナイヨウ</t>
    </rPh>
    <rPh sb="190" eb="192">
      <t>ブンセキ</t>
    </rPh>
    <rPh sb="193" eb="194">
      <t>オコナ</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</si>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</sst>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9788-4094-8299-D658CF2319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33034</c:v>
                </c:pt>
                <c:pt idx="1">
                  <c:v>41412</c:v>
                </c:pt>
                <c:pt idx="2">
                  <c:v>36688</c:v>
                </c:pt>
                <c:pt idx="3">
                  <c:v>36467</c:v>
                </c:pt>
                <c:pt idx="4">
                  <c:v>24517</c:v>
                </c:pt>
              </c:numCache>
            </c:numRef>
          </c:val>
          <c:smooth val="0"/>
          <c:extLst>
            <c:ext xmlns:c16="http://schemas.microsoft.com/office/drawing/2014/chart" uri="{C3380CC4-5D6E-409C-BE32-E72D297353CC}">
              <c16:uniqueId val="{00000001-9788-4094-8299-D658CF2319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4.13</c:v>
                </c:pt>
                <c:pt idx="1">
                  <c:v>5.55</c:v>
                </c:pt>
                <c:pt idx="2">
                  <c:v>4.7300000000000004</c:v>
                </c:pt>
                <c:pt idx="3">
                  <c:v>5.5</c:v>
                </c:pt>
                <c:pt idx="4">
                  <c:v>9.9700000000000006</c:v>
                </c:pt>
              </c:numCache>
            </c:numRef>
          </c:val>
          <c:extLst>
            <c:ext xmlns:c16="http://schemas.microsoft.com/office/drawing/2014/chart" uri="{C3380CC4-5D6E-409C-BE32-E72D297353CC}">
              <c16:uniqueId val="{00000000-892A-4CA7-B0AB-46F2BC8EF9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12.67</c:v>
                </c:pt>
                <c:pt idx="1">
                  <c:v>7.22</c:v>
                </c:pt>
                <c:pt idx="2">
                  <c:v>7.6</c:v>
                </c:pt>
                <c:pt idx="3">
                  <c:v>7.65</c:v>
                </c:pt>
                <c:pt idx="4">
                  <c:v>10.050000000000001</c:v>
                </c:pt>
              </c:numCache>
            </c:numRef>
          </c:val>
          <c:extLst>
            <c:ext xmlns:c16="http://schemas.microsoft.com/office/drawing/2014/chart" uri="{C3380CC4-5D6E-409C-BE32-E72D297353CC}">
              <c16:uniqueId val="{00000001-892A-4CA7-B0AB-46F2BC8EF9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-4.12</c:v>
                </c:pt>
                <c:pt idx="1">
                  <c:v>-5.76</c:v>
                </c:pt>
                <c:pt idx="2">
                  <c:v>-3.25</c:v>
                </c:pt>
                <c:pt idx="3">
                  <c:v>-0.57999999999999996</c:v>
                </c:pt>
                <c:pt idx="4">
                  <c:v>5.24</c:v>
                </c:pt>
              </c:numCache>
            </c:numRef>
          </c:val>
          <c:smooth val="0"/>
          <c:extLst>
            <c:ext xmlns:c16="http://schemas.microsoft.com/office/drawing/2014/chart" uri="{C3380CC4-5D6E-409C-BE32-E72D297353CC}">
              <c16:uniqueId val="{00000002-892A-4CA7-B0AB-46F2BC8EF9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0.56000000000000005</c:v>
                </c:pt>
                <c:pt idx="4">
                  <c:v>#N/A</c:v>
                </c:pt>
                <c:pt idx="5">
                  <c:v>0.83</c:v>
                </c:pt>
                <c:pt idx="6">
                  <c:v>0</c:v>
                </c:pt>
                <c:pt idx="7">
                  <c:v>0</c:v>
                </c:pt>
                <c:pt idx="8">
                  <c:v>#N/A</c:v>
                </c:pt>
                <c:pt idx="9">
                  <c:v>0</c:v>
                </c:pt>
              </c:numCache>
            </c:numRef>
          </c:val>
          <c:extLst>
            <c:ext xmlns:c16="http://schemas.microsoft.com/office/drawing/2014/chart" uri="{C3380CC4-5D6E-409C-BE32-E72D297353CC}">
              <c16:uniqueId val="{00000000-CEAC-4ACF-87B2-A6343C265F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AC-4ACF-87B2-A6343C265F0C}"/>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2-CEAC-4ACF-87B2-A6343C265F0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0.03</c:v>
                </c:pt>
                <c:pt idx="4">
                  <c:v>#N/A</c:v>
                </c:pt>
                <c:pt idx="5">
                  <c:v>0.1</c:v>
                </c:pt>
                <c:pt idx="6">
                  <c:v>#N/A</c:v>
                </c:pt>
                <c:pt idx="7">
                  <c:v>0.03</c:v>
                </c:pt>
                <c:pt idx="8">
                  <c:v>#N/A</c:v>
                </c:pt>
                <c:pt idx="9">
                  <c:v>0.03</c:v>
                </c:pt>
              </c:numCache>
            </c:numRef>
          </c:val>
          <c:extLst>
            <c:ext xmlns:c16="http://schemas.microsoft.com/office/drawing/2014/chart" uri="{C3380CC4-5D6E-409C-BE32-E72D297353CC}">
              <c16:uniqueId val="{00000003-CEAC-4ACF-87B2-A6343C265F0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2.02</c:v>
                </c:pt>
                <c:pt idx="2">
                  <c:v>#N/A</c:v>
                </c:pt>
                <c:pt idx="3">
                  <c:v>0.55000000000000004</c:v>
                </c:pt>
                <c:pt idx="4">
                  <c:v>#N/A</c:v>
                </c:pt>
                <c:pt idx="5">
                  <c:v>0</c:v>
                </c:pt>
                <c:pt idx="6">
                  <c:v>#N/A</c:v>
                </c:pt>
                <c:pt idx="7">
                  <c:v>0.25</c:v>
                </c:pt>
                <c:pt idx="8">
                  <c:v>#N/A</c:v>
                </c:pt>
                <c:pt idx="9">
                  <c:v>0.22</c:v>
                </c:pt>
              </c:numCache>
            </c:numRef>
          </c:val>
          <c:extLst>
            <c:ext xmlns:c16="http://schemas.microsoft.com/office/drawing/2014/chart" uri="{C3380CC4-5D6E-409C-BE32-E72D297353CC}">
              <c16:uniqueId val="{00000004-CEAC-4ACF-87B2-A6343C265F0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1.28</c:v>
                </c:pt>
                <c:pt idx="2">
                  <c:v>#N/A</c:v>
                </c:pt>
                <c:pt idx="3">
                  <c:v>1.04</c:v>
                </c:pt>
                <c:pt idx="4">
                  <c:v>#N/A</c:v>
                </c:pt>
                <c:pt idx="5">
                  <c:v>0.52</c:v>
                </c:pt>
                <c:pt idx="6">
                  <c:v>#N/A</c:v>
                </c:pt>
                <c:pt idx="7">
                  <c:v>0.61</c:v>
                </c:pt>
                <c:pt idx="8">
                  <c:v>#N/A</c:v>
                </c:pt>
                <c:pt idx="9">
                  <c:v>0.39</c:v>
                </c:pt>
              </c:numCache>
            </c:numRef>
          </c:val>
          <c:extLst>
            <c:ext xmlns:c16="http://schemas.microsoft.com/office/drawing/2014/chart" uri="{C3380CC4-5D6E-409C-BE32-E72D297353CC}">
              <c16:uniqueId val="{00000005-CEAC-4ACF-87B2-A6343C265F0C}"/>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3.34</c:v>
                </c:pt>
                <c:pt idx="2">
                  <c:v>#N/A</c:v>
                </c:pt>
                <c:pt idx="3">
                  <c:v>3.53</c:v>
                </c:pt>
                <c:pt idx="4">
                  <c:v>#N/A</c:v>
                </c:pt>
                <c:pt idx="5">
                  <c:v>3.7</c:v>
                </c:pt>
                <c:pt idx="6">
                  <c:v>#N/A</c:v>
                </c:pt>
                <c:pt idx="7">
                  <c:v>3.82</c:v>
                </c:pt>
                <c:pt idx="8">
                  <c:v>#N/A</c:v>
                </c:pt>
                <c:pt idx="9">
                  <c:v>3.88</c:v>
                </c:pt>
              </c:numCache>
            </c:numRef>
          </c:val>
          <c:extLst>
            <c:ext xmlns:c16="http://schemas.microsoft.com/office/drawing/2014/chart" uri="{C3380CC4-5D6E-409C-BE32-E72D297353CC}">
              <c16:uniqueId val="{00000006-CEAC-4ACF-87B2-A6343C265F0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2.8</c:v>
                </c:pt>
                <c:pt idx="8">
                  <c:v>#N/A</c:v>
                </c:pt>
                <c:pt idx="9">
                  <c:v>4.3600000000000003</c:v>
                </c:pt>
              </c:numCache>
            </c:numRef>
          </c:val>
          <c:extLst>
            <c:ext xmlns:c16="http://schemas.microsoft.com/office/drawing/2014/chart" uri="{C3380CC4-5D6E-409C-BE32-E72D297353CC}">
              <c16:uniqueId val="{00000007-CEAC-4ACF-87B2-A6343C265F0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4.1100000000000003</c:v>
                </c:pt>
                <c:pt idx="2">
                  <c:v>#N/A</c:v>
                </c:pt>
                <c:pt idx="3">
                  <c:v>5.54</c:v>
                </c:pt>
                <c:pt idx="4">
                  <c:v>#N/A</c:v>
                </c:pt>
                <c:pt idx="5">
                  <c:v>4.63</c:v>
                </c:pt>
                <c:pt idx="6">
                  <c:v>#N/A</c:v>
                </c:pt>
                <c:pt idx="7">
                  <c:v>5.45</c:v>
                </c:pt>
                <c:pt idx="8">
                  <c:v>#N/A</c:v>
                </c:pt>
                <c:pt idx="9">
                  <c:v>9.9600000000000009</c:v>
                </c:pt>
              </c:numCache>
            </c:numRef>
          </c:val>
          <c:extLst>
            <c:ext xmlns:c16="http://schemas.microsoft.com/office/drawing/2014/chart" uri="{C3380CC4-5D6E-409C-BE32-E72D297353CC}">
              <c16:uniqueId val="{00000008-CEAC-4ACF-87B2-A6343C265F0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10.35</c:v>
                </c:pt>
                <c:pt idx="2">
                  <c:v>#N/A</c:v>
                </c:pt>
                <c:pt idx="3">
                  <c:v>10.55</c:v>
                </c:pt>
                <c:pt idx="4">
                  <c:v>#N/A</c:v>
                </c:pt>
                <c:pt idx="5">
                  <c:v>10.47</c:v>
                </c:pt>
                <c:pt idx="6">
                  <c:v>#N/A</c:v>
                </c:pt>
                <c:pt idx="7">
                  <c:v>10.57</c:v>
                </c:pt>
                <c:pt idx="8">
                  <c:v>#N/A</c:v>
                </c:pt>
                <c:pt idx="9">
                  <c:v>10.31</c:v>
                </c:pt>
              </c:numCache>
            </c:numRef>
          </c:val>
          <c:extLst>
            <c:ext xmlns:c16="http://schemas.microsoft.com/office/drawing/2014/chart" uri="{C3380CC4-5D6E-409C-BE32-E72D297353CC}">
              <c16:uniqueId val="{00000009-CEAC-4ACF-87B2-A6343C265F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5722</c:v>
                </c:pt>
                <c:pt idx="5">
                  <c:v>5582</c:v>
                </c:pt>
                <c:pt idx="8">
                  <c:v>5347</c:v>
                </c:pt>
                <c:pt idx="11">
                  <c:v>5096</c:v>
                </c:pt>
                <c:pt idx="14">
                  <c:v>4971</c:v>
                </c:pt>
              </c:numCache>
            </c:numRef>
          </c:val>
          <c:extLst>
            <c:ext xmlns:c16="http://schemas.microsoft.com/office/drawing/2014/chart" uri="{C3380CC4-5D6E-409C-BE32-E72D297353CC}">
              <c16:uniqueId val="{00000000-5C6E-48B0-B1E4-7D67A27652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6E-48B0-B1E4-7D67A27652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185</c:v>
                </c:pt>
                <c:pt idx="3">
                  <c:v>192</c:v>
                </c:pt>
                <c:pt idx="6">
                  <c:v>196</c:v>
                </c:pt>
                <c:pt idx="9">
                  <c:v>341</c:v>
                </c:pt>
                <c:pt idx="12">
                  <c:v>173</c:v>
                </c:pt>
              </c:numCache>
            </c:numRef>
          </c:val>
          <c:extLst>
            <c:ext xmlns:c16="http://schemas.microsoft.com/office/drawing/2014/chart" uri="{C3380CC4-5D6E-409C-BE32-E72D297353CC}">
              <c16:uniqueId val="{00000002-5C6E-48B0-B1E4-7D67A27652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6E-48B0-B1E4-7D67A27652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2514</c:v>
                </c:pt>
                <c:pt idx="3">
                  <c:v>2476</c:v>
                </c:pt>
                <c:pt idx="6">
                  <c:v>2329</c:v>
                </c:pt>
                <c:pt idx="9">
                  <c:v>1711</c:v>
                </c:pt>
                <c:pt idx="12">
                  <c:v>1565</c:v>
                </c:pt>
              </c:numCache>
            </c:numRef>
          </c:val>
          <c:extLst>
            <c:ext xmlns:c16="http://schemas.microsoft.com/office/drawing/2014/chart" uri="{C3380CC4-5D6E-409C-BE32-E72D297353CC}">
              <c16:uniqueId val="{00000004-5C6E-48B0-B1E4-7D67A27652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6E-48B0-B1E4-7D67A27652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6E-48B0-B1E4-7D67A27652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4933</c:v>
                </c:pt>
                <c:pt idx="3">
                  <c:v>4735</c:v>
                </c:pt>
                <c:pt idx="6">
                  <c:v>4599</c:v>
                </c:pt>
                <c:pt idx="9">
                  <c:v>4456</c:v>
                </c:pt>
                <c:pt idx="12">
                  <c:v>4399</c:v>
                </c:pt>
              </c:numCache>
            </c:numRef>
          </c:val>
          <c:extLst>
            <c:ext xmlns:c16="http://schemas.microsoft.com/office/drawing/2014/chart" uri="{C3380CC4-5D6E-409C-BE32-E72D297353CC}">
              <c16:uniqueId val="{00000007-5C6E-48B0-B1E4-7D67A27652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1910</c:v>
                </c:pt>
                <c:pt idx="2">
                  <c:v>#N/A</c:v>
                </c:pt>
                <c:pt idx="3">
                  <c:v>#N/A</c:v>
                </c:pt>
                <c:pt idx="4">
                  <c:v>1821</c:v>
                </c:pt>
                <c:pt idx="5">
                  <c:v>#N/A</c:v>
                </c:pt>
                <c:pt idx="6">
                  <c:v>#N/A</c:v>
                </c:pt>
                <c:pt idx="7">
                  <c:v>1777</c:v>
                </c:pt>
                <c:pt idx="8">
                  <c:v>#N/A</c:v>
                </c:pt>
                <c:pt idx="9">
                  <c:v>#N/A</c:v>
                </c:pt>
                <c:pt idx="10">
                  <c:v>1412</c:v>
                </c:pt>
                <c:pt idx="11">
                  <c:v>#N/A</c:v>
                </c:pt>
                <c:pt idx="12">
                  <c:v>#N/A</c:v>
                </c:pt>
                <c:pt idx="13">
                  <c:v>1166</c:v>
                </c:pt>
                <c:pt idx="14">
                  <c:v>#N/A</c:v>
                </c:pt>
              </c:numCache>
            </c:numRef>
          </c:val>
          <c:smooth val="0"/>
          <c:extLst>
            <c:ext xmlns:c16="http://schemas.microsoft.com/office/drawing/2014/chart" uri="{C3380CC4-5D6E-409C-BE32-E72D297353CC}">
              <c16:uniqueId val="{00000008-5C6E-48B0-B1E4-7D67A27652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49135</c:v>
                </c:pt>
                <c:pt idx="5">
                  <c:v>47809</c:v>
                </c:pt>
                <c:pt idx="8">
                  <c:v>46428</c:v>
                </c:pt>
                <c:pt idx="11">
                  <c:v>46174</c:v>
                </c:pt>
                <c:pt idx="14">
                  <c:v>44889</c:v>
                </c:pt>
              </c:numCache>
            </c:numRef>
          </c:val>
          <c:extLst>
            <c:ext xmlns:c16="http://schemas.microsoft.com/office/drawing/2014/chart" uri="{C3380CC4-5D6E-409C-BE32-E72D297353CC}">
              <c16:uniqueId val="{00000000-75C5-48B9-AC40-94DD38A7A0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12307</c:v>
                </c:pt>
                <c:pt idx="5">
                  <c:v>11703</c:v>
                </c:pt>
                <c:pt idx="8">
                  <c:v>11600</c:v>
                </c:pt>
                <c:pt idx="11">
                  <c:v>10186</c:v>
                </c:pt>
                <c:pt idx="14">
                  <c:v>8538</c:v>
                </c:pt>
              </c:numCache>
            </c:numRef>
          </c:val>
          <c:extLst>
            <c:ext xmlns:c16="http://schemas.microsoft.com/office/drawing/2014/chart" uri="{C3380CC4-5D6E-409C-BE32-E72D297353CC}">
              <c16:uniqueId val="{00000001-75C5-48B9-AC40-94DD38A7A0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18292</c:v>
                </c:pt>
                <c:pt idx="5">
                  <c:v>17333</c:v>
                </c:pt>
                <c:pt idx="8">
                  <c:v>16623</c:v>
                </c:pt>
                <c:pt idx="11">
                  <c:v>16428</c:v>
                </c:pt>
                <c:pt idx="14">
                  <c:v>18361</c:v>
                </c:pt>
              </c:numCache>
            </c:numRef>
          </c:val>
          <c:extLst>
            <c:ext xmlns:c16="http://schemas.microsoft.com/office/drawing/2014/chart" uri="{C3380CC4-5D6E-409C-BE32-E72D297353CC}">
              <c16:uniqueId val="{00000002-75C5-48B9-AC40-94DD38A7A0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C5-48B9-AC40-94DD38A7A0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C5-48B9-AC40-94DD38A7A0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6</c:v>
                </c:pt>
                <c:pt idx="6">
                  <c:v>8</c:v>
                </c:pt>
                <c:pt idx="9">
                  <c:v>4</c:v>
                </c:pt>
                <c:pt idx="12">
                  <c:v>5</c:v>
                </c:pt>
              </c:numCache>
            </c:numRef>
          </c:val>
          <c:extLst>
            <c:ext xmlns:c16="http://schemas.microsoft.com/office/drawing/2014/chart" uri="{C3380CC4-5D6E-409C-BE32-E72D297353CC}">
              <c16:uniqueId val="{00000005-75C5-48B9-AC40-94DD38A7A0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8477</c:v>
                </c:pt>
                <c:pt idx="3">
                  <c:v>8351</c:v>
                </c:pt>
                <c:pt idx="6">
                  <c:v>8437</c:v>
                </c:pt>
                <c:pt idx="9">
                  <c:v>8351</c:v>
                </c:pt>
                <c:pt idx="12">
                  <c:v>8189</c:v>
                </c:pt>
              </c:numCache>
            </c:numRef>
          </c:val>
          <c:extLst>
            <c:ext xmlns:c16="http://schemas.microsoft.com/office/drawing/2014/chart" uri="{C3380CC4-5D6E-409C-BE32-E72D297353CC}">
              <c16:uniqueId val="{00000006-75C5-48B9-AC40-94DD38A7A0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5C5-48B9-AC40-94DD38A7A0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26273</c:v>
                </c:pt>
                <c:pt idx="3">
                  <c:v>24861</c:v>
                </c:pt>
                <c:pt idx="6">
                  <c:v>23492</c:v>
                </c:pt>
                <c:pt idx="9">
                  <c:v>20497</c:v>
                </c:pt>
                <c:pt idx="12">
                  <c:v>17623</c:v>
                </c:pt>
              </c:numCache>
            </c:numRef>
          </c:val>
          <c:extLst>
            <c:ext xmlns:c16="http://schemas.microsoft.com/office/drawing/2014/chart" uri="{C3380CC4-5D6E-409C-BE32-E72D297353CC}">
              <c16:uniqueId val="{00000008-75C5-48B9-AC40-94DD38A7A0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1552</c:v>
                </c:pt>
                <c:pt idx="3">
                  <c:v>1342</c:v>
                </c:pt>
                <c:pt idx="6">
                  <c:v>1135</c:v>
                </c:pt>
                <c:pt idx="9">
                  <c:v>539</c:v>
                </c:pt>
                <c:pt idx="12">
                  <c:v>361</c:v>
                </c:pt>
              </c:numCache>
            </c:numRef>
          </c:val>
          <c:extLst>
            <c:ext xmlns:c16="http://schemas.microsoft.com/office/drawing/2014/chart" uri="{C3380CC4-5D6E-409C-BE32-E72D297353CC}">
              <c16:uniqueId val="{00000009-75C5-48B9-AC40-94DD38A7A0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40132</c:v>
                </c:pt>
                <c:pt idx="3">
                  <c:v>39916</c:v>
                </c:pt>
                <c:pt idx="6">
                  <c:v>39646</c:v>
                </c:pt>
                <c:pt idx="9">
                  <c:v>40036</c:v>
                </c:pt>
                <c:pt idx="12">
                  <c:v>39698</c:v>
                </c:pt>
              </c:numCache>
            </c:numRef>
          </c:val>
          <c:extLst>
            <c:ext xmlns:c16="http://schemas.microsoft.com/office/drawing/2014/chart" uri="{C3380CC4-5D6E-409C-BE32-E72D297353CC}">
              <c16:uniqueId val="{0000000A-75C5-48B9-AC40-94DD38A7A0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C5-48B9-AC40-94DD38A7A0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2212</c:v>
                </c:pt>
                <c:pt idx="1">
                  <c:v>2263</c:v>
                </c:pt>
                <c:pt idx="2">
                  <c:v>3078</c:v>
                </c:pt>
              </c:numCache>
            </c:numRef>
          </c:val>
          <c:extLst>
            <c:ext xmlns:c16="http://schemas.microsoft.com/office/drawing/2014/chart" uri="{C3380CC4-5D6E-409C-BE32-E72D297353CC}">
              <c16:uniqueId val="{00000000-1F40-464B-9E0E-1F900B68E9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1069</c:v>
                </c:pt>
                <c:pt idx="1">
                  <c:v>1070</c:v>
                </c:pt>
                <c:pt idx="2">
                  <c:v>1893</c:v>
                </c:pt>
              </c:numCache>
            </c:numRef>
          </c:val>
          <c:extLst>
            <c:ext xmlns:c16="http://schemas.microsoft.com/office/drawing/2014/chart" uri="{C3380CC4-5D6E-409C-BE32-E72D297353CC}">
              <c16:uniqueId val="{00000001-1F40-464B-9E0E-1F900B68E9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9766</c:v>
                </c:pt>
                <c:pt idx="1">
                  <c:v>9487</c:v>
                </c:pt>
                <c:pt idx="2">
                  <c:v>9756</c:v>
                </c:pt>
              </c:numCache>
            </c:numRef>
          </c:val>
          <c:extLst>
            <c:ext xmlns:c16="http://schemas.microsoft.com/office/drawing/2014/chart" uri="{C3380CC4-5D6E-409C-BE32-E72D297353CC}">
              <c16:uniqueId val="{00000002-1F40-464B-9E0E-1F900B68E9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{0F45D6CA-BF39-4070-B82A-74FADD211B33}</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D5-4243-8F5E-55D0315C21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{4B1F1AEE-B2EA-4107-9F00-26C0A857B674}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5-4243-8F5E-55D0315C21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{F4142D96-CA9B-4A89-8C0F-FEA5590FDA08}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5-4243-8F5E-55D0315C21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{896EB5F2-A1FB-4186-8C4F-238856E7389E}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5-4243-8F5E-55D0315C21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{0313FF75-D4A7-41DD-B5C7-A5AD8B0943E0}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5-4243-8F5E-55D0315C21E1}"/>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{33E164DD-9319-4BB8-98E9-CAC2E58C0DC9}</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D5-4243-8F5E-55D0315C21E1}"/>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{9AA7CE02-77A1-4CBB-AB56-C72361E81D05}</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D5-4243-8F5E-55D0315C21E1}"/>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{769A2ABB-EEA7-4267-B41E-8651F0A3159B}</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D5-4243-8F5E-55D0315C21E1}"/>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{36E65EE3-EE23-4519-9DBC-7A0495FAAC21}</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D5-4243-8F5E-55D0315C21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0">
                  <c:v>61.8</c:v>
                </c:pt>
                <c:pt idx="8">
                  <c:v>63.5</c:v>
                </c:pt>
                <c:pt idx="16">
                  <c:v>65</c:v>
                </c:pt>
                <c:pt idx="24">
                  <c:v>66.2</c:v>
                </c:pt>
                <c:pt idx="32">
                  <c:v>67.599999999999994</c:v>
                </c:pt>
              </c:numCache>
            </c:numRef>
          </c:xVal>
          <c:yVal>
            <c:numRef>
              <c:f>[1]公会計指標分析・財政指標組合せ分析表!$BP$51:$DC$51</c:f>
              <c:numCache>
                <c:formatCode>#,##0.0;"▲ "#,##0.0</c:formatCode>
                <c:ptCount val="40"/>
              </c:numCache>
            </c:numRef>
          </c:yVal>
          <c:smooth val="0"/>
          <c:extLst>
            <c:ext xmlns:c16="http://schemas.microsoft.com/office/drawing/2014/chart" uri="{C3380CC4-5D6E-409C-BE32-E72D297353CC}">
              <c16:uniqueId val="{00000009-F8D5-4243-8F5E-55D0315C21E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{3702219B-CD37-446E-933C-A4C8A3EBC29A}</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D5-4243-8F5E-55D0315C21E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{FC259BDE-224F-4CCF-B630-77523991E0C0}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5-4243-8F5E-55D0315C21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{C66C37E3-12AE-4CFE-93FA-2B8AA081ED26}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5-4243-8F5E-55D0315C21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{362E9C6C-00BD-4AF5-A6F0-D94F20409070}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5-4243-8F5E-55D0315C21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{0587D9DF-0E6B-46E7-A7AF-B788652183E3}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5-4243-8F5E-55D0315C21E1}"/>
                </c:ext>
              </c:extLst>
            </c:dLbl>
            <c:dLbl>
              <c:idx val="8"/>
              <c:layout/>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{6549949D-575E-4A9F-A51C-778170857BB9}</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D5-4243-8F5E-55D0315C21E1}"/>
                </c:ext>
              </c:extLst>
            </c:dLbl>
            <c:dLbl>
              <c:idx val="16"/>
              <c:layout/>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{BACF9CDA-C8C2-4F15-845D-A70502371BBB}</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D5-4243-8F5E-55D0315C21E1}"/>
                </c:ext>
              </c:extLst>
            </c:dLbl>
            <c:dLbl>
              <c:idx val="24"/>
              <c:layout/>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{DDAD67D2-C159-42F1-9E65-B21BD3159097}</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D5-4243-8F5E-55D0315C21E1}"/>
                </c:ext>
              </c:extLst>
            </c:dLbl>
            <c:dLbl>
              <c:idx val="32"/>
              <c:layout/>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{8FC70BD3-9648-4A0E-B4DA-9C436FF93CD5}</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D5-4243-8F5E-55D0315C21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0">
                  <c:v>58.6</c:v>
                </c:pt>
                <c:pt idx="8">
                  <c:v>60.2</c:v>
                </c:pt>
                <c:pt idx="16">
                  <c:v>60.4</c:v>
                </c:pt>
                <c:pt idx="24">
                  <c:v>61.9</c:v>
                </c:pt>
                <c:pt idx="32">
                  <c:v>63</c:v>
                </c:pt>
              </c:numCache>
            </c:numRef>
          </c:xVal>
          <c:yVal>
            <c:numRef>
              <c:f>[1]公会計指標分析・財政指標組合せ分析表!$BP$55:$DC$55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F8D5-4243-8F5E-55D0315C21E1}"/>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{81A40D5E-27C5-4FEA-8AD5-3365C1D1B065}</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6B1-4756-AD35-84C7E8D41C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{659E554D-D3A6-4CE3-BC2F-C0208C3321F9}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B1-4756-AD35-84C7E8D41C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{5E05FF61-9846-43D8-9AC9-2972F20B4081}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B1-4756-AD35-84C7E8D41C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{E7D1C397-65C9-4B62-8281-645D57320850}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B1-4756-AD35-84C7E8D41C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{518F18AC-10CA-4103-914A-E366F1341004}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B1-4756-AD35-84C7E8D41C67}"/>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{EA877202-4F24-4B31-9F7D-DF25FB9B68F1}</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6B1-4756-AD35-84C7E8D41C67}"/>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{1A326237-4382-4D01-87C1-9FE011D9353F}</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6B1-4756-AD35-84C7E8D41C67}"/>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{F1831CC6-3A39-49C9-BC82-E973A853AF1C}</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6B1-4756-AD35-84C7E8D41C67}"/>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{EA98B675-D7D9-4C63-9E79-96EA6F0C868B}</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6B1-4756-AD35-84C7E8D41C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7.2</c:v>
                </c:pt>
                <c:pt idx="8">
                  <c:v>7.4</c:v>
                </c:pt>
                <c:pt idx="16">
                  <c:v>7.3</c:v>
                </c:pt>
                <c:pt idx="24">
                  <c:v>6.6</c:v>
                </c:pt>
                <c:pt idx="32">
                  <c:v>5.6</c:v>
                </c:pt>
              </c:numCache>
            </c:numRef>
          </c:xVal>
          <c:yVal>
            <c:numRef>
              <c:f>[1]公会計指標分析・財政指標組合せ分析表!$BP$73:$DC$73</c:f>
              <c:numCache>
                <c:formatCode>#,##0.0;"▲ "#,##0.0</c:formatCode>
                <c:ptCount val="40"/>
              </c:numCache>
            </c:numRef>
          </c:yVal>
          <c:smooth val="0"/>
          <c:extLst>
            <c:ext xmlns:c16="http://schemas.microsoft.com/office/drawing/2014/chart" uri="{C3380CC4-5D6E-409C-BE32-E72D297353CC}">
              <c16:uniqueId val="{00000009-B6B1-4756-AD35-84C7E8D41C6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{5B2F076B-34B6-48EA-883D-D751EB84EAC4}</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6B1-4756-AD35-84C7E8D41C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{2050C87A-8424-4331-973D-3DA2AC2BC0A0}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B1-4756-AD35-84C7E8D41C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{7F6910E1-DF57-4C8C-B733-3F3D910C76C0}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B1-4756-AD35-84C7E8D41C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{96575385-7C34-47B1-A5D7-0E459BA0B670}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B1-4756-AD35-84C7E8D41C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{4FFD8675-0C24-4285-8EE6-5B80A8972435}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B1-4756-AD35-84C7E8D41C67}"/>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{35FB0168-0F08-4629-A290-E903C3134AD7}</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6B1-4756-AD35-84C7E8D41C67}"/>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{8960B328-2D8E-4FBB-BD92-43468C855B6F}</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6B1-4756-AD35-84C7E8D41C67}"/>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{2BAA34CA-8AE2-48E3-83F7-0D1072417D43}</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6B1-4756-AD35-84C7E8D41C67}"/>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{ECBC178F-B218-4563-95E6-8407A0F2B9F9}</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6B1-4756-AD35-84C7E8D41C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[1]公会計指標分析・財政指標組合せ分析表!$BP$77:$DC$77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B6B1-4756-AD35-84C7E8D41C67}"/>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C33725B-01F6-45D3-BE79-9B77F5C433E3}"/>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0BD95F6-CAAF-4277-8F60-F6A288E604AE}"/>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・市債発行の抑制や、利率見直し等により元利償還金等は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年度から令和３年度で△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・公営企業債の元利償還金に対する繰入金については、下水道事業会計の企業債の元利償還金の減により、令和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・大型公共施設の更新を進める中、多額の地方債発行で財源をまかなうため、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実質公債費比率の上昇が見込まれる。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・計画的な事業の推進に留意するとともに、地方債の適正な活用に努めていく。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・満期一括償還地方債を発行していないため、積立てを行っていない。</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・将来負担額は、令和元年度から令和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％と、直近は減少傾向になっている。充当可能財源では令和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％となっており、将来負担額に比べて減少率は少ないものの減少傾向である。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・大型公共施設の更新のため、今後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将来負担額にあたる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市債残高の増加、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充当可能財源にあたる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充当可能基金の更なる減少が見込まれる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ため、将来負担額の分子全体は増加傾向になっていく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においては、起債の内容を精査し、交付税措置のある起債の積極的な活用や、将来負担を考慮した積極的な基金の積立など、引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き続き適正な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運用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を図ってゆく。</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第８次足利市行政改革大綱により基金積立等に関する取り組みとして、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財政調整基金残高の標準財政規模に占める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割合を５％以上と目標を定めているが、前年度を上回る</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％となっており、目標数値内の割合を維持した。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・後年度の償還財源として普通交付税の臨時財政対策債償還基金費の交付があったことなどから積立額が全体で前年比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令和４年から実施している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次足利市行政改革大綱</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計画に沿って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財政調整基金残高の標準財政規模に占める割合を目標値内に維持できるように</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基金残高に留意しながら、必要に応じて取り崩しを行う。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斎場の再整備や新焼却施設の建設など、整備・更新が開始されている施設に加えて、今後も文化施設や市役所本庁舎の整備検討が進められており、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施設の更新により基金残高の更なる減少が見込まれる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ことから将来の財政負担の軽減を図るため、公共施設等整備基金は計画的に積立てを行う</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・足利市社会福祉事業基金：社会福祉事業の推進に必要な経費に充てる。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・足利市立図書館施設整備基金：足利市立図書館の施設の整備に要する財源に充てる。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・足利市奨学基金：奨学金貸与の財源に充てる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・足利市こども夢基金：ふるさと納税を財源として、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12,886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万円積立てたことによる増。</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・足利市奨学基金：奨学金の財源とするため、返還金を財源として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20,724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千円の積立てを行ったことによる増。</a:t>
          </a: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・史跡足利学校施設整備基金：ふるさと納税を財源として、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8,785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千円の積立てを行ったことによる増。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・足利市公共施設等整備基金：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令和２年３月に策定した足利市公共施設再編計画では計画期間である令和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年度まで毎年</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億円の更新費用を要するとの試算を行っており、財源不足となることが明らかなため、施設の集約化や民営化等により普通建設事業費の抑制を行うことと並行して、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将来の財政負担の軽減を図るため、積極的な積立てを行うとともに、必要に応じた取崩しを行う。</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・普通交付税の追加交付分や市税で当初の歳入見込を上回る収入額があったため、基金の取り崩しがなく、例年を上回る基金積み立てが行えたことから前年比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健全で安定した財政運営が行えるように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次行政改革大綱の前期実施計画期間である令和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年度では、財政調整基金が標準財政規模に占める割合の目標を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％以上と定めている。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・普通交付税の追加交付分のうち、後年度の臨時財政対策債の償還金分として交付された部分について、減債基金への積立を行うことで、前年比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・斎場の建替えによる再整備や新焼却施設の建設及び旧施設の解体、市民会館の解体撤去など</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大型公共施設の更新に伴う公債費の増加に備え、積極的な積立てを行う。</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・本市では、平成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月に策定した公共施設等総合管理計画において、施設総量の適正化、新規整備の抑制、集約化・複合化による効率的な運営等を基本方針に掲げ、県や民間施設の活用、施設の複合化や除却などを進めている。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・有形固定資産減価償却率については、上昇傾向にあるため「足利市公共施設再編計画（Ｒ</a:t>
          </a:r>
          <a:r>
            <a:rPr kumimoji="1" lang="en-US" altLang="ja-JP" sz="1100">
              <a:solidFill>
                <a:schemeClr val="tx1"/>
              </a:solidFill>
              <a:latin typeface="ＭＳ Ｐゴシック" panose="020B0600070205080204" pitchFamily="50" charset="-128"/>
              <a:ea typeface="ＭＳ Ｐゴシック" panose="020B0600070205080204" pitchFamily="50" charset="-128"/>
            </a:rPr>
            <a:t>2.3</a:t>
          </a:r>
          <a:r>
            <a:rPr kumimoji="1" lang="ja-JP" altLang="en-US" sz="1100">
              <a:solidFill>
                <a:schemeClr val="tx1"/>
              </a:solidFill>
              <a:latin typeface="ＭＳ Ｐゴシック" panose="020B0600070205080204" pitchFamily="50" charset="-128"/>
              <a:ea typeface="ＭＳ Ｐゴシック" panose="020B0600070205080204" pitchFamily="50" charset="-128"/>
            </a:rPr>
            <a:t>作成）」に基づいた再編の取り組みを進めていく必要がある（本計画では延床面積を</a:t>
          </a:r>
          <a:r>
            <a:rPr kumimoji="1" lang="en-US" altLang="ja-JP" sz="1100">
              <a:solidFill>
                <a:schemeClr val="tx1"/>
              </a:solidFill>
              <a:latin typeface="ＭＳ Ｐゴシック" panose="020B0600070205080204" pitchFamily="50" charset="-128"/>
              <a:ea typeface="ＭＳ Ｐゴシック" panose="020B0600070205080204" pitchFamily="50" charset="-128"/>
            </a:rPr>
            <a:t>40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100">
              <a:solidFill>
                <a:schemeClr val="tx1"/>
              </a:solidFill>
              <a:latin typeface="ＭＳ Ｐゴシック" panose="020B0600070205080204" pitchFamily="50" charset="-128"/>
              <a:ea typeface="ＭＳ Ｐゴシック" panose="020B0600070205080204" pitchFamily="50" charset="-128"/>
            </a:rPr>
            <a:t>42.2</a:t>
          </a:r>
          <a:r>
            <a:rPr kumimoji="1" lang="ja-JP" altLang="en-US" sz="1100">
              <a:solidFill>
                <a:schemeClr val="tx1"/>
              </a:solidFill>
              <a:latin typeface="ＭＳ Ｐゴシック" panose="020B0600070205080204" pitchFamily="50" charset="-128"/>
              <a:ea typeface="ＭＳ Ｐゴシック" panose="020B0600070205080204" pitchFamily="50" charset="-128"/>
            </a:rPr>
            <a:t>％削減する目標を掲げている）。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・減価償却費に対する資産更新が少ないことが要因と考えられる。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71" name="直線コネクタ 70"/>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72" name="有形固定資産減価償却率最小値テキスト"/>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73" name="直線コネクタ 72"/>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4" name="有形固定資産減価償却率最大値テキスト"/>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5" name="直線コネクタ 74"/>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76" name="有形固定資産減価償却率平均値テキスト"/>
        <xdr:cNvSpPr txBox="1"/>
      </xdr:nvSpPr>
      <xdr:spPr>
        <a:xfrm>
          <a:off x="4813300" y="599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7" name="フローチャート: 判断 76"/>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8" name="フローチャート: 判断 77"/>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0" name="フローチャート: 判断 79"/>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87" name="楕円 86"/>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112412</xdr:rowOff>
    </xdr:from>
    <xdr:ext cx="405111" cy="259045"/>
    <xdr:sp macro="" textlink="">
      <xdr:nvSpPr>
        <xdr:cNvPr id="88" name="有形固定資産減価償却率該当値テキスト"/>
        <xdr:cNvSpPr txBox="1"/>
      </xdr:nvSpPr>
      <xdr:spPr>
        <a:xfrm>
          <a:off x="48133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58420</xdr:rowOff>
    </xdr:from>
    <xdr:to>
      <xdr:col>19</xdr:col>
      <xdr:colOff>187325</xdr:colOff>
      <xdr:row>32</xdr:row>
      <xdr:rowOff>160020</xdr:rowOff>
    </xdr:to>
    <xdr:sp macro="" textlink="">
      <xdr:nvSpPr>
        <xdr:cNvPr id="89" name="楕円 88"/>
        <xdr:cNvSpPr/>
      </xdr:nvSpPr>
      <xdr:spPr>
        <a:xfrm>
          <a:off x="4000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109220</xdr:rowOff>
    </xdr:from>
    <xdr:to>
      <xdr:col>23</xdr:col>
      <xdr:colOff>85725</xdr:colOff>
      <xdr:row>33</xdr:row>
      <xdr:rowOff>13335</xdr:rowOff>
    </xdr:to>
    <xdr:cxnSp macro="">
      <xdr:nvCxnSpPr>
        <xdr:cNvPr id="90" name="直線コネクタ 89"/>
        <xdr:cNvCxnSpPr/>
      </xdr:nvCxnSpPr>
      <xdr:spPr>
        <a:xfrm>
          <a:off x="4051300" y="6367145"/>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165100</xdr:rowOff>
    </xdr:from>
    <xdr:to>
      <xdr:col>15</xdr:col>
      <xdr:colOff>187325</xdr:colOff>
      <xdr:row>32</xdr:row>
      <xdr:rowOff>95250</xdr:rowOff>
    </xdr:to>
    <xdr:sp macro="" textlink="">
      <xdr:nvSpPr>
        <xdr:cNvPr id="91" name="楕円 90"/>
        <xdr:cNvSpPr/>
      </xdr:nvSpPr>
      <xdr:spPr>
        <a:xfrm>
          <a:off x="323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109220</xdr:rowOff>
    </xdr:to>
    <xdr:cxnSp macro="">
      <xdr:nvCxnSpPr>
        <xdr:cNvPr id="92" name="直線コネクタ 91"/>
        <xdr:cNvCxnSpPr/>
      </xdr:nvCxnSpPr>
      <xdr:spPr>
        <a:xfrm>
          <a:off x="3289300" y="630237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84138</xdr:rowOff>
    </xdr:from>
    <xdr:to>
      <xdr:col>11</xdr:col>
      <xdr:colOff>187325</xdr:colOff>
      <xdr:row>32</xdr:row>
      <xdr:rowOff>14288</xdr:rowOff>
    </xdr:to>
    <xdr:sp macro="" textlink="">
      <xdr:nvSpPr>
        <xdr:cNvPr id="93" name="楕円 92"/>
        <xdr:cNvSpPr/>
      </xdr:nvSpPr>
      <xdr:spPr>
        <a:xfrm>
          <a:off x="24765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134938</xdr:rowOff>
    </xdr:from>
    <xdr:to>
      <xdr:col>15</xdr:col>
      <xdr:colOff>136525</xdr:colOff>
      <xdr:row>32</xdr:row>
      <xdr:rowOff>44450</xdr:rowOff>
    </xdr:to>
    <xdr:cxnSp macro="">
      <xdr:nvCxnSpPr>
        <xdr:cNvPr id="94" name="直線コネクタ 93"/>
        <xdr:cNvCxnSpPr/>
      </xdr:nvCxnSpPr>
      <xdr:spPr>
        <a:xfrm>
          <a:off x="2527300" y="6221413"/>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163830</xdr:rowOff>
    </xdr:from>
    <xdr:to>
      <xdr:col>7</xdr:col>
      <xdr:colOff>187325</xdr:colOff>
      <xdr:row>31</xdr:row>
      <xdr:rowOff>93980</xdr:rowOff>
    </xdr:to>
    <xdr:sp macro="" textlink="">
      <xdr:nvSpPr>
        <xdr:cNvPr id="95" name="楕円 94"/>
        <xdr:cNvSpPr/>
      </xdr:nvSpPr>
      <xdr:spPr>
        <a:xfrm>
          <a:off x="1714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43180</xdr:rowOff>
    </xdr:from>
    <xdr:to>
      <xdr:col>11</xdr:col>
      <xdr:colOff>136525</xdr:colOff>
      <xdr:row>31</xdr:row>
      <xdr:rowOff>134938</xdr:rowOff>
    </xdr:to>
    <xdr:cxnSp macro="">
      <xdr:nvCxnSpPr>
        <xdr:cNvPr id="96" name="直線コネクタ 95"/>
        <xdr:cNvCxnSpPr/>
      </xdr:nvCxnSpPr>
      <xdr:spPr>
        <a:xfrm>
          <a:off x="1765300" y="6129655"/>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97" name="n_1aveValue有形固定資産減価償却率"/>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8"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9" name="n_3aveValue有形固定資産減価償却率"/>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100"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151147</xdr:rowOff>
    </xdr:from>
    <xdr:ext cx="405111" cy="259045"/>
    <xdr:sp macro="" textlink="">
      <xdr:nvSpPr>
        <xdr:cNvPr id="101" name="n_1mainValue有形固定資産減価償却率"/>
        <xdr:cNvSpPr txBox="1"/>
      </xdr:nvSpPr>
      <xdr:spPr>
        <a:xfrm>
          <a:off x="38360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102" name="n_2mainValue有形固定資産減価償却率"/>
        <xdr:cNvSpPr txBox="1"/>
      </xdr:nvSpPr>
      <xdr:spPr>
        <a:xfrm>
          <a:off x="3086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5415</xdr:rowOff>
    </xdr:from>
    <xdr:ext cx="405111" cy="259045"/>
    <xdr:sp macro="" textlink="">
      <xdr:nvSpPr>
        <xdr:cNvPr id="103" name="n_3mainValue有形固定資産減価償却率"/>
        <xdr:cNvSpPr txBox="1"/>
      </xdr:nvSpPr>
      <xdr:spPr>
        <a:xfrm>
          <a:off x="2324744" y="626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85107</xdr:rowOff>
    </xdr:from>
    <xdr:ext cx="405111" cy="259045"/>
    <xdr:sp macro="" textlink="">
      <xdr:nvSpPr>
        <xdr:cNvPr id="104" name="n_4mainValue有形固定資産減価償却率"/>
        <xdr:cNvSpPr txBox="1"/>
      </xdr:nvSpPr>
      <xdr:spPr>
        <a:xfrm>
          <a:off x="1562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・債務償還比率は、類似団体平均、栃木県平均よりも低い。市債の新規発行を償還額を超えないようにするとの基本方針に沿って抑制に取り組んだことにより、分子である市債残高が減少傾向にある。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・今後予定される斎場や南部クリーンセンターの建て替えなど大型公共施設の更新により、多額の市債発行や基金の取崩しが必要となることから、将来は比率の上昇が見込まれる。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・市債発行の抑制のほか、市税等の収入の確保に努め、比率の悪化を招かないように取り組む。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33" name="直線コネクタ 132"/>
        <xdr:cNvCxnSpPr/>
      </xdr:nvCxnSpPr>
      <xdr:spPr>
        <a:xfrm flipV="1">
          <a:off x="14793595" y="5312833"/>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4" name="債務償還比率最小値テキスト"/>
        <xdr:cNvSpPr txBox="1"/>
      </xdr:nvSpPr>
      <xdr:spPr>
        <a:xfrm>
          <a:off x="14846300" y="68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5" name="直線コネクタ 134"/>
        <xdr:cNvCxnSpPr/>
      </xdr:nvCxnSpPr>
      <xdr:spPr>
        <a:xfrm>
          <a:off x="14706600" y="683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8" name="債務償還比率平均値テキスト"/>
        <xdr:cNvSpPr txBox="1"/>
      </xdr:nvSpPr>
      <xdr:spPr>
        <a:xfrm>
          <a:off x="14846300" y="6056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9" name="フローチャート: 判断 138"/>
        <xdr:cNvSpPr/>
      </xdr:nvSpPr>
      <xdr:spPr>
        <a:xfrm>
          <a:off x="14744700" y="607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40" name="フローチャート: 判断 139"/>
        <xdr:cNvSpPr/>
      </xdr:nvSpPr>
      <xdr:spPr>
        <a:xfrm>
          <a:off x="14033500" y="627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1" name="フローチャート: 判断 140"/>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2" name="フローチャート: 判断 141"/>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3" name="フローチャート: 判断 142"/>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36989</xdr:rowOff>
    </xdr:from>
    <xdr:to>
      <xdr:col>76</xdr:col>
      <xdr:colOff>73025</xdr:colOff>
      <xdr:row>30</xdr:row>
      <xdr:rowOff>138589</xdr:rowOff>
    </xdr:to>
    <xdr:sp macro="" textlink="">
      <xdr:nvSpPr>
        <xdr:cNvPr id="149" name="楕円 148"/>
        <xdr:cNvSpPr/>
      </xdr:nvSpPr>
      <xdr:spPr>
        <a:xfrm>
          <a:off x="14744700" y="59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59866</xdr:rowOff>
    </xdr:from>
    <xdr:ext cx="469744" cy="259045"/>
    <xdr:sp macro="" textlink="">
      <xdr:nvSpPr>
        <xdr:cNvPr id="150" name="債務償還比率該当値テキスト"/>
        <xdr:cNvSpPr txBox="1"/>
      </xdr:nvSpPr>
      <xdr:spPr>
        <a:xfrm>
          <a:off x="14846300" y="580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91154</xdr:rowOff>
    </xdr:from>
    <xdr:to>
      <xdr:col>72</xdr:col>
      <xdr:colOff>123825</xdr:colOff>
      <xdr:row>32</xdr:row>
      <xdr:rowOff>21304</xdr:rowOff>
    </xdr:to>
    <xdr:sp macro="" textlink="">
      <xdr:nvSpPr>
        <xdr:cNvPr id="151" name="楕円 150"/>
        <xdr:cNvSpPr/>
      </xdr:nvSpPr>
      <xdr:spPr>
        <a:xfrm>
          <a:off x="14033500" y="617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87789</xdr:rowOff>
    </xdr:from>
    <xdr:to>
      <xdr:col>76</xdr:col>
      <xdr:colOff>22225</xdr:colOff>
      <xdr:row>31</xdr:row>
      <xdr:rowOff>141954</xdr:rowOff>
    </xdr:to>
    <xdr:cxnSp macro="">
      <xdr:nvCxnSpPr>
        <xdr:cNvPr id="152" name="直線コネクタ 151"/>
        <xdr:cNvCxnSpPr/>
      </xdr:nvCxnSpPr>
      <xdr:spPr>
        <a:xfrm flipV="1">
          <a:off x="14084300" y="6002814"/>
          <a:ext cx="711200" cy="2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104828</xdr:rowOff>
    </xdr:from>
    <xdr:to>
      <xdr:col>68</xdr:col>
      <xdr:colOff>123825</xdr:colOff>
      <xdr:row>32</xdr:row>
      <xdr:rowOff>34978</xdr:rowOff>
    </xdr:to>
    <xdr:sp macro="" textlink="">
      <xdr:nvSpPr>
        <xdr:cNvPr id="153" name="楕円 152"/>
        <xdr:cNvSpPr/>
      </xdr:nvSpPr>
      <xdr:spPr>
        <a:xfrm>
          <a:off x="13271500" y="61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141954</xdr:rowOff>
    </xdr:from>
    <xdr:to>
      <xdr:col>72</xdr:col>
      <xdr:colOff>73025</xdr:colOff>
      <xdr:row>31</xdr:row>
      <xdr:rowOff>155628</xdr:rowOff>
    </xdr:to>
    <xdr:cxnSp macro="">
      <xdr:nvCxnSpPr>
        <xdr:cNvPr id="154" name="直線コネクタ 153"/>
        <xdr:cNvCxnSpPr/>
      </xdr:nvCxnSpPr>
      <xdr:spPr>
        <a:xfrm flipV="1">
          <a:off x="13322300" y="6228429"/>
          <a:ext cx="762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45455</xdr:rowOff>
    </xdr:from>
    <xdr:to>
      <xdr:col>64</xdr:col>
      <xdr:colOff>123825</xdr:colOff>
      <xdr:row>31</xdr:row>
      <xdr:rowOff>147055</xdr:rowOff>
    </xdr:to>
    <xdr:sp macro="" textlink="">
      <xdr:nvSpPr>
        <xdr:cNvPr id="155" name="楕円 154"/>
        <xdr:cNvSpPr/>
      </xdr:nvSpPr>
      <xdr:spPr>
        <a:xfrm>
          <a:off x="12509500" y="61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96255</xdr:rowOff>
    </xdr:from>
    <xdr:to>
      <xdr:col>68</xdr:col>
      <xdr:colOff>73025</xdr:colOff>
      <xdr:row>31</xdr:row>
      <xdr:rowOff>155628</xdr:rowOff>
    </xdr:to>
    <xdr:cxnSp macro="">
      <xdr:nvCxnSpPr>
        <xdr:cNvPr id="156" name="直線コネクタ 155"/>
        <xdr:cNvCxnSpPr/>
      </xdr:nvCxnSpPr>
      <xdr:spPr>
        <a:xfrm>
          <a:off x="12560300" y="6182730"/>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54271</xdr:rowOff>
    </xdr:from>
    <xdr:to>
      <xdr:col>60</xdr:col>
      <xdr:colOff>123825</xdr:colOff>
      <xdr:row>31</xdr:row>
      <xdr:rowOff>155871</xdr:rowOff>
    </xdr:to>
    <xdr:sp macro="" textlink="">
      <xdr:nvSpPr>
        <xdr:cNvPr id="157" name="楕円 156"/>
        <xdr:cNvSpPr/>
      </xdr:nvSpPr>
      <xdr:spPr>
        <a:xfrm>
          <a:off x="11747500" y="61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96255</xdr:rowOff>
    </xdr:from>
    <xdr:to>
      <xdr:col>64</xdr:col>
      <xdr:colOff>73025</xdr:colOff>
      <xdr:row>31</xdr:row>
      <xdr:rowOff>105071</xdr:rowOff>
    </xdr:to>
    <xdr:cxnSp macro="">
      <xdr:nvCxnSpPr>
        <xdr:cNvPr id="158" name="直線コネクタ 157"/>
        <xdr:cNvCxnSpPr/>
      </xdr:nvCxnSpPr>
      <xdr:spPr>
        <a:xfrm flipV="1">
          <a:off x="11798300" y="6182730"/>
          <a:ext cx="762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9" name="n_1aveValue債務償還比率"/>
        <xdr:cNvSpPr txBox="1"/>
      </xdr:nvSpPr>
      <xdr:spPr>
        <a:xfrm>
          <a:off x="13836727" y="63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60" name="n_2aveValue債務償還比率"/>
        <xdr:cNvSpPr txBox="1"/>
      </xdr:nvSpPr>
      <xdr:spPr>
        <a:xfrm>
          <a:off x="13087427" y="63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61" name="n_3aveValue債務償還比率"/>
        <xdr:cNvSpPr txBox="1"/>
      </xdr:nvSpPr>
      <xdr:spPr>
        <a:xfrm>
          <a:off x="12325427" y="62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62" name="n_4aveValue債務償還比率"/>
        <xdr:cNvSpPr txBox="1"/>
      </xdr:nvSpPr>
      <xdr:spPr>
        <a:xfrm>
          <a:off x="11563427" y="63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37831</xdr:rowOff>
    </xdr:from>
    <xdr:ext cx="469744" cy="259045"/>
    <xdr:sp macro="" textlink="">
      <xdr:nvSpPr>
        <xdr:cNvPr id="163" name="n_1mainValue債務償還比率"/>
        <xdr:cNvSpPr txBox="1"/>
      </xdr:nvSpPr>
      <xdr:spPr>
        <a:xfrm>
          <a:off x="138367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51505</xdr:rowOff>
    </xdr:from>
    <xdr:ext cx="469744" cy="259045"/>
    <xdr:sp macro="" textlink="">
      <xdr:nvSpPr>
        <xdr:cNvPr id="164" name="n_2mainValue債務償還比率"/>
        <xdr:cNvSpPr txBox="1"/>
      </xdr:nvSpPr>
      <xdr:spPr>
        <a:xfrm>
          <a:off x="13087427" y="596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163582</xdr:rowOff>
    </xdr:from>
    <xdr:ext cx="469744" cy="259045"/>
    <xdr:sp macro="" textlink="">
      <xdr:nvSpPr>
        <xdr:cNvPr id="165" name="n_3mainValue債務償還比率"/>
        <xdr:cNvSpPr txBox="1"/>
      </xdr:nvSpPr>
      <xdr:spPr>
        <a:xfrm>
          <a:off x="12325427" y="59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948</xdr:rowOff>
    </xdr:from>
    <xdr:ext cx="469744" cy="259045"/>
    <xdr:sp macro="" textlink="">
      <xdr:nvSpPr>
        <xdr:cNvPr id="166" name="n_4mainValue債務償還比率"/>
        <xdr:cNvSpPr txBox="1"/>
      </xdr:nvSpPr>
      <xdr:spPr>
        <a:xfrm>
          <a:off x="11563427" y="591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xdr:rowOff>
    </xdr:from>
    <xdr:to>
      <xdr:col>24</xdr:col>
      <xdr:colOff>114300</xdr:colOff>
      <xdr:row>36</xdr:row>
      <xdr:rowOff>109855</xdr:rowOff>
    </xdr:to>
    <xdr:sp macro="" textlink="">
      <xdr:nvSpPr>
        <xdr:cNvPr id="77" name="楕円 76"/>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31132</xdr:rowOff>
    </xdr:from>
    <xdr:ext cx="405111" cy="259045"/>
    <xdr:sp macro="" textlink="">
      <xdr:nvSpPr>
        <xdr:cNvPr id="78" name="【道路】&#10;有形固定資産減価償却率該当値テキスト"/>
        <xdr:cNvSpPr txBox="1"/>
      </xdr:nvSpPr>
      <xdr:spPr>
        <a:xfrm>
          <a:off x="4673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125413</xdr:rowOff>
    </xdr:from>
    <xdr:to>
      <xdr:col>20</xdr:col>
      <xdr:colOff>38100</xdr:colOff>
      <xdr:row>36</xdr:row>
      <xdr:rowOff>55563</xdr:rowOff>
    </xdr:to>
    <xdr:sp macro="" textlink="">
      <xdr:nvSpPr>
        <xdr:cNvPr id="79" name="楕円 78"/>
        <xdr:cNvSpPr/>
      </xdr:nvSpPr>
      <xdr:spPr>
        <a:xfrm>
          <a:off x="3746500" y="61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4763</xdr:rowOff>
    </xdr:from>
    <xdr:to>
      <xdr:col>24</xdr:col>
      <xdr:colOff>63500</xdr:colOff>
      <xdr:row>36</xdr:row>
      <xdr:rowOff>59055</xdr:rowOff>
    </xdr:to>
    <xdr:cxnSp macro="">
      <xdr:nvCxnSpPr>
        <xdr:cNvPr id="80" name="直線コネクタ 79"/>
        <xdr:cNvCxnSpPr/>
      </xdr:nvCxnSpPr>
      <xdr:spPr>
        <a:xfrm>
          <a:off x="3797300" y="617696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71120</xdr:rowOff>
    </xdr:from>
    <xdr:to>
      <xdr:col>15</xdr:col>
      <xdr:colOff>101600</xdr:colOff>
      <xdr:row>36</xdr:row>
      <xdr:rowOff>1270</xdr:rowOff>
    </xdr:to>
    <xdr:sp macro="" textlink="">
      <xdr:nvSpPr>
        <xdr:cNvPr id="81" name="楕円 80"/>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121920</xdr:rowOff>
    </xdr:from>
    <xdr:to>
      <xdr:col>19</xdr:col>
      <xdr:colOff>177800</xdr:colOff>
      <xdr:row>36</xdr:row>
      <xdr:rowOff>4763</xdr:rowOff>
    </xdr:to>
    <xdr:cxnSp macro="">
      <xdr:nvCxnSpPr>
        <xdr:cNvPr id="82" name="直線コネクタ 81"/>
        <xdr:cNvCxnSpPr/>
      </xdr:nvCxnSpPr>
      <xdr:spPr>
        <a:xfrm>
          <a:off x="2908300" y="61226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19685</xdr:rowOff>
    </xdr:from>
    <xdr:to>
      <xdr:col>10</xdr:col>
      <xdr:colOff>165100</xdr:colOff>
      <xdr:row>35</xdr:row>
      <xdr:rowOff>121285</xdr:rowOff>
    </xdr:to>
    <xdr:sp macro="" textlink="">
      <xdr:nvSpPr>
        <xdr:cNvPr id="83" name="楕円 82"/>
        <xdr:cNvSpPr/>
      </xdr:nvSpPr>
      <xdr:spPr>
        <a:xfrm>
          <a:off x="1968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70485</xdr:rowOff>
    </xdr:from>
    <xdr:to>
      <xdr:col>15</xdr:col>
      <xdr:colOff>50800</xdr:colOff>
      <xdr:row>35</xdr:row>
      <xdr:rowOff>121920</xdr:rowOff>
    </xdr:to>
    <xdr:cxnSp macro="">
      <xdr:nvCxnSpPr>
        <xdr:cNvPr id="84" name="直線コネクタ 83"/>
        <xdr:cNvCxnSpPr/>
      </xdr:nvCxnSpPr>
      <xdr:spPr>
        <a:xfrm>
          <a:off x="2019300" y="60712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139700</xdr:rowOff>
    </xdr:from>
    <xdr:to>
      <xdr:col>6</xdr:col>
      <xdr:colOff>38100</xdr:colOff>
      <xdr:row>35</xdr:row>
      <xdr:rowOff>69850</xdr:rowOff>
    </xdr:to>
    <xdr:sp macro="" textlink="">
      <xdr:nvSpPr>
        <xdr:cNvPr id="85" name="楕円 84"/>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19050</xdr:rowOff>
    </xdr:from>
    <xdr:to>
      <xdr:col>10</xdr:col>
      <xdr:colOff>114300</xdr:colOff>
      <xdr:row>35</xdr:row>
      <xdr:rowOff>70485</xdr:rowOff>
    </xdr:to>
    <xdr:cxnSp macro="">
      <xdr:nvCxnSpPr>
        <xdr:cNvPr id="86" name="直線コネクタ 85"/>
        <xdr:cNvCxnSpPr/>
      </xdr:nvCxnSpPr>
      <xdr:spPr>
        <a:xfrm>
          <a:off x="1130300" y="60198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87" name="n_1aveValue【道路】&#10;有形固定資産減価償却率"/>
        <xdr:cNvSpPr txBox="1"/>
      </xdr:nvSpPr>
      <xdr:spPr>
        <a:xfrm>
          <a:off x="3582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132415</xdr:rowOff>
    </xdr:from>
    <xdr:ext cx="405111" cy="259045"/>
    <xdr:sp macro="" textlink="">
      <xdr:nvSpPr>
        <xdr:cNvPr id="88" name="n_2aveValue【道路】&#10;有形固定資産減価償却率"/>
        <xdr:cNvSpPr txBox="1"/>
      </xdr:nvSpPr>
      <xdr:spPr>
        <a:xfrm>
          <a:off x="2705744" y="630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86694</xdr:rowOff>
    </xdr:from>
    <xdr:ext cx="405111" cy="259045"/>
    <xdr:sp macro="" textlink="">
      <xdr:nvSpPr>
        <xdr:cNvPr id="89" name="n_3aveValue【道路】&#10;有形固定資産減価償却率"/>
        <xdr:cNvSpPr txBox="1"/>
      </xdr:nvSpPr>
      <xdr:spPr>
        <a:xfrm>
          <a:off x="1816744" y="625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90" name="n_4aveValue【道路】&#10;有形固定資産減価償却率"/>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72090</xdr:rowOff>
    </xdr:from>
    <xdr:ext cx="405111" cy="259045"/>
    <xdr:sp macro="" textlink="">
      <xdr:nvSpPr>
        <xdr:cNvPr id="91" name="n_1mainValue【道路】&#10;有形固定資産減価償却率"/>
        <xdr:cNvSpPr txBox="1"/>
      </xdr:nvSpPr>
      <xdr:spPr>
        <a:xfrm>
          <a:off x="3582044" y="590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17797</xdr:rowOff>
    </xdr:from>
    <xdr:ext cx="405111" cy="259045"/>
    <xdr:sp macro="" textlink="">
      <xdr:nvSpPr>
        <xdr:cNvPr id="92" name="n_2mainValue【道路】&#10;有形固定資産減価償却率"/>
        <xdr:cNvSpPr txBox="1"/>
      </xdr:nvSpPr>
      <xdr:spPr>
        <a:xfrm>
          <a:off x="2705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137812</xdr:rowOff>
    </xdr:from>
    <xdr:ext cx="405111" cy="259045"/>
    <xdr:sp macro="" textlink="">
      <xdr:nvSpPr>
        <xdr:cNvPr id="93" name="n_3mainValue【道路】&#10;有形固定資産減価償却率"/>
        <xdr:cNvSpPr txBox="1"/>
      </xdr:nvSpPr>
      <xdr:spPr>
        <a:xfrm>
          <a:off x="1816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86377</xdr:rowOff>
    </xdr:from>
    <xdr:ext cx="405111" cy="259045"/>
    <xdr:sp macro="" textlink="">
      <xdr:nvSpPr>
        <xdr:cNvPr id="94" name="n_4mainValue【道路】&#10;有形固定資産減価償却率"/>
        <xdr:cNvSpPr txBox="1"/>
      </xdr:nvSpPr>
      <xdr:spPr>
        <a:xfrm>
          <a:off x="927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xdr:cNvSpPr txBox="1"/>
      </xdr:nvSpPr>
      <xdr:spPr>
        <a:xfrm>
          <a:off x="10515600" y="6345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11140</xdr:rowOff>
    </xdr:from>
    <xdr:to>
      <xdr:col>55</xdr:col>
      <xdr:colOff>50800</xdr:colOff>
      <xdr:row>38</xdr:row>
      <xdr:rowOff>112740</xdr:rowOff>
    </xdr:to>
    <xdr:sp macro="" textlink="">
      <xdr:nvSpPr>
        <xdr:cNvPr id="137" name="楕円 136"/>
        <xdr:cNvSpPr/>
      </xdr:nvSpPr>
      <xdr:spPr>
        <a:xfrm>
          <a:off x="10426700" y="652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161017</xdr:rowOff>
    </xdr:from>
    <xdr:ext cx="469744" cy="259045"/>
    <xdr:sp macro="" textlink="">
      <xdr:nvSpPr>
        <xdr:cNvPr id="138" name="【道路】&#10;一人当たり延長該当値テキスト"/>
        <xdr:cNvSpPr txBox="1"/>
      </xdr:nvSpPr>
      <xdr:spPr>
        <a:xfrm>
          <a:off x="10515600" y="650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25726</xdr:rowOff>
    </xdr:from>
    <xdr:to>
      <xdr:col>50</xdr:col>
      <xdr:colOff>165100</xdr:colOff>
      <xdr:row>38</xdr:row>
      <xdr:rowOff>127326</xdr:rowOff>
    </xdr:to>
    <xdr:sp macro="" textlink="">
      <xdr:nvSpPr>
        <xdr:cNvPr id="139" name="楕円 138"/>
        <xdr:cNvSpPr/>
      </xdr:nvSpPr>
      <xdr:spPr>
        <a:xfrm>
          <a:off x="9588500" y="65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61940</xdr:rowOff>
    </xdr:from>
    <xdr:to>
      <xdr:col>55</xdr:col>
      <xdr:colOff>0</xdr:colOff>
      <xdr:row>38</xdr:row>
      <xdr:rowOff>76526</xdr:rowOff>
    </xdr:to>
    <xdr:cxnSp macro="">
      <xdr:nvCxnSpPr>
        <xdr:cNvPr id="140" name="直線コネクタ 139"/>
        <xdr:cNvCxnSpPr/>
      </xdr:nvCxnSpPr>
      <xdr:spPr>
        <a:xfrm flipV="1">
          <a:off x="9639300" y="6577040"/>
          <a:ext cx="8382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34871</xdr:rowOff>
    </xdr:from>
    <xdr:to>
      <xdr:col>46</xdr:col>
      <xdr:colOff>38100</xdr:colOff>
      <xdr:row>38</xdr:row>
      <xdr:rowOff>136471</xdr:rowOff>
    </xdr:to>
    <xdr:sp macro="" textlink="">
      <xdr:nvSpPr>
        <xdr:cNvPr id="141" name="楕円 140"/>
        <xdr:cNvSpPr/>
      </xdr:nvSpPr>
      <xdr:spPr>
        <a:xfrm>
          <a:off x="8699500" y="65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76526</xdr:rowOff>
    </xdr:from>
    <xdr:to>
      <xdr:col>50</xdr:col>
      <xdr:colOff>114300</xdr:colOff>
      <xdr:row>38</xdr:row>
      <xdr:rowOff>85671</xdr:rowOff>
    </xdr:to>
    <xdr:cxnSp macro="">
      <xdr:nvCxnSpPr>
        <xdr:cNvPr id="142" name="直線コネクタ 141"/>
        <xdr:cNvCxnSpPr/>
      </xdr:nvCxnSpPr>
      <xdr:spPr>
        <a:xfrm flipV="1">
          <a:off x="8750300" y="659162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45538</xdr:rowOff>
    </xdr:from>
    <xdr:to>
      <xdr:col>41</xdr:col>
      <xdr:colOff>101600</xdr:colOff>
      <xdr:row>38</xdr:row>
      <xdr:rowOff>147138</xdr:rowOff>
    </xdr:to>
    <xdr:sp macro="" textlink="">
      <xdr:nvSpPr>
        <xdr:cNvPr id="143" name="楕円 142"/>
        <xdr:cNvSpPr/>
      </xdr:nvSpPr>
      <xdr:spPr>
        <a:xfrm>
          <a:off x="7810500" y="656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85671</xdr:rowOff>
    </xdr:from>
    <xdr:to>
      <xdr:col>45</xdr:col>
      <xdr:colOff>177800</xdr:colOff>
      <xdr:row>38</xdr:row>
      <xdr:rowOff>96338</xdr:rowOff>
    </xdr:to>
    <xdr:cxnSp macro="">
      <xdr:nvCxnSpPr>
        <xdr:cNvPr id="144" name="直線コネクタ 143"/>
        <xdr:cNvCxnSpPr/>
      </xdr:nvCxnSpPr>
      <xdr:spPr>
        <a:xfrm flipV="1">
          <a:off x="7861300" y="6600771"/>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55227</xdr:rowOff>
    </xdr:from>
    <xdr:to>
      <xdr:col>36</xdr:col>
      <xdr:colOff>165100</xdr:colOff>
      <xdr:row>38</xdr:row>
      <xdr:rowOff>156827</xdr:rowOff>
    </xdr:to>
    <xdr:sp macro="" textlink="">
      <xdr:nvSpPr>
        <xdr:cNvPr id="145" name="楕円 144"/>
        <xdr:cNvSpPr/>
      </xdr:nvSpPr>
      <xdr:spPr>
        <a:xfrm>
          <a:off x="6921500" y="657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96338</xdr:rowOff>
    </xdr:from>
    <xdr:to>
      <xdr:col>41</xdr:col>
      <xdr:colOff>50800</xdr:colOff>
      <xdr:row>38</xdr:row>
      <xdr:rowOff>106027</xdr:rowOff>
    </xdr:to>
    <xdr:cxnSp macro="">
      <xdr:nvCxnSpPr>
        <xdr:cNvPr id="146" name="直線コネクタ 145"/>
        <xdr:cNvCxnSpPr/>
      </xdr:nvCxnSpPr>
      <xdr:spPr>
        <a:xfrm flipV="1">
          <a:off x="6972300" y="6611438"/>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xdr:cNvSpPr txBox="1"/>
      </xdr:nvSpPr>
      <xdr:spPr>
        <a:xfrm>
          <a:off x="9391727" y="66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xdr:cNvSpPr txBox="1"/>
      </xdr:nvSpPr>
      <xdr:spPr>
        <a:xfrm>
          <a:off x="8515427" y="66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xdr:cNvSpPr txBox="1"/>
      </xdr:nvSpPr>
      <xdr:spPr>
        <a:xfrm>
          <a:off x="7626427" y="668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xdr:cNvSpPr txBox="1"/>
      </xdr:nvSpPr>
      <xdr:spPr>
        <a:xfrm>
          <a:off x="6737427" y="671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143854</xdr:rowOff>
    </xdr:from>
    <xdr:ext cx="469744" cy="259045"/>
    <xdr:sp macro="" textlink="">
      <xdr:nvSpPr>
        <xdr:cNvPr id="151" name="n_1mainValue【道路】&#10;一人当たり延長"/>
        <xdr:cNvSpPr txBox="1"/>
      </xdr:nvSpPr>
      <xdr:spPr>
        <a:xfrm>
          <a:off x="9391727" y="631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152998</xdr:rowOff>
    </xdr:from>
    <xdr:ext cx="469744" cy="259045"/>
    <xdr:sp macro="" textlink="">
      <xdr:nvSpPr>
        <xdr:cNvPr id="152" name="n_2mainValue【道路】&#10;一人当たり延長"/>
        <xdr:cNvSpPr txBox="1"/>
      </xdr:nvSpPr>
      <xdr:spPr>
        <a:xfrm>
          <a:off x="8515427" y="632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163666</xdr:rowOff>
    </xdr:from>
    <xdr:ext cx="469744" cy="259045"/>
    <xdr:sp macro="" textlink="">
      <xdr:nvSpPr>
        <xdr:cNvPr id="153" name="n_3mainValue【道路】&#10;一人当たり延長"/>
        <xdr:cNvSpPr txBox="1"/>
      </xdr:nvSpPr>
      <xdr:spPr>
        <a:xfrm>
          <a:off x="7626427" y="633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1904</xdr:rowOff>
    </xdr:from>
    <xdr:ext cx="469744" cy="259045"/>
    <xdr:sp macro="" textlink="">
      <xdr:nvSpPr>
        <xdr:cNvPr id="154" name="n_4mainValue【道路】&#10;一人当たり延長"/>
        <xdr:cNvSpPr txBox="1"/>
      </xdr:nvSpPr>
      <xdr:spPr>
        <a:xfrm>
          <a:off x="6737427" y="634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xdr:rowOff>
    </xdr:from>
    <xdr:to>
      <xdr:col>24</xdr:col>
      <xdr:colOff>114300</xdr:colOff>
      <xdr:row>61</xdr:row>
      <xdr:rowOff>114481</xdr:rowOff>
    </xdr:to>
    <xdr:sp macro="" textlink="">
      <xdr:nvSpPr>
        <xdr:cNvPr id="197" name="楕円 196"/>
        <xdr:cNvSpPr/>
      </xdr:nvSpPr>
      <xdr:spPr>
        <a:xfrm>
          <a:off x="4584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162758</xdr:rowOff>
    </xdr:from>
    <xdr:ext cx="405111" cy="259045"/>
    <xdr:sp macro="" textlink="">
      <xdr:nvSpPr>
        <xdr:cNvPr id="198" name="【橋りょう・トンネル】&#10;有形固定資産減価償却率該当値テキスト"/>
        <xdr:cNvSpPr txBox="1"/>
      </xdr:nvSpPr>
      <xdr:spPr>
        <a:xfrm>
          <a:off x="4673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99" name="楕円 198"/>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63681</xdr:rowOff>
    </xdr:to>
    <xdr:cxnSp macro="">
      <xdr:nvCxnSpPr>
        <xdr:cNvPr id="200" name="直線コネクタ 199"/>
        <xdr:cNvCxnSpPr/>
      </xdr:nvCxnSpPr>
      <xdr:spPr>
        <a:xfrm>
          <a:off x="3797300" y="10466615"/>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201" name="楕円 200"/>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61</xdr:row>
      <xdr:rowOff>8165</xdr:rowOff>
    </xdr:to>
    <xdr:cxnSp macro="">
      <xdr:nvCxnSpPr>
        <xdr:cNvPr id="202" name="直線コネクタ 201"/>
        <xdr:cNvCxnSpPr/>
      </xdr:nvCxnSpPr>
      <xdr:spPr>
        <a:xfrm>
          <a:off x="2908300" y="10414363"/>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203" name="楕円 202"/>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127363</xdr:rowOff>
    </xdr:to>
    <xdr:cxnSp macro="">
      <xdr:nvCxnSpPr>
        <xdr:cNvPr id="204" name="直線コネクタ 203"/>
        <xdr:cNvCxnSpPr/>
      </xdr:nvCxnSpPr>
      <xdr:spPr>
        <a:xfrm>
          <a:off x="2019300" y="103621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136978</xdr:rowOff>
    </xdr:from>
    <xdr:to>
      <xdr:col>6</xdr:col>
      <xdr:colOff>38100</xdr:colOff>
      <xdr:row>60</xdr:row>
      <xdr:rowOff>67128</xdr:rowOff>
    </xdr:to>
    <xdr:sp macro="" textlink="">
      <xdr:nvSpPr>
        <xdr:cNvPr id="205" name="楕円 204"/>
        <xdr:cNvSpPr/>
      </xdr:nvSpPr>
      <xdr:spPr>
        <a:xfrm>
          <a:off x="1079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xdr:rowOff>
    </xdr:from>
    <xdr:to>
      <xdr:col>10</xdr:col>
      <xdr:colOff>114300</xdr:colOff>
      <xdr:row>60</xdr:row>
      <xdr:rowOff>75112</xdr:rowOff>
    </xdr:to>
    <xdr:cxnSp macro="">
      <xdr:nvCxnSpPr>
        <xdr:cNvPr id="206" name="直線コネクタ 205"/>
        <xdr:cNvCxnSpPr/>
      </xdr:nvCxnSpPr>
      <xdr:spPr>
        <a:xfrm>
          <a:off x="1130300" y="103033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xdr:cNvSpPr txBox="1"/>
      </xdr:nvSpPr>
      <xdr:spPr>
        <a:xfrm>
          <a:off x="2705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xdr:cNvSpPr txBox="1"/>
      </xdr:nvSpPr>
      <xdr:spPr>
        <a:xfrm>
          <a:off x="927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50092</xdr:rowOff>
    </xdr:from>
    <xdr:ext cx="405111" cy="259045"/>
    <xdr:sp macro="" textlink="">
      <xdr:nvSpPr>
        <xdr:cNvPr id="211" name="n_1main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212" name="n_2mainValue【橋りょう・トンネル】&#10;有形固定資産減価償却率"/>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117039</xdr:rowOff>
    </xdr:from>
    <xdr:ext cx="405111" cy="259045"/>
    <xdr:sp macro="" textlink="">
      <xdr:nvSpPr>
        <xdr:cNvPr id="213" name="n_3mainValue【橋りょう・トンネル】&#10;有形固定資産減価償却率"/>
        <xdr:cNvSpPr txBox="1"/>
      </xdr:nvSpPr>
      <xdr:spPr>
        <a:xfrm>
          <a:off x="1816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14" name="n_4main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xdr:cNvSpPr txBox="1"/>
      </xdr:nvSpPr>
      <xdr:spPr>
        <a:xfrm>
          <a:off x="10515600" y="10555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100827</xdr:rowOff>
    </xdr:from>
    <xdr:to>
      <xdr:col>55</xdr:col>
      <xdr:colOff>50800</xdr:colOff>
      <xdr:row>62</xdr:row>
      <xdr:rowOff>30977</xdr:rowOff>
    </xdr:to>
    <xdr:sp macro="" textlink="">
      <xdr:nvSpPr>
        <xdr:cNvPr id="256" name="楕円 255"/>
        <xdr:cNvSpPr/>
      </xdr:nvSpPr>
      <xdr:spPr>
        <a:xfrm>
          <a:off x="10426700" y="1055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123704</xdr:rowOff>
    </xdr:from>
    <xdr:ext cx="599010" cy="259045"/>
    <xdr:sp macro="" textlink="">
      <xdr:nvSpPr>
        <xdr:cNvPr id="257" name="【橋りょう・トンネル】&#10;一人当たり有形固定資産（償却資産）額該当値テキスト"/>
        <xdr:cNvSpPr txBox="1"/>
      </xdr:nvSpPr>
      <xdr:spPr>
        <a:xfrm>
          <a:off x="10515600" y="1041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108080</xdr:rowOff>
    </xdr:from>
    <xdr:to>
      <xdr:col>50</xdr:col>
      <xdr:colOff>165100</xdr:colOff>
      <xdr:row>62</xdr:row>
      <xdr:rowOff>38230</xdr:rowOff>
    </xdr:to>
    <xdr:sp macro="" textlink="">
      <xdr:nvSpPr>
        <xdr:cNvPr id="258" name="楕円 257"/>
        <xdr:cNvSpPr/>
      </xdr:nvSpPr>
      <xdr:spPr>
        <a:xfrm>
          <a:off x="9588500" y="105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151627</xdr:rowOff>
    </xdr:from>
    <xdr:to>
      <xdr:col>55</xdr:col>
      <xdr:colOff>0</xdr:colOff>
      <xdr:row>61</xdr:row>
      <xdr:rowOff>158880</xdr:rowOff>
    </xdr:to>
    <xdr:cxnSp macro="">
      <xdr:nvCxnSpPr>
        <xdr:cNvPr id="259" name="直線コネクタ 258"/>
        <xdr:cNvCxnSpPr/>
      </xdr:nvCxnSpPr>
      <xdr:spPr>
        <a:xfrm flipV="1">
          <a:off x="9639300" y="10610077"/>
          <a:ext cx="8382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113195</xdr:rowOff>
    </xdr:from>
    <xdr:to>
      <xdr:col>46</xdr:col>
      <xdr:colOff>38100</xdr:colOff>
      <xdr:row>62</xdr:row>
      <xdr:rowOff>43345</xdr:rowOff>
    </xdr:to>
    <xdr:sp macro="" textlink="">
      <xdr:nvSpPr>
        <xdr:cNvPr id="260" name="楕円 259"/>
        <xdr:cNvSpPr/>
      </xdr:nvSpPr>
      <xdr:spPr>
        <a:xfrm>
          <a:off x="8699500" y="105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158880</xdr:rowOff>
    </xdr:from>
    <xdr:to>
      <xdr:col>50</xdr:col>
      <xdr:colOff>114300</xdr:colOff>
      <xdr:row>61</xdr:row>
      <xdr:rowOff>163995</xdr:rowOff>
    </xdr:to>
    <xdr:cxnSp macro="">
      <xdr:nvCxnSpPr>
        <xdr:cNvPr id="261" name="直線コネクタ 260"/>
        <xdr:cNvCxnSpPr/>
      </xdr:nvCxnSpPr>
      <xdr:spPr>
        <a:xfrm flipV="1">
          <a:off x="8750300" y="10617330"/>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119007</xdr:rowOff>
    </xdr:from>
    <xdr:to>
      <xdr:col>41</xdr:col>
      <xdr:colOff>101600</xdr:colOff>
      <xdr:row>62</xdr:row>
      <xdr:rowOff>49157</xdr:rowOff>
    </xdr:to>
    <xdr:sp macro="" textlink="">
      <xdr:nvSpPr>
        <xdr:cNvPr id="262" name="楕円 261"/>
        <xdr:cNvSpPr/>
      </xdr:nvSpPr>
      <xdr:spPr>
        <a:xfrm>
          <a:off x="7810500" y="105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163995</xdr:rowOff>
    </xdr:from>
    <xdr:to>
      <xdr:col>45</xdr:col>
      <xdr:colOff>177800</xdr:colOff>
      <xdr:row>61</xdr:row>
      <xdr:rowOff>169807</xdr:rowOff>
    </xdr:to>
    <xdr:cxnSp macro="">
      <xdr:nvCxnSpPr>
        <xdr:cNvPr id="263" name="直線コネクタ 262"/>
        <xdr:cNvCxnSpPr/>
      </xdr:nvCxnSpPr>
      <xdr:spPr>
        <a:xfrm flipV="1">
          <a:off x="7861300" y="10622445"/>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124448</xdr:rowOff>
    </xdr:from>
    <xdr:to>
      <xdr:col>36</xdr:col>
      <xdr:colOff>165100</xdr:colOff>
      <xdr:row>62</xdr:row>
      <xdr:rowOff>54598</xdr:rowOff>
    </xdr:to>
    <xdr:sp macro="" textlink="">
      <xdr:nvSpPr>
        <xdr:cNvPr id="264" name="楕円 263"/>
        <xdr:cNvSpPr/>
      </xdr:nvSpPr>
      <xdr:spPr>
        <a:xfrm>
          <a:off x="6921500" y="105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169807</xdr:rowOff>
    </xdr:from>
    <xdr:to>
      <xdr:col>41</xdr:col>
      <xdr:colOff>50800</xdr:colOff>
      <xdr:row>62</xdr:row>
      <xdr:rowOff>3798</xdr:rowOff>
    </xdr:to>
    <xdr:cxnSp macro="">
      <xdr:nvCxnSpPr>
        <xdr:cNvPr id="265" name="直線コネクタ 264"/>
        <xdr:cNvCxnSpPr/>
      </xdr:nvCxnSpPr>
      <xdr:spPr>
        <a:xfrm flipV="1">
          <a:off x="6972300" y="10628257"/>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70574</xdr:rowOff>
    </xdr:from>
    <xdr:ext cx="599010" cy="259045"/>
    <xdr:sp macro="" textlink="">
      <xdr:nvSpPr>
        <xdr:cNvPr id="266" name="n_1aveValue【橋りょう・トンネル】&#10;一人当たり有形固定資産（償却資産）額"/>
        <xdr:cNvSpPr txBox="1"/>
      </xdr:nvSpPr>
      <xdr:spPr>
        <a:xfrm>
          <a:off x="9327095" y="1070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67" name="n_2aveValue【橋りょう・トンネル】&#10;一人当たり有形固定資産（償却資産）額"/>
        <xdr:cNvSpPr txBox="1"/>
      </xdr:nvSpPr>
      <xdr:spPr>
        <a:xfrm>
          <a:off x="84507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8" name="n_3aveValue【橋りょう・トンネル】&#10;一人当たり有形固定資産（償却資産）額"/>
        <xdr:cNvSpPr txBox="1"/>
      </xdr:nvSpPr>
      <xdr:spPr>
        <a:xfrm>
          <a:off x="7561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9" name="n_4aveValue【橋りょう・トンネル】&#10;一人当たり有形固定資産（償却資産）額"/>
        <xdr:cNvSpPr txBox="1"/>
      </xdr:nvSpPr>
      <xdr:spPr>
        <a:xfrm>
          <a:off x="6672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54757</xdr:rowOff>
    </xdr:from>
    <xdr:ext cx="599010" cy="259045"/>
    <xdr:sp macro="" textlink="">
      <xdr:nvSpPr>
        <xdr:cNvPr id="270" name="n_1mainValue【橋りょう・トンネル】&#10;一人当たり有形固定資産（償却資産）額"/>
        <xdr:cNvSpPr txBox="1"/>
      </xdr:nvSpPr>
      <xdr:spPr>
        <a:xfrm>
          <a:off x="9327095" y="1034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59872</xdr:rowOff>
    </xdr:from>
    <xdr:ext cx="599010" cy="259045"/>
    <xdr:sp macro="" textlink="">
      <xdr:nvSpPr>
        <xdr:cNvPr id="271" name="n_2mainValue【橋りょう・トンネル】&#10;一人当たり有形固定資産（償却資産）額"/>
        <xdr:cNvSpPr txBox="1"/>
      </xdr:nvSpPr>
      <xdr:spPr>
        <a:xfrm>
          <a:off x="8450795" y="1034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65684</xdr:rowOff>
    </xdr:from>
    <xdr:ext cx="599010" cy="259045"/>
    <xdr:sp macro="" textlink="">
      <xdr:nvSpPr>
        <xdr:cNvPr id="272" name="n_3mainValue【橋りょう・トンネル】&#10;一人当たり有形固定資産（償却資産）額"/>
        <xdr:cNvSpPr txBox="1"/>
      </xdr:nvSpPr>
      <xdr:spPr>
        <a:xfrm>
          <a:off x="7561795" y="103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71125</xdr:rowOff>
    </xdr:from>
    <xdr:ext cx="599010" cy="259045"/>
    <xdr:sp macro="" textlink="">
      <xdr:nvSpPr>
        <xdr:cNvPr id="273" name="n_4mainValue【橋りょう・トンネル】&#10;一人当たり有形固定資産（償却資産）額"/>
        <xdr:cNvSpPr txBox="1"/>
      </xdr:nvSpPr>
      <xdr:spPr>
        <a:xfrm>
          <a:off x="6672795" y="103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37609</xdr:rowOff>
    </xdr:from>
    <xdr:ext cx="405111" cy="259045"/>
    <xdr:sp macro="" textlink="">
      <xdr:nvSpPr>
        <xdr:cNvPr id="301" name="【公営住宅】&#10;有形固定資産減価償却率平均値テキスト"/>
        <xdr:cNvSpPr txBox="1"/>
      </xdr:nvSpPr>
      <xdr:spPr>
        <a:xfrm>
          <a:off x="4673600" y="14439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97028</xdr:rowOff>
    </xdr:from>
    <xdr:to>
      <xdr:col>24</xdr:col>
      <xdr:colOff>114300</xdr:colOff>
      <xdr:row>87</xdr:row>
      <xdr:rowOff>27178</xdr:rowOff>
    </xdr:to>
    <xdr:sp macro="" textlink="">
      <xdr:nvSpPr>
        <xdr:cNvPr id="312" name="楕円 311"/>
        <xdr:cNvSpPr/>
      </xdr:nvSpPr>
      <xdr:spPr>
        <a:xfrm>
          <a:off x="4584700" y="148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11955</xdr:rowOff>
    </xdr:from>
    <xdr:ext cx="405111" cy="259045"/>
    <xdr:sp macro="" textlink="">
      <xdr:nvSpPr>
        <xdr:cNvPr id="313" name="【公営住宅】&#10;有形固定資産減価償却率該当値テキスト"/>
        <xdr:cNvSpPr txBox="1"/>
      </xdr:nvSpPr>
      <xdr:spPr>
        <a:xfrm>
          <a:off x="4673600" y="1475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69596</xdr:rowOff>
    </xdr:from>
    <xdr:to>
      <xdr:col>20</xdr:col>
      <xdr:colOff>38100</xdr:colOff>
      <xdr:row>86</xdr:row>
      <xdr:rowOff>171196</xdr:rowOff>
    </xdr:to>
    <xdr:sp macro="" textlink="">
      <xdr:nvSpPr>
        <xdr:cNvPr id="314" name="楕円 313"/>
        <xdr:cNvSpPr/>
      </xdr:nvSpPr>
      <xdr:spPr>
        <a:xfrm>
          <a:off x="3746500" y="148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120396</xdr:rowOff>
    </xdr:from>
    <xdr:to>
      <xdr:col>24</xdr:col>
      <xdr:colOff>63500</xdr:colOff>
      <xdr:row>86</xdr:row>
      <xdr:rowOff>147828</xdr:rowOff>
    </xdr:to>
    <xdr:cxnSp macro="">
      <xdr:nvCxnSpPr>
        <xdr:cNvPr id="315" name="直線コネクタ 314"/>
        <xdr:cNvCxnSpPr/>
      </xdr:nvCxnSpPr>
      <xdr:spPr>
        <a:xfrm>
          <a:off x="3797300" y="148650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42163</xdr:rowOff>
    </xdr:from>
    <xdr:to>
      <xdr:col>15</xdr:col>
      <xdr:colOff>101600</xdr:colOff>
      <xdr:row>86</xdr:row>
      <xdr:rowOff>143763</xdr:rowOff>
    </xdr:to>
    <xdr:sp macro="" textlink="">
      <xdr:nvSpPr>
        <xdr:cNvPr id="316" name="楕円 315"/>
        <xdr:cNvSpPr/>
      </xdr:nvSpPr>
      <xdr:spPr>
        <a:xfrm>
          <a:off x="2857500" y="14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92963</xdr:rowOff>
    </xdr:from>
    <xdr:to>
      <xdr:col>19</xdr:col>
      <xdr:colOff>177800</xdr:colOff>
      <xdr:row>86</xdr:row>
      <xdr:rowOff>120396</xdr:rowOff>
    </xdr:to>
    <xdr:cxnSp macro="">
      <xdr:nvCxnSpPr>
        <xdr:cNvPr id="317" name="直線コネクタ 316"/>
        <xdr:cNvCxnSpPr/>
      </xdr:nvCxnSpPr>
      <xdr:spPr>
        <a:xfrm>
          <a:off x="2908300" y="148376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14732</xdr:rowOff>
    </xdr:from>
    <xdr:to>
      <xdr:col>10</xdr:col>
      <xdr:colOff>165100</xdr:colOff>
      <xdr:row>86</xdr:row>
      <xdr:rowOff>116332</xdr:rowOff>
    </xdr:to>
    <xdr:sp macro="" textlink="">
      <xdr:nvSpPr>
        <xdr:cNvPr id="318" name="楕円 317"/>
        <xdr:cNvSpPr/>
      </xdr:nvSpPr>
      <xdr:spPr>
        <a:xfrm>
          <a:off x="1968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65532</xdr:rowOff>
    </xdr:from>
    <xdr:to>
      <xdr:col>15</xdr:col>
      <xdr:colOff>50800</xdr:colOff>
      <xdr:row>86</xdr:row>
      <xdr:rowOff>92963</xdr:rowOff>
    </xdr:to>
    <xdr:cxnSp macro="">
      <xdr:nvCxnSpPr>
        <xdr:cNvPr id="319" name="直線コネクタ 318"/>
        <xdr:cNvCxnSpPr/>
      </xdr:nvCxnSpPr>
      <xdr:spPr>
        <a:xfrm>
          <a:off x="2019300" y="14810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165608</xdr:rowOff>
    </xdr:from>
    <xdr:to>
      <xdr:col>6</xdr:col>
      <xdr:colOff>38100</xdr:colOff>
      <xdr:row>86</xdr:row>
      <xdr:rowOff>95758</xdr:rowOff>
    </xdr:to>
    <xdr:sp macro="" textlink="">
      <xdr:nvSpPr>
        <xdr:cNvPr id="320" name="楕円 319"/>
        <xdr:cNvSpPr/>
      </xdr:nvSpPr>
      <xdr:spPr>
        <a:xfrm>
          <a:off x="1079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44958</xdr:rowOff>
    </xdr:from>
    <xdr:to>
      <xdr:col>10</xdr:col>
      <xdr:colOff>114300</xdr:colOff>
      <xdr:row>86</xdr:row>
      <xdr:rowOff>65532</xdr:rowOff>
    </xdr:to>
    <xdr:cxnSp macro="">
      <xdr:nvCxnSpPr>
        <xdr:cNvPr id="321" name="直線コネクタ 320"/>
        <xdr:cNvCxnSpPr/>
      </xdr:nvCxnSpPr>
      <xdr:spPr>
        <a:xfrm>
          <a:off x="1130300" y="147896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128288</xdr:rowOff>
    </xdr:from>
    <xdr:ext cx="405111" cy="259045"/>
    <xdr:sp macro="" textlink="">
      <xdr:nvSpPr>
        <xdr:cNvPr id="322" name="n_1aveValue【公営住宅】&#10;有形固定資産減価償却率"/>
        <xdr:cNvSpPr txBox="1"/>
      </xdr:nvSpPr>
      <xdr:spPr>
        <a:xfrm>
          <a:off x="3582044" y="1435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3" name="n_2aveValue【公営住宅】&#10;有形固定資産減価償却率"/>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52849</xdr:rowOff>
    </xdr:from>
    <xdr:ext cx="405111" cy="259045"/>
    <xdr:sp macro="" textlink="">
      <xdr:nvSpPr>
        <xdr:cNvPr id="324" name="n_3aveValue【公営住宅】&#10;有形固定資産減価償却率"/>
        <xdr:cNvSpPr txBox="1"/>
      </xdr:nvSpPr>
      <xdr:spPr>
        <a:xfrm>
          <a:off x="1816744" y="1428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87140</xdr:rowOff>
    </xdr:from>
    <xdr:ext cx="405111" cy="259045"/>
    <xdr:sp macro="" textlink="">
      <xdr:nvSpPr>
        <xdr:cNvPr id="325" name="n_4aveValue【公営住宅】&#10;有形固定資産減価償却率"/>
        <xdr:cNvSpPr txBox="1"/>
      </xdr:nvSpPr>
      <xdr:spPr>
        <a:xfrm>
          <a:off x="927744" y="1431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162323</xdr:rowOff>
    </xdr:from>
    <xdr:ext cx="405111" cy="259045"/>
    <xdr:sp macro="" textlink="">
      <xdr:nvSpPr>
        <xdr:cNvPr id="326" name="n_1mainValue【公営住宅】&#10;有形固定資産減価償却率"/>
        <xdr:cNvSpPr txBox="1"/>
      </xdr:nvSpPr>
      <xdr:spPr>
        <a:xfrm>
          <a:off x="3582044" y="1490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134890</xdr:rowOff>
    </xdr:from>
    <xdr:ext cx="405111" cy="259045"/>
    <xdr:sp macro="" textlink="">
      <xdr:nvSpPr>
        <xdr:cNvPr id="327" name="n_2mainValue【公営住宅】&#10;有形固定資産減価償却率"/>
        <xdr:cNvSpPr txBox="1"/>
      </xdr:nvSpPr>
      <xdr:spPr>
        <a:xfrm>
          <a:off x="2705744" y="1487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107459</xdr:rowOff>
    </xdr:from>
    <xdr:ext cx="405111" cy="259045"/>
    <xdr:sp macro="" textlink="">
      <xdr:nvSpPr>
        <xdr:cNvPr id="328" name="n_3mainValue【公営住宅】&#10;有形固定資産減価償却率"/>
        <xdr:cNvSpPr txBox="1"/>
      </xdr:nvSpPr>
      <xdr:spPr>
        <a:xfrm>
          <a:off x="1816744" y="148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86885</xdr:rowOff>
    </xdr:from>
    <xdr:ext cx="405111" cy="259045"/>
    <xdr:sp macro="" textlink="">
      <xdr:nvSpPr>
        <xdr:cNvPr id="329" name="n_4mainValue【公営住宅】&#10;有形固定資産減価償却率"/>
        <xdr:cNvSpPr txBox="1"/>
      </xdr:nvSpPr>
      <xdr:spPr>
        <a:xfrm>
          <a:off x="927744" y="1483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58538</xdr:rowOff>
    </xdr:from>
    <xdr:ext cx="469744" cy="259045"/>
    <xdr:sp macro="" textlink="">
      <xdr:nvSpPr>
        <xdr:cNvPr id="356" name="【公営住宅】&#10;一人当たり面積平均値テキスト"/>
        <xdr:cNvSpPr txBox="1"/>
      </xdr:nvSpPr>
      <xdr:spPr>
        <a:xfrm>
          <a:off x="10515600" y="14460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81941</xdr:rowOff>
    </xdr:from>
    <xdr:to>
      <xdr:col>55</xdr:col>
      <xdr:colOff>50800</xdr:colOff>
      <xdr:row>84</xdr:row>
      <xdr:rowOff>12091</xdr:rowOff>
    </xdr:to>
    <xdr:sp macro="" textlink="">
      <xdr:nvSpPr>
        <xdr:cNvPr id="367" name="楕円 366"/>
        <xdr:cNvSpPr/>
      </xdr:nvSpPr>
      <xdr:spPr>
        <a:xfrm>
          <a:off x="10426700" y="143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104818</xdr:rowOff>
    </xdr:from>
    <xdr:ext cx="469744" cy="259045"/>
    <xdr:sp macro="" textlink="">
      <xdr:nvSpPr>
        <xdr:cNvPr id="368" name="【公営住宅】&#10;一人当たり面積該当値テキスト"/>
        <xdr:cNvSpPr txBox="1"/>
      </xdr:nvSpPr>
      <xdr:spPr>
        <a:xfrm>
          <a:off x="10515600" y="1416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141833</xdr:rowOff>
    </xdr:from>
    <xdr:to>
      <xdr:col>50</xdr:col>
      <xdr:colOff>165100</xdr:colOff>
      <xdr:row>84</xdr:row>
      <xdr:rowOff>71983</xdr:rowOff>
    </xdr:to>
    <xdr:sp macro="" textlink="">
      <xdr:nvSpPr>
        <xdr:cNvPr id="369" name="楕円 368"/>
        <xdr:cNvSpPr/>
      </xdr:nvSpPr>
      <xdr:spPr>
        <a:xfrm>
          <a:off x="9588500" y="143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132741</xdr:rowOff>
    </xdr:from>
    <xdr:to>
      <xdr:col>55</xdr:col>
      <xdr:colOff>0</xdr:colOff>
      <xdr:row>84</xdr:row>
      <xdr:rowOff>21183</xdr:rowOff>
    </xdr:to>
    <xdr:cxnSp macro="">
      <xdr:nvCxnSpPr>
        <xdr:cNvPr id="370" name="直線コネクタ 369"/>
        <xdr:cNvCxnSpPr/>
      </xdr:nvCxnSpPr>
      <xdr:spPr>
        <a:xfrm flipV="1">
          <a:off x="9639300" y="14363091"/>
          <a:ext cx="8382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145492</xdr:rowOff>
    </xdr:from>
    <xdr:to>
      <xdr:col>46</xdr:col>
      <xdr:colOff>38100</xdr:colOff>
      <xdr:row>84</xdr:row>
      <xdr:rowOff>75642</xdr:rowOff>
    </xdr:to>
    <xdr:sp macro="" textlink="">
      <xdr:nvSpPr>
        <xdr:cNvPr id="371" name="楕円 370"/>
        <xdr:cNvSpPr/>
      </xdr:nvSpPr>
      <xdr:spPr>
        <a:xfrm>
          <a:off x="8699500" y="14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21183</xdr:rowOff>
    </xdr:from>
    <xdr:to>
      <xdr:col>50</xdr:col>
      <xdr:colOff>114300</xdr:colOff>
      <xdr:row>84</xdr:row>
      <xdr:rowOff>24842</xdr:rowOff>
    </xdr:to>
    <xdr:cxnSp macro="">
      <xdr:nvCxnSpPr>
        <xdr:cNvPr id="372" name="直線コネクタ 371"/>
        <xdr:cNvCxnSpPr/>
      </xdr:nvCxnSpPr>
      <xdr:spPr>
        <a:xfrm flipV="1">
          <a:off x="8750300" y="1442298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148692</xdr:rowOff>
    </xdr:from>
    <xdr:to>
      <xdr:col>41</xdr:col>
      <xdr:colOff>101600</xdr:colOff>
      <xdr:row>84</xdr:row>
      <xdr:rowOff>78842</xdr:rowOff>
    </xdr:to>
    <xdr:sp macro="" textlink="">
      <xdr:nvSpPr>
        <xdr:cNvPr id="373" name="楕円 372"/>
        <xdr:cNvSpPr/>
      </xdr:nvSpPr>
      <xdr:spPr>
        <a:xfrm>
          <a:off x="7810500" y="143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24842</xdr:rowOff>
    </xdr:from>
    <xdr:to>
      <xdr:col>45</xdr:col>
      <xdr:colOff>177800</xdr:colOff>
      <xdr:row>84</xdr:row>
      <xdr:rowOff>28042</xdr:rowOff>
    </xdr:to>
    <xdr:cxnSp macro="">
      <xdr:nvCxnSpPr>
        <xdr:cNvPr id="374" name="直線コネクタ 373"/>
        <xdr:cNvCxnSpPr/>
      </xdr:nvCxnSpPr>
      <xdr:spPr>
        <a:xfrm flipV="1">
          <a:off x="7861300" y="1442664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85141</xdr:rowOff>
    </xdr:from>
    <xdr:to>
      <xdr:col>36</xdr:col>
      <xdr:colOff>165100</xdr:colOff>
      <xdr:row>84</xdr:row>
      <xdr:rowOff>15291</xdr:rowOff>
    </xdr:to>
    <xdr:sp macro="" textlink="">
      <xdr:nvSpPr>
        <xdr:cNvPr id="375" name="楕円 374"/>
        <xdr:cNvSpPr/>
      </xdr:nvSpPr>
      <xdr:spPr>
        <a:xfrm>
          <a:off x="6921500" y="143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135941</xdr:rowOff>
    </xdr:from>
    <xdr:to>
      <xdr:col>41</xdr:col>
      <xdr:colOff>50800</xdr:colOff>
      <xdr:row>84</xdr:row>
      <xdr:rowOff>28042</xdr:rowOff>
    </xdr:to>
    <xdr:cxnSp macro="">
      <xdr:nvCxnSpPr>
        <xdr:cNvPr id="376" name="直線コネクタ 375"/>
        <xdr:cNvCxnSpPr/>
      </xdr:nvCxnSpPr>
      <xdr:spPr>
        <a:xfrm>
          <a:off x="6972300" y="14366291"/>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21505</xdr:rowOff>
    </xdr:from>
    <xdr:ext cx="469744" cy="259045"/>
    <xdr:sp macro="" textlink="">
      <xdr:nvSpPr>
        <xdr:cNvPr id="377" name="n_1aveValue【公営住宅】&#10;一人当たり面積"/>
        <xdr:cNvSpPr txBox="1"/>
      </xdr:nvSpPr>
      <xdr:spPr>
        <a:xfrm>
          <a:off x="9391727" y="1459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5503</xdr:rowOff>
    </xdr:from>
    <xdr:ext cx="469744" cy="259045"/>
    <xdr:sp macro="" textlink="">
      <xdr:nvSpPr>
        <xdr:cNvPr id="378" name="n_2aveValue【公営住宅】&#10;一人当たり面積"/>
        <xdr:cNvSpPr txBox="1"/>
      </xdr:nvSpPr>
      <xdr:spPr>
        <a:xfrm>
          <a:off x="8515427" y="1457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45280</xdr:rowOff>
    </xdr:from>
    <xdr:ext cx="469744" cy="259045"/>
    <xdr:sp macro="" textlink="">
      <xdr:nvSpPr>
        <xdr:cNvPr id="379" name="n_3aveValue【公営住宅】&#10;一人当たり面積"/>
        <xdr:cNvSpPr txBox="1"/>
      </xdr:nvSpPr>
      <xdr:spPr>
        <a:xfrm>
          <a:off x="7626427" y="146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38879</xdr:rowOff>
    </xdr:from>
    <xdr:ext cx="469744" cy="259045"/>
    <xdr:sp macro="" textlink="">
      <xdr:nvSpPr>
        <xdr:cNvPr id="380" name="n_4aveValue【公営住宅】&#10;一人当たり面積"/>
        <xdr:cNvSpPr txBox="1"/>
      </xdr:nvSpPr>
      <xdr:spPr>
        <a:xfrm>
          <a:off x="6737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88510</xdr:rowOff>
    </xdr:from>
    <xdr:ext cx="469744" cy="259045"/>
    <xdr:sp macro="" textlink="">
      <xdr:nvSpPr>
        <xdr:cNvPr id="381" name="n_1mainValue【公営住宅】&#10;一人当たり面積"/>
        <xdr:cNvSpPr txBox="1"/>
      </xdr:nvSpPr>
      <xdr:spPr>
        <a:xfrm>
          <a:off x="9391727" y="1414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92169</xdr:rowOff>
    </xdr:from>
    <xdr:ext cx="469744" cy="259045"/>
    <xdr:sp macro="" textlink="">
      <xdr:nvSpPr>
        <xdr:cNvPr id="382" name="n_2mainValue【公営住宅】&#10;一人当たり面積"/>
        <xdr:cNvSpPr txBox="1"/>
      </xdr:nvSpPr>
      <xdr:spPr>
        <a:xfrm>
          <a:off x="8515427" y="1415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95369</xdr:rowOff>
    </xdr:from>
    <xdr:ext cx="469744" cy="259045"/>
    <xdr:sp macro="" textlink="">
      <xdr:nvSpPr>
        <xdr:cNvPr id="383" name="n_3mainValue【公営住宅】&#10;一人当たり面積"/>
        <xdr:cNvSpPr txBox="1"/>
      </xdr:nvSpPr>
      <xdr:spPr>
        <a:xfrm>
          <a:off x="7626427" y="1415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31818</xdr:rowOff>
    </xdr:from>
    <xdr:ext cx="469744" cy="259045"/>
    <xdr:sp macro="" textlink="">
      <xdr:nvSpPr>
        <xdr:cNvPr id="384" name="n_4mainValue【公営住宅】&#10;一人当たり面積"/>
        <xdr:cNvSpPr txBox="1"/>
      </xdr:nvSpPr>
      <xdr:spPr>
        <a:xfrm>
          <a:off x="6737427" y="1409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3" name="テキスト ボックス 412"/>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3" name="直線コネクタ 422"/>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4" name="【認定こども園・幼稚園・保育所】&#10;有形固定資産減価償却率最小値テキスト"/>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5" name="直線コネクタ 424"/>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6"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7" name="直線コネクタ 426"/>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428" name="【認定こども園・幼稚園・保育所】&#10;有形固定資産減価償却率平均値テキスト"/>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9" name="フローチャート: 判断 428"/>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0" name="フローチャート: 判断 429"/>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1" name="フローチャート: 判断 430"/>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2" name="フローチャート: 判断 431"/>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3" name="フローチャート: 判断 432"/>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164846</xdr:rowOff>
    </xdr:from>
    <xdr:to>
      <xdr:col>85</xdr:col>
      <xdr:colOff>177800</xdr:colOff>
      <xdr:row>37</xdr:row>
      <xdr:rowOff>94996</xdr:rowOff>
    </xdr:to>
    <xdr:sp macro="" textlink="">
      <xdr:nvSpPr>
        <xdr:cNvPr id="439" name="楕円 438"/>
        <xdr:cNvSpPr/>
      </xdr:nvSpPr>
      <xdr:spPr>
        <a:xfrm>
          <a:off x="162687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143273</xdr:rowOff>
    </xdr:from>
    <xdr:ext cx="405111" cy="259045"/>
    <xdr:sp macro="" textlink="">
      <xdr:nvSpPr>
        <xdr:cNvPr id="440" name="【認定こども園・幼稚園・保育所】&#10;有形固定資産減価償却率該当値テキスト"/>
        <xdr:cNvSpPr txBox="1"/>
      </xdr:nvSpPr>
      <xdr:spPr>
        <a:xfrm>
          <a:off x="16357600" y="631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155702</xdr:rowOff>
    </xdr:from>
    <xdr:to>
      <xdr:col>81</xdr:col>
      <xdr:colOff>101600</xdr:colOff>
      <xdr:row>37</xdr:row>
      <xdr:rowOff>85852</xdr:rowOff>
    </xdr:to>
    <xdr:sp macro="" textlink="">
      <xdr:nvSpPr>
        <xdr:cNvPr id="441" name="楕円 440"/>
        <xdr:cNvSpPr/>
      </xdr:nvSpPr>
      <xdr:spPr>
        <a:xfrm>
          <a:off x="15430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35052</xdr:rowOff>
    </xdr:from>
    <xdr:to>
      <xdr:col>85</xdr:col>
      <xdr:colOff>127000</xdr:colOff>
      <xdr:row>37</xdr:row>
      <xdr:rowOff>44196</xdr:rowOff>
    </xdr:to>
    <xdr:cxnSp macro="">
      <xdr:nvCxnSpPr>
        <xdr:cNvPr id="442" name="直線コネクタ 441"/>
        <xdr:cNvCxnSpPr/>
      </xdr:nvCxnSpPr>
      <xdr:spPr>
        <a:xfrm>
          <a:off x="15481300" y="63787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43" name="楕円 442"/>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35052</xdr:rowOff>
    </xdr:to>
    <xdr:cxnSp macro="">
      <xdr:nvCxnSpPr>
        <xdr:cNvPr id="444" name="直線コネクタ 443"/>
        <xdr:cNvCxnSpPr/>
      </xdr:nvCxnSpPr>
      <xdr:spPr>
        <a:xfrm>
          <a:off x="14592300" y="632841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61976</xdr:rowOff>
    </xdr:from>
    <xdr:to>
      <xdr:col>72</xdr:col>
      <xdr:colOff>38100</xdr:colOff>
      <xdr:row>36</xdr:row>
      <xdr:rowOff>163576</xdr:rowOff>
    </xdr:to>
    <xdr:sp macro="" textlink="">
      <xdr:nvSpPr>
        <xdr:cNvPr id="445" name="楕円 444"/>
        <xdr:cNvSpPr/>
      </xdr:nvSpPr>
      <xdr:spPr>
        <a:xfrm>
          <a:off x="13652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112776</xdr:rowOff>
    </xdr:from>
    <xdr:to>
      <xdr:col>76</xdr:col>
      <xdr:colOff>114300</xdr:colOff>
      <xdr:row>36</xdr:row>
      <xdr:rowOff>156210</xdr:rowOff>
    </xdr:to>
    <xdr:cxnSp macro="">
      <xdr:nvCxnSpPr>
        <xdr:cNvPr id="446" name="直線コネクタ 445"/>
        <xdr:cNvCxnSpPr/>
      </xdr:nvCxnSpPr>
      <xdr:spPr>
        <a:xfrm>
          <a:off x="13703300" y="62849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xdr:rowOff>
    </xdr:from>
    <xdr:to>
      <xdr:col>67</xdr:col>
      <xdr:colOff>101600</xdr:colOff>
      <xdr:row>36</xdr:row>
      <xdr:rowOff>113284</xdr:rowOff>
    </xdr:to>
    <xdr:sp macro="" textlink="">
      <xdr:nvSpPr>
        <xdr:cNvPr id="447" name="楕円 446"/>
        <xdr:cNvSpPr/>
      </xdr:nvSpPr>
      <xdr:spPr>
        <a:xfrm>
          <a:off x="12763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62484</xdr:rowOff>
    </xdr:from>
    <xdr:to>
      <xdr:col>71</xdr:col>
      <xdr:colOff>177800</xdr:colOff>
      <xdr:row>36</xdr:row>
      <xdr:rowOff>112776</xdr:rowOff>
    </xdr:to>
    <xdr:cxnSp macro="">
      <xdr:nvCxnSpPr>
        <xdr:cNvPr id="448" name="直線コネクタ 447"/>
        <xdr:cNvCxnSpPr/>
      </xdr:nvCxnSpPr>
      <xdr:spPr>
        <a:xfrm>
          <a:off x="12814300" y="62346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9" name="n_1aveValue【認定こども園・幼稚園・保育所】&#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50" name="n_2aveValue【認定こども園・幼稚園・保育所】&#10;有形固定資産減価償却率"/>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51" name="n_3aveValue【認定こども園・幼稚園・保育所】&#10;有形固定資産減価償却率"/>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2" name="n_4aveValue【認定こども園・幼稚園・保育所】&#10;有形固定資産減価償却率"/>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76979</xdr:rowOff>
    </xdr:from>
    <xdr:ext cx="405111" cy="259045"/>
    <xdr:sp macro="" textlink="">
      <xdr:nvSpPr>
        <xdr:cNvPr id="453" name="n_1mainValue【認定こども園・幼稚園・保育所】&#10;有形固定資産減価償却率"/>
        <xdr:cNvSpPr txBox="1"/>
      </xdr:nvSpPr>
      <xdr:spPr>
        <a:xfrm>
          <a:off x="15266044"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26687</xdr:rowOff>
    </xdr:from>
    <xdr:ext cx="405111" cy="259045"/>
    <xdr:sp macro="" textlink="">
      <xdr:nvSpPr>
        <xdr:cNvPr id="454" name="n_2mainValue【認定こども園・幼稚園・保育所】&#10;有形固定資産減価償却率"/>
        <xdr:cNvSpPr txBox="1"/>
      </xdr:nvSpPr>
      <xdr:spPr>
        <a:xfrm>
          <a:off x="14389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154703</xdr:rowOff>
    </xdr:from>
    <xdr:ext cx="405111" cy="259045"/>
    <xdr:sp macro="" textlink="">
      <xdr:nvSpPr>
        <xdr:cNvPr id="455" name="n_3mainValue【認定こども園・幼稚園・保育所】&#10;有形固定資産減価償却率"/>
        <xdr:cNvSpPr txBox="1"/>
      </xdr:nvSpPr>
      <xdr:spPr>
        <a:xfrm>
          <a:off x="13500744"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104411</xdr:rowOff>
    </xdr:from>
    <xdr:ext cx="405111" cy="259045"/>
    <xdr:sp macro="" textlink="">
      <xdr:nvSpPr>
        <xdr:cNvPr id="456" name="n_4mainValue【認定こども園・幼稚園・保育所】&#10;有形固定資産減価償却率"/>
        <xdr:cNvSpPr txBox="1"/>
      </xdr:nvSpPr>
      <xdr:spPr>
        <a:xfrm>
          <a:off x="126117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0" name="直線コネクタ 479"/>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1"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2" name="直線コネクタ 481"/>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3" name="【認定こども園・幼稚園・保育所】&#10;一人当たり面積最大値テキスト"/>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4" name="直線コネクタ 483"/>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485" name="【認定こども園・幼稚園・保育所】&#10;一人当たり面積平均値テキスト"/>
        <xdr:cNvSpPr txBox="1"/>
      </xdr:nvSpPr>
      <xdr:spPr>
        <a:xfrm>
          <a:off x="221996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6" name="フローチャート: 判断 485"/>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7" name="フローチャート: 判断 486"/>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8" name="フローチャート: 判断 487"/>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9" name="フローチャート: 判断 488"/>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0" name="フローチャート: 判断 489"/>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96" name="楕円 495"/>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497" name="【認定こども園・幼稚園・保育所】&#10;一人当たり面積該当値テキスト"/>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98" name="楕円 497"/>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26670</xdr:rowOff>
    </xdr:to>
    <xdr:cxnSp macro="">
      <xdr:nvCxnSpPr>
        <xdr:cNvPr id="499" name="直線コネクタ 498"/>
        <xdr:cNvCxnSpPr/>
      </xdr:nvCxnSpPr>
      <xdr:spPr>
        <a:xfrm>
          <a:off x="21323300" y="7048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143510</xdr:rowOff>
    </xdr:from>
    <xdr:to>
      <xdr:col>107</xdr:col>
      <xdr:colOff>101600</xdr:colOff>
      <xdr:row>41</xdr:row>
      <xdr:rowOff>73660</xdr:rowOff>
    </xdr:to>
    <xdr:sp macro="" textlink="">
      <xdr:nvSpPr>
        <xdr:cNvPr id="500" name="楕円 499"/>
        <xdr:cNvSpPr/>
      </xdr:nvSpPr>
      <xdr:spPr>
        <a:xfrm>
          <a:off x="2038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22860</xdr:rowOff>
    </xdr:to>
    <xdr:cxnSp macro="">
      <xdr:nvCxnSpPr>
        <xdr:cNvPr id="501" name="直線コネクタ 500"/>
        <xdr:cNvCxnSpPr/>
      </xdr:nvCxnSpPr>
      <xdr:spPr>
        <a:xfrm flipV="1">
          <a:off x="20434300" y="704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143510</xdr:rowOff>
    </xdr:from>
    <xdr:to>
      <xdr:col>102</xdr:col>
      <xdr:colOff>165100</xdr:colOff>
      <xdr:row>41</xdr:row>
      <xdr:rowOff>73660</xdr:rowOff>
    </xdr:to>
    <xdr:sp macro="" textlink="">
      <xdr:nvSpPr>
        <xdr:cNvPr id="502" name="楕円 501"/>
        <xdr:cNvSpPr/>
      </xdr:nvSpPr>
      <xdr:spPr>
        <a:xfrm>
          <a:off x="19494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22860</xdr:rowOff>
    </xdr:from>
    <xdr:to>
      <xdr:col>107</xdr:col>
      <xdr:colOff>50800</xdr:colOff>
      <xdr:row>41</xdr:row>
      <xdr:rowOff>22860</xdr:rowOff>
    </xdr:to>
    <xdr:cxnSp macro="">
      <xdr:nvCxnSpPr>
        <xdr:cNvPr id="503" name="直線コネクタ 502"/>
        <xdr:cNvCxnSpPr/>
      </xdr:nvCxnSpPr>
      <xdr:spPr>
        <a:xfrm>
          <a:off x="19545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147320</xdr:rowOff>
    </xdr:from>
    <xdr:to>
      <xdr:col>98</xdr:col>
      <xdr:colOff>38100</xdr:colOff>
      <xdr:row>41</xdr:row>
      <xdr:rowOff>77470</xdr:rowOff>
    </xdr:to>
    <xdr:sp macro="" textlink="">
      <xdr:nvSpPr>
        <xdr:cNvPr id="504" name="楕円 503"/>
        <xdr:cNvSpPr/>
      </xdr:nvSpPr>
      <xdr:spPr>
        <a:xfrm>
          <a:off x="18605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22860</xdr:rowOff>
    </xdr:from>
    <xdr:to>
      <xdr:col>102</xdr:col>
      <xdr:colOff>114300</xdr:colOff>
      <xdr:row>41</xdr:row>
      <xdr:rowOff>26670</xdr:rowOff>
    </xdr:to>
    <xdr:cxnSp macro="">
      <xdr:nvCxnSpPr>
        <xdr:cNvPr id="505" name="直線コネクタ 504"/>
        <xdr:cNvCxnSpPr/>
      </xdr:nvCxnSpPr>
      <xdr:spPr>
        <a:xfrm flipV="1">
          <a:off x="18656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506" name="n_1aveValue【認定こども園・幼稚園・保育所】&#10;一人当たり面積"/>
        <xdr:cNvSpPr txBox="1"/>
      </xdr:nvSpPr>
      <xdr:spPr>
        <a:xfrm>
          <a:off x="210757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7"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8" name="n_3aveValue【認定こども園・幼稚園・保育所】&#10;一人当たり面積"/>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509" name="n_4aveValue【認定こども園・幼稚園・保育所】&#10;一人当たり面積"/>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10"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64787</xdr:rowOff>
    </xdr:from>
    <xdr:ext cx="469744" cy="259045"/>
    <xdr:sp macro="" textlink="">
      <xdr:nvSpPr>
        <xdr:cNvPr id="511" name="n_2mainValue【認定こども園・幼稚園・保育所】&#10;一人当たり面積"/>
        <xdr:cNvSpPr txBox="1"/>
      </xdr:nvSpPr>
      <xdr:spPr>
        <a:xfrm>
          <a:off x="20199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64787</xdr:rowOff>
    </xdr:from>
    <xdr:ext cx="469744" cy="259045"/>
    <xdr:sp macro="" textlink="">
      <xdr:nvSpPr>
        <xdr:cNvPr id="512" name="n_3mainValue【認定こども園・幼稚園・保育所】&#10;一人当たり面積"/>
        <xdr:cNvSpPr txBox="1"/>
      </xdr:nvSpPr>
      <xdr:spPr>
        <a:xfrm>
          <a:off x="19310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68597</xdr:rowOff>
    </xdr:from>
    <xdr:ext cx="469744" cy="259045"/>
    <xdr:sp macro="" textlink="">
      <xdr:nvSpPr>
        <xdr:cNvPr id="513" name="n_4mainValue【認定こども園・幼稚園・保育所】&#10;一人当たり面積"/>
        <xdr:cNvSpPr txBox="1"/>
      </xdr:nvSpPr>
      <xdr:spPr>
        <a:xfrm>
          <a:off x="18421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0" name="直線コネクタ 539"/>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1"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2" name="直線コネクタ 541"/>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3" name="【学校施設】&#10;有形固定資産減価償却率最大値テキスト"/>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4" name="直線コネクタ 543"/>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45" name="【学校施設】&#10;有形固定資産減価償却率平均値テキスト"/>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フローチャート: 判断 54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7" name="フローチャート: 判断 546"/>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8" name="フローチャート: 判断 547"/>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0" name="フローチャート: 判断 549"/>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71665</xdr:rowOff>
    </xdr:from>
    <xdr:to>
      <xdr:col>85</xdr:col>
      <xdr:colOff>177800</xdr:colOff>
      <xdr:row>64</xdr:row>
      <xdr:rowOff>1815</xdr:rowOff>
    </xdr:to>
    <xdr:sp macro="" textlink="">
      <xdr:nvSpPr>
        <xdr:cNvPr id="556" name="楕円 555"/>
        <xdr:cNvSpPr/>
      </xdr:nvSpPr>
      <xdr:spPr>
        <a:xfrm>
          <a:off x="16268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158042</xdr:rowOff>
    </xdr:from>
    <xdr:ext cx="405111" cy="259045"/>
    <xdr:sp macro="" textlink="">
      <xdr:nvSpPr>
        <xdr:cNvPr id="557" name="【学校施設】&#10;有形固定資産減価償却率該当値テキスト"/>
        <xdr:cNvSpPr txBox="1"/>
      </xdr:nvSpPr>
      <xdr:spPr>
        <a:xfrm>
          <a:off x="16357600" y="107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22678</xdr:rowOff>
    </xdr:from>
    <xdr:to>
      <xdr:col>81</xdr:col>
      <xdr:colOff>101600</xdr:colOff>
      <xdr:row>63</xdr:row>
      <xdr:rowOff>124278</xdr:rowOff>
    </xdr:to>
    <xdr:sp macro="" textlink="">
      <xdr:nvSpPr>
        <xdr:cNvPr id="558" name="楕円 557"/>
        <xdr:cNvSpPr/>
      </xdr:nvSpPr>
      <xdr:spPr>
        <a:xfrm>
          <a:off x="15430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73478</xdr:rowOff>
    </xdr:from>
    <xdr:to>
      <xdr:col>85</xdr:col>
      <xdr:colOff>127000</xdr:colOff>
      <xdr:row>63</xdr:row>
      <xdr:rowOff>122465</xdr:rowOff>
    </xdr:to>
    <xdr:cxnSp macro="">
      <xdr:nvCxnSpPr>
        <xdr:cNvPr id="559" name="直線コネクタ 558"/>
        <xdr:cNvCxnSpPr/>
      </xdr:nvCxnSpPr>
      <xdr:spPr>
        <a:xfrm>
          <a:off x="15481300" y="10874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148409</xdr:rowOff>
    </xdr:from>
    <xdr:to>
      <xdr:col>76</xdr:col>
      <xdr:colOff>165100</xdr:colOff>
      <xdr:row>63</xdr:row>
      <xdr:rowOff>78559</xdr:rowOff>
    </xdr:to>
    <xdr:sp macro="" textlink="">
      <xdr:nvSpPr>
        <xdr:cNvPr id="560" name="楕円 559"/>
        <xdr:cNvSpPr/>
      </xdr:nvSpPr>
      <xdr:spPr>
        <a:xfrm>
          <a:off x="14541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27759</xdr:rowOff>
    </xdr:from>
    <xdr:to>
      <xdr:col>81</xdr:col>
      <xdr:colOff>50800</xdr:colOff>
      <xdr:row>63</xdr:row>
      <xdr:rowOff>73478</xdr:rowOff>
    </xdr:to>
    <xdr:cxnSp macro="">
      <xdr:nvCxnSpPr>
        <xdr:cNvPr id="561" name="直線コネクタ 560"/>
        <xdr:cNvCxnSpPr/>
      </xdr:nvCxnSpPr>
      <xdr:spPr>
        <a:xfrm>
          <a:off x="14592300" y="108291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102688</xdr:rowOff>
    </xdr:from>
    <xdr:to>
      <xdr:col>72</xdr:col>
      <xdr:colOff>38100</xdr:colOff>
      <xdr:row>63</xdr:row>
      <xdr:rowOff>32838</xdr:rowOff>
    </xdr:to>
    <xdr:sp macro="" textlink="">
      <xdr:nvSpPr>
        <xdr:cNvPr id="562" name="楕円 561"/>
        <xdr:cNvSpPr/>
      </xdr:nvSpPr>
      <xdr:spPr>
        <a:xfrm>
          <a:off x="13652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153488</xdr:rowOff>
    </xdr:from>
    <xdr:to>
      <xdr:col>76</xdr:col>
      <xdr:colOff>114300</xdr:colOff>
      <xdr:row>63</xdr:row>
      <xdr:rowOff>27759</xdr:rowOff>
    </xdr:to>
    <xdr:cxnSp macro="">
      <xdr:nvCxnSpPr>
        <xdr:cNvPr id="563" name="直線コネクタ 562"/>
        <xdr:cNvCxnSpPr/>
      </xdr:nvCxnSpPr>
      <xdr:spPr>
        <a:xfrm>
          <a:off x="13703300" y="107833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50437</xdr:rowOff>
    </xdr:from>
    <xdr:to>
      <xdr:col>67</xdr:col>
      <xdr:colOff>101600</xdr:colOff>
      <xdr:row>62</xdr:row>
      <xdr:rowOff>152037</xdr:rowOff>
    </xdr:to>
    <xdr:sp macro="" textlink="">
      <xdr:nvSpPr>
        <xdr:cNvPr id="564" name="楕円 563"/>
        <xdr:cNvSpPr/>
      </xdr:nvSpPr>
      <xdr:spPr>
        <a:xfrm>
          <a:off x="12763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101237</xdr:rowOff>
    </xdr:from>
    <xdr:to>
      <xdr:col>71</xdr:col>
      <xdr:colOff>177800</xdr:colOff>
      <xdr:row>62</xdr:row>
      <xdr:rowOff>153488</xdr:rowOff>
    </xdr:to>
    <xdr:cxnSp macro="">
      <xdr:nvCxnSpPr>
        <xdr:cNvPr id="565" name="直線コネクタ 564"/>
        <xdr:cNvCxnSpPr/>
      </xdr:nvCxnSpPr>
      <xdr:spPr>
        <a:xfrm>
          <a:off x="12814300" y="107311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6" name="n_1aveValue【学校施設】&#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7"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8"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569" name="n_4aveValue【学校施設】&#10;有形固定資産減価償却率"/>
        <xdr:cNvSpPr txBox="1"/>
      </xdr:nvSpPr>
      <xdr:spPr>
        <a:xfrm>
          <a:off x="12611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115405</xdr:rowOff>
    </xdr:from>
    <xdr:ext cx="405111" cy="259045"/>
    <xdr:sp macro="" textlink="">
      <xdr:nvSpPr>
        <xdr:cNvPr id="570" name="n_1mainValue【学校施設】&#10;有形固定資産減価償却率"/>
        <xdr:cNvSpPr txBox="1"/>
      </xdr:nvSpPr>
      <xdr:spPr>
        <a:xfrm>
          <a:off x="152660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69686</xdr:rowOff>
    </xdr:from>
    <xdr:ext cx="405111" cy="259045"/>
    <xdr:sp macro="" textlink="">
      <xdr:nvSpPr>
        <xdr:cNvPr id="571" name="n_2mainValue【学校施設】&#10;有形固定資産減価償却率"/>
        <xdr:cNvSpPr txBox="1"/>
      </xdr:nvSpPr>
      <xdr:spPr>
        <a:xfrm>
          <a:off x="143897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23965</xdr:rowOff>
    </xdr:from>
    <xdr:ext cx="405111" cy="259045"/>
    <xdr:sp macro="" textlink="">
      <xdr:nvSpPr>
        <xdr:cNvPr id="572" name="n_3mainValue【学校施設】&#10;有形固定資産減価償却率"/>
        <xdr:cNvSpPr txBox="1"/>
      </xdr:nvSpPr>
      <xdr:spPr>
        <a:xfrm>
          <a:off x="13500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143164</xdr:rowOff>
    </xdr:from>
    <xdr:ext cx="405111" cy="259045"/>
    <xdr:sp macro="" textlink="">
      <xdr:nvSpPr>
        <xdr:cNvPr id="573" name="n_4mainValue【学校施設】&#10;有形固定資産減価償却率"/>
        <xdr:cNvSpPr txBox="1"/>
      </xdr:nvSpPr>
      <xdr:spPr>
        <a:xfrm>
          <a:off x="12611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3" name="直線コネクタ 592"/>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4" name="【学校施設】&#10;一人当たり面積最小値テキスト"/>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5" name="直線コネクタ 594"/>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6" name="【学校施設】&#10;一人当たり面積最大値テキスト"/>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7" name="直線コネクタ 596"/>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598" name="【学校施設】&#10;一人当たり面積平均値テキスト"/>
        <xdr:cNvSpPr txBox="1"/>
      </xdr:nvSpPr>
      <xdr:spPr>
        <a:xfrm>
          <a:off x="22199600" y="9827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9" name="フローチャート: 判断 598"/>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0" name="フローチャート: 判断 599"/>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1" name="フローチャート: 判断 600"/>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2" name="フローチャート: 判断 601"/>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3" name="フローチャート: 判断 602"/>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49213</xdr:rowOff>
    </xdr:from>
    <xdr:to>
      <xdr:col>116</xdr:col>
      <xdr:colOff>114300</xdr:colOff>
      <xdr:row>58</xdr:row>
      <xdr:rowOff>150813</xdr:rowOff>
    </xdr:to>
    <xdr:sp macro="" textlink="">
      <xdr:nvSpPr>
        <xdr:cNvPr id="609" name="楕円 608"/>
        <xdr:cNvSpPr/>
      </xdr:nvSpPr>
      <xdr:spPr>
        <a:xfrm>
          <a:off x="22110700" y="99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27640</xdr:rowOff>
    </xdr:from>
    <xdr:ext cx="469744" cy="259045"/>
    <xdr:sp macro="" textlink="">
      <xdr:nvSpPr>
        <xdr:cNvPr id="610" name="【学校施設】&#10;一人当たり面積該当値テキスト"/>
        <xdr:cNvSpPr txBox="1"/>
      </xdr:nvSpPr>
      <xdr:spPr>
        <a:xfrm>
          <a:off x="22199600" y="997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58928</xdr:rowOff>
    </xdr:from>
    <xdr:to>
      <xdr:col>112</xdr:col>
      <xdr:colOff>38100</xdr:colOff>
      <xdr:row>58</xdr:row>
      <xdr:rowOff>160528</xdr:rowOff>
    </xdr:to>
    <xdr:sp macro="" textlink="">
      <xdr:nvSpPr>
        <xdr:cNvPr id="611" name="楕円 610"/>
        <xdr:cNvSpPr/>
      </xdr:nvSpPr>
      <xdr:spPr>
        <a:xfrm>
          <a:off x="21272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100013</xdr:rowOff>
    </xdr:from>
    <xdr:to>
      <xdr:col>116</xdr:col>
      <xdr:colOff>63500</xdr:colOff>
      <xdr:row>58</xdr:row>
      <xdr:rowOff>109728</xdr:rowOff>
    </xdr:to>
    <xdr:cxnSp macro="">
      <xdr:nvCxnSpPr>
        <xdr:cNvPr id="612" name="直線コネクタ 611"/>
        <xdr:cNvCxnSpPr/>
      </xdr:nvCxnSpPr>
      <xdr:spPr>
        <a:xfrm flipV="1">
          <a:off x="21323300" y="10044113"/>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66357</xdr:rowOff>
    </xdr:from>
    <xdr:to>
      <xdr:col>107</xdr:col>
      <xdr:colOff>101600</xdr:colOff>
      <xdr:row>58</xdr:row>
      <xdr:rowOff>167957</xdr:rowOff>
    </xdr:to>
    <xdr:sp macro="" textlink="">
      <xdr:nvSpPr>
        <xdr:cNvPr id="613" name="楕円 612"/>
        <xdr:cNvSpPr/>
      </xdr:nvSpPr>
      <xdr:spPr>
        <a:xfrm>
          <a:off x="20383500" y="100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109728</xdr:rowOff>
    </xdr:from>
    <xdr:to>
      <xdr:col>111</xdr:col>
      <xdr:colOff>177800</xdr:colOff>
      <xdr:row>58</xdr:row>
      <xdr:rowOff>117157</xdr:rowOff>
    </xdr:to>
    <xdr:cxnSp macro="">
      <xdr:nvCxnSpPr>
        <xdr:cNvPr id="614" name="直線コネクタ 613"/>
        <xdr:cNvCxnSpPr/>
      </xdr:nvCxnSpPr>
      <xdr:spPr>
        <a:xfrm flipV="1">
          <a:off x="20434300" y="1005382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73787</xdr:rowOff>
    </xdr:from>
    <xdr:to>
      <xdr:col>102</xdr:col>
      <xdr:colOff>165100</xdr:colOff>
      <xdr:row>59</xdr:row>
      <xdr:rowOff>3937</xdr:rowOff>
    </xdr:to>
    <xdr:sp macro="" textlink="">
      <xdr:nvSpPr>
        <xdr:cNvPr id="615" name="楕円 614"/>
        <xdr:cNvSpPr/>
      </xdr:nvSpPr>
      <xdr:spPr>
        <a:xfrm>
          <a:off x="19494500" y="100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117157</xdr:rowOff>
    </xdr:from>
    <xdr:to>
      <xdr:col>107</xdr:col>
      <xdr:colOff>50800</xdr:colOff>
      <xdr:row>58</xdr:row>
      <xdr:rowOff>124587</xdr:rowOff>
    </xdr:to>
    <xdr:cxnSp macro="">
      <xdr:nvCxnSpPr>
        <xdr:cNvPr id="616" name="直線コネクタ 615"/>
        <xdr:cNvCxnSpPr/>
      </xdr:nvCxnSpPr>
      <xdr:spPr>
        <a:xfrm flipV="1">
          <a:off x="19545300" y="10061257"/>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82359</xdr:rowOff>
    </xdr:from>
    <xdr:to>
      <xdr:col>98</xdr:col>
      <xdr:colOff>38100</xdr:colOff>
      <xdr:row>59</xdr:row>
      <xdr:rowOff>12509</xdr:rowOff>
    </xdr:to>
    <xdr:sp macro="" textlink="">
      <xdr:nvSpPr>
        <xdr:cNvPr id="617" name="楕円 616"/>
        <xdr:cNvSpPr/>
      </xdr:nvSpPr>
      <xdr:spPr>
        <a:xfrm>
          <a:off x="18605500" y="100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124587</xdr:rowOff>
    </xdr:from>
    <xdr:to>
      <xdr:col>102</xdr:col>
      <xdr:colOff>114300</xdr:colOff>
      <xdr:row>58</xdr:row>
      <xdr:rowOff>133159</xdr:rowOff>
    </xdr:to>
    <xdr:cxnSp macro="">
      <xdr:nvCxnSpPr>
        <xdr:cNvPr id="618" name="直線コネクタ 617"/>
        <xdr:cNvCxnSpPr/>
      </xdr:nvCxnSpPr>
      <xdr:spPr>
        <a:xfrm flipV="1">
          <a:off x="18656300" y="1006868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619" name="n_1aveValue【学校施設】&#10;一人当たり面積"/>
        <xdr:cNvSpPr txBox="1"/>
      </xdr:nvSpPr>
      <xdr:spPr>
        <a:xfrm>
          <a:off x="21075727" y="9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620" name="n_2aveValue【学校施設】&#10;一人当たり面積"/>
        <xdr:cNvSpPr txBox="1"/>
      </xdr:nvSpPr>
      <xdr:spPr>
        <a:xfrm>
          <a:off x="20199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621" name="n_3aveValue【学校施設】&#10;一人当たり面積"/>
        <xdr:cNvSpPr txBox="1"/>
      </xdr:nvSpPr>
      <xdr:spPr>
        <a:xfrm>
          <a:off x="19310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622" name="n_4aveValue【学校施設】&#10;一人当たり面積"/>
        <xdr:cNvSpPr txBox="1"/>
      </xdr:nvSpPr>
      <xdr:spPr>
        <a:xfrm>
          <a:off x="18421427" y="97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151655</xdr:rowOff>
    </xdr:from>
    <xdr:ext cx="469744" cy="259045"/>
    <xdr:sp macro="" textlink="">
      <xdr:nvSpPr>
        <xdr:cNvPr id="623" name="n_1mainValue【学校施設】&#10;一人当たり面積"/>
        <xdr:cNvSpPr txBox="1"/>
      </xdr:nvSpPr>
      <xdr:spPr>
        <a:xfrm>
          <a:off x="21075727" y="1009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159084</xdr:rowOff>
    </xdr:from>
    <xdr:ext cx="469744" cy="259045"/>
    <xdr:sp macro="" textlink="">
      <xdr:nvSpPr>
        <xdr:cNvPr id="624" name="n_2mainValue【学校施設】&#10;一人当たり面積"/>
        <xdr:cNvSpPr txBox="1"/>
      </xdr:nvSpPr>
      <xdr:spPr>
        <a:xfrm>
          <a:off x="20199427" y="1010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166514</xdr:rowOff>
    </xdr:from>
    <xdr:ext cx="469744" cy="259045"/>
    <xdr:sp macro="" textlink="">
      <xdr:nvSpPr>
        <xdr:cNvPr id="625" name="n_3mainValue【学校施設】&#10;一人当たり面積"/>
        <xdr:cNvSpPr txBox="1"/>
      </xdr:nvSpPr>
      <xdr:spPr>
        <a:xfrm>
          <a:off x="19310427" y="1011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3636</xdr:rowOff>
    </xdr:from>
    <xdr:ext cx="469744" cy="259045"/>
    <xdr:sp macro="" textlink="">
      <xdr:nvSpPr>
        <xdr:cNvPr id="626" name="n_4mainValue【学校施設】&#10;一人当たり面積"/>
        <xdr:cNvSpPr txBox="1"/>
      </xdr:nvSpPr>
      <xdr:spPr>
        <a:xfrm>
          <a:off x="18421427" y="1011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655" name="【児童館】&#10;有形固定資産減価償却率平均値テキスト"/>
        <xdr:cNvSpPr txBox="1"/>
      </xdr:nvSpPr>
      <xdr:spPr>
        <a:xfrm>
          <a:off x="163576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6" name="フローチャート: 判断 655"/>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7" name="フローチャート: 判断 656"/>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8" name="フローチャート: 判断 657"/>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9" name="フローチャート: 判断 658"/>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0" name="フローチャート: 判断 659"/>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118111</xdr:rowOff>
    </xdr:from>
    <xdr:to>
      <xdr:col>85</xdr:col>
      <xdr:colOff>177800</xdr:colOff>
      <xdr:row>82</xdr:row>
      <xdr:rowOff>48261</xdr:rowOff>
    </xdr:to>
    <xdr:sp macro="" textlink="">
      <xdr:nvSpPr>
        <xdr:cNvPr id="666" name="楕円 665"/>
        <xdr:cNvSpPr/>
      </xdr:nvSpPr>
      <xdr:spPr>
        <a:xfrm>
          <a:off x="16268700" y="14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96538</xdr:rowOff>
    </xdr:from>
    <xdr:ext cx="405111" cy="259045"/>
    <xdr:sp macro="" textlink="">
      <xdr:nvSpPr>
        <xdr:cNvPr id="667" name="【児童館】&#10;有形固定資産減価償却率該当値テキスト"/>
        <xdr:cNvSpPr txBox="1"/>
      </xdr:nvSpPr>
      <xdr:spPr>
        <a:xfrm>
          <a:off x="16357600" y="1398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107950</xdr:rowOff>
    </xdr:from>
    <xdr:to>
      <xdr:col>81</xdr:col>
      <xdr:colOff>101600</xdr:colOff>
      <xdr:row>82</xdr:row>
      <xdr:rowOff>38100</xdr:rowOff>
    </xdr:to>
    <xdr:sp macro="" textlink="">
      <xdr:nvSpPr>
        <xdr:cNvPr id="668" name="楕円 667"/>
        <xdr:cNvSpPr/>
      </xdr:nvSpPr>
      <xdr:spPr>
        <a:xfrm>
          <a:off x="15430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158750</xdr:rowOff>
    </xdr:from>
    <xdr:to>
      <xdr:col>85</xdr:col>
      <xdr:colOff>127000</xdr:colOff>
      <xdr:row>81</xdr:row>
      <xdr:rowOff>168911</xdr:rowOff>
    </xdr:to>
    <xdr:cxnSp macro="">
      <xdr:nvCxnSpPr>
        <xdr:cNvPr id="669" name="直線コネクタ 668"/>
        <xdr:cNvCxnSpPr/>
      </xdr:nvCxnSpPr>
      <xdr:spPr>
        <a:xfrm>
          <a:off x="15481300" y="14046200"/>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77470</xdr:rowOff>
    </xdr:from>
    <xdr:to>
      <xdr:col>76</xdr:col>
      <xdr:colOff>165100</xdr:colOff>
      <xdr:row>82</xdr:row>
      <xdr:rowOff>7620</xdr:rowOff>
    </xdr:to>
    <xdr:sp macro="" textlink="">
      <xdr:nvSpPr>
        <xdr:cNvPr id="670" name="楕円 669"/>
        <xdr:cNvSpPr/>
      </xdr:nvSpPr>
      <xdr:spPr>
        <a:xfrm>
          <a:off x="14541500" y="13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128270</xdr:rowOff>
    </xdr:from>
    <xdr:to>
      <xdr:col>81</xdr:col>
      <xdr:colOff>50800</xdr:colOff>
      <xdr:row>81</xdr:row>
      <xdr:rowOff>158750</xdr:rowOff>
    </xdr:to>
    <xdr:cxnSp macro="">
      <xdr:nvCxnSpPr>
        <xdr:cNvPr id="671" name="直線コネクタ 670"/>
        <xdr:cNvCxnSpPr/>
      </xdr:nvCxnSpPr>
      <xdr:spPr>
        <a:xfrm>
          <a:off x="14592300" y="14015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54611</xdr:rowOff>
    </xdr:from>
    <xdr:to>
      <xdr:col>72</xdr:col>
      <xdr:colOff>38100</xdr:colOff>
      <xdr:row>81</xdr:row>
      <xdr:rowOff>156211</xdr:rowOff>
    </xdr:to>
    <xdr:sp macro="" textlink="">
      <xdr:nvSpPr>
        <xdr:cNvPr id="672" name="楕円 671"/>
        <xdr:cNvSpPr/>
      </xdr:nvSpPr>
      <xdr:spPr>
        <a:xfrm>
          <a:off x="13652500" y="139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105411</xdr:rowOff>
    </xdr:from>
    <xdr:to>
      <xdr:col>76</xdr:col>
      <xdr:colOff>114300</xdr:colOff>
      <xdr:row>81</xdr:row>
      <xdr:rowOff>128270</xdr:rowOff>
    </xdr:to>
    <xdr:cxnSp macro="">
      <xdr:nvCxnSpPr>
        <xdr:cNvPr id="673" name="直線コネクタ 672"/>
        <xdr:cNvCxnSpPr/>
      </xdr:nvCxnSpPr>
      <xdr:spPr>
        <a:xfrm>
          <a:off x="13703300" y="13992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25400</xdr:rowOff>
    </xdr:from>
    <xdr:to>
      <xdr:col>67</xdr:col>
      <xdr:colOff>101600</xdr:colOff>
      <xdr:row>81</xdr:row>
      <xdr:rowOff>127000</xdr:rowOff>
    </xdr:to>
    <xdr:sp macro="" textlink="">
      <xdr:nvSpPr>
        <xdr:cNvPr id="674" name="楕円 673"/>
        <xdr:cNvSpPr/>
      </xdr:nvSpPr>
      <xdr:spPr>
        <a:xfrm>
          <a:off x="1276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76200</xdr:rowOff>
    </xdr:from>
    <xdr:to>
      <xdr:col>71</xdr:col>
      <xdr:colOff>177800</xdr:colOff>
      <xdr:row>81</xdr:row>
      <xdr:rowOff>105411</xdr:rowOff>
    </xdr:to>
    <xdr:cxnSp macro="">
      <xdr:nvCxnSpPr>
        <xdr:cNvPr id="675" name="直線コネクタ 674"/>
        <xdr:cNvCxnSpPr/>
      </xdr:nvCxnSpPr>
      <xdr:spPr>
        <a:xfrm>
          <a:off x="12814300" y="139636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676" name="n_1aveValue【児童館】&#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677" name="n_2aveValue【児童館】&#10;有形固定資産減価償却率"/>
        <xdr:cNvSpPr txBox="1"/>
      </xdr:nvSpPr>
      <xdr:spPr>
        <a:xfrm>
          <a:off x="14389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678" name="n_3aveValue【児童館】&#10;有形固定資産減価償却率"/>
        <xdr:cNvSpPr txBox="1"/>
      </xdr:nvSpPr>
      <xdr:spPr>
        <a:xfrm>
          <a:off x="13500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79" name="n_4aveValue【児童館】&#10;有形固定資産減価償却率"/>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29227</xdr:rowOff>
    </xdr:from>
    <xdr:ext cx="405111" cy="259045"/>
    <xdr:sp macro="" textlink="">
      <xdr:nvSpPr>
        <xdr:cNvPr id="680" name="n_1mainValue【児童館】&#10;有形固定資産減価償却率"/>
        <xdr:cNvSpPr txBox="1"/>
      </xdr:nvSpPr>
      <xdr:spPr>
        <a:xfrm>
          <a:off x="15266044"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170197</xdr:rowOff>
    </xdr:from>
    <xdr:ext cx="405111" cy="259045"/>
    <xdr:sp macro="" textlink="">
      <xdr:nvSpPr>
        <xdr:cNvPr id="681" name="n_2mainValue【児童館】&#10;有形固定資産減価償却率"/>
        <xdr:cNvSpPr txBox="1"/>
      </xdr:nvSpPr>
      <xdr:spPr>
        <a:xfrm>
          <a:off x="14389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147338</xdr:rowOff>
    </xdr:from>
    <xdr:ext cx="405111" cy="259045"/>
    <xdr:sp macro="" textlink="">
      <xdr:nvSpPr>
        <xdr:cNvPr id="682" name="n_3mainValue【児童館】&#10;有形固定資産減価償却率"/>
        <xdr:cNvSpPr txBox="1"/>
      </xdr:nvSpPr>
      <xdr:spPr>
        <a:xfrm>
          <a:off x="135007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83" name="n_4main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5" name="直線コネクタ 704"/>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6"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7" name="直線コネクタ 706"/>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8"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9" name="直線コネクタ 708"/>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0"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1" name="フローチャート: 判断 710"/>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2" name="フローチャート: 判断 71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3" name="フローチャート: 判断 7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4" name="フローチャート: 判断 713"/>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5" name="フローチャート: 判断 7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721" name="楕円 720"/>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722" name="【児童館】&#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23" name="楕円 722"/>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724" name="直線コネクタ 723"/>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25" name="楕円 724"/>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26" name="直線コネクタ 725"/>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27" name="楕円 726"/>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728" name="直線コネクタ 727"/>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29" name="楕円 728"/>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129539</xdr:rowOff>
    </xdr:to>
    <xdr:cxnSp macro="">
      <xdr:nvCxnSpPr>
        <xdr:cNvPr id="730" name="直線コネクタ 729"/>
        <xdr:cNvCxnSpPr/>
      </xdr:nvCxnSpPr>
      <xdr:spPr>
        <a:xfrm flipV="1">
          <a:off x="18656300" y="14508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1"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2"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3"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4" name="n_4ave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35"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36" name="n_2mainValue【児童館】&#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37" name="n_3mainValue【児童館】&#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38" name="n_4mainValue【児童館】&#10;一人当たり面積"/>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9" name="テキスト ボックス 7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1" name="テキスト ボックス 75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1" name="テキスト ボックス 76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65" name="直線コネクタ 764"/>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6" name="【公民館】&#10;有形固定資産減価償却率最小値テキスト"/>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7" name="直線コネクタ 766"/>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68" name="【公民館】&#10;有形固定資産減価償却率最大値テキスト"/>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69" name="直線コネクタ 768"/>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770" name="【公民館】&#10;有形固定資産減価償却率平均値テキスト"/>
        <xdr:cNvSpPr txBox="1"/>
      </xdr:nvSpPr>
      <xdr:spPr>
        <a:xfrm>
          <a:off x="16357600" y="1790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71" name="フローチャート: 判断 770"/>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72" name="フローチャート: 判断 771"/>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73" name="フローチャート: 判断 772"/>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4" name="フローチャート: 判断 773"/>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75" name="フローチャート: 判断 774"/>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92348</xdr:rowOff>
    </xdr:from>
    <xdr:to>
      <xdr:col>85</xdr:col>
      <xdr:colOff>177800</xdr:colOff>
      <xdr:row>106</xdr:row>
      <xdr:rowOff>22498</xdr:rowOff>
    </xdr:to>
    <xdr:sp macro="" textlink="">
      <xdr:nvSpPr>
        <xdr:cNvPr id="781" name="楕円 780"/>
        <xdr:cNvSpPr/>
      </xdr:nvSpPr>
      <xdr:spPr>
        <a:xfrm>
          <a:off x="16268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70775</xdr:rowOff>
    </xdr:from>
    <xdr:ext cx="405111" cy="259045"/>
    <xdr:sp macro="" textlink="">
      <xdr:nvSpPr>
        <xdr:cNvPr id="782" name="【公民館】&#10;有形固定資産減価償却率該当値テキスト"/>
        <xdr:cNvSpPr txBox="1"/>
      </xdr:nvSpPr>
      <xdr:spPr>
        <a:xfrm>
          <a:off x="16357600"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783" name="楕円 782"/>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71301</xdr:rowOff>
    </xdr:from>
    <xdr:to>
      <xdr:col>85</xdr:col>
      <xdr:colOff>127000</xdr:colOff>
      <xdr:row>105</xdr:row>
      <xdr:rowOff>143148</xdr:rowOff>
    </xdr:to>
    <xdr:cxnSp macro="">
      <xdr:nvCxnSpPr>
        <xdr:cNvPr id="784" name="直線コネクタ 783"/>
        <xdr:cNvCxnSpPr/>
      </xdr:nvCxnSpPr>
      <xdr:spPr>
        <a:xfrm>
          <a:off x="15481300" y="1807355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85" name="楕円 784"/>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105</xdr:row>
      <xdr:rowOff>71301</xdr:rowOff>
    </xdr:to>
    <xdr:cxnSp macro="">
      <xdr:nvCxnSpPr>
        <xdr:cNvPr id="786" name="直線コネクタ 785"/>
        <xdr:cNvCxnSpPr/>
      </xdr:nvCxnSpPr>
      <xdr:spPr>
        <a:xfrm>
          <a:off x="14592300" y="180017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87" name="楕円 786"/>
        <xdr:cNvSpPr/>
      </xdr:nvSpPr>
      <xdr:spPr>
        <a:xfrm>
          <a:off x="1365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170906</xdr:rowOff>
    </xdr:from>
    <xdr:to>
      <xdr:col>76</xdr:col>
      <xdr:colOff>114300</xdr:colOff>
      <xdr:row>105</xdr:row>
      <xdr:rowOff>38644</xdr:rowOff>
    </xdr:to>
    <xdr:cxnSp macro="">
      <xdr:nvCxnSpPr>
        <xdr:cNvPr id="788" name="直線コネクタ 787"/>
        <xdr:cNvCxnSpPr/>
      </xdr:nvCxnSpPr>
      <xdr:spPr>
        <a:xfrm flipV="1">
          <a:off x="13703300" y="180017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90714</xdr:rowOff>
    </xdr:from>
    <xdr:to>
      <xdr:col>67</xdr:col>
      <xdr:colOff>101600</xdr:colOff>
      <xdr:row>105</xdr:row>
      <xdr:rowOff>20864</xdr:rowOff>
    </xdr:to>
    <xdr:sp macro="" textlink="">
      <xdr:nvSpPr>
        <xdr:cNvPr id="789" name="楕円 788"/>
        <xdr:cNvSpPr/>
      </xdr:nvSpPr>
      <xdr:spPr>
        <a:xfrm>
          <a:off x="12763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141514</xdr:rowOff>
    </xdr:from>
    <xdr:to>
      <xdr:col>71</xdr:col>
      <xdr:colOff>177800</xdr:colOff>
      <xdr:row>105</xdr:row>
      <xdr:rowOff>38644</xdr:rowOff>
    </xdr:to>
    <xdr:cxnSp macro="">
      <xdr:nvCxnSpPr>
        <xdr:cNvPr id="790" name="直線コネクタ 789"/>
        <xdr:cNvCxnSpPr/>
      </xdr:nvCxnSpPr>
      <xdr:spPr>
        <a:xfrm>
          <a:off x="12814300" y="179723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791" name="n_1aveValue【公民館】&#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92" name="n_2aveValue【公民館】&#10;有形固定資産減価償却率"/>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3"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794" name="n_4aveValue【公民館】&#10;有形固定資産減価償却率"/>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138628</xdr:rowOff>
    </xdr:from>
    <xdr:ext cx="405111" cy="259045"/>
    <xdr:sp macro="" textlink="">
      <xdr:nvSpPr>
        <xdr:cNvPr id="795" name="n_1main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96" name="n_2mainValue【公民館】&#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97" name="n_3main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798" name="n_4mainValue【公民館】&#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20" name="直線コネクタ 819"/>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1"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2" name="直線コネクタ 821"/>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23" name="【公民館】&#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24" name="直線コネクタ 823"/>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825" name="【公民館】&#10;一人当たり面積平均値テキスト"/>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6" name="フローチャート: 判断 825"/>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7" name="フローチャート: 判断 826"/>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8" name="フローチャート: 判断 827"/>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9" name="フローチャート: 判断 828"/>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0" name="フローチャート: 判断 829"/>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100837</xdr:rowOff>
    </xdr:from>
    <xdr:to>
      <xdr:col>116</xdr:col>
      <xdr:colOff>114300</xdr:colOff>
      <xdr:row>106</xdr:row>
      <xdr:rowOff>30987</xdr:rowOff>
    </xdr:to>
    <xdr:sp macro="" textlink="">
      <xdr:nvSpPr>
        <xdr:cNvPr id="836" name="楕円 835"/>
        <xdr:cNvSpPr/>
      </xdr:nvSpPr>
      <xdr:spPr>
        <a:xfrm>
          <a:off x="22110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123714</xdr:rowOff>
    </xdr:from>
    <xdr:ext cx="469744" cy="259045"/>
    <xdr:sp macro="" textlink="">
      <xdr:nvSpPr>
        <xdr:cNvPr id="837" name="【公民館】&#10;一人当たり面積該当値テキスト"/>
        <xdr:cNvSpPr txBox="1"/>
      </xdr:nvSpPr>
      <xdr:spPr>
        <a:xfrm>
          <a:off x="22199600" y="179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838" name="楕円 837"/>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151637</xdr:rowOff>
    </xdr:from>
    <xdr:to>
      <xdr:col>116</xdr:col>
      <xdr:colOff>63500</xdr:colOff>
      <xdr:row>105</xdr:row>
      <xdr:rowOff>156211</xdr:rowOff>
    </xdr:to>
    <xdr:cxnSp macro="">
      <xdr:nvCxnSpPr>
        <xdr:cNvPr id="839" name="直線コネクタ 838"/>
        <xdr:cNvCxnSpPr/>
      </xdr:nvCxnSpPr>
      <xdr:spPr>
        <a:xfrm flipV="1">
          <a:off x="21323300" y="1815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109982</xdr:rowOff>
    </xdr:from>
    <xdr:to>
      <xdr:col>107</xdr:col>
      <xdr:colOff>101600</xdr:colOff>
      <xdr:row>106</xdr:row>
      <xdr:rowOff>40132</xdr:rowOff>
    </xdr:to>
    <xdr:sp macro="" textlink="">
      <xdr:nvSpPr>
        <xdr:cNvPr id="840" name="楕円 839"/>
        <xdr:cNvSpPr/>
      </xdr:nvSpPr>
      <xdr:spPr>
        <a:xfrm>
          <a:off x="20383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160782</xdr:rowOff>
    </xdr:to>
    <xdr:cxnSp macro="">
      <xdr:nvCxnSpPr>
        <xdr:cNvPr id="841" name="直線コネクタ 840"/>
        <xdr:cNvCxnSpPr/>
      </xdr:nvCxnSpPr>
      <xdr:spPr>
        <a:xfrm flipV="1">
          <a:off x="20434300" y="1815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842" name="楕円 841"/>
        <xdr:cNvSpPr/>
      </xdr:nvSpPr>
      <xdr:spPr>
        <a:xfrm>
          <a:off x="19494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147065</xdr:rowOff>
    </xdr:from>
    <xdr:to>
      <xdr:col>107</xdr:col>
      <xdr:colOff>50800</xdr:colOff>
      <xdr:row>105</xdr:row>
      <xdr:rowOff>160782</xdr:rowOff>
    </xdr:to>
    <xdr:cxnSp macro="">
      <xdr:nvCxnSpPr>
        <xdr:cNvPr id="843" name="直線コネクタ 842"/>
        <xdr:cNvCxnSpPr/>
      </xdr:nvCxnSpPr>
      <xdr:spPr>
        <a:xfrm>
          <a:off x="19545300" y="181493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100837</xdr:rowOff>
    </xdr:from>
    <xdr:to>
      <xdr:col>98</xdr:col>
      <xdr:colOff>38100</xdr:colOff>
      <xdr:row>106</xdr:row>
      <xdr:rowOff>30987</xdr:rowOff>
    </xdr:to>
    <xdr:sp macro="" textlink="">
      <xdr:nvSpPr>
        <xdr:cNvPr id="844" name="楕円 843"/>
        <xdr:cNvSpPr/>
      </xdr:nvSpPr>
      <xdr:spPr>
        <a:xfrm>
          <a:off x="18605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147065</xdr:rowOff>
    </xdr:from>
    <xdr:to>
      <xdr:col>102</xdr:col>
      <xdr:colOff>114300</xdr:colOff>
      <xdr:row>105</xdr:row>
      <xdr:rowOff>151637</xdr:rowOff>
    </xdr:to>
    <xdr:cxnSp macro="">
      <xdr:nvCxnSpPr>
        <xdr:cNvPr id="845" name="直線コネクタ 844"/>
        <xdr:cNvCxnSpPr/>
      </xdr:nvCxnSpPr>
      <xdr:spPr>
        <a:xfrm flipV="1">
          <a:off x="18656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113555</xdr:rowOff>
    </xdr:from>
    <xdr:ext cx="469744" cy="259045"/>
    <xdr:sp macro="" textlink="">
      <xdr:nvSpPr>
        <xdr:cNvPr id="846" name="n_1aveValue【公民館】&#10;一人当たり面積"/>
        <xdr:cNvSpPr txBox="1"/>
      </xdr:nvSpPr>
      <xdr:spPr>
        <a:xfrm>
          <a:off x="210757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847" name="n_2aveValue【公民館】&#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104412</xdr:rowOff>
    </xdr:from>
    <xdr:ext cx="469744" cy="259045"/>
    <xdr:sp macro="" textlink="">
      <xdr:nvSpPr>
        <xdr:cNvPr id="848" name="n_3aveValue【公民館】&#10;一人当たり面積"/>
        <xdr:cNvSpPr txBox="1"/>
      </xdr:nvSpPr>
      <xdr:spPr>
        <a:xfrm>
          <a:off x="19310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849" name="n_4aveValue【公民館】&#10;一人当たり面積"/>
        <xdr:cNvSpPr txBox="1"/>
      </xdr:nvSpPr>
      <xdr:spPr>
        <a:xfrm>
          <a:off x="18421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850" name="n_1main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851" name="n_2mainValue【公民館】&#10;一人当たり面積"/>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852" name="n_3main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47514</xdr:rowOff>
    </xdr:from>
    <xdr:ext cx="469744" cy="259045"/>
    <xdr:sp macro="" textlink="">
      <xdr:nvSpPr>
        <xdr:cNvPr id="853" name="n_4mainValue【公民館】&#10;一人当たり面積"/>
        <xdr:cNvSpPr txBox="1"/>
      </xdr:nvSpPr>
      <xdr:spPr>
        <a:xfrm>
          <a:off x="18421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・類似団体と比較して、特に有形固定資産減価償却率が高くなっている施設は、学校施設、プール、市民会館、庁舎である。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・学校施設については、プールにおいても老朽化が進んでいるものの、令和元年度から一部学校において、民間施設等のプールを活用した水泳授業を実施しているところである。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・一般廃棄物処理施設については、新焼却施設整備に向けた基本計画が令和２年２月に、整備・運営事業実施方針が令和４年８月に公表され、更新に向けた取組を進めている。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・消防施設については、令和３年４月１日から新消防本部庁舎・中央消防署の供用が開始され、減価償却率が改善された。市民会館は、令和３年６月に供用廃止され解体済。</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・その他、市民生活に直結する重要な施設の更新を控えているが、庁舎についても老朽化が進行していることから、適切な時期を見極めながら対応を検討する。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126637</xdr:rowOff>
    </xdr:from>
    <xdr:to>
      <xdr:col>24</xdr:col>
      <xdr:colOff>114300</xdr:colOff>
      <xdr:row>35</xdr:row>
      <xdr:rowOff>56787</xdr:rowOff>
    </xdr:to>
    <xdr:sp macro="" textlink="">
      <xdr:nvSpPr>
        <xdr:cNvPr id="74" name="楕円 73"/>
        <xdr:cNvSpPr/>
      </xdr:nvSpPr>
      <xdr:spPr>
        <a:xfrm>
          <a:off x="4584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149514</xdr:rowOff>
    </xdr:from>
    <xdr:ext cx="405111" cy="259045"/>
    <xdr:sp macro="" textlink="">
      <xdr:nvSpPr>
        <xdr:cNvPr id="75" name="【図書館】&#10;有形固定資産減価償却率該当値テキスト"/>
        <xdr:cNvSpPr txBox="1"/>
      </xdr:nvSpPr>
      <xdr:spPr>
        <a:xfrm>
          <a:off x="4673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58057</xdr:rowOff>
    </xdr:from>
    <xdr:to>
      <xdr:col>20</xdr:col>
      <xdr:colOff>38100</xdr:colOff>
      <xdr:row>34</xdr:row>
      <xdr:rowOff>159657</xdr:rowOff>
    </xdr:to>
    <xdr:sp macro="" textlink="">
      <xdr:nvSpPr>
        <xdr:cNvPr id="76" name="楕円 75"/>
        <xdr:cNvSpPr/>
      </xdr:nvSpPr>
      <xdr:spPr>
        <a:xfrm>
          <a:off x="3746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108857</xdr:rowOff>
    </xdr:from>
    <xdr:to>
      <xdr:col>24</xdr:col>
      <xdr:colOff>63500</xdr:colOff>
      <xdr:row>35</xdr:row>
      <xdr:rowOff>5987</xdr:rowOff>
    </xdr:to>
    <xdr:cxnSp macro="">
      <xdr:nvCxnSpPr>
        <xdr:cNvPr id="77" name="直線コネクタ 76"/>
        <xdr:cNvCxnSpPr/>
      </xdr:nvCxnSpPr>
      <xdr:spPr>
        <a:xfrm>
          <a:off x="3797300" y="593815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160927</xdr:rowOff>
    </xdr:from>
    <xdr:to>
      <xdr:col>15</xdr:col>
      <xdr:colOff>101600</xdr:colOff>
      <xdr:row>34</xdr:row>
      <xdr:rowOff>91077</xdr:rowOff>
    </xdr:to>
    <xdr:sp macro="" textlink="">
      <xdr:nvSpPr>
        <xdr:cNvPr id="78" name="楕円 77"/>
        <xdr:cNvSpPr/>
      </xdr:nvSpPr>
      <xdr:spPr>
        <a:xfrm>
          <a:off x="2857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40277</xdr:rowOff>
    </xdr:from>
    <xdr:to>
      <xdr:col>19</xdr:col>
      <xdr:colOff>177800</xdr:colOff>
      <xdr:row>34</xdr:row>
      <xdr:rowOff>108857</xdr:rowOff>
    </xdr:to>
    <xdr:cxnSp macro="">
      <xdr:nvCxnSpPr>
        <xdr:cNvPr id="79" name="直線コネクタ 78"/>
        <xdr:cNvCxnSpPr/>
      </xdr:nvCxnSpPr>
      <xdr:spPr>
        <a:xfrm>
          <a:off x="2908300" y="58695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90714</xdr:rowOff>
    </xdr:from>
    <xdr:to>
      <xdr:col>10</xdr:col>
      <xdr:colOff>165100</xdr:colOff>
      <xdr:row>34</xdr:row>
      <xdr:rowOff>20864</xdr:rowOff>
    </xdr:to>
    <xdr:sp macro="" textlink="">
      <xdr:nvSpPr>
        <xdr:cNvPr id="80" name="楕円 79"/>
        <xdr:cNvSpPr/>
      </xdr:nvSpPr>
      <xdr:spPr>
        <a:xfrm>
          <a:off x="1968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141514</xdr:rowOff>
    </xdr:from>
    <xdr:to>
      <xdr:col>15</xdr:col>
      <xdr:colOff>50800</xdr:colOff>
      <xdr:row>34</xdr:row>
      <xdr:rowOff>40277</xdr:rowOff>
    </xdr:to>
    <xdr:cxnSp macro="">
      <xdr:nvCxnSpPr>
        <xdr:cNvPr id="81" name="直線コネクタ 80"/>
        <xdr:cNvCxnSpPr/>
      </xdr:nvCxnSpPr>
      <xdr:spPr>
        <a:xfrm>
          <a:off x="2019300" y="579936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22134</xdr:rowOff>
    </xdr:from>
    <xdr:to>
      <xdr:col>6</xdr:col>
      <xdr:colOff>38100</xdr:colOff>
      <xdr:row>33</xdr:row>
      <xdr:rowOff>123734</xdr:rowOff>
    </xdr:to>
    <xdr:sp macro="" textlink="">
      <xdr:nvSpPr>
        <xdr:cNvPr id="82" name="楕円 81"/>
        <xdr:cNvSpPr/>
      </xdr:nvSpPr>
      <xdr:spPr>
        <a:xfrm>
          <a:off x="1079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72934</xdr:rowOff>
    </xdr:from>
    <xdr:to>
      <xdr:col>10</xdr:col>
      <xdr:colOff>114300</xdr:colOff>
      <xdr:row>33</xdr:row>
      <xdr:rowOff>141514</xdr:rowOff>
    </xdr:to>
    <xdr:cxnSp macro="">
      <xdr:nvCxnSpPr>
        <xdr:cNvPr id="83" name="直線コネクタ 82"/>
        <xdr:cNvCxnSpPr/>
      </xdr:nvCxnSpPr>
      <xdr:spPr>
        <a:xfrm>
          <a:off x="1130300" y="5730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154050</xdr:rowOff>
    </xdr:from>
    <xdr:ext cx="405111" cy="259045"/>
    <xdr:sp macro="" textlink="">
      <xdr:nvSpPr>
        <xdr:cNvPr id="84" name="n_1aveValue【図書館】&#10;有形固定資産減価償却率"/>
        <xdr:cNvSpPr txBox="1"/>
      </xdr:nvSpPr>
      <xdr:spPr>
        <a:xfrm>
          <a:off x="35820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xdr:cNvSpPr txBox="1"/>
      </xdr:nvSpPr>
      <xdr:spPr>
        <a:xfrm>
          <a:off x="1816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87" name="n_4aveValue【図書館】&#10;有形固定資産減価償却率"/>
        <xdr:cNvSpPr txBox="1"/>
      </xdr:nvSpPr>
      <xdr:spPr>
        <a:xfrm>
          <a:off x="927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4734</xdr:rowOff>
    </xdr:from>
    <xdr:ext cx="405111" cy="259045"/>
    <xdr:sp macro="" textlink="">
      <xdr:nvSpPr>
        <xdr:cNvPr id="88" name="n_1mainValue【図書館】&#10;有形固定資産減価償却率"/>
        <xdr:cNvSpPr txBox="1"/>
      </xdr:nvSpPr>
      <xdr:spPr>
        <a:xfrm>
          <a:off x="3582044" y="566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107604</xdr:rowOff>
    </xdr:from>
    <xdr:ext cx="405111" cy="259045"/>
    <xdr:sp macro="" textlink="">
      <xdr:nvSpPr>
        <xdr:cNvPr id="89" name="n_2mainValue【図書館】&#10;有形固定資産減価償却率"/>
        <xdr:cNvSpPr txBox="1"/>
      </xdr:nvSpPr>
      <xdr:spPr>
        <a:xfrm>
          <a:off x="2705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37391</xdr:rowOff>
    </xdr:from>
    <xdr:ext cx="340478" cy="259045"/>
    <xdr:sp macro="" textlink="">
      <xdr:nvSpPr>
        <xdr:cNvPr id="90" name="n_3mainValue【図書館】&#10;有形固定資産減価償却率"/>
        <xdr:cNvSpPr txBox="1"/>
      </xdr:nvSpPr>
      <xdr:spPr>
        <a:xfrm>
          <a:off x="1849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140261</xdr:rowOff>
    </xdr:from>
    <xdr:ext cx="340478" cy="259045"/>
    <xdr:sp macro="" textlink="">
      <xdr:nvSpPr>
        <xdr:cNvPr id="91" name="n_4mainValue【図書館】&#10;有形固定資産減価償却率"/>
        <xdr:cNvSpPr txBox="1"/>
      </xdr:nvSpPr>
      <xdr:spPr>
        <a:xfrm>
          <a:off x="960061" y="545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xdr:cNvSpPr txBox="1"/>
      </xdr:nvSpPr>
      <xdr:spPr>
        <a:xfrm>
          <a:off x="1051560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5" name="楕円 134"/>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127000</xdr:rowOff>
    </xdr:to>
    <xdr:cxnSp macro="">
      <xdr:nvCxnSpPr>
        <xdr:cNvPr id="136" name="直線コネクタ 135"/>
        <xdr:cNvCxnSpPr/>
      </xdr:nvCxnSpPr>
      <xdr:spPr>
        <a:xfrm flipV="1">
          <a:off x="8750300" y="697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7" name="楕円 136"/>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8" name="直線コネクタ 137"/>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76200</xdr:rowOff>
    </xdr:from>
    <xdr:to>
      <xdr:col>36</xdr:col>
      <xdr:colOff>165100</xdr:colOff>
      <xdr:row>41</xdr:row>
      <xdr:rowOff>6350</xdr:rowOff>
    </xdr:to>
    <xdr:sp macro="" textlink="">
      <xdr:nvSpPr>
        <xdr:cNvPr id="139" name="楕円 138"/>
        <xdr:cNvSpPr/>
      </xdr:nvSpPr>
      <xdr:spPr>
        <a:xfrm>
          <a:off x="692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127000</xdr:rowOff>
    </xdr:to>
    <xdr:cxnSp macro="">
      <xdr:nvCxnSpPr>
        <xdr:cNvPr id="140" name="直線コネクタ 139"/>
        <xdr:cNvCxnSpPr/>
      </xdr:nvCxnSpPr>
      <xdr:spPr>
        <a:xfrm>
          <a:off x="697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168927</xdr:rowOff>
    </xdr:from>
    <xdr:ext cx="469744" cy="259045"/>
    <xdr:sp macro="" textlink="">
      <xdr:nvSpPr>
        <xdr:cNvPr id="148" name="n_4mainValue【図書館】&#10;一人当たり面積"/>
        <xdr:cNvSpPr txBox="1"/>
      </xdr:nvSpPr>
      <xdr:spPr>
        <a:xfrm>
          <a:off x="673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80645</xdr:rowOff>
    </xdr:from>
    <xdr:to>
      <xdr:col>24</xdr:col>
      <xdr:colOff>114300</xdr:colOff>
      <xdr:row>63</xdr:row>
      <xdr:rowOff>10795</xdr:rowOff>
    </xdr:to>
    <xdr:sp macro="" textlink="">
      <xdr:nvSpPr>
        <xdr:cNvPr id="189" name="楕円 188"/>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167022</xdr:rowOff>
    </xdr:from>
    <xdr:ext cx="405111" cy="259045"/>
    <xdr:sp macro="" textlink="">
      <xdr:nvSpPr>
        <xdr:cNvPr id="190" name="【体育館・プール】&#10;有形固定資産減価償却率該当値テキスト"/>
        <xdr:cNvSpPr txBox="1"/>
      </xdr:nvSpPr>
      <xdr:spPr>
        <a:xfrm>
          <a:off x="4673600" y="1062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111125</xdr:rowOff>
    </xdr:from>
    <xdr:to>
      <xdr:col>20</xdr:col>
      <xdr:colOff>38100</xdr:colOff>
      <xdr:row>63</xdr:row>
      <xdr:rowOff>41275</xdr:rowOff>
    </xdr:to>
    <xdr:sp macro="" textlink="">
      <xdr:nvSpPr>
        <xdr:cNvPr id="191" name="楕円 190"/>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131445</xdr:rowOff>
    </xdr:from>
    <xdr:to>
      <xdr:col>24</xdr:col>
      <xdr:colOff>63500</xdr:colOff>
      <xdr:row>62</xdr:row>
      <xdr:rowOff>161925</xdr:rowOff>
    </xdr:to>
    <xdr:cxnSp macro="">
      <xdr:nvCxnSpPr>
        <xdr:cNvPr id="192" name="直線コネクタ 191"/>
        <xdr:cNvCxnSpPr/>
      </xdr:nvCxnSpPr>
      <xdr:spPr>
        <a:xfrm flipV="1">
          <a:off x="3797300" y="107613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111125</xdr:rowOff>
    </xdr:from>
    <xdr:to>
      <xdr:col>15</xdr:col>
      <xdr:colOff>101600</xdr:colOff>
      <xdr:row>63</xdr:row>
      <xdr:rowOff>41275</xdr:rowOff>
    </xdr:to>
    <xdr:sp macro="" textlink="">
      <xdr:nvSpPr>
        <xdr:cNvPr id="193" name="楕円 192"/>
        <xdr:cNvSpPr/>
      </xdr:nvSpPr>
      <xdr:spPr>
        <a:xfrm>
          <a:off x="2857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161925</xdr:rowOff>
    </xdr:from>
    <xdr:to>
      <xdr:col>19</xdr:col>
      <xdr:colOff>177800</xdr:colOff>
      <xdr:row>62</xdr:row>
      <xdr:rowOff>161925</xdr:rowOff>
    </xdr:to>
    <xdr:cxnSp macro="">
      <xdr:nvCxnSpPr>
        <xdr:cNvPr id="194" name="直線コネクタ 193"/>
        <xdr:cNvCxnSpPr/>
      </xdr:nvCxnSpPr>
      <xdr:spPr>
        <a:xfrm>
          <a:off x="2908300" y="10791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195" name="楕円 194"/>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161925</xdr:rowOff>
    </xdr:to>
    <xdr:cxnSp macro="">
      <xdr:nvCxnSpPr>
        <xdr:cNvPr id="196" name="直線コネクタ 195"/>
        <xdr:cNvCxnSpPr/>
      </xdr:nvCxnSpPr>
      <xdr:spPr>
        <a:xfrm>
          <a:off x="2019300" y="107327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38735</xdr:rowOff>
    </xdr:from>
    <xdr:to>
      <xdr:col>6</xdr:col>
      <xdr:colOff>38100</xdr:colOff>
      <xdr:row>62</xdr:row>
      <xdr:rowOff>140335</xdr:rowOff>
    </xdr:to>
    <xdr:sp macro="" textlink="">
      <xdr:nvSpPr>
        <xdr:cNvPr id="197" name="楕円 196"/>
        <xdr:cNvSpPr/>
      </xdr:nvSpPr>
      <xdr:spPr>
        <a:xfrm>
          <a:off x="1079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89535</xdr:rowOff>
    </xdr:from>
    <xdr:to>
      <xdr:col>10</xdr:col>
      <xdr:colOff>114300</xdr:colOff>
      <xdr:row>62</xdr:row>
      <xdr:rowOff>102870</xdr:rowOff>
    </xdr:to>
    <xdr:cxnSp macro="">
      <xdr:nvCxnSpPr>
        <xdr:cNvPr id="198" name="直線コネクタ 197"/>
        <xdr:cNvCxnSpPr/>
      </xdr:nvCxnSpPr>
      <xdr:spPr>
        <a:xfrm>
          <a:off x="1130300" y="10719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32402</xdr:rowOff>
    </xdr:from>
    <xdr:ext cx="405111" cy="259045"/>
    <xdr:sp macro="" textlink="">
      <xdr:nvSpPr>
        <xdr:cNvPr id="203" name="n_1mainValue【体育館・プール】&#10;有形固定資産減価償却率"/>
        <xdr:cNvSpPr txBox="1"/>
      </xdr:nvSpPr>
      <xdr:spPr>
        <a:xfrm>
          <a:off x="35820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32402</xdr:rowOff>
    </xdr:from>
    <xdr:ext cx="405111" cy="259045"/>
    <xdr:sp macro="" textlink="">
      <xdr:nvSpPr>
        <xdr:cNvPr id="204" name="n_2mainValue【体育館・プール】&#10;有形固定資産減価償却率"/>
        <xdr:cNvSpPr txBox="1"/>
      </xdr:nvSpPr>
      <xdr:spPr>
        <a:xfrm>
          <a:off x="2705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205"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131462</xdr:rowOff>
    </xdr:from>
    <xdr:ext cx="405111" cy="259045"/>
    <xdr:sp macro="" textlink="">
      <xdr:nvSpPr>
        <xdr:cNvPr id="206" name="n_4mainValue【体育館・プール】&#10;有形固定資産減価償却率"/>
        <xdr:cNvSpPr txBox="1"/>
      </xdr:nvSpPr>
      <xdr:spPr>
        <a:xfrm>
          <a:off x="927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160655</xdr:rowOff>
    </xdr:from>
    <xdr:to>
      <xdr:col>55</xdr:col>
      <xdr:colOff>50800</xdr:colOff>
      <xdr:row>63</xdr:row>
      <xdr:rowOff>90805</xdr:rowOff>
    </xdr:to>
    <xdr:sp macro="" textlink="">
      <xdr:nvSpPr>
        <xdr:cNvPr id="246" name="楕円 245"/>
        <xdr:cNvSpPr/>
      </xdr:nvSpPr>
      <xdr:spPr>
        <a:xfrm>
          <a:off x="10426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75582</xdr:rowOff>
    </xdr:from>
    <xdr:ext cx="469744" cy="259045"/>
    <xdr:sp macro="" textlink="">
      <xdr:nvSpPr>
        <xdr:cNvPr id="247" name="【体育館・プール】&#10;一人当たり面積該当値テキスト"/>
        <xdr:cNvSpPr txBox="1"/>
      </xdr:nvSpPr>
      <xdr:spPr>
        <a:xfrm>
          <a:off x="10515600" y="1070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164465</xdr:rowOff>
    </xdr:from>
    <xdr:to>
      <xdr:col>50</xdr:col>
      <xdr:colOff>165100</xdr:colOff>
      <xdr:row>63</xdr:row>
      <xdr:rowOff>94615</xdr:rowOff>
    </xdr:to>
    <xdr:sp macro="" textlink="">
      <xdr:nvSpPr>
        <xdr:cNvPr id="248" name="楕円 247"/>
        <xdr:cNvSpPr/>
      </xdr:nvSpPr>
      <xdr:spPr>
        <a:xfrm>
          <a:off x="9588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40005</xdr:rowOff>
    </xdr:from>
    <xdr:to>
      <xdr:col>55</xdr:col>
      <xdr:colOff>0</xdr:colOff>
      <xdr:row>63</xdr:row>
      <xdr:rowOff>43815</xdr:rowOff>
    </xdr:to>
    <xdr:cxnSp macro="">
      <xdr:nvCxnSpPr>
        <xdr:cNvPr id="249" name="直線コネクタ 248"/>
        <xdr:cNvCxnSpPr/>
      </xdr:nvCxnSpPr>
      <xdr:spPr>
        <a:xfrm flipV="1">
          <a:off x="9639300" y="108413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50" name="楕円 249"/>
        <xdr:cNvSpPr/>
      </xdr:nvSpPr>
      <xdr:spPr>
        <a:xfrm>
          <a:off x="869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43815</xdr:rowOff>
    </xdr:from>
    <xdr:to>
      <xdr:col>50</xdr:col>
      <xdr:colOff>114300</xdr:colOff>
      <xdr:row>63</xdr:row>
      <xdr:rowOff>45720</xdr:rowOff>
    </xdr:to>
    <xdr:cxnSp macro="">
      <xdr:nvCxnSpPr>
        <xdr:cNvPr id="251" name="直線コネクタ 250"/>
        <xdr:cNvCxnSpPr/>
      </xdr:nvCxnSpPr>
      <xdr:spPr>
        <a:xfrm flipV="1">
          <a:off x="8750300" y="108451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19685</xdr:rowOff>
    </xdr:from>
    <xdr:to>
      <xdr:col>41</xdr:col>
      <xdr:colOff>101600</xdr:colOff>
      <xdr:row>63</xdr:row>
      <xdr:rowOff>121285</xdr:rowOff>
    </xdr:to>
    <xdr:sp macro="" textlink="">
      <xdr:nvSpPr>
        <xdr:cNvPr id="252" name="楕円 251"/>
        <xdr:cNvSpPr/>
      </xdr:nvSpPr>
      <xdr:spPr>
        <a:xfrm>
          <a:off x="781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45720</xdr:rowOff>
    </xdr:from>
    <xdr:to>
      <xdr:col>45</xdr:col>
      <xdr:colOff>177800</xdr:colOff>
      <xdr:row>63</xdr:row>
      <xdr:rowOff>70485</xdr:rowOff>
    </xdr:to>
    <xdr:cxnSp macro="">
      <xdr:nvCxnSpPr>
        <xdr:cNvPr id="253" name="直線コネクタ 252"/>
        <xdr:cNvCxnSpPr/>
      </xdr:nvCxnSpPr>
      <xdr:spPr>
        <a:xfrm flipV="1">
          <a:off x="7861300" y="108470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21590</xdr:rowOff>
    </xdr:from>
    <xdr:to>
      <xdr:col>36</xdr:col>
      <xdr:colOff>165100</xdr:colOff>
      <xdr:row>63</xdr:row>
      <xdr:rowOff>123190</xdr:rowOff>
    </xdr:to>
    <xdr:sp macro="" textlink="">
      <xdr:nvSpPr>
        <xdr:cNvPr id="254" name="楕円 253"/>
        <xdr:cNvSpPr/>
      </xdr:nvSpPr>
      <xdr:spPr>
        <a:xfrm>
          <a:off x="6921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70485</xdr:rowOff>
    </xdr:from>
    <xdr:to>
      <xdr:col>41</xdr:col>
      <xdr:colOff>50800</xdr:colOff>
      <xdr:row>63</xdr:row>
      <xdr:rowOff>72390</xdr:rowOff>
    </xdr:to>
    <xdr:cxnSp macro="">
      <xdr:nvCxnSpPr>
        <xdr:cNvPr id="255" name="直線コネクタ 254"/>
        <xdr:cNvCxnSpPr/>
      </xdr:nvCxnSpPr>
      <xdr:spPr>
        <a:xfrm flipV="1">
          <a:off x="6972300" y="10871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xdr:cNvSpPr txBox="1"/>
      </xdr:nvSpPr>
      <xdr:spPr>
        <a:xfrm>
          <a:off x="9391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xdr:cNvSpPr txBox="1"/>
      </xdr:nvSpPr>
      <xdr:spPr>
        <a:xfrm>
          <a:off x="85154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xdr:cNvSpPr txBox="1"/>
      </xdr:nvSpPr>
      <xdr:spPr>
        <a:xfrm>
          <a:off x="7626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xdr:cNvSpPr txBox="1"/>
      </xdr:nvSpPr>
      <xdr:spPr>
        <a:xfrm>
          <a:off x="6737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85742</xdr:rowOff>
    </xdr:from>
    <xdr:ext cx="469744" cy="259045"/>
    <xdr:sp macro="" textlink="">
      <xdr:nvSpPr>
        <xdr:cNvPr id="260" name="n_1mainValue【体育館・プール】&#10;一人当たり面積"/>
        <xdr:cNvSpPr txBox="1"/>
      </xdr:nvSpPr>
      <xdr:spPr>
        <a:xfrm>
          <a:off x="9391727" y="1088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87647</xdr:rowOff>
    </xdr:from>
    <xdr:ext cx="469744" cy="259045"/>
    <xdr:sp macro="" textlink="">
      <xdr:nvSpPr>
        <xdr:cNvPr id="261" name="n_2mainValue【体育館・プール】&#10;一人当たり面積"/>
        <xdr:cNvSpPr txBox="1"/>
      </xdr:nvSpPr>
      <xdr:spPr>
        <a:xfrm>
          <a:off x="8515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112412</xdr:rowOff>
    </xdr:from>
    <xdr:ext cx="469744" cy="259045"/>
    <xdr:sp macro="" textlink="">
      <xdr:nvSpPr>
        <xdr:cNvPr id="262" name="n_3mainValue【体育館・プール】&#10;一人当たり面積"/>
        <xdr:cNvSpPr txBox="1"/>
      </xdr:nvSpPr>
      <xdr:spPr>
        <a:xfrm>
          <a:off x="7626427"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114317</xdr:rowOff>
    </xdr:from>
    <xdr:ext cx="469744" cy="259045"/>
    <xdr:sp macro="" textlink="">
      <xdr:nvSpPr>
        <xdr:cNvPr id="263" name="n_4mainValue【体育館・プール】&#10;一人当たり面積"/>
        <xdr:cNvSpPr txBox="1"/>
      </xdr:nvSpPr>
      <xdr:spPr>
        <a:xfrm>
          <a:off x="6737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50309</xdr:rowOff>
    </xdr:from>
    <xdr:ext cx="405111" cy="259045"/>
    <xdr:sp macro="" textlink="">
      <xdr:nvSpPr>
        <xdr:cNvPr id="291" name="【福祉施設】&#10;有形固定資産減価償却率平均値テキスト"/>
        <xdr:cNvSpPr txBox="1"/>
      </xdr:nvSpPr>
      <xdr:spPr>
        <a:xfrm>
          <a:off x="4673600" y="13766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302" name="楕円 301"/>
        <xdr:cNvSpPr/>
      </xdr:nvSpPr>
      <xdr:spPr>
        <a:xfrm>
          <a:off x="4584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14749</xdr:rowOff>
    </xdr:from>
    <xdr:ext cx="405111" cy="259045"/>
    <xdr:sp macro="" textlink="">
      <xdr:nvSpPr>
        <xdr:cNvPr id="303" name="【福祉施設】&#10;有形固定資産減価償却率該当値テキスト"/>
        <xdr:cNvSpPr txBox="1"/>
      </xdr:nvSpPr>
      <xdr:spPr>
        <a:xfrm>
          <a:off x="4673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60452</xdr:rowOff>
    </xdr:from>
    <xdr:to>
      <xdr:col>20</xdr:col>
      <xdr:colOff>38100</xdr:colOff>
      <xdr:row>80</xdr:row>
      <xdr:rowOff>162052</xdr:rowOff>
    </xdr:to>
    <xdr:sp macro="" textlink="">
      <xdr:nvSpPr>
        <xdr:cNvPr id="304" name="楕円 303"/>
        <xdr:cNvSpPr/>
      </xdr:nvSpPr>
      <xdr:spPr>
        <a:xfrm>
          <a:off x="3746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42672</xdr:rowOff>
    </xdr:from>
    <xdr:to>
      <xdr:col>24</xdr:col>
      <xdr:colOff>63500</xdr:colOff>
      <xdr:row>80</xdr:row>
      <xdr:rowOff>111252</xdr:rowOff>
    </xdr:to>
    <xdr:cxnSp macro="">
      <xdr:nvCxnSpPr>
        <xdr:cNvPr id="305" name="直線コネクタ 304"/>
        <xdr:cNvCxnSpPr/>
      </xdr:nvCxnSpPr>
      <xdr:spPr>
        <a:xfrm flipV="1">
          <a:off x="3797300" y="137586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165608</xdr:rowOff>
    </xdr:from>
    <xdr:to>
      <xdr:col>15</xdr:col>
      <xdr:colOff>101600</xdr:colOff>
      <xdr:row>84</xdr:row>
      <xdr:rowOff>95758</xdr:rowOff>
    </xdr:to>
    <xdr:sp macro="" textlink="">
      <xdr:nvSpPr>
        <xdr:cNvPr id="306" name="楕円 305"/>
        <xdr:cNvSpPr/>
      </xdr:nvSpPr>
      <xdr:spPr>
        <a:xfrm>
          <a:off x="2857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111252</xdr:rowOff>
    </xdr:from>
    <xdr:to>
      <xdr:col>19</xdr:col>
      <xdr:colOff>177800</xdr:colOff>
      <xdr:row>84</xdr:row>
      <xdr:rowOff>44958</xdr:rowOff>
    </xdr:to>
    <xdr:cxnSp macro="">
      <xdr:nvCxnSpPr>
        <xdr:cNvPr id="307" name="直線コネクタ 306"/>
        <xdr:cNvCxnSpPr/>
      </xdr:nvCxnSpPr>
      <xdr:spPr>
        <a:xfrm flipV="1">
          <a:off x="2908300" y="13827252"/>
          <a:ext cx="889000" cy="61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140463</xdr:rowOff>
    </xdr:from>
    <xdr:to>
      <xdr:col>10</xdr:col>
      <xdr:colOff>165100</xdr:colOff>
      <xdr:row>84</xdr:row>
      <xdr:rowOff>70613</xdr:rowOff>
    </xdr:to>
    <xdr:sp macro="" textlink="">
      <xdr:nvSpPr>
        <xdr:cNvPr id="308" name="楕円 307"/>
        <xdr:cNvSpPr/>
      </xdr:nvSpPr>
      <xdr:spPr>
        <a:xfrm>
          <a:off x="1968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19813</xdr:rowOff>
    </xdr:from>
    <xdr:to>
      <xdr:col>15</xdr:col>
      <xdr:colOff>50800</xdr:colOff>
      <xdr:row>84</xdr:row>
      <xdr:rowOff>44958</xdr:rowOff>
    </xdr:to>
    <xdr:cxnSp macro="">
      <xdr:nvCxnSpPr>
        <xdr:cNvPr id="309" name="直線コネクタ 308"/>
        <xdr:cNvCxnSpPr/>
      </xdr:nvCxnSpPr>
      <xdr:spPr>
        <a:xfrm>
          <a:off x="2019300" y="1442161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310" name="楕円 309"/>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152400</xdr:rowOff>
    </xdr:from>
    <xdr:to>
      <xdr:col>10</xdr:col>
      <xdr:colOff>114300</xdr:colOff>
      <xdr:row>84</xdr:row>
      <xdr:rowOff>19813</xdr:rowOff>
    </xdr:to>
    <xdr:cxnSp macro="">
      <xdr:nvCxnSpPr>
        <xdr:cNvPr id="311" name="直線コネクタ 310"/>
        <xdr:cNvCxnSpPr/>
      </xdr:nvCxnSpPr>
      <xdr:spPr>
        <a:xfrm>
          <a:off x="1130300" y="1438275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153179</xdr:rowOff>
    </xdr:from>
    <xdr:ext cx="405111" cy="259045"/>
    <xdr:sp macro="" textlink="">
      <xdr:nvSpPr>
        <xdr:cNvPr id="316" name="n_1main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86885</xdr:rowOff>
    </xdr:from>
    <xdr:ext cx="405111" cy="259045"/>
    <xdr:sp macro="" textlink="">
      <xdr:nvSpPr>
        <xdr:cNvPr id="317" name="n_2mainValue【福祉施設】&#10;有形固定資産減価償却率"/>
        <xdr:cNvSpPr txBox="1"/>
      </xdr:nvSpPr>
      <xdr:spPr>
        <a:xfrm>
          <a:off x="2705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61740</xdr:rowOff>
    </xdr:from>
    <xdr:ext cx="405111" cy="259045"/>
    <xdr:sp macro="" textlink="">
      <xdr:nvSpPr>
        <xdr:cNvPr id="318" name="n_3mainValue【福祉施設】&#10;有形固定資産減価償却率"/>
        <xdr:cNvSpPr txBox="1"/>
      </xdr:nvSpPr>
      <xdr:spPr>
        <a:xfrm>
          <a:off x="1816744" y="144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22877</xdr:rowOff>
    </xdr:from>
    <xdr:ext cx="405111" cy="259045"/>
    <xdr:sp macro="" textlink="">
      <xdr:nvSpPr>
        <xdr:cNvPr id="319" name="n_4mainValue【福祉施設】&#10;有形固定資産減価償却率"/>
        <xdr:cNvSpPr txBox="1"/>
      </xdr:nvSpPr>
      <xdr:spPr>
        <a:xfrm>
          <a:off x="927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142748</xdr:rowOff>
    </xdr:from>
    <xdr:to>
      <xdr:col>55</xdr:col>
      <xdr:colOff>50800</xdr:colOff>
      <xdr:row>83</xdr:row>
      <xdr:rowOff>72898</xdr:rowOff>
    </xdr:to>
    <xdr:sp macro="" textlink="">
      <xdr:nvSpPr>
        <xdr:cNvPr id="357" name="楕円 356"/>
        <xdr:cNvSpPr/>
      </xdr:nvSpPr>
      <xdr:spPr>
        <a:xfrm>
          <a:off x="10426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121175</xdr:rowOff>
    </xdr:from>
    <xdr:ext cx="469744" cy="259045"/>
    <xdr:sp macro="" textlink="">
      <xdr:nvSpPr>
        <xdr:cNvPr id="358" name="【福祉施設】&#10;一人当たり面積該当値テキスト"/>
        <xdr:cNvSpPr txBox="1"/>
      </xdr:nvSpPr>
      <xdr:spPr>
        <a:xfrm>
          <a:off x="10515600" y="1418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59" name="楕円 358"/>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83</xdr:row>
      <xdr:rowOff>22098</xdr:rowOff>
    </xdr:to>
    <xdr:cxnSp macro="">
      <xdr:nvCxnSpPr>
        <xdr:cNvPr id="360" name="直線コネクタ 359"/>
        <xdr:cNvCxnSpPr/>
      </xdr:nvCxnSpPr>
      <xdr:spPr>
        <a:xfrm>
          <a:off x="9639300" y="1409700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61" name="楕円 360"/>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85</xdr:row>
      <xdr:rowOff>99822</xdr:rowOff>
    </xdr:to>
    <xdr:cxnSp macro="">
      <xdr:nvCxnSpPr>
        <xdr:cNvPr id="362" name="直線コネクタ 361"/>
        <xdr:cNvCxnSpPr/>
      </xdr:nvCxnSpPr>
      <xdr:spPr>
        <a:xfrm flipV="1">
          <a:off x="8750300" y="14097000"/>
          <a:ext cx="8890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3" name="楕円 362"/>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99822</xdr:rowOff>
    </xdr:to>
    <xdr:cxnSp macro="">
      <xdr:nvCxnSpPr>
        <xdr:cNvPr id="364" name="直線コネクタ 363"/>
        <xdr:cNvCxnSpPr/>
      </xdr:nvCxnSpPr>
      <xdr:spPr>
        <a:xfrm>
          <a:off x="7861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65" name="楕円 364"/>
        <xdr:cNvSpPr/>
      </xdr:nvSpPr>
      <xdr:spPr>
        <a:xfrm>
          <a:off x="6921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99822</xdr:rowOff>
    </xdr:to>
    <xdr:cxnSp macro="">
      <xdr:nvCxnSpPr>
        <xdr:cNvPr id="366" name="直線コネクタ 365"/>
        <xdr:cNvCxnSpPr/>
      </xdr:nvCxnSpPr>
      <xdr:spPr>
        <a:xfrm>
          <a:off x="6972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80027</xdr:rowOff>
    </xdr:from>
    <xdr:ext cx="469744" cy="259045"/>
    <xdr:sp macro="" textlink="">
      <xdr:nvSpPr>
        <xdr:cNvPr id="371" name="n_1main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72" name="n_2mainValue【福祉施設】&#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3"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4" name="n_4mainValue【福祉施設】&#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126654</xdr:rowOff>
    </xdr:from>
    <xdr:ext cx="405111" cy="259045"/>
    <xdr:sp macro="" textlink="">
      <xdr:nvSpPr>
        <xdr:cNvPr id="405" name="【市民会館】&#10;有形固定資産減価償却率平均値テキスト"/>
        <xdr:cNvSpPr txBox="1"/>
      </xdr:nvSpPr>
      <xdr:spPr>
        <a:xfrm>
          <a:off x="4673600" y="1778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138068</xdr:rowOff>
    </xdr:from>
    <xdr:to>
      <xdr:col>24</xdr:col>
      <xdr:colOff>114300</xdr:colOff>
      <xdr:row>107</xdr:row>
      <xdr:rowOff>68218</xdr:rowOff>
    </xdr:to>
    <xdr:sp macro="" textlink="">
      <xdr:nvSpPr>
        <xdr:cNvPr id="416" name="楕円 415"/>
        <xdr:cNvSpPr/>
      </xdr:nvSpPr>
      <xdr:spPr>
        <a:xfrm>
          <a:off x="4584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116495</xdr:rowOff>
    </xdr:from>
    <xdr:ext cx="405111" cy="259045"/>
    <xdr:sp macro="" textlink="">
      <xdr:nvSpPr>
        <xdr:cNvPr id="417" name="【市民会館】&#10;有形固定資産減価償却率該当値テキスト"/>
        <xdr:cNvSpPr txBox="1"/>
      </xdr:nvSpPr>
      <xdr:spPr>
        <a:xfrm>
          <a:off x="4673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146231</xdr:rowOff>
    </xdr:from>
    <xdr:to>
      <xdr:col>20</xdr:col>
      <xdr:colOff>38100</xdr:colOff>
      <xdr:row>108</xdr:row>
      <xdr:rowOff>76381</xdr:rowOff>
    </xdr:to>
    <xdr:sp macro="" textlink="">
      <xdr:nvSpPr>
        <xdr:cNvPr id="418" name="楕円 417"/>
        <xdr:cNvSpPr/>
      </xdr:nvSpPr>
      <xdr:spPr>
        <a:xfrm>
          <a:off x="3746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17418</xdr:rowOff>
    </xdr:from>
    <xdr:to>
      <xdr:col>24</xdr:col>
      <xdr:colOff>63500</xdr:colOff>
      <xdr:row>108</xdr:row>
      <xdr:rowOff>25581</xdr:rowOff>
    </xdr:to>
    <xdr:cxnSp macro="">
      <xdr:nvCxnSpPr>
        <xdr:cNvPr id="419" name="直線コネクタ 418"/>
        <xdr:cNvCxnSpPr/>
      </xdr:nvCxnSpPr>
      <xdr:spPr>
        <a:xfrm flipV="1">
          <a:off x="3797300" y="18362568"/>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129902</xdr:rowOff>
    </xdr:from>
    <xdr:to>
      <xdr:col>15</xdr:col>
      <xdr:colOff>101600</xdr:colOff>
      <xdr:row>108</xdr:row>
      <xdr:rowOff>60052</xdr:rowOff>
    </xdr:to>
    <xdr:sp macro="" textlink="">
      <xdr:nvSpPr>
        <xdr:cNvPr id="420" name="楕円 419"/>
        <xdr:cNvSpPr/>
      </xdr:nvSpPr>
      <xdr:spPr>
        <a:xfrm>
          <a:off x="2857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9252</xdr:rowOff>
    </xdr:from>
    <xdr:to>
      <xdr:col>19</xdr:col>
      <xdr:colOff>177800</xdr:colOff>
      <xdr:row>108</xdr:row>
      <xdr:rowOff>25581</xdr:rowOff>
    </xdr:to>
    <xdr:cxnSp macro="">
      <xdr:nvCxnSpPr>
        <xdr:cNvPr id="421" name="直線コネクタ 420"/>
        <xdr:cNvCxnSpPr/>
      </xdr:nvCxnSpPr>
      <xdr:spPr>
        <a:xfrm>
          <a:off x="2908300" y="185258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108676</xdr:rowOff>
    </xdr:from>
    <xdr:to>
      <xdr:col>10</xdr:col>
      <xdr:colOff>165100</xdr:colOff>
      <xdr:row>108</xdr:row>
      <xdr:rowOff>38826</xdr:rowOff>
    </xdr:to>
    <xdr:sp macro="" textlink="">
      <xdr:nvSpPr>
        <xdr:cNvPr id="422" name="楕円 421"/>
        <xdr:cNvSpPr/>
      </xdr:nvSpPr>
      <xdr:spPr>
        <a:xfrm>
          <a:off x="1968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159476</xdr:rowOff>
    </xdr:from>
    <xdr:to>
      <xdr:col>15</xdr:col>
      <xdr:colOff>50800</xdr:colOff>
      <xdr:row>108</xdr:row>
      <xdr:rowOff>9252</xdr:rowOff>
    </xdr:to>
    <xdr:cxnSp macro="">
      <xdr:nvCxnSpPr>
        <xdr:cNvPr id="423" name="直線コネクタ 422"/>
        <xdr:cNvCxnSpPr/>
      </xdr:nvCxnSpPr>
      <xdr:spPr>
        <a:xfrm>
          <a:off x="2019300" y="185046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89081</xdr:rowOff>
    </xdr:from>
    <xdr:to>
      <xdr:col>6</xdr:col>
      <xdr:colOff>38100</xdr:colOff>
      <xdr:row>108</xdr:row>
      <xdr:rowOff>19231</xdr:rowOff>
    </xdr:to>
    <xdr:sp macro="" textlink="">
      <xdr:nvSpPr>
        <xdr:cNvPr id="424" name="楕円 423"/>
        <xdr:cNvSpPr/>
      </xdr:nvSpPr>
      <xdr:spPr>
        <a:xfrm>
          <a:off x="1079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139881</xdr:rowOff>
    </xdr:from>
    <xdr:to>
      <xdr:col>10</xdr:col>
      <xdr:colOff>114300</xdr:colOff>
      <xdr:row>107</xdr:row>
      <xdr:rowOff>159476</xdr:rowOff>
    </xdr:to>
    <xdr:cxnSp macro="">
      <xdr:nvCxnSpPr>
        <xdr:cNvPr id="425" name="直線コネクタ 424"/>
        <xdr:cNvCxnSpPr/>
      </xdr:nvCxnSpPr>
      <xdr:spPr>
        <a:xfrm>
          <a:off x="1130300" y="184850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29" name="n_4aveValue【市民会館】&#10;有形固定資産減価償却率"/>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67508</xdr:rowOff>
    </xdr:from>
    <xdr:ext cx="405111" cy="259045"/>
    <xdr:sp macro="" textlink="">
      <xdr:nvSpPr>
        <xdr:cNvPr id="430" name="n_1mainValue【市民会館】&#10;有形固定資産減価償却率"/>
        <xdr:cNvSpPr txBox="1"/>
      </xdr:nvSpPr>
      <xdr:spPr>
        <a:xfrm>
          <a:off x="35820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51179</xdr:rowOff>
    </xdr:from>
    <xdr:ext cx="405111" cy="259045"/>
    <xdr:sp macro="" textlink="">
      <xdr:nvSpPr>
        <xdr:cNvPr id="431" name="n_2mainValue【市民会館】&#10;有形固定資産減価償却率"/>
        <xdr:cNvSpPr txBox="1"/>
      </xdr:nvSpPr>
      <xdr:spPr>
        <a:xfrm>
          <a:off x="2705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29953</xdr:rowOff>
    </xdr:from>
    <xdr:ext cx="405111" cy="259045"/>
    <xdr:sp macro="" textlink="">
      <xdr:nvSpPr>
        <xdr:cNvPr id="432" name="n_3mainValue【市民会館】&#10;有形固定資産減価償却率"/>
        <xdr:cNvSpPr txBox="1"/>
      </xdr:nvSpPr>
      <xdr:spPr>
        <a:xfrm>
          <a:off x="1816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10358</xdr:rowOff>
    </xdr:from>
    <xdr:ext cx="405111" cy="259045"/>
    <xdr:sp macro="" textlink="">
      <xdr:nvSpPr>
        <xdr:cNvPr id="433" name="n_4mainValue【市民会館】&#10;有形固定資産減価償却率"/>
        <xdr:cNvSpPr txBox="1"/>
      </xdr:nvSpPr>
      <xdr:spPr>
        <a:xfrm>
          <a:off x="927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xdr:cNvSpPr txBox="1"/>
      </xdr:nvSpPr>
      <xdr:spPr>
        <a:xfrm>
          <a:off x="105156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166370</xdr:rowOff>
    </xdr:from>
    <xdr:to>
      <xdr:col>55</xdr:col>
      <xdr:colOff>50800</xdr:colOff>
      <xdr:row>107</xdr:row>
      <xdr:rowOff>96520</xdr:rowOff>
    </xdr:to>
    <xdr:sp macro="" textlink="">
      <xdr:nvSpPr>
        <xdr:cNvPr id="473" name="楕円 472"/>
        <xdr:cNvSpPr/>
      </xdr:nvSpPr>
      <xdr:spPr>
        <a:xfrm>
          <a:off x="10426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144797</xdr:rowOff>
    </xdr:from>
    <xdr:ext cx="469744" cy="259045"/>
    <xdr:sp macro="" textlink="">
      <xdr:nvSpPr>
        <xdr:cNvPr id="474" name="【市民会館】&#10;一人当たり面積該当値テキスト"/>
        <xdr:cNvSpPr txBox="1"/>
      </xdr:nvSpPr>
      <xdr:spPr>
        <a:xfrm>
          <a:off x="10515600"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101600</xdr:rowOff>
    </xdr:from>
    <xdr:to>
      <xdr:col>50</xdr:col>
      <xdr:colOff>165100</xdr:colOff>
      <xdr:row>106</xdr:row>
      <xdr:rowOff>31750</xdr:rowOff>
    </xdr:to>
    <xdr:sp macro="" textlink="">
      <xdr:nvSpPr>
        <xdr:cNvPr id="475" name="楕円 474"/>
        <xdr:cNvSpPr/>
      </xdr:nvSpPr>
      <xdr:spPr>
        <a:xfrm>
          <a:off x="9588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107</xdr:row>
      <xdr:rowOff>45720</xdr:rowOff>
    </xdr:to>
    <xdr:cxnSp macro="">
      <xdr:nvCxnSpPr>
        <xdr:cNvPr id="476" name="直線コネクタ 475"/>
        <xdr:cNvCxnSpPr/>
      </xdr:nvCxnSpPr>
      <xdr:spPr>
        <a:xfrm>
          <a:off x="9639300" y="1815465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77" name="楕円 476"/>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152400</xdr:rowOff>
    </xdr:from>
    <xdr:to>
      <xdr:col>50</xdr:col>
      <xdr:colOff>114300</xdr:colOff>
      <xdr:row>105</xdr:row>
      <xdr:rowOff>156211</xdr:rowOff>
    </xdr:to>
    <xdr:cxnSp macro="">
      <xdr:nvCxnSpPr>
        <xdr:cNvPr id="478" name="直線コネクタ 477"/>
        <xdr:cNvCxnSpPr/>
      </xdr:nvCxnSpPr>
      <xdr:spPr>
        <a:xfrm flipV="1">
          <a:off x="8750300" y="18154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109220</xdr:rowOff>
    </xdr:from>
    <xdr:to>
      <xdr:col>41</xdr:col>
      <xdr:colOff>101600</xdr:colOff>
      <xdr:row>106</xdr:row>
      <xdr:rowOff>39370</xdr:rowOff>
    </xdr:to>
    <xdr:sp macro="" textlink="">
      <xdr:nvSpPr>
        <xdr:cNvPr id="479" name="楕円 478"/>
        <xdr:cNvSpPr/>
      </xdr:nvSpPr>
      <xdr:spPr>
        <a:xfrm>
          <a:off x="7810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160020</xdr:rowOff>
    </xdr:to>
    <xdr:cxnSp macro="">
      <xdr:nvCxnSpPr>
        <xdr:cNvPr id="480" name="直線コネクタ 479"/>
        <xdr:cNvCxnSpPr/>
      </xdr:nvCxnSpPr>
      <xdr:spPr>
        <a:xfrm flipV="1">
          <a:off x="7861300" y="18158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116839</xdr:rowOff>
    </xdr:from>
    <xdr:to>
      <xdr:col>36</xdr:col>
      <xdr:colOff>165100</xdr:colOff>
      <xdr:row>106</xdr:row>
      <xdr:rowOff>46989</xdr:rowOff>
    </xdr:to>
    <xdr:sp macro="" textlink="">
      <xdr:nvSpPr>
        <xdr:cNvPr id="481" name="楕円 480"/>
        <xdr:cNvSpPr/>
      </xdr:nvSpPr>
      <xdr:spPr>
        <a:xfrm>
          <a:off x="692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160020</xdr:rowOff>
    </xdr:from>
    <xdr:to>
      <xdr:col>41</xdr:col>
      <xdr:colOff>50800</xdr:colOff>
      <xdr:row>105</xdr:row>
      <xdr:rowOff>167639</xdr:rowOff>
    </xdr:to>
    <xdr:cxnSp macro="">
      <xdr:nvCxnSpPr>
        <xdr:cNvPr id="482" name="直線コネクタ 481"/>
        <xdr:cNvCxnSpPr/>
      </xdr:nvCxnSpPr>
      <xdr:spPr>
        <a:xfrm flipV="1">
          <a:off x="6972300" y="18162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3"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4"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485" name="n_3aveValue【市民会館】&#10;一人当たり面積"/>
        <xdr:cNvSpPr txBox="1"/>
      </xdr:nvSpPr>
      <xdr:spPr>
        <a:xfrm>
          <a:off x="7626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86" name="n_4aveValue【市民会館】&#10;一人当たり面積"/>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48277</xdr:rowOff>
    </xdr:from>
    <xdr:ext cx="469744" cy="259045"/>
    <xdr:sp macro="" textlink="">
      <xdr:nvSpPr>
        <xdr:cNvPr id="487" name="n_1mainValue【市民会館】&#10;一人当たり面積"/>
        <xdr:cNvSpPr txBox="1"/>
      </xdr:nvSpPr>
      <xdr:spPr>
        <a:xfrm>
          <a:off x="93917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88"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55897</xdr:rowOff>
    </xdr:from>
    <xdr:ext cx="469744" cy="259045"/>
    <xdr:sp macro="" textlink="">
      <xdr:nvSpPr>
        <xdr:cNvPr id="489" name="n_3mainValue【市民会館】&#10;一人当たり面積"/>
        <xdr:cNvSpPr txBox="1"/>
      </xdr:nvSpPr>
      <xdr:spPr>
        <a:xfrm>
          <a:off x="7626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63516</xdr:rowOff>
    </xdr:from>
    <xdr:ext cx="469744" cy="259045"/>
    <xdr:sp macro="" textlink="">
      <xdr:nvSpPr>
        <xdr:cNvPr id="490" name="n_4mainValue【市民会館】&#10;一人当たり面積"/>
        <xdr:cNvSpPr txBox="1"/>
      </xdr:nvSpPr>
      <xdr:spPr>
        <a:xfrm>
          <a:off x="6737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84455</xdr:rowOff>
    </xdr:from>
    <xdr:to>
      <xdr:col>85</xdr:col>
      <xdr:colOff>177800</xdr:colOff>
      <xdr:row>42</xdr:row>
      <xdr:rowOff>14605</xdr:rowOff>
    </xdr:to>
    <xdr:sp macro="" textlink="">
      <xdr:nvSpPr>
        <xdr:cNvPr id="530" name="楕円 529"/>
        <xdr:cNvSpPr/>
      </xdr:nvSpPr>
      <xdr:spPr>
        <a:xfrm>
          <a:off x="162687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170832</xdr:rowOff>
    </xdr:from>
    <xdr:ext cx="405111" cy="259045"/>
    <xdr:sp macro="" textlink="">
      <xdr:nvSpPr>
        <xdr:cNvPr id="531" name="【一般廃棄物処理施設】&#10;有形固定資産減価償却率該当値テキスト"/>
        <xdr:cNvSpPr txBox="1"/>
      </xdr:nvSpPr>
      <xdr:spPr>
        <a:xfrm>
          <a:off x="16357600" y="702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46355</xdr:rowOff>
    </xdr:from>
    <xdr:to>
      <xdr:col>81</xdr:col>
      <xdr:colOff>101600</xdr:colOff>
      <xdr:row>41</xdr:row>
      <xdr:rowOff>147955</xdr:rowOff>
    </xdr:to>
    <xdr:sp macro="" textlink="">
      <xdr:nvSpPr>
        <xdr:cNvPr id="532" name="楕円 531"/>
        <xdr:cNvSpPr/>
      </xdr:nvSpPr>
      <xdr:spPr>
        <a:xfrm>
          <a:off x="15430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97155</xdr:rowOff>
    </xdr:from>
    <xdr:to>
      <xdr:col>85</xdr:col>
      <xdr:colOff>127000</xdr:colOff>
      <xdr:row>41</xdr:row>
      <xdr:rowOff>135255</xdr:rowOff>
    </xdr:to>
    <xdr:cxnSp macro="">
      <xdr:nvCxnSpPr>
        <xdr:cNvPr id="533" name="直線コネクタ 532"/>
        <xdr:cNvCxnSpPr/>
      </xdr:nvCxnSpPr>
      <xdr:spPr>
        <a:xfrm>
          <a:off x="15481300" y="71266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25400</xdr:rowOff>
    </xdr:from>
    <xdr:to>
      <xdr:col>76</xdr:col>
      <xdr:colOff>165100</xdr:colOff>
      <xdr:row>41</xdr:row>
      <xdr:rowOff>127000</xdr:rowOff>
    </xdr:to>
    <xdr:sp macro="" textlink="">
      <xdr:nvSpPr>
        <xdr:cNvPr id="534" name="楕円 533"/>
        <xdr:cNvSpPr/>
      </xdr:nvSpPr>
      <xdr:spPr>
        <a:xfrm>
          <a:off x="1454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76200</xdr:rowOff>
    </xdr:from>
    <xdr:to>
      <xdr:col>81</xdr:col>
      <xdr:colOff>50800</xdr:colOff>
      <xdr:row>41</xdr:row>
      <xdr:rowOff>97155</xdr:rowOff>
    </xdr:to>
    <xdr:cxnSp macro="">
      <xdr:nvCxnSpPr>
        <xdr:cNvPr id="535" name="直線コネクタ 534"/>
        <xdr:cNvCxnSpPr/>
      </xdr:nvCxnSpPr>
      <xdr:spPr>
        <a:xfrm>
          <a:off x="14592300" y="7105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29210</xdr:rowOff>
    </xdr:from>
    <xdr:to>
      <xdr:col>72</xdr:col>
      <xdr:colOff>38100</xdr:colOff>
      <xdr:row>41</xdr:row>
      <xdr:rowOff>130810</xdr:rowOff>
    </xdr:to>
    <xdr:sp macro="" textlink="">
      <xdr:nvSpPr>
        <xdr:cNvPr id="536" name="楕円 535"/>
        <xdr:cNvSpPr/>
      </xdr:nvSpPr>
      <xdr:spPr>
        <a:xfrm>
          <a:off x="1365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76200</xdr:rowOff>
    </xdr:from>
    <xdr:to>
      <xdr:col>76</xdr:col>
      <xdr:colOff>114300</xdr:colOff>
      <xdr:row>41</xdr:row>
      <xdr:rowOff>80010</xdr:rowOff>
    </xdr:to>
    <xdr:cxnSp macro="">
      <xdr:nvCxnSpPr>
        <xdr:cNvPr id="537" name="直線コネクタ 536"/>
        <xdr:cNvCxnSpPr/>
      </xdr:nvCxnSpPr>
      <xdr:spPr>
        <a:xfrm flipV="1">
          <a:off x="13703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33020</xdr:rowOff>
    </xdr:from>
    <xdr:to>
      <xdr:col>67</xdr:col>
      <xdr:colOff>101600</xdr:colOff>
      <xdr:row>41</xdr:row>
      <xdr:rowOff>134620</xdr:rowOff>
    </xdr:to>
    <xdr:sp macro="" textlink="">
      <xdr:nvSpPr>
        <xdr:cNvPr id="538" name="楕円 537"/>
        <xdr:cNvSpPr/>
      </xdr:nvSpPr>
      <xdr:spPr>
        <a:xfrm>
          <a:off x="12763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80010</xdr:rowOff>
    </xdr:from>
    <xdr:to>
      <xdr:col>71</xdr:col>
      <xdr:colOff>177800</xdr:colOff>
      <xdr:row>41</xdr:row>
      <xdr:rowOff>83820</xdr:rowOff>
    </xdr:to>
    <xdr:cxnSp macro="">
      <xdr:nvCxnSpPr>
        <xdr:cNvPr id="539" name="直線コネクタ 538"/>
        <xdr:cNvCxnSpPr/>
      </xdr:nvCxnSpPr>
      <xdr:spPr>
        <a:xfrm flipV="1">
          <a:off x="12814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139082</xdr:rowOff>
    </xdr:from>
    <xdr:ext cx="405111" cy="259045"/>
    <xdr:sp macro="" textlink="">
      <xdr:nvSpPr>
        <xdr:cNvPr id="544" name="n_1mainValue【一般廃棄物処理施設】&#10;有形固定資産減価償却率"/>
        <xdr:cNvSpPr txBox="1"/>
      </xdr:nvSpPr>
      <xdr:spPr>
        <a:xfrm>
          <a:off x="152660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118127</xdr:rowOff>
    </xdr:from>
    <xdr:ext cx="405111" cy="259045"/>
    <xdr:sp macro="" textlink="">
      <xdr:nvSpPr>
        <xdr:cNvPr id="545" name="n_2mainValue【一般廃棄物処理施設】&#10;有形固定資産減価償却率"/>
        <xdr:cNvSpPr txBox="1"/>
      </xdr:nvSpPr>
      <xdr:spPr>
        <a:xfrm>
          <a:off x="14389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121937</xdr:rowOff>
    </xdr:from>
    <xdr:ext cx="405111" cy="259045"/>
    <xdr:sp macro="" textlink="">
      <xdr:nvSpPr>
        <xdr:cNvPr id="546" name="n_3mainValue【一般廃棄物処理施設】&#10;有形固定資産減価償却率"/>
        <xdr:cNvSpPr txBox="1"/>
      </xdr:nvSpPr>
      <xdr:spPr>
        <a:xfrm>
          <a:off x="13500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125747</xdr:rowOff>
    </xdr:from>
    <xdr:ext cx="405111" cy="259045"/>
    <xdr:sp macro="" textlink="">
      <xdr:nvSpPr>
        <xdr:cNvPr id="547" name="n_4mainValue【一般廃棄物処理施設】&#10;有形固定資産減価償却率"/>
        <xdr:cNvSpPr txBox="1"/>
      </xdr:nvSpPr>
      <xdr:spPr>
        <a:xfrm>
          <a:off x="12611744"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6" name="【一般廃棄物処理施設】&#10;一人当たり有形固定資産（償却資産）額平均値テキスト"/>
        <xdr:cNvSpPr txBox="1"/>
      </xdr:nvSpPr>
      <xdr:spPr>
        <a:xfrm>
          <a:off x="22199600" y="677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5885</xdr:rowOff>
    </xdr:from>
    <xdr:to>
      <xdr:col>116</xdr:col>
      <xdr:colOff>114300</xdr:colOff>
      <xdr:row>41</xdr:row>
      <xdr:rowOff>107485</xdr:rowOff>
    </xdr:to>
    <xdr:sp macro="" textlink="">
      <xdr:nvSpPr>
        <xdr:cNvPr id="587" name="楕円 586"/>
        <xdr:cNvSpPr/>
      </xdr:nvSpPr>
      <xdr:spPr>
        <a:xfrm>
          <a:off x="22110700" y="70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155762</xdr:rowOff>
    </xdr:from>
    <xdr:ext cx="534377" cy="259045"/>
    <xdr:sp macro="" textlink="">
      <xdr:nvSpPr>
        <xdr:cNvPr id="588" name="【一般廃棄物処理施設】&#10;一人当たり有形固定資産（償却資産）額該当値テキスト"/>
        <xdr:cNvSpPr txBox="1"/>
      </xdr:nvSpPr>
      <xdr:spPr>
        <a:xfrm>
          <a:off x="22199600" y="70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7939</xdr:rowOff>
    </xdr:from>
    <xdr:to>
      <xdr:col>112</xdr:col>
      <xdr:colOff>38100</xdr:colOff>
      <xdr:row>41</xdr:row>
      <xdr:rowOff>109539</xdr:rowOff>
    </xdr:to>
    <xdr:sp macro="" textlink="">
      <xdr:nvSpPr>
        <xdr:cNvPr id="589" name="楕円 588"/>
        <xdr:cNvSpPr/>
      </xdr:nvSpPr>
      <xdr:spPr>
        <a:xfrm>
          <a:off x="21272500" y="70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56685</xdr:rowOff>
    </xdr:from>
    <xdr:to>
      <xdr:col>116</xdr:col>
      <xdr:colOff>63500</xdr:colOff>
      <xdr:row>41</xdr:row>
      <xdr:rowOff>58739</xdr:rowOff>
    </xdr:to>
    <xdr:cxnSp macro="">
      <xdr:nvCxnSpPr>
        <xdr:cNvPr id="590" name="直線コネクタ 589"/>
        <xdr:cNvCxnSpPr/>
      </xdr:nvCxnSpPr>
      <xdr:spPr>
        <a:xfrm flipV="1">
          <a:off x="21323300" y="7086135"/>
          <a:ext cx="8382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11387</xdr:rowOff>
    </xdr:from>
    <xdr:to>
      <xdr:col>107</xdr:col>
      <xdr:colOff>101600</xdr:colOff>
      <xdr:row>41</xdr:row>
      <xdr:rowOff>112987</xdr:rowOff>
    </xdr:to>
    <xdr:sp macro="" textlink="">
      <xdr:nvSpPr>
        <xdr:cNvPr id="591" name="楕円 590"/>
        <xdr:cNvSpPr/>
      </xdr:nvSpPr>
      <xdr:spPr>
        <a:xfrm>
          <a:off x="20383500" y="70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58739</xdr:rowOff>
    </xdr:from>
    <xdr:to>
      <xdr:col>111</xdr:col>
      <xdr:colOff>177800</xdr:colOff>
      <xdr:row>41</xdr:row>
      <xdr:rowOff>62187</xdr:rowOff>
    </xdr:to>
    <xdr:cxnSp macro="">
      <xdr:nvCxnSpPr>
        <xdr:cNvPr id="592" name="直線コネクタ 591"/>
        <xdr:cNvCxnSpPr/>
      </xdr:nvCxnSpPr>
      <xdr:spPr>
        <a:xfrm flipV="1">
          <a:off x="20434300" y="708818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18131</xdr:rowOff>
    </xdr:from>
    <xdr:to>
      <xdr:col>102</xdr:col>
      <xdr:colOff>165100</xdr:colOff>
      <xdr:row>41</xdr:row>
      <xdr:rowOff>119731</xdr:rowOff>
    </xdr:to>
    <xdr:sp macro="" textlink="">
      <xdr:nvSpPr>
        <xdr:cNvPr id="593" name="楕円 592"/>
        <xdr:cNvSpPr/>
      </xdr:nvSpPr>
      <xdr:spPr>
        <a:xfrm>
          <a:off x="19494500" y="70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62187</xdr:rowOff>
    </xdr:from>
    <xdr:to>
      <xdr:col>107</xdr:col>
      <xdr:colOff>50800</xdr:colOff>
      <xdr:row>41</xdr:row>
      <xdr:rowOff>68931</xdr:rowOff>
    </xdr:to>
    <xdr:cxnSp macro="">
      <xdr:nvCxnSpPr>
        <xdr:cNvPr id="594" name="直線コネクタ 593"/>
        <xdr:cNvCxnSpPr/>
      </xdr:nvCxnSpPr>
      <xdr:spPr>
        <a:xfrm flipV="1">
          <a:off x="19545300" y="7091637"/>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24893</xdr:rowOff>
    </xdr:from>
    <xdr:to>
      <xdr:col>98</xdr:col>
      <xdr:colOff>38100</xdr:colOff>
      <xdr:row>41</xdr:row>
      <xdr:rowOff>126493</xdr:rowOff>
    </xdr:to>
    <xdr:sp macro="" textlink="">
      <xdr:nvSpPr>
        <xdr:cNvPr id="595" name="楕円 594"/>
        <xdr:cNvSpPr/>
      </xdr:nvSpPr>
      <xdr:spPr>
        <a:xfrm>
          <a:off x="18605500" y="70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68931</xdr:rowOff>
    </xdr:from>
    <xdr:to>
      <xdr:col>102</xdr:col>
      <xdr:colOff>114300</xdr:colOff>
      <xdr:row>41</xdr:row>
      <xdr:rowOff>75693</xdr:rowOff>
    </xdr:to>
    <xdr:cxnSp macro="">
      <xdr:nvCxnSpPr>
        <xdr:cNvPr id="596" name="直線コネクタ 595"/>
        <xdr:cNvCxnSpPr/>
      </xdr:nvCxnSpPr>
      <xdr:spPr>
        <a:xfrm flipV="1">
          <a:off x="18656300" y="7098381"/>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7" name="n_1aveValue【一般廃棄物処理施設】&#10;一人当たり有形固定資産（償却資産）額"/>
        <xdr:cNvSpPr txBox="1"/>
      </xdr:nvSpPr>
      <xdr:spPr>
        <a:xfrm>
          <a:off x="21043411" y="67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598" name="n_2aveValue【一般廃棄物処理施設】&#10;一人当たり有形固定資産（償却資産）額"/>
        <xdr:cNvSpPr txBox="1"/>
      </xdr:nvSpPr>
      <xdr:spPr>
        <a:xfrm>
          <a:off x="201671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99" name="n_3aveValue【一般廃棄物処理施設】&#10;一人当たり有形固定資産（償却資産）額"/>
        <xdr:cNvSpPr txBox="1"/>
      </xdr:nvSpPr>
      <xdr:spPr>
        <a:xfrm>
          <a:off x="19278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0" name="n_4aveValue【一般廃棄物処理施設】&#10;一人当たり有形固定資産（償却資産）額"/>
        <xdr:cNvSpPr txBox="1"/>
      </xdr:nvSpPr>
      <xdr:spPr>
        <a:xfrm>
          <a:off x="18389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100666</xdr:rowOff>
    </xdr:from>
    <xdr:ext cx="534377" cy="259045"/>
    <xdr:sp macro="" textlink="">
      <xdr:nvSpPr>
        <xdr:cNvPr id="601" name="n_1mainValue【一般廃棄物処理施設】&#10;一人当たり有形固定資産（償却資産）額"/>
        <xdr:cNvSpPr txBox="1"/>
      </xdr:nvSpPr>
      <xdr:spPr>
        <a:xfrm>
          <a:off x="21043411" y="71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104114</xdr:rowOff>
    </xdr:from>
    <xdr:ext cx="534377" cy="259045"/>
    <xdr:sp macro="" textlink="">
      <xdr:nvSpPr>
        <xdr:cNvPr id="602" name="n_2mainValue【一般廃棄物処理施設】&#10;一人当たり有形固定資産（償却資産）額"/>
        <xdr:cNvSpPr txBox="1"/>
      </xdr:nvSpPr>
      <xdr:spPr>
        <a:xfrm>
          <a:off x="20167111" y="71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110858</xdr:rowOff>
    </xdr:from>
    <xdr:ext cx="534377" cy="259045"/>
    <xdr:sp macro="" textlink="">
      <xdr:nvSpPr>
        <xdr:cNvPr id="603" name="n_3mainValue【一般廃棄物処理施設】&#10;一人当たり有形固定資産（償却資産）額"/>
        <xdr:cNvSpPr txBox="1"/>
      </xdr:nvSpPr>
      <xdr:spPr>
        <a:xfrm>
          <a:off x="19278111" y="71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117620</xdr:rowOff>
    </xdr:from>
    <xdr:ext cx="534377" cy="259045"/>
    <xdr:sp macro="" textlink="">
      <xdr:nvSpPr>
        <xdr:cNvPr id="604" name="n_4mainValue【一般廃棄物処理施設】&#10;一人当たり有形固定資産（償却資産）額"/>
        <xdr:cNvSpPr txBox="1"/>
      </xdr:nvSpPr>
      <xdr:spPr>
        <a:xfrm>
          <a:off x="18389111" y="714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62</xdr:row>
      <xdr:rowOff>78377</xdr:rowOff>
    </xdr:to>
    <xdr:cxnSp macro="">
      <xdr:nvCxnSpPr>
        <xdr:cNvPr id="631" name="直線コネクタ 630"/>
        <xdr:cNvCxnSpPr/>
      </xdr:nvCxnSpPr>
      <xdr:spPr>
        <a:xfrm flipV="1">
          <a:off x="16318864" y="9575074"/>
          <a:ext cx="0" cy="113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82204</xdr:rowOff>
    </xdr:from>
    <xdr:ext cx="405111" cy="259045"/>
    <xdr:sp macro="" textlink="">
      <xdr:nvSpPr>
        <xdr:cNvPr id="632" name="【保健センター・保健所】&#10;有形固定資産減価償却率最小値テキスト"/>
        <xdr:cNvSpPr txBox="1"/>
      </xdr:nvSpPr>
      <xdr:spPr>
        <a:xfrm>
          <a:off x="16357600" y="10712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78377</xdr:rowOff>
    </xdr:from>
    <xdr:to>
      <xdr:col>86</xdr:col>
      <xdr:colOff>25400</xdr:colOff>
      <xdr:row>62</xdr:row>
      <xdr:rowOff>78377</xdr:rowOff>
    </xdr:to>
    <xdr:cxnSp macro="">
      <xdr:nvCxnSpPr>
        <xdr:cNvPr id="633" name="直線コネクタ 632"/>
        <xdr:cNvCxnSpPr/>
      </xdr:nvCxnSpPr>
      <xdr:spPr>
        <a:xfrm>
          <a:off x="16230600" y="107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405111" cy="259045"/>
    <xdr:sp macro="" textlink="">
      <xdr:nvSpPr>
        <xdr:cNvPr id="634" name="【保健センター・保健所】&#10;有形固定資産減価償却率最大値テキスト"/>
        <xdr:cNvSpPr txBox="1"/>
      </xdr:nvSpPr>
      <xdr:spPr>
        <a:xfrm>
          <a:off x="16357600" y="935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35" name="直線コネクタ 634"/>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92546</xdr:rowOff>
    </xdr:from>
    <xdr:ext cx="405111" cy="259045"/>
    <xdr:sp macro="" textlink="">
      <xdr:nvSpPr>
        <xdr:cNvPr id="636" name="【保健センター・保健所】&#10;有形固定資産減価償却率平均値テキスト"/>
        <xdr:cNvSpPr txBox="1"/>
      </xdr:nvSpPr>
      <xdr:spPr>
        <a:xfrm>
          <a:off x="16357600" y="9865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114119</xdr:rowOff>
    </xdr:from>
    <xdr:to>
      <xdr:col>85</xdr:col>
      <xdr:colOff>177800</xdr:colOff>
      <xdr:row>58</xdr:row>
      <xdr:rowOff>44269</xdr:rowOff>
    </xdr:to>
    <xdr:sp macro="" textlink="">
      <xdr:nvSpPr>
        <xdr:cNvPr id="637" name="フローチャート: 判断 636"/>
        <xdr:cNvSpPr/>
      </xdr:nvSpPr>
      <xdr:spPr>
        <a:xfrm>
          <a:off x="16268700" y="988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130447</xdr:rowOff>
    </xdr:from>
    <xdr:to>
      <xdr:col>81</xdr:col>
      <xdr:colOff>101600</xdr:colOff>
      <xdr:row>58</xdr:row>
      <xdr:rowOff>60597</xdr:rowOff>
    </xdr:to>
    <xdr:sp macro="" textlink="">
      <xdr:nvSpPr>
        <xdr:cNvPr id="638" name="フローチャート: 判断 637"/>
        <xdr:cNvSpPr/>
      </xdr:nvSpPr>
      <xdr:spPr>
        <a:xfrm>
          <a:off x="15430500" y="990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61867</xdr:rowOff>
    </xdr:from>
    <xdr:to>
      <xdr:col>76</xdr:col>
      <xdr:colOff>165100</xdr:colOff>
      <xdr:row>57</xdr:row>
      <xdr:rowOff>163467</xdr:rowOff>
    </xdr:to>
    <xdr:sp macro="" textlink="">
      <xdr:nvSpPr>
        <xdr:cNvPr id="639" name="フローチャート: 判断 638"/>
        <xdr:cNvSpPr/>
      </xdr:nvSpPr>
      <xdr:spPr>
        <a:xfrm>
          <a:off x="14541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55335</xdr:rowOff>
    </xdr:from>
    <xdr:to>
      <xdr:col>72</xdr:col>
      <xdr:colOff>38100</xdr:colOff>
      <xdr:row>57</xdr:row>
      <xdr:rowOff>156935</xdr:rowOff>
    </xdr:to>
    <xdr:sp macro="" textlink="">
      <xdr:nvSpPr>
        <xdr:cNvPr id="640" name="フローチャート: 判断 639"/>
        <xdr:cNvSpPr/>
      </xdr:nvSpPr>
      <xdr:spPr>
        <a:xfrm>
          <a:off x="13652500" y="98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112485</xdr:rowOff>
    </xdr:from>
    <xdr:to>
      <xdr:col>67</xdr:col>
      <xdr:colOff>101600</xdr:colOff>
      <xdr:row>57</xdr:row>
      <xdr:rowOff>42635</xdr:rowOff>
    </xdr:to>
    <xdr:sp macro="" textlink="">
      <xdr:nvSpPr>
        <xdr:cNvPr id="641" name="フローチャート: 判断 640"/>
        <xdr:cNvSpPr/>
      </xdr:nvSpPr>
      <xdr:spPr>
        <a:xfrm>
          <a:off x="12763500" y="97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63</xdr:row>
      <xdr:rowOff>48804</xdr:rowOff>
    </xdr:from>
    <xdr:to>
      <xdr:col>72</xdr:col>
      <xdr:colOff>38100</xdr:colOff>
      <xdr:row>63</xdr:row>
      <xdr:rowOff>150404</xdr:rowOff>
    </xdr:to>
    <xdr:sp macro="" textlink="">
      <xdr:nvSpPr>
        <xdr:cNvPr id="647" name="楕円 646"/>
        <xdr:cNvSpPr/>
      </xdr:nvSpPr>
      <xdr:spPr>
        <a:xfrm>
          <a:off x="13652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145143</xdr:rowOff>
    </xdr:from>
    <xdr:to>
      <xdr:col>67</xdr:col>
      <xdr:colOff>101600</xdr:colOff>
      <xdr:row>63</xdr:row>
      <xdr:rowOff>75293</xdr:rowOff>
    </xdr:to>
    <xdr:sp macro="" textlink="">
      <xdr:nvSpPr>
        <xdr:cNvPr id="648" name="楕円 647"/>
        <xdr:cNvSpPr/>
      </xdr:nvSpPr>
      <xdr:spPr>
        <a:xfrm>
          <a:off x="12763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24493</xdr:rowOff>
    </xdr:from>
    <xdr:to>
      <xdr:col>71</xdr:col>
      <xdr:colOff>177800</xdr:colOff>
      <xdr:row>63</xdr:row>
      <xdr:rowOff>99604</xdr:rowOff>
    </xdr:to>
    <xdr:cxnSp macro="">
      <xdr:nvCxnSpPr>
        <xdr:cNvPr id="649" name="直線コネクタ 648"/>
        <xdr:cNvCxnSpPr/>
      </xdr:nvCxnSpPr>
      <xdr:spPr>
        <a:xfrm>
          <a:off x="12814300" y="1082584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77124</xdr:rowOff>
    </xdr:from>
    <xdr:ext cx="405111" cy="259045"/>
    <xdr:sp macro="" textlink="">
      <xdr:nvSpPr>
        <xdr:cNvPr id="650" name="n_1aveValue【保健センター・保健所】&#10;有形固定資産減価償却率"/>
        <xdr:cNvSpPr txBox="1"/>
      </xdr:nvSpPr>
      <xdr:spPr>
        <a:xfrm>
          <a:off x="15266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8544</xdr:rowOff>
    </xdr:from>
    <xdr:ext cx="405111" cy="259045"/>
    <xdr:sp macro="" textlink="">
      <xdr:nvSpPr>
        <xdr:cNvPr id="651" name="n_2aveValue【保健センター・保健所】&#10;有形固定資産減価償却率"/>
        <xdr:cNvSpPr txBox="1"/>
      </xdr:nvSpPr>
      <xdr:spPr>
        <a:xfrm>
          <a:off x="14389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2012</xdr:rowOff>
    </xdr:from>
    <xdr:ext cx="405111" cy="259045"/>
    <xdr:sp macro="" textlink="">
      <xdr:nvSpPr>
        <xdr:cNvPr id="652" name="n_3aveValue【保健センター・保健所】&#10;有形固定資産減価償却率"/>
        <xdr:cNvSpPr txBox="1"/>
      </xdr:nvSpPr>
      <xdr:spPr>
        <a:xfrm>
          <a:off x="13500744" y="960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59162</xdr:rowOff>
    </xdr:from>
    <xdr:ext cx="405111" cy="259045"/>
    <xdr:sp macro="" textlink="">
      <xdr:nvSpPr>
        <xdr:cNvPr id="653" name="n_4aveValue【保健センター・保健所】&#10;有形固定資産減価償却率"/>
        <xdr:cNvSpPr txBox="1"/>
      </xdr:nvSpPr>
      <xdr:spPr>
        <a:xfrm>
          <a:off x="12611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141531</xdr:rowOff>
    </xdr:from>
    <xdr:ext cx="405111" cy="259045"/>
    <xdr:sp macro="" textlink="">
      <xdr:nvSpPr>
        <xdr:cNvPr id="654" name="n_3mainValue【保健センター・保健所】&#10;有形固定資産減価償却率"/>
        <xdr:cNvSpPr txBox="1"/>
      </xdr:nvSpPr>
      <xdr:spPr>
        <a:xfrm>
          <a:off x="13500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66420</xdr:rowOff>
    </xdr:from>
    <xdr:ext cx="405111" cy="259045"/>
    <xdr:sp macro="" textlink="">
      <xdr:nvSpPr>
        <xdr:cNvPr id="655" name="n_4mainValue【保健センター・保健所】&#10;有形固定資産減価償却率"/>
        <xdr:cNvSpPr txBox="1"/>
      </xdr:nvSpPr>
      <xdr:spPr>
        <a:xfrm>
          <a:off x="12611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79" name="直線コネクタ 678"/>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0"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1" name="直線コネクタ 68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2" name="【保健センター・保健所】&#10;一人当たり面積最大値テキスト"/>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83" name="直線コネクタ 682"/>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84" name="【保健センター・保健所】&#10;一人当たり面積平均値テキスト"/>
        <xdr:cNvSpPr txBox="1"/>
      </xdr:nvSpPr>
      <xdr:spPr>
        <a:xfrm>
          <a:off x="22199600" y="1058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85" name="フローチャート: 判断 684"/>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6" name="フローチャート: 判断 685"/>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87" name="フローチャート: 判断 686"/>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88" name="フローチャート: 判断 687"/>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89" name="フローチャート: 判断 688"/>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6350</xdr:rowOff>
    </xdr:from>
    <xdr:to>
      <xdr:col>102</xdr:col>
      <xdr:colOff>165100</xdr:colOff>
      <xdr:row>63</xdr:row>
      <xdr:rowOff>107950</xdr:rowOff>
    </xdr:to>
    <xdr:sp macro="" textlink="">
      <xdr:nvSpPr>
        <xdr:cNvPr id="695" name="楕円 694"/>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6" name="楕円 695"/>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697" name="直線コネクタ 696"/>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698"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699" name="n_2aveValue【保健センター・保健所】&#10;一人当たり面積"/>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00"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01" name="n_4aveValue【保健センター・保健所】&#10;一人当たり面積"/>
        <xdr:cNvSpPr txBox="1"/>
      </xdr:nvSpPr>
      <xdr:spPr>
        <a:xfrm>
          <a:off x="18421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02"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03"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5" name="直線コネクタ 7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6" name="テキスト ボックス 71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7" name="直線コネクタ 7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8" name="テキスト ボックス 7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9" name="直線コネクタ 7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0" name="テキスト ボックス 7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1" name="直線コネクタ 7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2" name="テキスト ボックス 7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3" name="直線コネクタ 7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4" name="テキスト ボックス 72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6" name="テキスト ボックス 72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28" name="直線コネクタ 727"/>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29" name="【消防施設】&#10;有形固定資産減価償却率最小値テキスト"/>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30" name="直線コネクタ 729"/>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31" name="【消防施設】&#10;有形固定資産減価償却率最大値テキスト"/>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32" name="直線コネクタ 731"/>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33" name="【消防施設】&#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34" name="フローチャート: 判断 733"/>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35" name="フローチャート: 判断 734"/>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36" name="フローチャート: 判断 735"/>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37" name="フローチャート: 判断 736"/>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38" name="フローチャート: 判断 737"/>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9" name="テキスト ボックス 7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744" name="楕円 743"/>
        <xdr:cNvSpPr/>
      </xdr:nvSpPr>
      <xdr:spPr>
        <a:xfrm>
          <a:off x="16268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144797</xdr:rowOff>
    </xdr:from>
    <xdr:ext cx="405111" cy="259045"/>
    <xdr:sp macro="" textlink="">
      <xdr:nvSpPr>
        <xdr:cNvPr id="745" name="【消防施設】&#10;有形固定資産減価償却率該当値テキスト"/>
        <xdr:cNvSpPr txBox="1"/>
      </xdr:nvSpPr>
      <xdr:spPr>
        <a:xfrm>
          <a:off x="16357600"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36830</xdr:rowOff>
    </xdr:from>
    <xdr:to>
      <xdr:col>81</xdr:col>
      <xdr:colOff>101600</xdr:colOff>
      <xdr:row>82</xdr:row>
      <xdr:rowOff>138430</xdr:rowOff>
    </xdr:to>
    <xdr:sp macro="" textlink="">
      <xdr:nvSpPr>
        <xdr:cNvPr id="746" name="楕円 745"/>
        <xdr:cNvSpPr/>
      </xdr:nvSpPr>
      <xdr:spPr>
        <a:xfrm>
          <a:off x="15430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45720</xdr:rowOff>
    </xdr:from>
    <xdr:to>
      <xdr:col>85</xdr:col>
      <xdr:colOff>127000</xdr:colOff>
      <xdr:row>82</xdr:row>
      <xdr:rowOff>87630</xdr:rowOff>
    </xdr:to>
    <xdr:cxnSp macro="">
      <xdr:nvCxnSpPr>
        <xdr:cNvPr id="747" name="直線コネクタ 746"/>
        <xdr:cNvCxnSpPr/>
      </xdr:nvCxnSpPr>
      <xdr:spPr>
        <a:xfrm flipV="1">
          <a:off x="15481300" y="14104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748" name="楕円 747"/>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87630</xdr:rowOff>
    </xdr:from>
    <xdr:to>
      <xdr:col>81</xdr:col>
      <xdr:colOff>50800</xdr:colOff>
      <xdr:row>84</xdr:row>
      <xdr:rowOff>15239</xdr:rowOff>
    </xdr:to>
    <xdr:cxnSp macro="">
      <xdr:nvCxnSpPr>
        <xdr:cNvPr id="749" name="直線コネクタ 748"/>
        <xdr:cNvCxnSpPr/>
      </xdr:nvCxnSpPr>
      <xdr:spPr>
        <a:xfrm flipV="1">
          <a:off x="14592300" y="14146530"/>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114936</xdr:rowOff>
    </xdr:from>
    <xdr:to>
      <xdr:col>72</xdr:col>
      <xdr:colOff>38100</xdr:colOff>
      <xdr:row>84</xdr:row>
      <xdr:rowOff>45086</xdr:rowOff>
    </xdr:to>
    <xdr:sp macro="" textlink="">
      <xdr:nvSpPr>
        <xdr:cNvPr id="750" name="楕円 749"/>
        <xdr:cNvSpPr/>
      </xdr:nvSpPr>
      <xdr:spPr>
        <a:xfrm>
          <a:off x="13652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165736</xdr:rowOff>
    </xdr:from>
    <xdr:to>
      <xdr:col>76</xdr:col>
      <xdr:colOff>114300</xdr:colOff>
      <xdr:row>84</xdr:row>
      <xdr:rowOff>15239</xdr:rowOff>
    </xdr:to>
    <xdr:cxnSp macro="">
      <xdr:nvCxnSpPr>
        <xdr:cNvPr id="751" name="直線コネクタ 750"/>
        <xdr:cNvCxnSpPr/>
      </xdr:nvCxnSpPr>
      <xdr:spPr>
        <a:xfrm>
          <a:off x="13703300" y="143960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92075</xdr:rowOff>
    </xdr:from>
    <xdr:to>
      <xdr:col>67</xdr:col>
      <xdr:colOff>101600</xdr:colOff>
      <xdr:row>84</xdr:row>
      <xdr:rowOff>22225</xdr:rowOff>
    </xdr:to>
    <xdr:sp macro="" textlink="">
      <xdr:nvSpPr>
        <xdr:cNvPr id="752" name="楕円 751"/>
        <xdr:cNvSpPr/>
      </xdr:nvSpPr>
      <xdr:spPr>
        <a:xfrm>
          <a:off x="12763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142875</xdr:rowOff>
    </xdr:from>
    <xdr:to>
      <xdr:col>71</xdr:col>
      <xdr:colOff>177800</xdr:colOff>
      <xdr:row>83</xdr:row>
      <xdr:rowOff>165736</xdr:rowOff>
    </xdr:to>
    <xdr:cxnSp macro="">
      <xdr:nvCxnSpPr>
        <xdr:cNvPr id="753" name="直線コネクタ 752"/>
        <xdr:cNvCxnSpPr/>
      </xdr:nvCxnSpPr>
      <xdr:spPr>
        <a:xfrm>
          <a:off x="12814300" y="143732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754" name="n_1aveValue【消防施設】&#10;有形固定資産減価償却率"/>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55" name="n_2aveValue【消防施設】&#10;有形固定資産減価償却率"/>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56" name="n_3aveValue【消防施設】&#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57" name="n_4aveValue【消防施設】&#10;有形固定資産減価償却率"/>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129557</xdr:rowOff>
    </xdr:from>
    <xdr:ext cx="405111" cy="259045"/>
    <xdr:sp macro="" textlink="">
      <xdr:nvSpPr>
        <xdr:cNvPr id="758" name="n_1mainValue【消防施設】&#10;有形固定資産減価償却率"/>
        <xdr:cNvSpPr txBox="1"/>
      </xdr:nvSpPr>
      <xdr:spPr>
        <a:xfrm>
          <a:off x="15266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759" name="n_2mainValue【消防施設】&#10;有形固定資産減価償却率"/>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36213</xdr:rowOff>
    </xdr:from>
    <xdr:ext cx="405111" cy="259045"/>
    <xdr:sp macro="" textlink="">
      <xdr:nvSpPr>
        <xdr:cNvPr id="760" name="n_3mainValue【消防施設】&#10;有形固定資産減価償却率"/>
        <xdr:cNvSpPr txBox="1"/>
      </xdr:nvSpPr>
      <xdr:spPr>
        <a:xfrm>
          <a:off x="13500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13352</xdr:rowOff>
    </xdr:from>
    <xdr:ext cx="405111" cy="259045"/>
    <xdr:sp macro="" textlink="">
      <xdr:nvSpPr>
        <xdr:cNvPr id="761" name="n_4mainValue【消防施設】&#10;有形固定資産減価償却率"/>
        <xdr:cNvSpPr txBox="1"/>
      </xdr:nvSpPr>
      <xdr:spPr>
        <a:xfrm>
          <a:off x="12611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2" name="直線コネクタ 7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3" name="テキスト ボックス 7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4" name="直線コネクタ 7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5" name="テキスト ボックス 7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6" name="直線コネクタ 7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7" name="テキスト ボックス 7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8" name="直線コネクタ 7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9" name="テキスト ボックス 7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0" name="直線コネクタ 7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1" name="テキスト ボックス 7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785" name="直線コネクタ 784"/>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8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87" name="直線コネクタ 78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788" name="【消防施設】&#10;一人当たり面積最大値テキスト"/>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789" name="直線コネクタ 788"/>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790"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791" name="フローチャート: 判断 790"/>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92" name="フローチャート: 判断 791"/>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793" name="フローチャート: 判断 792"/>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94" name="フローチャート: 判断 793"/>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95" name="フローチャート: 判断 794"/>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01" name="楕円 800"/>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802" name="【消防施設】&#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29211</xdr:rowOff>
    </xdr:from>
    <xdr:to>
      <xdr:col>112</xdr:col>
      <xdr:colOff>38100</xdr:colOff>
      <xdr:row>83</xdr:row>
      <xdr:rowOff>130811</xdr:rowOff>
    </xdr:to>
    <xdr:sp macro="" textlink="">
      <xdr:nvSpPr>
        <xdr:cNvPr id="803" name="楕円 802"/>
        <xdr:cNvSpPr/>
      </xdr:nvSpPr>
      <xdr:spPr>
        <a:xfrm>
          <a:off x="2127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80011</xdr:rowOff>
    </xdr:from>
    <xdr:to>
      <xdr:col>116</xdr:col>
      <xdr:colOff>63500</xdr:colOff>
      <xdr:row>84</xdr:row>
      <xdr:rowOff>15239</xdr:rowOff>
    </xdr:to>
    <xdr:cxnSp macro="">
      <xdr:nvCxnSpPr>
        <xdr:cNvPr id="804" name="直線コネクタ 803"/>
        <xdr:cNvCxnSpPr/>
      </xdr:nvCxnSpPr>
      <xdr:spPr>
        <a:xfrm>
          <a:off x="21323300" y="143103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805" name="楕円 804"/>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80011</xdr:rowOff>
    </xdr:from>
    <xdr:to>
      <xdr:col>111</xdr:col>
      <xdr:colOff>177800</xdr:colOff>
      <xdr:row>84</xdr:row>
      <xdr:rowOff>30480</xdr:rowOff>
    </xdr:to>
    <xdr:cxnSp macro="">
      <xdr:nvCxnSpPr>
        <xdr:cNvPr id="806" name="直線コネクタ 805"/>
        <xdr:cNvCxnSpPr/>
      </xdr:nvCxnSpPr>
      <xdr:spPr>
        <a:xfrm flipV="1">
          <a:off x="20434300" y="143103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07" name="楕円 806"/>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38100</xdr:rowOff>
    </xdr:to>
    <xdr:cxnSp macro="">
      <xdr:nvCxnSpPr>
        <xdr:cNvPr id="808" name="直線コネクタ 807"/>
        <xdr:cNvCxnSpPr/>
      </xdr:nvCxnSpPr>
      <xdr:spPr>
        <a:xfrm flipV="1">
          <a:off x="19545300" y="1443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09" name="楕円 808"/>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10" name="直線コネクタ 809"/>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811" name="n_1ave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12" name="n_2aveValue【消防施設】&#10;一人当たり面積"/>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13" name="n_3aveValue【消防施設】&#10;一人当たり面積"/>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14"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147338</xdr:rowOff>
    </xdr:from>
    <xdr:ext cx="469744" cy="259045"/>
    <xdr:sp macro="" textlink="">
      <xdr:nvSpPr>
        <xdr:cNvPr id="815" name="n_1mainValue【消防施設】&#10;一人当たり面積"/>
        <xdr:cNvSpPr txBox="1"/>
      </xdr:nvSpPr>
      <xdr:spPr>
        <a:xfrm>
          <a:off x="210757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72407</xdr:rowOff>
    </xdr:from>
    <xdr:ext cx="469744" cy="259045"/>
    <xdr:sp macro="" textlink="">
      <xdr:nvSpPr>
        <xdr:cNvPr id="816" name="n_2mainValue【消防施設】&#10;一人当たり面積"/>
        <xdr:cNvSpPr txBox="1"/>
      </xdr:nvSpPr>
      <xdr:spPr>
        <a:xfrm>
          <a:off x="20199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17"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18" name="n_4mainValue【消防施設】&#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7" name="テキスト ボックス 8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9" name="テキスト ボックス 8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0" name="直線コネクタ 8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1" name="テキスト ボックス 8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2" name="直線コネクタ 8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3" name="テキスト ボックス 8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4" name="直線コネクタ 8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5" name="テキスト ボックス 8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6" name="直線コネクタ 8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7" name="テキスト ボックス 8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8" name="直線コネクタ 8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9" name="テキスト ボックス 8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0" name="直線コネクタ 8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1" name="テキスト ボックス 8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44" name="直線コネクタ 843"/>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45"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46" name="直線コネクタ 84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47"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48" name="直線コネクタ 847"/>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49"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50" name="フローチャート: 判断 849"/>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51" name="フローチャート: 判断 850"/>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52" name="フローチャート: 判断 851"/>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53" name="フローチャート: 判断 852"/>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54" name="フローチャート: 判断 853"/>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5" name="テキスト ボックス 8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67855</xdr:rowOff>
    </xdr:from>
    <xdr:to>
      <xdr:col>85</xdr:col>
      <xdr:colOff>177800</xdr:colOff>
      <xdr:row>108</xdr:row>
      <xdr:rowOff>169455</xdr:rowOff>
    </xdr:to>
    <xdr:sp macro="" textlink="">
      <xdr:nvSpPr>
        <xdr:cNvPr id="860" name="楕円 859"/>
        <xdr:cNvSpPr/>
      </xdr:nvSpPr>
      <xdr:spPr>
        <a:xfrm>
          <a:off x="162687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154232</xdr:rowOff>
    </xdr:from>
    <xdr:ext cx="405111" cy="259045"/>
    <xdr:sp macro="" textlink="">
      <xdr:nvSpPr>
        <xdr:cNvPr id="861" name="【庁舎】&#10;有形固定資産減価償却率該当値テキスト"/>
        <xdr:cNvSpPr txBox="1"/>
      </xdr:nvSpPr>
      <xdr:spPr>
        <a:xfrm>
          <a:off x="16357600" y="184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40095</xdr:rowOff>
    </xdr:from>
    <xdr:to>
      <xdr:col>81</xdr:col>
      <xdr:colOff>101600</xdr:colOff>
      <xdr:row>108</xdr:row>
      <xdr:rowOff>141695</xdr:rowOff>
    </xdr:to>
    <xdr:sp macro="" textlink="">
      <xdr:nvSpPr>
        <xdr:cNvPr id="862" name="楕円 861"/>
        <xdr:cNvSpPr/>
      </xdr:nvSpPr>
      <xdr:spPr>
        <a:xfrm>
          <a:off x="15430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90895</xdr:rowOff>
    </xdr:from>
    <xdr:to>
      <xdr:col>85</xdr:col>
      <xdr:colOff>127000</xdr:colOff>
      <xdr:row>108</xdr:row>
      <xdr:rowOff>118655</xdr:rowOff>
    </xdr:to>
    <xdr:cxnSp macro="">
      <xdr:nvCxnSpPr>
        <xdr:cNvPr id="863" name="直線コネクタ 862"/>
        <xdr:cNvCxnSpPr/>
      </xdr:nvCxnSpPr>
      <xdr:spPr>
        <a:xfrm>
          <a:off x="15481300" y="1860749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12337</xdr:rowOff>
    </xdr:from>
    <xdr:to>
      <xdr:col>76</xdr:col>
      <xdr:colOff>165100</xdr:colOff>
      <xdr:row>108</xdr:row>
      <xdr:rowOff>113937</xdr:rowOff>
    </xdr:to>
    <xdr:sp macro="" textlink="">
      <xdr:nvSpPr>
        <xdr:cNvPr id="864" name="楕円 863"/>
        <xdr:cNvSpPr/>
      </xdr:nvSpPr>
      <xdr:spPr>
        <a:xfrm>
          <a:off x="14541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63137</xdr:rowOff>
    </xdr:from>
    <xdr:to>
      <xdr:col>81</xdr:col>
      <xdr:colOff>50800</xdr:colOff>
      <xdr:row>108</xdr:row>
      <xdr:rowOff>90895</xdr:rowOff>
    </xdr:to>
    <xdr:cxnSp macro="">
      <xdr:nvCxnSpPr>
        <xdr:cNvPr id="865" name="直線コネクタ 864"/>
        <xdr:cNvCxnSpPr/>
      </xdr:nvCxnSpPr>
      <xdr:spPr>
        <a:xfrm>
          <a:off x="14592300" y="185797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154395</xdr:rowOff>
    </xdr:from>
    <xdr:to>
      <xdr:col>72</xdr:col>
      <xdr:colOff>38100</xdr:colOff>
      <xdr:row>108</xdr:row>
      <xdr:rowOff>84545</xdr:rowOff>
    </xdr:to>
    <xdr:sp macro="" textlink="">
      <xdr:nvSpPr>
        <xdr:cNvPr id="866" name="楕円 865"/>
        <xdr:cNvSpPr/>
      </xdr:nvSpPr>
      <xdr:spPr>
        <a:xfrm>
          <a:off x="1365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33745</xdr:rowOff>
    </xdr:from>
    <xdr:to>
      <xdr:col>76</xdr:col>
      <xdr:colOff>114300</xdr:colOff>
      <xdr:row>108</xdr:row>
      <xdr:rowOff>63137</xdr:rowOff>
    </xdr:to>
    <xdr:cxnSp macro="">
      <xdr:nvCxnSpPr>
        <xdr:cNvPr id="867" name="直線コネクタ 866"/>
        <xdr:cNvCxnSpPr/>
      </xdr:nvCxnSpPr>
      <xdr:spPr>
        <a:xfrm>
          <a:off x="13703300" y="185503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868" name="楕円 867"/>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33745</xdr:rowOff>
    </xdr:to>
    <xdr:cxnSp macro="">
      <xdr:nvCxnSpPr>
        <xdr:cNvPr id="869" name="直線コネクタ 868"/>
        <xdr:cNvCxnSpPr/>
      </xdr:nvCxnSpPr>
      <xdr:spPr>
        <a:xfrm>
          <a:off x="12814300" y="185176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70" name="n_1aveValue【庁舎】&#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71"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72" name="n_3aveValue【庁舎】&#10;有形固定資産減価償却率"/>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73" name="n_4aveValue【庁舎】&#10;有形固定資産減価償却率"/>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132822</xdr:rowOff>
    </xdr:from>
    <xdr:ext cx="405111" cy="259045"/>
    <xdr:sp macro="" textlink="">
      <xdr:nvSpPr>
        <xdr:cNvPr id="874" name="n_1mainValue【庁舎】&#10;有形固定資産減価償却率"/>
        <xdr:cNvSpPr txBox="1"/>
      </xdr:nvSpPr>
      <xdr:spPr>
        <a:xfrm>
          <a:off x="152660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105064</xdr:rowOff>
    </xdr:from>
    <xdr:ext cx="405111" cy="259045"/>
    <xdr:sp macro="" textlink="">
      <xdr:nvSpPr>
        <xdr:cNvPr id="875" name="n_2mainValue【庁舎】&#10;有形固定資産減価償却率"/>
        <xdr:cNvSpPr txBox="1"/>
      </xdr:nvSpPr>
      <xdr:spPr>
        <a:xfrm>
          <a:off x="143897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75672</xdr:rowOff>
    </xdr:from>
    <xdr:ext cx="405111" cy="259045"/>
    <xdr:sp macro="" textlink="">
      <xdr:nvSpPr>
        <xdr:cNvPr id="876" name="n_3mainValue【庁舎】&#10;有形固定資産減価償却率"/>
        <xdr:cNvSpPr txBox="1"/>
      </xdr:nvSpPr>
      <xdr:spPr>
        <a:xfrm>
          <a:off x="13500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877" name="n_4mainValue【庁舎】&#10;有形固定資産減価償却率"/>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8" name="正方形/長方形 8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9" name="正方形/長方形 8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0" name="正方形/長方形 8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1" name="正方形/長方形 8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2" name="正方形/長方形 8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3" name="正方形/長方形 8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4" name="正方形/長方形 8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5" name="正方形/長方形 8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6" name="テキスト ボックス 8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7" name="直線コネクタ 8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88" name="テキスト ボックス 8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89" name="直線コネクタ 88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0" name="テキスト ボックス 88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1" name="直線コネクタ 89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2" name="テキスト ボックス 89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3" name="直線コネクタ 89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4" name="テキスト ボックス 89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5" name="直線コネクタ 89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6" name="テキスト ボックス 89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8" name="テキスト ボックス 8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00" name="直線コネクタ 899"/>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01" name="【庁舎】&#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02" name="直線コネクタ 90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03"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04" name="直線コネクタ 903"/>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05" name="【庁舎】&#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06" name="フローチャート: 判断 90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07" name="フローチャート: 判断 906"/>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08" name="フローチャート: 判断 907"/>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09" name="フローチャート: 判断 90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10" name="フローチャート: 判断 909"/>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132842</xdr:rowOff>
    </xdr:from>
    <xdr:to>
      <xdr:col>116</xdr:col>
      <xdr:colOff>114300</xdr:colOff>
      <xdr:row>108</xdr:row>
      <xdr:rowOff>62992</xdr:rowOff>
    </xdr:to>
    <xdr:sp macro="" textlink="">
      <xdr:nvSpPr>
        <xdr:cNvPr id="916" name="楕円 915"/>
        <xdr:cNvSpPr/>
      </xdr:nvSpPr>
      <xdr:spPr>
        <a:xfrm>
          <a:off x="221107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47769</xdr:rowOff>
    </xdr:from>
    <xdr:ext cx="469744" cy="259045"/>
    <xdr:sp macro="" textlink="">
      <xdr:nvSpPr>
        <xdr:cNvPr id="917" name="【庁舎】&#10;一人当たり面積該当値テキスト"/>
        <xdr:cNvSpPr txBox="1"/>
      </xdr:nvSpPr>
      <xdr:spPr>
        <a:xfrm>
          <a:off x="22199600" y="183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141987</xdr:rowOff>
    </xdr:from>
    <xdr:to>
      <xdr:col>112</xdr:col>
      <xdr:colOff>38100</xdr:colOff>
      <xdr:row>108</xdr:row>
      <xdr:rowOff>72137</xdr:rowOff>
    </xdr:to>
    <xdr:sp macro="" textlink="">
      <xdr:nvSpPr>
        <xdr:cNvPr id="918" name="楕円 917"/>
        <xdr:cNvSpPr/>
      </xdr:nvSpPr>
      <xdr:spPr>
        <a:xfrm>
          <a:off x="21272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xdr:rowOff>
    </xdr:from>
    <xdr:to>
      <xdr:col>116</xdr:col>
      <xdr:colOff>63500</xdr:colOff>
      <xdr:row>108</xdr:row>
      <xdr:rowOff>21337</xdr:rowOff>
    </xdr:to>
    <xdr:cxnSp macro="">
      <xdr:nvCxnSpPr>
        <xdr:cNvPr id="919" name="直線コネクタ 918"/>
        <xdr:cNvCxnSpPr/>
      </xdr:nvCxnSpPr>
      <xdr:spPr>
        <a:xfrm flipV="1">
          <a:off x="21323300" y="185287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146558</xdr:rowOff>
    </xdr:from>
    <xdr:to>
      <xdr:col>107</xdr:col>
      <xdr:colOff>101600</xdr:colOff>
      <xdr:row>108</xdr:row>
      <xdr:rowOff>76708</xdr:rowOff>
    </xdr:to>
    <xdr:sp macro="" textlink="">
      <xdr:nvSpPr>
        <xdr:cNvPr id="920" name="楕円 919"/>
        <xdr:cNvSpPr/>
      </xdr:nvSpPr>
      <xdr:spPr>
        <a:xfrm>
          <a:off x="20383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21337</xdr:rowOff>
    </xdr:from>
    <xdr:to>
      <xdr:col>111</xdr:col>
      <xdr:colOff>177800</xdr:colOff>
      <xdr:row>108</xdr:row>
      <xdr:rowOff>25908</xdr:rowOff>
    </xdr:to>
    <xdr:cxnSp macro="">
      <xdr:nvCxnSpPr>
        <xdr:cNvPr id="921" name="直線コネクタ 920"/>
        <xdr:cNvCxnSpPr/>
      </xdr:nvCxnSpPr>
      <xdr:spPr>
        <a:xfrm flipV="1">
          <a:off x="20434300" y="185379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922" name="楕円 921"/>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25908</xdr:rowOff>
    </xdr:from>
    <xdr:to>
      <xdr:col>107</xdr:col>
      <xdr:colOff>50800</xdr:colOff>
      <xdr:row>108</xdr:row>
      <xdr:rowOff>30480</xdr:rowOff>
    </xdr:to>
    <xdr:cxnSp macro="">
      <xdr:nvCxnSpPr>
        <xdr:cNvPr id="923" name="直線コネクタ 922"/>
        <xdr:cNvCxnSpPr/>
      </xdr:nvCxnSpPr>
      <xdr:spPr>
        <a:xfrm flipV="1">
          <a:off x="19545300" y="18542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155702</xdr:rowOff>
    </xdr:from>
    <xdr:to>
      <xdr:col>98</xdr:col>
      <xdr:colOff>38100</xdr:colOff>
      <xdr:row>108</xdr:row>
      <xdr:rowOff>85852</xdr:rowOff>
    </xdr:to>
    <xdr:sp macro="" textlink="">
      <xdr:nvSpPr>
        <xdr:cNvPr id="924" name="楕円 923"/>
        <xdr:cNvSpPr/>
      </xdr:nvSpPr>
      <xdr:spPr>
        <a:xfrm>
          <a:off x="18605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35052</xdr:rowOff>
    </xdr:to>
    <xdr:cxnSp macro="">
      <xdr:nvCxnSpPr>
        <xdr:cNvPr id="925" name="直線コネクタ 924"/>
        <xdr:cNvCxnSpPr/>
      </xdr:nvCxnSpPr>
      <xdr:spPr>
        <a:xfrm flipV="1">
          <a:off x="18656300" y="18547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26" name="n_1aveValue【庁舎】&#10;一人当たり面積"/>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27" name="n_2aveValue【庁舎】&#10;一人当たり面積"/>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28"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29"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63264</xdr:rowOff>
    </xdr:from>
    <xdr:ext cx="469744" cy="259045"/>
    <xdr:sp macro="" textlink="">
      <xdr:nvSpPr>
        <xdr:cNvPr id="930" name="n_1mainValue【庁舎】&#10;一人当たり面積"/>
        <xdr:cNvSpPr txBox="1"/>
      </xdr:nvSpPr>
      <xdr:spPr>
        <a:xfrm>
          <a:off x="21075727" y="185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67835</xdr:rowOff>
    </xdr:from>
    <xdr:ext cx="469744" cy="259045"/>
    <xdr:sp macro="" textlink="">
      <xdr:nvSpPr>
        <xdr:cNvPr id="931" name="n_2mainValue【庁舎】&#10;一人当たり面積"/>
        <xdr:cNvSpPr txBox="1"/>
      </xdr:nvSpPr>
      <xdr:spPr>
        <a:xfrm>
          <a:off x="20199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932" name="n_3mainValue【庁舎】&#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76979</xdr:rowOff>
    </xdr:from>
    <xdr:ext cx="469744" cy="259045"/>
    <xdr:sp macro="" textlink="">
      <xdr:nvSpPr>
        <xdr:cNvPr id="933" name="n_4mainValue【庁舎】&#10;一人当たり面積"/>
        <xdr:cNvSpPr txBox="1"/>
      </xdr:nvSpPr>
      <xdr:spPr>
        <a:xfrm>
          <a:off x="18421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・類似団体と比較して、特に有形固定資産減価償却率が高くなっている施設は、学校施設、プール、市民会館、庁舎である。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・学校施設については、プールにおいても老朽化が進んでいるものの、令和元年度から一部学校において、民間施設等のプールを活用した水泳授業を実施しているところである。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・一般廃棄物処理施設については、新焼却施設整備に向けた基本計画が令和２年２月に、整備・運営事業実施方針が令和４年８月に公表され、更新に向けた取組を進めている。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・消防施設については、令和３年４月１日から新消防本部庁舎・中央消防署の供用が開始され、減価償却率が改善された。市民会館は、令和３年６月に供用廃止され解体済。</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・その他、市民生活に直結する重要な施設の更新を控えているが、庁舎についても老朽化が進行していることから、適切な時期を見極めながら対応を検討する。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・類似団体との比較では平均よりも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本市の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ごとの財政力指数を比較すると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0.048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当初算定においては、需要額、収入額ともに前年度基準額を下回っていたものの、国の補正予算による追加交付後の算定における需要額が増大したた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・今後も定住人口の増加や企業誘致の事業を実施することで、市税等の自主財源の増加に努める。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090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・経常収支比率は、類似団体平均との比較では例年上回っている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が、令和元年度は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とその差が縮まってきている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・市債発行の抑制により公債費は減少しているものの、福祉関係経費の増加に伴う扶助費は年々増加しており、経常収支比率は高止まりしている。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から令和７年度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までを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前期実施計画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期間とした第</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次足利市行政改革大綱では経常収支比率について９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を維持することを目標としていることから、引き続き経常経費の抑制に努める。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65</xdr:row>
      <xdr:rowOff>22352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77042"/>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85090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6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164846</xdr:rowOff>
    </xdr:from>
    <xdr:to>
      <xdr:col>15</xdr:col>
      <xdr:colOff>82550</xdr:colOff>
      <xdr:row>65</xdr:row>
      <xdr:rowOff>85090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3764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27178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1376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・人口１人当たりの人件費・物件費の決算額は、例年類似団体平均を下回っている。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・人件費については、民間や国、他団体の状況を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ながら適正な給与水準を保つことに努める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とともに、予算編成においては、効率的な組織体制の構築や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の活用による生産性の向上などを掲げて、総人件費の抑制に取り組んでいる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令和４年度から始まる第８次足利市行政改革大綱の前期実施計画の中で、事務費、事業費等の適正化が図られるよう毎年１％の減少を目標としている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128451</xdr:rowOff>
    </xdr:from>
    <xdr:to>
      <xdr:col>23</xdr:col>
      <xdr:colOff>133350</xdr:colOff>
      <xdr:row>82</xdr:row>
      <xdr:rowOff>43835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15901"/>
          <a:ext cx="838200" cy="8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105051</xdr:rowOff>
    </xdr:from>
    <xdr:to>
      <xdr:col>19</xdr:col>
      <xdr:colOff>133350</xdr:colOff>
      <xdr:row>81</xdr:row>
      <xdr:rowOff>128451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21051"/>
          <a:ext cx="889000" cy="19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137151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9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76233</xdr:rowOff>
    </xdr:from>
    <xdr:to>
      <xdr:col>15</xdr:col>
      <xdr:colOff>82550</xdr:colOff>
      <xdr:row>80</xdr:row>
      <xdr:rowOff>105051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92233"/>
          <a:ext cx="88900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37866</xdr:rowOff>
    </xdr:from>
    <xdr:to>
      <xdr:col>11</xdr:col>
      <xdr:colOff>31750</xdr:colOff>
      <xdr:row>80</xdr:row>
      <xdr:rowOff>76233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53866"/>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164485</xdr:rowOff>
    </xdr:from>
    <xdr:to>
      <xdr:col>23</xdr:col>
      <xdr:colOff>184150</xdr:colOff>
      <xdr:row>82</xdr:row>
      <xdr:rowOff>94635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9562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77651</xdr:rowOff>
    </xdr:from>
    <xdr:to>
      <xdr:col>19</xdr:col>
      <xdr:colOff>184150</xdr:colOff>
      <xdr:row>82</xdr:row>
      <xdr:rowOff>7801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17978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3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54251</xdr:rowOff>
    </xdr:from>
    <xdr:to>
      <xdr:col>15</xdr:col>
      <xdr:colOff>133350</xdr:colOff>
      <xdr:row>80</xdr:row>
      <xdr:rowOff>155851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166028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3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25433</xdr:rowOff>
    </xdr:from>
    <xdr:to>
      <xdr:col>11</xdr:col>
      <xdr:colOff>82550</xdr:colOff>
      <xdr:row>80</xdr:row>
      <xdr:rowOff>127033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137210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158516</xdr:rowOff>
    </xdr:from>
    <xdr:to>
      <xdr:col>7</xdr:col>
      <xdr:colOff>31750</xdr:colOff>
      <xdr:row>80</xdr:row>
      <xdr:rowOff>88666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98843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前年同率の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と、類似団体平均をわずかに下回った。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・例年本市は、国家公務員の給与制度改正に準じ、給与制度を改正している。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・引き続き、民間や国、他の自治体の状況等をみながら、適宜、給与制度の見直しを図る。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141816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141816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664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107543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60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・事務事業の見直しや効率的な組織体制の構築を推進し、市民サービスに支障をきたすことのないよう、適正な定員管理や効果的な人員配置を行う。</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119253</xdr:rowOff>
    </xdr:from>
    <xdr:to>
      <xdr:col>81</xdr:col>
      <xdr:colOff>44450</xdr:colOff>
      <xdr:row>62</xdr:row>
      <xdr:rowOff>140970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4915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116840</xdr:rowOff>
    </xdr:from>
    <xdr:to>
      <xdr:col>77</xdr:col>
      <xdr:colOff>44450</xdr:colOff>
      <xdr:row>62</xdr:row>
      <xdr:rowOff>119253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4674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121666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7467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109601</xdr:rowOff>
    </xdr:from>
    <xdr:to>
      <xdr:col>68</xdr:col>
      <xdr:colOff>152400</xdr:colOff>
      <xdr:row>62</xdr:row>
      <xdr:rowOff>121666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39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62247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68453</xdr:rowOff>
    </xdr:from>
    <xdr:to>
      <xdr:col>77</xdr:col>
      <xdr:colOff>95250</xdr:colOff>
      <xdr:row>62</xdr:row>
      <xdr:rowOff>170053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154830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8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70866</xdr:rowOff>
    </xdr:from>
    <xdr:to>
      <xdr:col>68</xdr:col>
      <xdr:colOff>203200</xdr:colOff>
      <xdr:row>63</xdr:row>
      <xdr:rowOff>1016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157243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58801</xdr:rowOff>
    </xdr:from>
    <xdr:to>
      <xdr:col>64</xdr:col>
      <xdr:colOff>152400</xdr:colOff>
      <xdr:row>62</xdr:row>
      <xdr:rowOff>160401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145178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7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元利償還金の減少などから、実質公債費比率は単年度では年々減少している。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・類似団体平均を上回っており、下水道事業等への繰出しを抑制するほか、税収の確保に努めるなど、実質公債費比率の上昇を抑制する必要がある。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・将来的には大型公共施設の更新に伴い公債費が増加することから、実質公債費比率は上昇してゆくことが見込まれる。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73378</xdr:rowOff>
    </xdr:from>
    <xdr:to>
      <xdr:col>81</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931378"/>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129822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0654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129822</xdr:rowOff>
    </xdr:from>
    <xdr:to>
      <xdr:col>72</xdr:col>
      <xdr:colOff>203200</xdr:colOff>
      <xdr:row>41</xdr:row>
      <xdr:rowOff>143228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143228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22578</xdr:rowOff>
    </xdr:from>
    <xdr:to>
      <xdr:col>81</xdr:col>
      <xdr:colOff>95250</xdr:colOff>
      <xdr:row>40</xdr:row>
      <xdr:rowOff>124178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166105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5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79022</xdr:rowOff>
    </xdr:from>
    <xdr:to>
      <xdr:col>73</xdr:col>
      <xdr:colOff>44450</xdr:colOff>
      <xdr:row>42</xdr:row>
      <xdr:rowOff>9172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92428</xdr:rowOff>
    </xdr:from>
    <xdr:to>
      <xdr:col>68</xdr:col>
      <xdr:colOff>203200</xdr:colOff>
      <xdr:row>42</xdr:row>
      <xdr:rowOff>22578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7355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計画的な基金積立等の実施により、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全体で前年比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％増加するなど、前年度に引き続き将来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負担に充当できる財源が上回っており、将来負担は生じていない。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新焼却施設の整備や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、新市民会館の建設など、大型公共施設の更新時期が重なることから、より厳しい財政状況が予想される。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・基金の取崩しを最小限に抑えるため歳出の徹底的な見直しに取り組むほか、交付税措置のある起債の活用など、将来負担の増加の抑制に取り組む。</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8841459" cy="425758"/>
    <xdr:sp macro="" textlink="">
      <xdr:nvSpPr>
        <xdr:cNvPr id="460" name="テキスト ボックス 459">
          <a:extLst>
            <a:ext uri="{FF2B5EF4-FFF2-40B4-BE49-F238E27FC236}">
              <a16:creationId xmlns:a16="http://schemas.microsoft.com/office/drawing/2014/main" id="{41E707D0-21EE-431C-BA0F-49B29275B0B3}"/>
            </a:ext>
          </a:extLst>
        </xdr:cNvPr>
        <xdr:cNvSpPr txBox="1"/>
      </xdr:nvSpPr>
      <xdr:spPr>
        <a:xfrm>
          <a:off x="704850" y="4295775"/>
          <a:ext cx="884145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人当たりの職員数は本市が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人に対して類似団体平均が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・人件費の決算額を前年度と比較すると、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13,147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千円抑制することができた。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・例年本市は、国家公務員の給与制度改正に準じ、給与制度を改正している。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・引き続き、民間や国、他の自治体の状況等をみながら、適宜、給与制度の見直しを行う。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25400</xdr:rowOff>
    </xdr:from>
    <xdr:to>
      <xdr:col>24</xdr:col>
      <xdr:colOff>114300</xdr:colOff>
      <xdr:row>40</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8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25400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83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40</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67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152400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158750</xdr:rowOff>
    </xdr:from>
    <xdr:to>
      <xdr:col>6</xdr:col>
      <xdr:colOff>171450</xdr:colOff>
      <xdr:row>36</xdr:row>
      <xdr:rowOff>88900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99077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146050</xdr:rowOff>
    </xdr:from>
    <xdr:to>
      <xdr:col>24</xdr:col>
      <xdr:colOff>76200</xdr:colOff>
      <xdr:row>40</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101600</xdr:rowOff>
    </xdr:from>
    <xdr:to>
      <xdr:col>15</xdr:col>
      <xdr:colOff>149225</xdr:colOff>
      <xdr:row>39</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158750</xdr:rowOff>
    </xdr:from>
    <xdr:to>
      <xdr:col>6</xdr:col>
      <xdr:colOff>171450</xdr:colOff>
      <xdr:row>38</xdr:row>
      <xdr:rowOff>88900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％台で推移してきており、類似団体平均を下回っている状況が続いている。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・市有施設の指定管理料の減等により、前年比△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56243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688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56243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72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15</xdr:row>
      <xdr:rowOff>162379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扶助費の比率は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であり、類似団体平均よりも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・住居確保給付金事業費の減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59</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167822</xdr:rowOff>
    </xdr:from>
    <xdr:to>
      <xdr:col>24</xdr:col>
      <xdr:colOff>114300</xdr:colOff>
      <xdr:row>59</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28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8751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2920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143328</xdr:rowOff>
    </xdr:from>
    <xdr:to>
      <xdr:col>19</xdr:col>
      <xdr:colOff>187325</xdr:colOff>
      <xdr:row>61</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087428"/>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100693</xdr:rowOff>
    </xdr:from>
    <xdr:to>
      <xdr:col>20</xdr:col>
      <xdr:colOff>38100</xdr:colOff>
      <xdr:row>58</xdr:row>
      <xdr:rowOff>30843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41020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61</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99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43543</xdr:rowOff>
    </xdr:from>
    <xdr:to>
      <xdr:col>15</xdr:col>
      <xdr:colOff>149225</xdr:colOff>
      <xdr:row>58</xdr:row>
      <xdr:rowOff>145143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155320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60</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01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92528</xdr:rowOff>
    </xdr:from>
    <xdr:to>
      <xdr:col>20</xdr:col>
      <xdr:colOff>38100</xdr:colOff>
      <xdr:row>59</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・介護保険特別会計への繰出金の増（</a:t>
          </a:r>
          <a:r>
            <a:rPr kumimoji="1" lang="en-US" altLang="ja-JP" sz="1300">
              <a:latin typeface="ＭＳ Ｐゴシック" panose="020B0600070205080204" pitchFamily="50" charset="-128"/>
              <a:ea typeface="ＭＳ Ｐゴシック" panose="020B0600070205080204" pitchFamily="50" charset="-128"/>
            </a:rPr>
            <a:t>+73,301</a:t>
          </a:r>
          <a:r>
            <a:rPr kumimoji="1" lang="ja-JP" altLang="en-US" sz="1300">
              <a:latin typeface="ＭＳ Ｐゴシック" panose="020B0600070205080204" pitchFamily="50" charset="-128"/>
              <a:ea typeface="ＭＳ Ｐゴシック" panose="020B0600070205080204" pitchFamily="50" charset="-128"/>
            </a:rPr>
            <a:t>千円）などにより、繰出金全体では増加となっている。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％上回っているが、令和元年度は</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％と差が大きかった。これは令和２年度以降は下水道事業特別会計が法適化したことにより、繰出金が減少したためである。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22225</xdr:rowOff>
    </xdr:from>
    <xdr:to>
      <xdr:col>82</xdr:col>
      <xdr:colOff>107950</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09075"/>
          <a:ext cx="0" cy="809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118127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146050</xdr:rowOff>
    </xdr:from>
    <xdr:to>
      <xdr:col>82</xdr:col>
      <xdr:colOff>196850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91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108602</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5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22225</xdr:rowOff>
    </xdr:from>
    <xdr:to>
      <xdr:col>82</xdr:col>
      <xdr:colOff>196850</xdr:colOff>
      <xdr:row>53</xdr:row>
      <xdr:rowOff>22225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0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22225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97282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22225</xdr:rowOff>
    </xdr:from>
    <xdr:to>
      <xdr:col>78</xdr:col>
      <xdr:colOff>69850</xdr:colOff>
      <xdr:row>61</xdr:row>
      <xdr:rowOff>60325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794875"/>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161925</xdr:rowOff>
    </xdr:from>
    <xdr:to>
      <xdr:col>78</xdr:col>
      <xdr:colOff>120650</xdr:colOff>
      <xdr:row>56</xdr:row>
      <xdr:rowOff>92075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50800</xdr:rowOff>
    </xdr:from>
    <xdr:to>
      <xdr:col>73</xdr:col>
      <xdr:colOff>180975</xdr:colOff>
      <xdr:row>61</xdr:row>
      <xdr:rowOff>60325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509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50800</xdr:rowOff>
    </xdr:from>
    <xdr:to>
      <xdr:col>69</xdr:col>
      <xdr:colOff>92075</xdr:colOff>
      <xdr:row>61</xdr:row>
      <xdr:rowOff>60325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10509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57150</xdr:rowOff>
    </xdr:from>
    <xdr:to>
      <xdr:col>69</xdr:col>
      <xdr:colOff>142875</xdr:colOff>
      <xdr:row>56</xdr:row>
      <xdr:rowOff>158750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168927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142875</xdr:rowOff>
    </xdr:from>
    <xdr:to>
      <xdr:col>78</xdr:col>
      <xdr:colOff>120650</xdr:colOff>
      <xdr:row>57</xdr:row>
      <xdr:rowOff>73025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xdr:rowOff>
    </xdr:from>
    <xdr:to>
      <xdr:col>74</xdr:col>
      <xdr:colOff>31750</xdr:colOff>
      <xdr:row>61</xdr:row>
      <xdr:rowOff>111125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95902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55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0</xdr:rowOff>
    </xdr:from>
    <xdr:to>
      <xdr:col>69</xdr:col>
      <xdr:colOff>142875</xdr:colOff>
      <xdr:row>61</xdr:row>
      <xdr:rowOff>101600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86377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xdr:rowOff>
    </xdr:from>
    <xdr:to>
      <xdr:col>65</xdr:col>
      <xdr:colOff>53975</xdr:colOff>
      <xdr:row>61</xdr:row>
      <xdr:rowOff>111125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95902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55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・シルバー人材センター運営費補助金等の減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12,500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・足利市第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次行政改革大綱の前期実施企画では、効果が低い補助金等の縮小・廃止等の見直しにより令和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年度の実施期間で合計</a:t>
          </a:r>
          <a:r>
            <a:rPr kumimoji="1" lang="en-US" altLang="ja-JP" sz="1300">
              <a:latin typeface="ＭＳ Ｐゴシック" panose="020B0600070205080204" pitchFamily="50" charset="-128"/>
              <a:ea typeface="ＭＳ Ｐゴシック" panose="020B0600070205080204" pitchFamily="50" charset="-128"/>
            </a:rPr>
            <a:t>70,000</a:t>
          </a:r>
          <a:r>
            <a:rPr kumimoji="1" lang="ja-JP" altLang="en-US" sz="1300">
              <a:latin typeface="ＭＳ Ｐゴシック" panose="020B0600070205080204" pitchFamily="50" charset="-128"/>
              <a:ea typeface="ＭＳ Ｐゴシック" panose="020B0600070205080204" pitchFamily="50" charset="-128"/>
            </a:rPr>
            <a:t>千円削減目標を定めている。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39</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896864"/>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5671800" y="60431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156718</xdr:rowOff>
    </xdr:from>
    <xdr:to>
      <xdr:col>78</xdr:col>
      <xdr:colOff>69850</xdr:colOff>
      <xdr:row>35</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581456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35052</xdr:rowOff>
    </xdr:from>
    <xdr:to>
      <xdr:col>78</xdr:col>
      <xdr:colOff>120650</xdr:colOff>
      <xdr:row>36</xdr:row>
      <xdr:rowOff>136652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156718</xdr:rowOff>
    </xdr:from>
    <xdr:to>
      <xdr:col>73</xdr:col>
      <xdr:colOff>180975</xdr:colOff>
      <xdr:row>33</xdr:row>
      <xdr:rowOff>161290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893800" y="5814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169926</xdr:rowOff>
    </xdr:from>
    <xdr:to>
      <xdr:col>74</xdr:col>
      <xdr:colOff>31750</xdr:colOff>
      <xdr:row>36</xdr:row>
      <xdr:rowOff>100076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165862</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004800" y="58191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105918</xdr:rowOff>
    </xdr:from>
    <xdr:to>
      <xdr:col>74</xdr:col>
      <xdr:colOff>31750</xdr:colOff>
      <xdr:row>34</xdr:row>
      <xdr:rowOff>36068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46245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115062</xdr:rowOff>
    </xdr:from>
    <xdr:to>
      <xdr:col>65</xdr:col>
      <xdr:colOff>53975</xdr:colOff>
      <xdr:row>34</xdr:row>
      <xdr:rowOff>45212</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55389</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・公債費の比率は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年連続で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・比較的高利率であった過去の借入の償還が進んでおり、公債費が減少している。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・将来は、大型公共施設の更新による多額の借入れにより、公債費の増加が見込まれる。引き続き、起債の適正化に努め、公債費の抑制を図る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46989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1572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77470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146050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経常一般財源が前年度比＋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億円超となったため、比率は過去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年間の</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％台後半から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％台前半に改善した。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％上回っているが、平成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年度までは平均で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％超の差になっており、その差が縮まっている。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・事務事業の見直しを進め、より一層の経費節減に取り組む必要がある。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189204"/>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76708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76708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152146</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136487</xdr:rowOff>
    </xdr:from>
    <xdr:to>
      <xdr:col>29</xdr:col>
      <xdr:colOff>127000</xdr:colOff>
      <xdr:row>17</xdr:row>
      <xdr:rowOff>149346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8762"/>
          <a:ext cx="6477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149346</xdr:rowOff>
    </xdr:from>
    <xdr:to>
      <xdr:col>26</xdr:col>
      <xdr:colOff>50800</xdr:colOff>
      <xdr:row>18</xdr:row>
      <xdr:rowOff>17329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1621"/>
          <a:ext cx="6985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17329</xdr:rowOff>
    </xdr:from>
    <xdr:to>
      <xdr:col>22</xdr:col>
      <xdr:colOff>114300</xdr:colOff>
      <xdr:row>18</xdr:row>
      <xdr:rowOff>38646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1054"/>
          <a:ext cx="698500" cy="21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38646</xdr:rowOff>
    </xdr:from>
    <xdr:to>
      <xdr:col>18</xdr:col>
      <xdr:colOff>177800</xdr:colOff>
      <xdr:row>18</xdr:row>
      <xdr:rowOff>58096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72371"/>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85687</xdr:rowOff>
    </xdr:from>
    <xdr:to>
      <xdr:col>29</xdr:col>
      <xdr:colOff>177800</xdr:colOff>
      <xdr:row>18</xdr:row>
      <xdr:rowOff>15837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57764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98546</xdr:rowOff>
    </xdr:from>
    <xdr:to>
      <xdr:col>26</xdr:col>
      <xdr:colOff>101600</xdr:colOff>
      <xdr:row>18</xdr:row>
      <xdr:rowOff>28696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0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13473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137979</xdr:rowOff>
    </xdr:from>
    <xdr:to>
      <xdr:col>22</xdr:col>
      <xdr:colOff>165100</xdr:colOff>
      <xdr:row>18</xdr:row>
      <xdr:rowOff>68129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52906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159296</xdr:rowOff>
    </xdr:from>
    <xdr:to>
      <xdr:col>19</xdr:col>
      <xdr:colOff>38100</xdr:colOff>
      <xdr:row>18</xdr:row>
      <xdr:rowOff>89446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7296</xdr:rowOff>
    </xdr:from>
    <xdr:to>
      <xdr:col>15</xdr:col>
      <xdr:colOff>101600</xdr:colOff>
      <xdr:row>18</xdr:row>
      <xdr:rowOff>108896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93673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85075</xdr:rowOff>
    </xdr:from>
    <xdr:to>
      <xdr:col>29</xdr:col>
      <xdr:colOff>127000</xdr:colOff>
      <xdr:row>36</xdr:row>
      <xdr:rowOff>157083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38325"/>
          <a:ext cx="647700" cy="72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318795</xdr:rowOff>
    </xdr:from>
    <xdr:to>
      <xdr:col>26</xdr:col>
      <xdr:colOff>50800</xdr:colOff>
      <xdr:row>36</xdr:row>
      <xdr:rowOff>85075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29145"/>
          <a:ext cx="698500" cy="10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310474</xdr:rowOff>
    </xdr:from>
    <xdr:to>
      <xdr:col>22</xdr:col>
      <xdr:colOff>114300</xdr:colOff>
      <xdr:row>35</xdr:row>
      <xdr:rowOff>318795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20824"/>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288986</xdr:rowOff>
    </xdr:from>
    <xdr:to>
      <xdr:col>18</xdr:col>
      <xdr:colOff>177800</xdr:colOff>
      <xdr:row>35</xdr:row>
      <xdr:rowOff>310474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99336"/>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106283</xdr:rowOff>
    </xdr:from>
    <xdr:to>
      <xdr:col>29</xdr:col>
      <xdr:colOff>177800</xdr:colOff>
      <xdr:row>37</xdr:row>
      <xdr:rowOff>36433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9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78360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3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34275</xdr:rowOff>
    </xdr:from>
    <xdr:to>
      <xdr:col>26</xdr:col>
      <xdr:colOff>101600</xdr:colOff>
      <xdr:row>36</xdr:row>
      <xdr:rowOff>135875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8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120652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7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267995</xdr:rowOff>
    </xdr:from>
    <xdr:to>
      <xdr:col>22</xdr:col>
      <xdr:colOff>165100</xdr:colOff>
      <xdr:row>36</xdr:row>
      <xdr:rowOff>26695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36872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4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259674</xdr:rowOff>
    </xdr:from>
    <xdr:to>
      <xdr:col>19</xdr:col>
      <xdr:colOff>38100</xdr:colOff>
      <xdr:row>36</xdr:row>
      <xdr:rowOff>18374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7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238186</xdr:rowOff>
    </xdr:from>
    <xdr:to>
      <xdr:col>15</xdr:col>
      <xdr:colOff>101600</xdr:colOff>
      <xdr:row>35</xdr:row>
      <xdr:rowOff>339786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4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7063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1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95580</xdr:rowOff>
    </xdr:from>
    <xdr:to>
      <xdr:col>24</xdr:col>
      <xdr:colOff>63500</xdr:colOff>
      <xdr:row>35</xdr:row>
      <xdr:rowOff>126251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6330"/>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126251</xdr:rowOff>
    </xdr:from>
    <xdr:to>
      <xdr:col>19</xdr:col>
      <xdr:colOff>177800</xdr:colOff>
      <xdr:row>37</xdr:row>
      <xdr:rowOff>111011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7001"/>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111011</xdr:rowOff>
    </xdr:from>
    <xdr:to>
      <xdr:col>15</xdr:col>
      <xdr:colOff>50800</xdr:colOff>
      <xdr:row>38</xdr:row>
      <xdr:rowOff>81750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54661"/>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46393</xdr:rowOff>
    </xdr:from>
    <xdr:to>
      <xdr:col>10</xdr:col>
      <xdr:colOff>114300</xdr:colOff>
      <xdr:row>38</xdr:row>
      <xdr:rowOff>81750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61493"/>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44780</xdr:rowOff>
    </xdr:from>
    <xdr:to>
      <xdr:col>24</xdr:col>
      <xdr:colOff>114300</xdr:colOff>
      <xdr:row>35</xdr:row>
      <xdr:rowOff>146380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67657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75451</xdr:rowOff>
    </xdr:from>
    <xdr:to>
      <xdr:col>20</xdr:col>
      <xdr:colOff>38100</xdr:colOff>
      <xdr:row>36</xdr:row>
      <xdr:rowOff>5601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22128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60211</xdr:rowOff>
    </xdr:from>
    <xdr:to>
      <xdr:col>15</xdr:col>
      <xdr:colOff>101600</xdr:colOff>
      <xdr:row>37</xdr:row>
      <xdr:rowOff>161810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3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6888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7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30950</xdr:rowOff>
    </xdr:from>
    <xdr:to>
      <xdr:col>10</xdr:col>
      <xdr:colOff>165100</xdr:colOff>
      <xdr:row>38</xdr:row>
      <xdr:rowOff>132550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123677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167043</xdr:rowOff>
    </xdr:from>
    <xdr:to>
      <xdr:col>6</xdr:col>
      <xdr:colOff>38100</xdr:colOff>
      <xdr:row>38</xdr:row>
      <xdr:rowOff>97193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88320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162592</xdr:rowOff>
    </xdr:from>
    <xdr:to>
      <xdr:col>24</xdr:col>
      <xdr:colOff>63500</xdr:colOff>
      <xdr:row>57</xdr:row>
      <xdr:rowOff>112791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3792"/>
          <a:ext cx="838200" cy="1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112791</xdr:rowOff>
    </xdr:from>
    <xdr:to>
      <xdr:col>19</xdr:col>
      <xdr:colOff>177800</xdr:colOff>
      <xdr:row>58</xdr:row>
      <xdr:rowOff>42251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85441"/>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42251</xdr:rowOff>
    </xdr:from>
    <xdr:to>
      <xdr:col>15</xdr:col>
      <xdr:colOff>50800</xdr:colOff>
      <xdr:row>58</xdr:row>
      <xdr:rowOff>59233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8635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59233</xdr:rowOff>
    </xdr:from>
    <xdr:to>
      <xdr:col>10</xdr:col>
      <xdr:colOff>114300</xdr:colOff>
      <xdr:row>58</xdr:row>
      <xdr:rowOff>84706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3333"/>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111792</xdr:rowOff>
    </xdr:from>
    <xdr:to>
      <xdr:col>24</xdr:col>
      <xdr:colOff>114300</xdr:colOff>
      <xdr:row>57</xdr:row>
      <xdr:rowOff>41942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90219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61991</xdr:rowOff>
    </xdr:from>
    <xdr:to>
      <xdr:col>20</xdr:col>
      <xdr:colOff>38100</xdr:colOff>
      <xdr:row>57</xdr:row>
      <xdr:rowOff>163591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154718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162901</xdr:rowOff>
    </xdr:from>
    <xdr:to>
      <xdr:col>15</xdr:col>
      <xdr:colOff>101600</xdr:colOff>
      <xdr:row>58</xdr:row>
      <xdr:rowOff>93051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84178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2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8433</xdr:rowOff>
    </xdr:from>
    <xdr:to>
      <xdr:col>10</xdr:col>
      <xdr:colOff>165100</xdr:colOff>
      <xdr:row>58</xdr:row>
      <xdr:rowOff>110033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101160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33906</xdr:rowOff>
    </xdr:from>
    <xdr:to>
      <xdr:col>6</xdr:col>
      <xdr:colOff>38100</xdr:colOff>
      <xdr:row>58</xdr:row>
      <xdr:rowOff>135506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126633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93980</xdr:rowOff>
    </xdr:from>
    <xdr:to>
      <xdr:col>24</xdr:col>
      <xdr:colOff>63500</xdr:colOff>
      <xdr:row>77</xdr:row>
      <xdr:rowOff>164193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95630"/>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156790</xdr:rowOff>
    </xdr:from>
    <xdr:to>
      <xdr:col>19</xdr:col>
      <xdr:colOff>177800</xdr:colOff>
      <xdr:row>77</xdr:row>
      <xdr:rowOff>164193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58440"/>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54191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144055</xdr:rowOff>
    </xdr:from>
    <xdr:to>
      <xdr:col>15</xdr:col>
      <xdr:colOff>50800</xdr:colOff>
      <xdr:row>77</xdr:row>
      <xdr:rowOff>156790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45705"/>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144055</xdr:rowOff>
    </xdr:from>
    <xdr:to>
      <xdr:col>10</xdr:col>
      <xdr:colOff>114300</xdr:colOff>
      <xdr:row>78</xdr:row>
      <xdr:rowOff>36176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45705"/>
          <a:ext cx="889000" cy="6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43180</xdr:rowOff>
    </xdr:from>
    <xdr:to>
      <xdr:col>24</xdr:col>
      <xdr:colOff>114300</xdr:colOff>
      <xdr:row>77</xdr:row>
      <xdr:rowOff>144780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113393</xdr:rowOff>
    </xdr:from>
    <xdr:to>
      <xdr:col>20</xdr:col>
      <xdr:colOff>38100</xdr:colOff>
      <xdr:row>78</xdr:row>
      <xdr:rowOff>43543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34670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105990</xdr:rowOff>
    </xdr:from>
    <xdr:to>
      <xdr:col>15</xdr:col>
      <xdr:colOff>101600</xdr:colOff>
      <xdr:row>78</xdr:row>
      <xdr:rowOff>36140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27267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0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93255</xdr:rowOff>
    </xdr:from>
    <xdr:to>
      <xdr:col>10</xdr:col>
      <xdr:colOff>165100</xdr:colOff>
      <xdr:row>78</xdr:row>
      <xdr:rowOff>23405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14532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8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156826</xdr:rowOff>
    </xdr:from>
    <xdr:to>
      <xdr:col>6</xdr:col>
      <xdr:colOff>38100</xdr:colOff>
      <xdr:row>78</xdr:row>
      <xdr:rowOff>86976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78103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9375</xdr:rowOff>
    </xdr:from>
    <xdr:to>
      <xdr:col>24</xdr:col>
      <xdr:colOff>63500</xdr:colOff>
      <xdr:row>97</xdr:row>
      <xdr:rowOff>3249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25675"/>
          <a:ext cx="838200" cy="50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3249</xdr:rowOff>
    </xdr:from>
    <xdr:to>
      <xdr:col>19</xdr:col>
      <xdr:colOff>177800</xdr:colOff>
      <xdr:row>97</xdr:row>
      <xdr:rowOff>18839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33899"/>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18839</xdr:rowOff>
    </xdr:from>
    <xdr:to>
      <xdr:col>15</xdr:col>
      <xdr:colOff>50800</xdr:colOff>
      <xdr:row>97</xdr:row>
      <xdr:rowOff>153141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49489"/>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153141</xdr:rowOff>
    </xdr:from>
    <xdr:to>
      <xdr:col>10</xdr:col>
      <xdr:colOff>114300</xdr:colOff>
      <xdr:row>98</xdr:row>
      <xdr:rowOff>7249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83791"/>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130025</xdr:rowOff>
    </xdr:from>
    <xdr:to>
      <xdr:col>24</xdr:col>
      <xdr:colOff>114300</xdr:colOff>
      <xdr:row>94</xdr:row>
      <xdr:rowOff>60175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152902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123899</xdr:rowOff>
    </xdr:from>
    <xdr:to>
      <xdr:col>20</xdr:col>
      <xdr:colOff>38100</xdr:colOff>
      <xdr:row>97</xdr:row>
      <xdr:rowOff>54049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70576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139489</xdr:rowOff>
    </xdr:from>
    <xdr:to>
      <xdr:col>15</xdr:col>
      <xdr:colOff>101600</xdr:colOff>
      <xdr:row>97</xdr:row>
      <xdr:rowOff>69639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86166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102341</xdr:rowOff>
    </xdr:from>
    <xdr:to>
      <xdr:col>10</xdr:col>
      <xdr:colOff>165100</xdr:colOff>
      <xdr:row>98</xdr:row>
      <xdr:rowOff>32491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49018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0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127899</xdr:rowOff>
    </xdr:from>
    <xdr:to>
      <xdr:col>6</xdr:col>
      <xdr:colOff>38100</xdr:colOff>
      <xdr:row>98</xdr:row>
      <xdr:rowOff>58049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5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74576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47496</xdr:rowOff>
    </xdr:from>
    <xdr:to>
      <xdr:col>55</xdr:col>
      <xdr:colOff>0</xdr:colOff>
      <xdr:row>38</xdr:row>
      <xdr:rowOff>10376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48246"/>
          <a:ext cx="838200" cy="4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47496</xdr:rowOff>
    </xdr:from>
    <xdr:to>
      <xdr:col>50</xdr:col>
      <xdr:colOff>114300</xdr:colOff>
      <xdr:row>38</xdr:row>
      <xdr:rowOff>77004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48246"/>
          <a:ext cx="889000" cy="5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77004</xdr:rowOff>
    </xdr:from>
    <xdr:to>
      <xdr:col>45</xdr:col>
      <xdr:colOff>177800</xdr:colOff>
      <xdr:row>38</xdr:row>
      <xdr:rowOff>80895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92104"/>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80895</xdr:rowOff>
    </xdr:from>
    <xdr:to>
      <xdr:col>41</xdr:col>
      <xdr:colOff>50800</xdr:colOff>
      <xdr:row>38</xdr:row>
      <xdr:rowOff>89581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95995"/>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131026</xdr:rowOff>
    </xdr:from>
    <xdr:to>
      <xdr:col>55</xdr:col>
      <xdr:colOff>50800</xdr:colOff>
      <xdr:row>38</xdr:row>
      <xdr:rowOff>61176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45953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168146</xdr:rowOff>
    </xdr:from>
    <xdr:to>
      <xdr:col>50</xdr:col>
      <xdr:colOff>165100</xdr:colOff>
      <xdr:row>35</xdr:row>
      <xdr:rowOff>98296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89423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09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26204</xdr:rowOff>
    </xdr:from>
    <xdr:to>
      <xdr:col>46</xdr:col>
      <xdr:colOff>38100</xdr:colOff>
      <xdr:row>38</xdr:row>
      <xdr:rowOff>127804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118931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30095</xdr:rowOff>
    </xdr:from>
    <xdr:to>
      <xdr:col>41</xdr:col>
      <xdr:colOff>101600</xdr:colOff>
      <xdr:row>38</xdr:row>
      <xdr:rowOff>131695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122822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38781</xdr:rowOff>
    </xdr:from>
    <xdr:to>
      <xdr:col>36</xdr:col>
      <xdr:colOff>165100</xdr:colOff>
      <xdr:row>38</xdr:row>
      <xdr:rowOff>140381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131508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159891</xdr:rowOff>
    </xdr:from>
    <xdr:to>
      <xdr:col>55</xdr:col>
      <xdr:colOff>0</xdr:colOff>
      <xdr:row>57</xdr:row>
      <xdr:rowOff>56735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61091"/>
          <a:ext cx="838200" cy="6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158628</xdr:rowOff>
    </xdr:from>
    <xdr:to>
      <xdr:col>50</xdr:col>
      <xdr:colOff>114300</xdr:colOff>
      <xdr:row>56</xdr:row>
      <xdr:rowOff>159891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59828"/>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131631</xdr:rowOff>
    </xdr:from>
    <xdr:to>
      <xdr:col>45</xdr:col>
      <xdr:colOff>177800</xdr:colOff>
      <xdr:row>56</xdr:row>
      <xdr:rowOff>158628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32831"/>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131631</xdr:rowOff>
    </xdr:from>
    <xdr:to>
      <xdr:col>41</xdr:col>
      <xdr:colOff>50800</xdr:colOff>
      <xdr:row>57</xdr:row>
      <xdr:rowOff>8061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32831"/>
          <a:ext cx="889000" cy="4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5935</xdr:rowOff>
    </xdr:from>
    <xdr:to>
      <xdr:col>55</xdr:col>
      <xdr:colOff>50800</xdr:colOff>
      <xdr:row>57</xdr:row>
      <xdr:rowOff>107535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92312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109091</xdr:rowOff>
    </xdr:from>
    <xdr:to>
      <xdr:col>50</xdr:col>
      <xdr:colOff>165100</xdr:colOff>
      <xdr:row>57</xdr:row>
      <xdr:rowOff>39241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1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30368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107828</xdr:rowOff>
    </xdr:from>
    <xdr:to>
      <xdr:col>46</xdr:col>
      <xdr:colOff>38100</xdr:colOff>
      <xdr:row>57</xdr:row>
      <xdr:rowOff>37978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80831</xdr:rowOff>
    </xdr:from>
    <xdr:to>
      <xdr:col>41</xdr:col>
      <xdr:colOff>101600</xdr:colOff>
      <xdr:row>57</xdr:row>
      <xdr:rowOff>10981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7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128711</xdr:rowOff>
    </xdr:from>
    <xdr:to>
      <xdr:col>36</xdr:col>
      <xdr:colOff>165100</xdr:colOff>
      <xdr:row>57</xdr:row>
      <xdr:rowOff>58861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2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49988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2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42255</xdr:rowOff>
    </xdr:from>
    <xdr:to>
      <xdr:col>55</xdr:col>
      <xdr:colOff>0</xdr:colOff>
      <xdr:row>79</xdr:row>
      <xdr:rowOff>43421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86805"/>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36846</xdr:rowOff>
    </xdr:from>
    <xdr:to>
      <xdr:col>50</xdr:col>
      <xdr:colOff>114300</xdr:colOff>
      <xdr:row>79</xdr:row>
      <xdr:rowOff>42255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81396"/>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30201</xdr:rowOff>
    </xdr:from>
    <xdr:to>
      <xdr:col>45</xdr:col>
      <xdr:colOff>177800</xdr:colOff>
      <xdr:row>79</xdr:row>
      <xdr:rowOff>36846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74751"/>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156463</xdr:rowOff>
    </xdr:from>
    <xdr:to>
      <xdr:col>41</xdr:col>
      <xdr:colOff>50800</xdr:colOff>
      <xdr:row>79</xdr:row>
      <xdr:rowOff>30201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29563"/>
          <a:ext cx="889000" cy="4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164071</xdr:rowOff>
    </xdr:from>
    <xdr:to>
      <xdr:col>55</xdr:col>
      <xdr:colOff>50800</xdr:colOff>
      <xdr:row>79</xdr:row>
      <xdr:rowOff>94221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78998</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5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162905</xdr:rowOff>
    </xdr:from>
    <xdr:to>
      <xdr:col>50</xdr:col>
      <xdr:colOff>165100</xdr:colOff>
      <xdr:row>79</xdr:row>
      <xdr:rowOff>93055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84182</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62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157496</xdr:rowOff>
    </xdr:from>
    <xdr:to>
      <xdr:col>46</xdr:col>
      <xdr:colOff>38100</xdr:colOff>
      <xdr:row>79</xdr:row>
      <xdr:rowOff>87646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78773</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61017" y="13623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150851</xdr:rowOff>
    </xdr:from>
    <xdr:to>
      <xdr:col>41</xdr:col>
      <xdr:colOff>101600</xdr:colOff>
      <xdr:row>79</xdr:row>
      <xdr:rowOff>81001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72128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61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105663</xdr:rowOff>
    </xdr:from>
    <xdr:to>
      <xdr:col>36</xdr:col>
      <xdr:colOff>165100</xdr:colOff>
      <xdr:row>79</xdr:row>
      <xdr:rowOff>35813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26940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1282</xdr:rowOff>
    </xdr:from>
    <xdr:to>
      <xdr:col>55</xdr:col>
      <xdr:colOff>0</xdr:colOff>
      <xdr:row>96</xdr:row>
      <xdr:rowOff>84241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289032"/>
          <a:ext cx="838200" cy="25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1282</xdr:rowOff>
    </xdr:from>
    <xdr:to>
      <xdr:col>50</xdr:col>
      <xdr:colOff>114300</xdr:colOff>
      <xdr:row>95</xdr:row>
      <xdr:rowOff>144523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289032"/>
          <a:ext cx="889000" cy="1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144523</xdr:rowOff>
    </xdr:from>
    <xdr:to>
      <xdr:col>45</xdr:col>
      <xdr:colOff>177800</xdr:colOff>
      <xdr:row>96</xdr:row>
      <xdr:rowOff>6472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432273"/>
          <a:ext cx="8890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128933</xdr:rowOff>
    </xdr:from>
    <xdr:to>
      <xdr:col>41</xdr:col>
      <xdr:colOff>50800</xdr:colOff>
      <xdr:row>96</xdr:row>
      <xdr:rowOff>6472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416683"/>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33441</xdr:rowOff>
    </xdr:from>
    <xdr:to>
      <xdr:col>55</xdr:col>
      <xdr:colOff>50800</xdr:colOff>
      <xdr:row>96</xdr:row>
      <xdr:rowOff>135041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4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11868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4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121932</xdr:rowOff>
    </xdr:from>
    <xdr:to>
      <xdr:col>50</xdr:col>
      <xdr:colOff>165100</xdr:colOff>
      <xdr:row>95</xdr:row>
      <xdr:rowOff>52082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2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43209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3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93723</xdr:rowOff>
    </xdr:from>
    <xdr:to>
      <xdr:col>46</xdr:col>
      <xdr:colOff>38100</xdr:colOff>
      <xdr:row>96</xdr:row>
      <xdr:rowOff>23873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3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127122</xdr:rowOff>
    </xdr:from>
    <xdr:to>
      <xdr:col>41</xdr:col>
      <xdr:colOff>101600</xdr:colOff>
      <xdr:row>96</xdr:row>
      <xdr:rowOff>57272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48399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78133</xdr:rowOff>
    </xdr:from>
    <xdr:to>
      <xdr:col>36</xdr:col>
      <xdr:colOff>165100</xdr:colOff>
      <xdr:row>96</xdr:row>
      <xdr:rowOff>8283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3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170860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5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72492</xdr:rowOff>
    </xdr:from>
    <xdr:to>
      <xdr:col>85</xdr:col>
      <xdr:colOff>127000</xdr:colOff>
      <xdr:row>39</xdr:row>
      <xdr:rowOff>11836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87592"/>
          <a:ext cx="838200" cy="1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72492</xdr:rowOff>
    </xdr:from>
    <xdr:to>
      <xdr:col>81</xdr:col>
      <xdr:colOff>50800</xdr:colOff>
      <xdr:row>38</xdr:row>
      <xdr:rowOff>122250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87592"/>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19131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122250</xdr:rowOff>
    </xdr:from>
    <xdr:to>
      <xdr:col>76</xdr:col>
      <xdr:colOff>114300</xdr:colOff>
      <xdr:row>39</xdr:row>
      <xdr:rowOff>41287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3735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38850</xdr:rowOff>
    </xdr:from>
    <xdr:to>
      <xdr:col>71</xdr:col>
      <xdr:colOff>177800</xdr:colOff>
      <xdr:row>39</xdr:row>
      <xdr:rowOff>41287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25400"/>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132486</xdr:rowOff>
    </xdr:from>
    <xdr:to>
      <xdr:col>85</xdr:col>
      <xdr:colOff>177800</xdr:colOff>
      <xdr:row>39</xdr:row>
      <xdr:rowOff>62636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91863</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35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21692</xdr:rowOff>
    </xdr:from>
    <xdr:to>
      <xdr:col>81</xdr:col>
      <xdr:colOff>101600</xdr:colOff>
      <xdr:row>38</xdr:row>
      <xdr:rowOff>123292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139819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31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71450</xdr:rowOff>
    </xdr:from>
    <xdr:to>
      <xdr:col>76</xdr:col>
      <xdr:colOff>165100</xdr:colOff>
      <xdr:row>39</xdr:row>
      <xdr:rowOff>1600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5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164177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161937</xdr:rowOff>
    </xdr:from>
    <xdr:to>
      <xdr:col>72</xdr:col>
      <xdr:colOff>38100</xdr:colOff>
      <xdr:row>39</xdr:row>
      <xdr:rowOff>92087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83214</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46333" y="676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159500</xdr:rowOff>
    </xdr:from>
    <xdr:to>
      <xdr:col>67</xdr:col>
      <xdr:colOff>101600</xdr:colOff>
      <xdr:row>39</xdr:row>
      <xdr:rowOff>89650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80777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109198</xdr:rowOff>
    </xdr:from>
    <xdr:to>
      <xdr:col>85</xdr:col>
      <xdr:colOff>127000</xdr:colOff>
      <xdr:row>77</xdr:row>
      <xdr:rowOff>110243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10848"/>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102220</xdr:rowOff>
    </xdr:from>
    <xdr:to>
      <xdr:col>81</xdr:col>
      <xdr:colOff>50800</xdr:colOff>
      <xdr:row>77</xdr:row>
      <xdr:rowOff>110243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03870"/>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95385</xdr:rowOff>
    </xdr:from>
    <xdr:to>
      <xdr:col>76</xdr:col>
      <xdr:colOff>114300</xdr:colOff>
      <xdr:row>77</xdr:row>
      <xdr:rowOff>102220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97035"/>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84748</xdr:rowOff>
    </xdr:from>
    <xdr:to>
      <xdr:col>71</xdr:col>
      <xdr:colOff>177800</xdr:colOff>
      <xdr:row>77</xdr:row>
      <xdr:rowOff>95385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86398"/>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58398</xdr:rowOff>
    </xdr:from>
    <xdr:to>
      <xdr:col>85</xdr:col>
      <xdr:colOff>177800</xdr:colOff>
      <xdr:row>77</xdr:row>
      <xdr:rowOff>159998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6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36825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3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59443</xdr:rowOff>
    </xdr:from>
    <xdr:to>
      <xdr:col>81</xdr:col>
      <xdr:colOff>101600</xdr:colOff>
      <xdr:row>77</xdr:row>
      <xdr:rowOff>161043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152170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51420</xdr:rowOff>
    </xdr:from>
    <xdr:to>
      <xdr:col>76</xdr:col>
      <xdr:colOff>165100</xdr:colOff>
      <xdr:row>77</xdr:row>
      <xdr:rowOff>153020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144147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44585</xdr:rowOff>
    </xdr:from>
    <xdr:to>
      <xdr:col>72</xdr:col>
      <xdr:colOff>38100</xdr:colOff>
      <xdr:row>77</xdr:row>
      <xdr:rowOff>146185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137312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33948</xdr:rowOff>
    </xdr:from>
    <xdr:to>
      <xdr:col>67</xdr:col>
      <xdr:colOff>101600</xdr:colOff>
      <xdr:row>77</xdr:row>
      <xdr:rowOff>135548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126675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70568</xdr:rowOff>
    </xdr:from>
    <xdr:to>
      <xdr:col>85</xdr:col>
      <xdr:colOff>127000</xdr:colOff>
      <xdr:row>99</xdr:row>
      <xdr:rowOff>12694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72668"/>
          <a:ext cx="838200" cy="1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12694</xdr:rowOff>
    </xdr:from>
    <xdr:to>
      <xdr:col>81</xdr:col>
      <xdr:colOff>50800</xdr:colOff>
      <xdr:row>99</xdr:row>
      <xdr:rowOff>18217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86244"/>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163551</xdr:rowOff>
    </xdr:from>
    <xdr:to>
      <xdr:col>76</xdr:col>
      <xdr:colOff>114300</xdr:colOff>
      <xdr:row>99</xdr:row>
      <xdr:rowOff>18217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65651"/>
          <a:ext cx="889000" cy="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71386</xdr:rowOff>
    </xdr:from>
    <xdr:to>
      <xdr:col>71</xdr:col>
      <xdr:colOff>177800</xdr:colOff>
      <xdr:row>98</xdr:row>
      <xdr:rowOff>163551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73486"/>
          <a:ext cx="889000" cy="9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19768</xdr:rowOff>
    </xdr:from>
    <xdr:to>
      <xdr:col>85</xdr:col>
      <xdr:colOff>177800</xdr:colOff>
      <xdr:row>98</xdr:row>
      <xdr:rowOff>121368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106145</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133344</xdr:rowOff>
    </xdr:from>
    <xdr:to>
      <xdr:col>81</xdr:col>
      <xdr:colOff>101600</xdr:colOff>
      <xdr:row>99</xdr:row>
      <xdr:rowOff>63494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54621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702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138867</xdr:rowOff>
    </xdr:from>
    <xdr:to>
      <xdr:col>76</xdr:col>
      <xdr:colOff>165100</xdr:colOff>
      <xdr:row>99</xdr:row>
      <xdr:rowOff>69017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60144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112751</xdr:rowOff>
    </xdr:from>
    <xdr:to>
      <xdr:col>72</xdr:col>
      <xdr:colOff>38100</xdr:colOff>
      <xdr:row>99</xdr:row>
      <xdr:rowOff>42901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34028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20586</xdr:rowOff>
    </xdr:from>
    <xdr:to>
      <xdr:col>67</xdr:col>
      <xdr:colOff>101600</xdr:colOff>
      <xdr:row>98</xdr:row>
      <xdr:rowOff>122186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113313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1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151892</xdr:rowOff>
    </xdr:from>
    <xdr:to>
      <xdr:col>116</xdr:col>
      <xdr:colOff>63500</xdr:colOff>
      <xdr:row>36</xdr:row>
      <xdr:rowOff>96901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152642"/>
          <a:ext cx="838200" cy="1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96901</xdr:rowOff>
    </xdr:from>
    <xdr:to>
      <xdr:col>111</xdr:col>
      <xdr:colOff>177800</xdr:colOff>
      <xdr:row>39</xdr:row>
      <xdr:rowOff>17018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269101"/>
          <a:ext cx="889000" cy="4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17018</xdr:rowOff>
    </xdr:from>
    <xdr:to>
      <xdr:col>107</xdr:col>
      <xdr:colOff>50800</xdr:colOff>
      <xdr:row>39</xdr:row>
      <xdr:rowOff>17272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70356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13208</xdr:rowOff>
    </xdr:from>
    <xdr:to>
      <xdr:col>102</xdr:col>
      <xdr:colOff>114300</xdr:colOff>
      <xdr:row>39</xdr:row>
      <xdr:rowOff>17272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9975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101092</xdr:rowOff>
    </xdr:from>
    <xdr:to>
      <xdr:col>116</xdr:col>
      <xdr:colOff>114300</xdr:colOff>
      <xdr:row>36</xdr:row>
      <xdr:rowOff>31242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123969</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9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46101</xdr:rowOff>
    </xdr:from>
    <xdr:to>
      <xdr:col>112</xdr:col>
      <xdr:colOff>38100</xdr:colOff>
      <xdr:row>36</xdr:row>
      <xdr:rowOff>147701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164228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137668</xdr:rowOff>
    </xdr:from>
    <xdr:to>
      <xdr:col>107</xdr:col>
      <xdr:colOff>101600</xdr:colOff>
      <xdr:row>39</xdr:row>
      <xdr:rowOff>67818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58945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137922</xdr:rowOff>
    </xdr:from>
    <xdr:to>
      <xdr:col>102</xdr:col>
      <xdr:colOff>165100</xdr:colOff>
      <xdr:row>39</xdr:row>
      <xdr:rowOff>68072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59199</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7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133858</xdr:rowOff>
    </xdr:from>
    <xdr:to>
      <xdr:col>98</xdr:col>
      <xdr:colOff>38100</xdr:colOff>
      <xdr:row>39</xdr:row>
      <xdr:rowOff>64008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55135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62250</xdr:rowOff>
    </xdr:from>
    <xdr:to>
      <xdr:col>116</xdr:col>
      <xdr:colOff>62864</xdr:colOff>
      <xdr:row>58</xdr:row>
      <xdr:rowOff>139517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9149100"/>
          <a:ext cx="1269" cy="93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143344</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4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139517</xdr:rowOff>
    </xdr:from>
    <xdr:to>
      <xdr:col>116</xdr:col>
      <xdr:colOff>152400</xdr:colOff>
      <xdr:row>58</xdr:row>
      <xdr:rowOff>139517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8927</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9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62250</xdr:rowOff>
    </xdr:from>
    <xdr:to>
      <xdr:col>116</xdr:col>
      <xdr:colOff>152400</xdr:colOff>
      <xdr:row>53</xdr:row>
      <xdr:rowOff>62250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14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45151</xdr:rowOff>
    </xdr:from>
    <xdr:to>
      <xdr:col>116</xdr:col>
      <xdr:colOff>63500</xdr:colOff>
      <xdr:row>53</xdr:row>
      <xdr:rowOff>62250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132001"/>
          <a:ext cx="8382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8028</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0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29601</xdr:rowOff>
    </xdr:from>
    <xdr:to>
      <xdr:col>116</xdr:col>
      <xdr:colOff>114300</xdr:colOff>
      <xdr:row>57</xdr:row>
      <xdr:rowOff>131201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136362</xdr:rowOff>
    </xdr:from>
    <xdr:to>
      <xdr:col>111</xdr:col>
      <xdr:colOff>177800</xdr:colOff>
      <xdr:row>53</xdr:row>
      <xdr:rowOff>45151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051762"/>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31567</xdr:rowOff>
    </xdr:from>
    <xdr:to>
      <xdr:col>112</xdr:col>
      <xdr:colOff>38100</xdr:colOff>
      <xdr:row>57</xdr:row>
      <xdr:rowOff>133167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80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124294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9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111354</xdr:rowOff>
    </xdr:from>
    <xdr:to>
      <xdr:col>107</xdr:col>
      <xdr:colOff>50800</xdr:colOff>
      <xdr:row>52</xdr:row>
      <xdr:rowOff>136362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026754"/>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44552</xdr:rowOff>
    </xdr:from>
    <xdr:to>
      <xdr:col>107</xdr:col>
      <xdr:colOff>101600</xdr:colOff>
      <xdr:row>57</xdr:row>
      <xdr:rowOff>146152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1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137279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0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90825</xdr:rowOff>
    </xdr:from>
    <xdr:to>
      <xdr:col>102</xdr:col>
      <xdr:colOff>114300</xdr:colOff>
      <xdr:row>52</xdr:row>
      <xdr:rowOff>111354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006225"/>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6421</xdr:rowOff>
    </xdr:from>
    <xdr:to>
      <xdr:col>102</xdr:col>
      <xdr:colOff>165100</xdr:colOff>
      <xdr:row>57</xdr:row>
      <xdr:rowOff>108021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99148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72486</xdr:rowOff>
    </xdr:from>
    <xdr:to>
      <xdr:col>98</xdr:col>
      <xdr:colOff>38100</xdr:colOff>
      <xdr:row>57</xdr:row>
      <xdr:rowOff>2636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165213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11450</xdr:rowOff>
    </xdr:from>
    <xdr:to>
      <xdr:col>116</xdr:col>
      <xdr:colOff>114300</xdr:colOff>
      <xdr:row>53</xdr:row>
      <xdr:rowOff>113050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0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135927</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0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165801</xdr:rowOff>
    </xdr:from>
    <xdr:to>
      <xdr:col>112</xdr:col>
      <xdr:colOff>38100</xdr:colOff>
      <xdr:row>53</xdr:row>
      <xdr:rowOff>95951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0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112478</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88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85562</xdr:rowOff>
    </xdr:from>
    <xdr:to>
      <xdr:col>107</xdr:col>
      <xdr:colOff>101600</xdr:colOff>
      <xdr:row>53</xdr:row>
      <xdr:rowOff>15712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0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32239</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87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60554</xdr:rowOff>
    </xdr:from>
    <xdr:to>
      <xdr:col>102</xdr:col>
      <xdr:colOff>165100</xdr:colOff>
      <xdr:row>52</xdr:row>
      <xdr:rowOff>162154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7231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87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40025</xdr:rowOff>
    </xdr:from>
    <xdr:to>
      <xdr:col>98</xdr:col>
      <xdr:colOff>38100</xdr:colOff>
      <xdr:row>52</xdr:row>
      <xdr:rowOff>141625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89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158152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873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83510</xdr:rowOff>
    </xdr:from>
    <xdr:to>
      <xdr:col>116</xdr:col>
      <xdr:colOff>63500</xdr:colOff>
      <xdr:row>74</xdr:row>
      <xdr:rowOff>126258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770810"/>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9215</xdr:rowOff>
    </xdr:from>
    <xdr:to>
      <xdr:col>111</xdr:col>
      <xdr:colOff>177800</xdr:colOff>
      <xdr:row>74</xdr:row>
      <xdr:rowOff>126258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010715"/>
          <a:ext cx="889000" cy="80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9215</xdr:rowOff>
    </xdr:from>
    <xdr:to>
      <xdr:col>107</xdr:col>
      <xdr:colOff>50800</xdr:colOff>
      <xdr:row>70</xdr:row>
      <xdr:rowOff>88265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010715"/>
          <a:ext cx="8890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157304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3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88265</xdr:rowOff>
    </xdr:from>
    <xdr:to>
      <xdr:col>102</xdr:col>
      <xdr:colOff>114300</xdr:colOff>
      <xdr:row>70</xdr:row>
      <xdr:rowOff>112085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089765"/>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32710</xdr:rowOff>
    </xdr:from>
    <xdr:to>
      <xdr:col>116</xdr:col>
      <xdr:colOff>114300</xdr:colOff>
      <xdr:row>74</xdr:row>
      <xdr:rowOff>134310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7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55587</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5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75458</xdr:rowOff>
    </xdr:from>
    <xdr:to>
      <xdr:col>112</xdr:col>
      <xdr:colOff>38100</xdr:colOff>
      <xdr:row>75</xdr:row>
      <xdr:rowOff>5608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7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22135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5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129865</xdr:rowOff>
    </xdr:from>
    <xdr:to>
      <xdr:col>107</xdr:col>
      <xdr:colOff>101600</xdr:colOff>
      <xdr:row>70</xdr:row>
      <xdr:rowOff>60015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19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76542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17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37465</xdr:rowOff>
    </xdr:from>
    <xdr:to>
      <xdr:col>102</xdr:col>
      <xdr:colOff>165100</xdr:colOff>
      <xdr:row>70</xdr:row>
      <xdr:rowOff>139065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0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155592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181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61285</xdr:rowOff>
    </xdr:from>
    <xdr:to>
      <xdr:col>98</xdr:col>
      <xdr:colOff>38100</xdr:colOff>
      <xdr:row>70</xdr:row>
      <xdr:rowOff>162885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0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7962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183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・補助費等は産業団地の企業誘致優遇策事業費や公的病院等運営費補助金が増加したものの、特別定額給付金事業費の減により、全体では</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・扶助費は子育て世帯への臨時特別給費金事業等により</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・普通建設事業については、消防本部庁舎の建替えによる事業の完了等により、</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・積立金については、普通交付税の追加交付分の収入増のため積立額が増加したことにより、</a:t>
          </a:r>
          <a:r>
            <a:rPr kumimoji="1" lang="en-US" altLang="ja-JP" sz="1300">
              <a:latin typeface="ＭＳ Ｐゴシック" panose="020B0600070205080204" pitchFamily="50" charset="-128"/>
              <a:ea typeface="ＭＳ Ｐゴシック" panose="020B0600070205080204" pitchFamily="50" charset="-128"/>
            </a:rPr>
            <a:t>357.6</a:t>
          </a:r>
          <a:r>
            <a:rPr kumimoji="1" lang="ja-JP" altLang="en-US" sz="1300">
              <a:latin typeface="ＭＳ Ｐゴシック" panose="020B0600070205080204" pitchFamily="50" charset="-128"/>
              <a:ea typeface="ＭＳ Ｐゴシック" panose="020B0600070205080204" pitchFamily="50" charset="-128"/>
            </a:rPr>
            <a:t>％の増加となったが、今後は公共施設の更新が続くため、今後も計画的な積立てが必要である。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144,055
139,303
177.76
59,924,194
56,530,138
3,053,532
30,629,529
39,636,679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98878</xdr:rowOff>
    </xdr:from>
    <xdr:to>
      <xdr:col>24</xdr:col>
      <xdr:colOff>63500</xdr:colOff>
      <xdr:row>35</xdr:row>
      <xdr:rowOff>169636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99628"/>
          <a:ext cx="8382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96701</xdr:rowOff>
    </xdr:from>
    <xdr:to>
      <xdr:col>19</xdr:col>
      <xdr:colOff>177800</xdr:colOff>
      <xdr:row>35</xdr:row>
      <xdr:rowOff>169636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7451"/>
          <a:ext cx="88900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96701</xdr:rowOff>
    </xdr:from>
    <xdr:to>
      <xdr:col>15</xdr:col>
      <xdr:colOff>50800</xdr:colOff>
      <xdr:row>35</xdr:row>
      <xdr:rowOff>152219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974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128270</xdr:rowOff>
    </xdr:from>
    <xdr:to>
      <xdr:col>10</xdr:col>
      <xdr:colOff>114300</xdr:colOff>
      <xdr:row>35</xdr:row>
      <xdr:rowOff>152219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29020"/>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48078</xdr:rowOff>
    </xdr:from>
    <xdr:to>
      <xdr:col>24</xdr:col>
      <xdr:colOff>114300</xdr:colOff>
      <xdr:row>35</xdr:row>
      <xdr:rowOff>149678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118836</xdr:rowOff>
    </xdr:from>
    <xdr:to>
      <xdr:col>20</xdr:col>
      <xdr:colOff>38100</xdr:colOff>
      <xdr:row>36</xdr:row>
      <xdr:rowOff>48986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40113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45901</xdr:rowOff>
    </xdr:from>
    <xdr:to>
      <xdr:col>15</xdr:col>
      <xdr:colOff>101600</xdr:colOff>
      <xdr:row>35</xdr:row>
      <xdr:rowOff>147501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138628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101419</xdr:rowOff>
    </xdr:from>
    <xdr:to>
      <xdr:col>10</xdr:col>
      <xdr:colOff>165100</xdr:colOff>
      <xdr:row>36</xdr:row>
      <xdr:rowOff>31569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22696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9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77470</xdr:rowOff>
    </xdr:from>
    <xdr:to>
      <xdr:col>6</xdr:col>
      <xdr:colOff>38100</xdr:colOff>
      <xdr:row>36</xdr:row>
      <xdr:rowOff>7620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170197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124714</xdr:rowOff>
    </xdr:from>
    <xdr:to>
      <xdr:col>24</xdr:col>
      <xdr:colOff>63500</xdr:colOff>
      <xdr:row>58</xdr:row>
      <xdr:rowOff>155181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68664"/>
          <a:ext cx="838200" cy="12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124714</xdr:rowOff>
    </xdr:from>
    <xdr:to>
      <xdr:col>19</xdr:col>
      <xdr:colOff>177800</xdr:colOff>
      <xdr:row>59</xdr:row>
      <xdr:rowOff>66281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68664"/>
          <a:ext cx="889000" cy="13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66281</xdr:rowOff>
    </xdr:from>
    <xdr:to>
      <xdr:col>15</xdr:col>
      <xdr:colOff>50800</xdr:colOff>
      <xdr:row>59</xdr:row>
      <xdr:rowOff>119621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8183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160719</xdr:rowOff>
    </xdr:from>
    <xdr:to>
      <xdr:col>10</xdr:col>
      <xdr:colOff>114300</xdr:colOff>
      <xdr:row>59</xdr:row>
      <xdr:rowOff>119621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04819"/>
          <a:ext cx="889000" cy="1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104381</xdr:rowOff>
    </xdr:from>
    <xdr:to>
      <xdr:col>24</xdr:col>
      <xdr:colOff>114300</xdr:colOff>
      <xdr:row>59</xdr:row>
      <xdr:rowOff>34531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19308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73914</xdr:rowOff>
    </xdr:from>
    <xdr:to>
      <xdr:col>20</xdr:col>
      <xdr:colOff>38100</xdr:colOff>
      <xdr:row>52</xdr:row>
      <xdr:rowOff>4064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1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166641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1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15481</xdr:rowOff>
    </xdr:from>
    <xdr:to>
      <xdr:col>15</xdr:col>
      <xdr:colOff>101600</xdr:colOff>
      <xdr:row>59</xdr:row>
      <xdr:rowOff>117081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108208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68821</xdr:rowOff>
    </xdr:from>
    <xdr:to>
      <xdr:col>10</xdr:col>
      <xdr:colOff>165100</xdr:colOff>
      <xdr:row>59</xdr:row>
      <xdr:rowOff>170421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161548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109919</xdr:rowOff>
    </xdr:from>
    <xdr:to>
      <xdr:col>6</xdr:col>
      <xdr:colOff>38100</xdr:colOff>
      <xdr:row>59</xdr:row>
      <xdr:rowOff>40069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31196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166846</xdr:rowOff>
    </xdr:from>
    <xdr:to>
      <xdr:col>24</xdr:col>
      <xdr:colOff>63500</xdr:colOff>
      <xdr:row>76</xdr:row>
      <xdr:rowOff>138271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82696"/>
          <a:ext cx="8382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95051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439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138271</xdr:rowOff>
    </xdr:from>
    <xdr:to>
      <xdr:col>19</xdr:col>
      <xdr:colOff>177800</xdr:colOff>
      <xdr:row>77</xdr:row>
      <xdr:rowOff>7493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68471"/>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7493</xdr:rowOff>
    </xdr:from>
    <xdr:to>
      <xdr:col>15</xdr:col>
      <xdr:colOff>50800</xdr:colOff>
      <xdr:row>77</xdr:row>
      <xdr:rowOff>119431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09143"/>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119431</xdr:rowOff>
    </xdr:from>
    <xdr:to>
      <xdr:col>10</xdr:col>
      <xdr:colOff>114300</xdr:colOff>
      <xdr:row>78</xdr:row>
      <xdr:rowOff>2997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21081"/>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116046</xdr:rowOff>
    </xdr:from>
    <xdr:to>
      <xdr:col>24</xdr:col>
      <xdr:colOff>114300</xdr:colOff>
      <xdr:row>74</xdr:row>
      <xdr:rowOff>46196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94473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1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87471</xdr:rowOff>
    </xdr:from>
    <xdr:to>
      <xdr:col>20</xdr:col>
      <xdr:colOff>38100</xdr:colOff>
      <xdr:row>77</xdr:row>
      <xdr:rowOff>17621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1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128143</xdr:rowOff>
    </xdr:from>
    <xdr:to>
      <xdr:col>15</xdr:col>
      <xdr:colOff>101600</xdr:colOff>
      <xdr:row>77</xdr:row>
      <xdr:rowOff>58293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49420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5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68631</xdr:rowOff>
    </xdr:from>
    <xdr:to>
      <xdr:col>10</xdr:col>
      <xdr:colOff>165100</xdr:colOff>
      <xdr:row>77</xdr:row>
      <xdr:rowOff>170231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4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123647</xdr:rowOff>
    </xdr:from>
    <xdr:to>
      <xdr:col>6</xdr:col>
      <xdr:colOff>38100</xdr:colOff>
      <xdr:row>78</xdr:row>
      <xdr:rowOff>53797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44924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1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70586</xdr:rowOff>
    </xdr:from>
    <xdr:to>
      <xdr:col>24</xdr:col>
      <xdr:colOff>63500</xdr:colOff>
      <xdr:row>98</xdr:row>
      <xdr:rowOff>126918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01236"/>
          <a:ext cx="838200" cy="22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115906</xdr:rowOff>
    </xdr:from>
    <xdr:to>
      <xdr:col>19</xdr:col>
      <xdr:colOff>177800</xdr:colOff>
      <xdr:row>98</xdr:row>
      <xdr:rowOff>126918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18006"/>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139552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136900</xdr:rowOff>
    </xdr:from>
    <xdr:to>
      <xdr:col>15</xdr:col>
      <xdr:colOff>50800</xdr:colOff>
      <xdr:row>98</xdr:row>
      <xdr:rowOff>115906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67550"/>
          <a:ext cx="889000" cy="1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136900</xdr:rowOff>
    </xdr:from>
    <xdr:to>
      <xdr:col>10</xdr:col>
      <xdr:colOff>114300</xdr:colOff>
      <xdr:row>98</xdr:row>
      <xdr:rowOff>159550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67550"/>
          <a:ext cx="889000" cy="19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19786</xdr:rowOff>
    </xdr:from>
    <xdr:to>
      <xdr:col>24</xdr:col>
      <xdr:colOff>114300</xdr:colOff>
      <xdr:row>97</xdr:row>
      <xdr:rowOff>121386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106163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76118</xdr:rowOff>
    </xdr:from>
    <xdr:to>
      <xdr:col>20</xdr:col>
      <xdr:colOff>38100</xdr:colOff>
      <xdr:row>99</xdr:row>
      <xdr:rowOff>6268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7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168845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7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65106</xdr:rowOff>
    </xdr:from>
    <xdr:to>
      <xdr:col>15</xdr:col>
      <xdr:colOff>101600</xdr:colOff>
      <xdr:row>98</xdr:row>
      <xdr:rowOff>166706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157833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5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86100</xdr:rowOff>
    </xdr:from>
    <xdr:to>
      <xdr:col>10</xdr:col>
      <xdr:colOff>165100</xdr:colOff>
      <xdr:row>98</xdr:row>
      <xdr:rowOff>16250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108750</xdr:rowOff>
    </xdr:from>
    <xdr:to>
      <xdr:col>6</xdr:col>
      <xdr:colOff>38100</xdr:colOff>
      <xdr:row>99</xdr:row>
      <xdr:rowOff>38900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30027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0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88677</xdr:rowOff>
    </xdr:from>
    <xdr:to>
      <xdr:col>55</xdr:col>
      <xdr:colOff>0</xdr:colOff>
      <xdr:row>38</xdr:row>
      <xdr:rowOff>117389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03777"/>
          <a:ext cx="8382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88677</xdr:rowOff>
    </xdr:from>
    <xdr:to>
      <xdr:col>50</xdr:col>
      <xdr:colOff>114300</xdr:colOff>
      <xdr:row>38</xdr:row>
      <xdr:rowOff>116566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0377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109159</xdr:rowOff>
    </xdr:from>
    <xdr:to>
      <xdr:col>45</xdr:col>
      <xdr:colOff>177800</xdr:colOff>
      <xdr:row>38</xdr:row>
      <xdr:rowOff>116566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2425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108336</xdr:rowOff>
    </xdr:from>
    <xdr:to>
      <xdr:col>41</xdr:col>
      <xdr:colOff>50800</xdr:colOff>
      <xdr:row>38</xdr:row>
      <xdr:rowOff>109159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2343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66589</xdr:rowOff>
    </xdr:from>
    <xdr:to>
      <xdr:col>55</xdr:col>
      <xdr:colOff>50800</xdr:colOff>
      <xdr:row>38</xdr:row>
      <xdr:rowOff>168189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152966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6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37877</xdr:rowOff>
    </xdr:from>
    <xdr:to>
      <xdr:col>50</xdr:col>
      <xdr:colOff>165100</xdr:colOff>
      <xdr:row>38</xdr:row>
      <xdr:rowOff>139477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130604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4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65766</xdr:rowOff>
    </xdr:from>
    <xdr:to>
      <xdr:col>46</xdr:col>
      <xdr:colOff>38100</xdr:colOff>
      <xdr:row>38</xdr:row>
      <xdr:rowOff>167366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158493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58359</xdr:rowOff>
    </xdr:from>
    <xdr:to>
      <xdr:col>41</xdr:col>
      <xdr:colOff>101600</xdr:colOff>
      <xdr:row>38</xdr:row>
      <xdr:rowOff>159959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151086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57536</xdr:rowOff>
    </xdr:from>
    <xdr:to>
      <xdr:col>36</xdr:col>
      <xdr:colOff>165100</xdr:colOff>
      <xdr:row>38</xdr:row>
      <xdr:rowOff>159136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150263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6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90094</xdr:rowOff>
    </xdr:from>
    <xdr:to>
      <xdr:col>55</xdr:col>
      <xdr:colOff>0</xdr:colOff>
      <xdr:row>57</xdr:row>
      <xdr:rowOff>110942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62744"/>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159314</xdr:rowOff>
    </xdr:from>
    <xdr:to>
      <xdr:col>50</xdr:col>
      <xdr:colOff>114300</xdr:colOff>
      <xdr:row>57</xdr:row>
      <xdr:rowOff>90094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60514"/>
          <a:ext cx="889000" cy="1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159314</xdr:rowOff>
    </xdr:from>
    <xdr:to>
      <xdr:col>45</xdr:col>
      <xdr:colOff>177800</xdr:colOff>
      <xdr:row>57</xdr:row>
      <xdr:rowOff>97089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60514"/>
          <a:ext cx="889000" cy="10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97089</xdr:rowOff>
    </xdr:from>
    <xdr:to>
      <xdr:col>41</xdr:col>
      <xdr:colOff>50800</xdr:colOff>
      <xdr:row>57</xdr:row>
      <xdr:rowOff>170195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69739"/>
          <a:ext cx="889000" cy="7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60142</xdr:rowOff>
    </xdr:from>
    <xdr:to>
      <xdr:col>55</xdr:col>
      <xdr:colOff>50800</xdr:colOff>
      <xdr:row>57</xdr:row>
      <xdr:rowOff>161742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38569</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39294</xdr:rowOff>
    </xdr:from>
    <xdr:to>
      <xdr:col>50</xdr:col>
      <xdr:colOff>165100</xdr:colOff>
      <xdr:row>57</xdr:row>
      <xdr:rowOff>140894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132021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108514</xdr:rowOff>
    </xdr:from>
    <xdr:to>
      <xdr:col>46</xdr:col>
      <xdr:colOff>38100</xdr:colOff>
      <xdr:row>57</xdr:row>
      <xdr:rowOff>38664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29791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80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46289</xdr:rowOff>
    </xdr:from>
    <xdr:to>
      <xdr:col>41</xdr:col>
      <xdr:colOff>101600</xdr:colOff>
      <xdr:row>57</xdr:row>
      <xdr:rowOff>147889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139016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119395</xdr:rowOff>
    </xdr:from>
    <xdr:to>
      <xdr:col>36</xdr:col>
      <xdr:colOff>165100</xdr:colOff>
      <xdr:row>58</xdr:row>
      <xdr:rowOff>49545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40672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8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139308</xdr:rowOff>
    </xdr:from>
    <xdr:to>
      <xdr:col>55</xdr:col>
      <xdr:colOff>0</xdr:colOff>
      <xdr:row>74</xdr:row>
      <xdr:rowOff>121216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655158"/>
          <a:ext cx="838200" cy="1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160791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9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59592</xdr:rowOff>
    </xdr:from>
    <xdr:to>
      <xdr:col>50</xdr:col>
      <xdr:colOff>114300</xdr:colOff>
      <xdr:row>73</xdr:row>
      <xdr:rowOff>139308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575442"/>
          <a:ext cx="889000" cy="7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59592</xdr:rowOff>
    </xdr:from>
    <xdr:to>
      <xdr:col>45</xdr:col>
      <xdr:colOff>177800</xdr:colOff>
      <xdr:row>73</xdr:row>
      <xdr:rowOff>64915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575442"/>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64915</xdr:rowOff>
    </xdr:from>
    <xdr:to>
      <xdr:col>41</xdr:col>
      <xdr:colOff>50800</xdr:colOff>
      <xdr:row>73</xdr:row>
      <xdr:rowOff>157041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580765"/>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70416</xdr:rowOff>
    </xdr:from>
    <xdr:to>
      <xdr:col>55</xdr:col>
      <xdr:colOff>50800</xdr:colOff>
      <xdr:row>75</xdr:row>
      <xdr:rowOff>566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93293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6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88508</xdr:rowOff>
    </xdr:from>
    <xdr:to>
      <xdr:col>50</xdr:col>
      <xdr:colOff>165100</xdr:colOff>
      <xdr:row>74</xdr:row>
      <xdr:rowOff>18658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6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35185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3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8792</xdr:rowOff>
    </xdr:from>
    <xdr:to>
      <xdr:col>46</xdr:col>
      <xdr:colOff>38100</xdr:colOff>
      <xdr:row>73</xdr:row>
      <xdr:rowOff>110392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5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126919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29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14115</xdr:rowOff>
    </xdr:from>
    <xdr:to>
      <xdr:col>41</xdr:col>
      <xdr:colOff>101600</xdr:colOff>
      <xdr:row>73</xdr:row>
      <xdr:rowOff>115715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132242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3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106241</xdr:rowOff>
    </xdr:from>
    <xdr:to>
      <xdr:col>36</xdr:col>
      <xdr:colOff>165100</xdr:colOff>
      <xdr:row>74</xdr:row>
      <xdr:rowOff>36391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6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52918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3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45943</xdr:rowOff>
    </xdr:from>
    <xdr:to>
      <xdr:col>55</xdr:col>
      <xdr:colOff>0</xdr:colOff>
      <xdr:row>98</xdr:row>
      <xdr:rowOff>65008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48043"/>
          <a:ext cx="8382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45943</xdr:rowOff>
    </xdr:from>
    <xdr:to>
      <xdr:col>50</xdr:col>
      <xdr:colOff>114300</xdr:colOff>
      <xdr:row>98</xdr:row>
      <xdr:rowOff>55468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4804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94203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44050</xdr:rowOff>
    </xdr:from>
    <xdr:to>
      <xdr:col>45</xdr:col>
      <xdr:colOff>177800</xdr:colOff>
      <xdr:row>98</xdr:row>
      <xdr:rowOff>55468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46150"/>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44050</xdr:rowOff>
    </xdr:from>
    <xdr:to>
      <xdr:col>41</xdr:col>
      <xdr:colOff>50800</xdr:colOff>
      <xdr:row>98</xdr:row>
      <xdr:rowOff>50352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6150"/>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14208</xdr:rowOff>
    </xdr:from>
    <xdr:to>
      <xdr:col>55</xdr:col>
      <xdr:colOff>50800</xdr:colOff>
      <xdr:row>98</xdr:row>
      <xdr:rowOff>115808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166593</xdr:rowOff>
    </xdr:from>
    <xdr:to>
      <xdr:col>50</xdr:col>
      <xdr:colOff>165100</xdr:colOff>
      <xdr:row>98</xdr:row>
      <xdr:rowOff>96743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113270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4668</xdr:rowOff>
    </xdr:from>
    <xdr:to>
      <xdr:col>46</xdr:col>
      <xdr:colOff>38100</xdr:colOff>
      <xdr:row>98</xdr:row>
      <xdr:rowOff>106268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164700</xdr:rowOff>
    </xdr:from>
    <xdr:to>
      <xdr:col>41</xdr:col>
      <xdr:colOff>101600</xdr:colOff>
      <xdr:row>98</xdr:row>
      <xdr:rowOff>94850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111377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171002</xdr:rowOff>
    </xdr:from>
    <xdr:to>
      <xdr:col>36</xdr:col>
      <xdr:colOff>165100</xdr:colOff>
      <xdr:row>98</xdr:row>
      <xdr:rowOff>101152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92279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78816</xdr:rowOff>
    </xdr:from>
    <xdr:to>
      <xdr:col>85</xdr:col>
      <xdr:colOff>127000</xdr:colOff>
      <xdr:row>38</xdr:row>
      <xdr:rowOff>53366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079566"/>
          <a:ext cx="838200" cy="4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78816</xdr:rowOff>
    </xdr:from>
    <xdr:to>
      <xdr:col>81</xdr:col>
      <xdr:colOff>50800</xdr:colOff>
      <xdr:row>38</xdr:row>
      <xdr:rowOff>59919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079566"/>
          <a:ext cx="889000" cy="4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59919</xdr:rowOff>
    </xdr:from>
    <xdr:to>
      <xdr:col>76</xdr:col>
      <xdr:colOff>114300</xdr:colOff>
      <xdr:row>38</xdr:row>
      <xdr:rowOff>149987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75019"/>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149987</xdr:rowOff>
    </xdr:from>
    <xdr:to>
      <xdr:col>71</xdr:col>
      <xdr:colOff>177800</xdr:colOff>
      <xdr:row>38</xdr:row>
      <xdr:rowOff>166598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65087"/>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2566</xdr:rowOff>
    </xdr:from>
    <xdr:to>
      <xdr:col>85</xdr:col>
      <xdr:colOff>177800</xdr:colOff>
      <xdr:row>38</xdr:row>
      <xdr:rowOff>104166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152443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9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28016</xdr:rowOff>
    </xdr:from>
    <xdr:to>
      <xdr:col>81</xdr:col>
      <xdr:colOff>101600</xdr:colOff>
      <xdr:row>35</xdr:row>
      <xdr:rowOff>129616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146143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0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9119</xdr:rowOff>
    </xdr:from>
    <xdr:to>
      <xdr:col>76</xdr:col>
      <xdr:colOff>165100</xdr:colOff>
      <xdr:row>38</xdr:row>
      <xdr:rowOff>110719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101846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99187</xdr:rowOff>
    </xdr:from>
    <xdr:to>
      <xdr:col>72</xdr:col>
      <xdr:colOff>38100</xdr:colOff>
      <xdr:row>39</xdr:row>
      <xdr:rowOff>29337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20464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115798</xdr:rowOff>
    </xdr:from>
    <xdr:to>
      <xdr:col>67</xdr:col>
      <xdr:colOff>101600</xdr:colOff>
      <xdr:row>39</xdr:row>
      <xdr:rowOff>45948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37075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20796</xdr:rowOff>
    </xdr:from>
    <xdr:to>
      <xdr:col>85</xdr:col>
      <xdr:colOff>127000</xdr:colOff>
      <xdr:row>58</xdr:row>
      <xdr:rowOff>19750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93446"/>
          <a:ext cx="838200" cy="17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20796</xdr:rowOff>
    </xdr:from>
    <xdr:to>
      <xdr:col>81</xdr:col>
      <xdr:colOff>50800</xdr:colOff>
      <xdr:row>58</xdr:row>
      <xdr:rowOff>42447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93446"/>
          <a:ext cx="889000" cy="19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42447</xdr:rowOff>
    </xdr:from>
    <xdr:to>
      <xdr:col>76</xdr:col>
      <xdr:colOff>114300</xdr:colOff>
      <xdr:row>58</xdr:row>
      <xdr:rowOff>142443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86547"/>
          <a:ext cx="889000" cy="9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110362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1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75888</xdr:rowOff>
    </xdr:from>
    <xdr:to>
      <xdr:col>71</xdr:col>
      <xdr:colOff>177800</xdr:colOff>
      <xdr:row>58</xdr:row>
      <xdr:rowOff>142443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10019988"/>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140400</xdr:rowOff>
    </xdr:from>
    <xdr:to>
      <xdr:col>85</xdr:col>
      <xdr:colOff>177800</xdr:colOff>
      <xdr:row>58</xdr:row>
      <xdr:rowOff>70550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118827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141446</xdr:rowOff>
    </xdr:from>
    <xdr:to>
      <xdr:col>81</xdr:col>
      <xdr:colOff>101600</xdr:colOff>
      <xdr:row>57</xdr:row>
      <xdr:rowOff>71596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62723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163097</xdr:rowOff>
    </xdr:from>
    <xdr:to>
      <xdr:col>76</xdr:col>
      <xdr:colOff>165100</xdr:colOff>
      <xdr:row>58</xdr:row>
      <xdr:rowOff>93247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84374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2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91643</xdr:rowOff>
    </xdr:from>
    <xdr:to>
      <xdr:col>72</xdr:col>
      <xdr:colOff>38100</xdr:colOff>
      <xdr:row>59</xdr:row>
      <xdr:rowOff>21793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12920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12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25088</xdr:rowOff>
    </xdr:from>
    <xdr:to>
      <xdr:col>67</xdr:col>
      <xdr:colOff>101600</xdr:colOff>
      <xdr:row>58</xdr:row>
      <xdr:rowOff>126688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117815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72492</xdr:rowOff>
    </xdr:from>
    <xdr:to>
      <xdr:col>85</xdr:col>
      <xdr:colOff>127000</xdr:colOff>
      <xdr:row>79</xdr:row>
      <xdr:rowOff>11836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45592"/>
          <a:ext cx="838200" cy="1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72492</xdr:rowOff>
    </xdr:from>
    <xdr:to>
      <xdr:col>81</xdr:col>
      <xdr:colOff>50800</xdr:colOff>
      <xdr:row>78</xdr:row>
      <xdr:rowOff>122250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45592"/>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19130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122250</xdr:rowOff>
    </xdr:from>
    <xdr:to>
      <xdr:col>76</xdr:col>
      <xdr:colOff>114300</xdr:colOff>
      <xdr:row>79</xdr:row>
      <xdr:rowOff>41287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9535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38849</xdr:rowOff>
    </xdr:from>
    <xdr:to>
      <xdr:col>71</xdr:col>
      <xdr:colOff>177800</xdr:colOff>
      <xdr:row>79</xdr:row>
      <xdr:rowOff>41287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3399"/>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132486</xdr:rowOff>
    </xdr:from>
    <xdr:to>
      <xdr:col>85</xdr:col>
      <xdr:colOff>177800</xdr:colOff>
      <xdr:row>79</xdr:row>
      <xdr:rowOff>62636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91863</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93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21692</xdr:rowOff>
    </xdr:from>
    <xdr:to>
      <xdr:col>81</xdr:col>
      <xdr:colOff>101600</xdr:colOff>
      <xdr:row>78</xdr:row>
      <xdr:rowOff>123292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139819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1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71450</xdr:rowOff>
    </xdr:from>
    <xdr:to>
      <xdr:col>76</xdr:col>
      <xdr:colOff>165100</xdr:colOff>
      <xdr:row>79</xdr:row>
      <xdr:rowOff>1600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164177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161937</xdr:rowOff>
    </xdr:from>
    <xdr:to>
      <xdr:col>72</xdr:col>
      <xdr:colOff>38100</xdr:colOff>
      <xdr:row>79</xdr:row>
      <xdr:rowOff>92087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83214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27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159499</xdr:rowOff>
    </xdr:from>
    <xdr:to>
      <xdr:col>67</xdr:col>
      <xdr:colOff>101600</xdr:colOff>
      <xdr:row>79</xdr:row>
      <xdr:rowOff>89649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80776</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109198</xdr:rowOff>
    </xdr:from>
    <xdr:to>
      <xdr:col>85</xdr:col>
      <xdr:colOff>127000</xdr:colOff>
      <xdr:row>97</xdr:row>
      <xdr:rowOff>110243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39848"/>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102220</xdr:rowOff>
    </xdr:from>
    <xdr:to>
      <xdr:col>81</xdr:col>
      <xdr:colOff>50800</xdr:colOff>
      <xdr:row>97</xdr:row>
      <xdr:rowOff>110243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32870"/>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95385</xdr:rowOff>
    </xdr:from>
    <xdr:to>
      <xdr:col>76</xdr:col>
      <xdr:colOff>114300</xdr:colOff>
      <xdr:row>97</xdr:row>
      <xdr:rowOff>102220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726035"/>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84737</xdr:rowOff>
    </xdr:from>
    <xdr:to>
      <xdr:col>71</xdr:col>
      <xdr:colOff>177800</xdr:colOff>
      <xdr:row>97</xdr:row>
      <xdr:rowOff>95385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15387"/>
          <a:ext cx="8890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58398</xdr:rowOff>
    </xdr:from>
    <xdr:to>
      <xdr:col>85</xdr:col>
      <xdr:colOff>177800</xdr:colOff>
      <xdr:row>97</xdr:row>
      <xdr:rowOff>159998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36825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6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59443</xdr:rowOff>
    </xdr:from>
    <xdr:to>
      <xdr:col>81</xdr:col>
      <xdr:colOff>101600</xdr:colOff>
      <xdr:row>97</xdr:row>
      <xdr:rowOff>161043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152170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8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51420</xdr:rowOff>
    </xdr:from>
    <xdr:to>
      <xdr:col>76</xdr:col>
      <xdr:colOff>165100</xdr:colOff>
      <xdr:row>97</xdr:row>
      <xdr:rowOff>153020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144147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7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44585</xdr:rowOff>
    </xdr:from>
    <xdr:to>
      <xdr:col>72</xdr:col>
      <xdr:colOff>38100</xdr:colOff>
      <xdr:row>97</xdr:row>
      <xdr:rowOff>146185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137312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33937</xdr:rowOff>
    </xdr:from>
    <xdr:to>
      <xdr:col>67</xdr:col>
      <xdr:colOff>101600</xdr:colOff>
      <xdr:row>97</xdr:row>
      <xdr:rowOff>135537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126664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・総務費は前年比△</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％となっており、主に特別定額給付金事業費補助金の皆減によるものとなっている。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a:t>
          </a:r>
          <a:r>
            <a:rPr lang="ja-JP" altLang="ja-JP" sz="1200" kern="100">
              <a:solidFill>
                <a:srgbClr val="000000"/>
              </a:solidFill>
              <a:effectLst/>
              <a:ea typeface="ＭＳ ゴシック" panose="020B0609070205080204" pitchFamily="49" charset="-128"/>
              <a:cs typeface="Times New Roman" panose="02020603050405020304" pitchFamily="18" charset="0"/>
            </a:rPr>
            <a:t>住民税非課税世帯等臨時特別給付金</a:t>
          </a:r>
          <a:r>
            <a:rPr lang="ja-JP" altLang="en-US" sz="1200" kern="100">
              <a:solidFill>
                <a:srgbClr val="000000"/>
              </a:solidFill>
              <a:effectLst/>
              <a:ea typeface="ＭＳ ゴシック" panose="020B0609070205080204" pitchFamily="49" charset="-128"/>
              <a:cs typeface="Times New Roman" panose="02020603050405020304" pitchFamily="18" charset="0"/>
            </a:rPr>
            <a:t>や</a:t>
          </a:r>
          <a:r>
            <a:rPr lang="ja-JP" altLang="ja-JP" sz="1200" kern="100">
              <a:solidFill>
                <a:srgbClr val="000000"/>
              </a:solidFill>
              <a:effectLst/>
              <a:ea typeface="ＭＳ ゴシック" panose="020B0609070205080204" pitchFamily="49" charset="-128"/>
              <a:cs typeface="Times New Roman" panose="02020603050405020304" pitchFamily="18" charset="0"/>
            </a:rPr>
            <a:t>子育て世帯への臨時特別給付</a:t>
          </a:r>
          <a:r>
            <a:rPr lang="ja-JP" altLang="en-US" sz="1200" kern="100">
              <a:solidFill>
                <a:srgbClr val="000000"/>
              </a:solidFill>
              <a:effectLst/>
              <a:ea typeface="ＭＳ ゴシック" panose="020B0609070205080204" pitchFamily="49" charset="-128"/>
              <a:cs typeface="Times New Roman" panose="02020603050405020304" pitchFamily="18" charset="0"/>
            </a:rPr>
            <a:t>金の事業費の増で、前年比</a:t>
          </a:r>
          <a:r>
            <a:rPr lang="en-US" altLang="ja-JP"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+17.9</a:t>
          </a:r>
          <a:r>
            <a:rPr lang="ja-JP" altLang="en-US"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200" kern="100">
              <a:solidFill>
                <a:srgbClr val="000000"/>
              </a:solidFill>
              <a:effectLst/>
              <a:ea typeface="ＭＳ ゴシック" panose="020B0609070205080204" pitchFamily="49" charset="-128"/>
              <a:cs typeface="Times New Roman" panose="02020603050405020304" pitchFamily="18" charset="0"/>
            </a:rPr>
            <a:t>となっている。</a:t>
          </a:r>
          <a:endParaRPr lang="en-US" altLang="ja-JP" sz="1200" kern="100">
            <a:solidFill>
              <a:srgbClr val="000000"/>
            </a:solidFill>
            <a:effectLst/>
            <a:ea typeface="ＭＳ ゴシック" panose="020B0609070205080204" pitchFamily="49" charset="-128"/>
            <a:cs typeface="Times New Roman" panose="02020603050405020304" pitchFamily="18" charset="0"/>
          </a:endParaRPr>
        </a:p>
        <a:p>
          <a:r>
            <a:rPr kumimoji="1" lang="ja-JP" altLang="en-US"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・衛生費は</a:t>
          </a:r>
          <a:r>
            <a:rPr lang="ja-JP" altLang="ja-JP"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新型コロナウイルスワクチン接種体制確保事業や、新型コロナウイルス対策予防接種費</a:t>
          </a:r>
          <a:r>
            <a:rPr lang="ja-JP" altLang="en-US"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により前年比で</a:t>
          </a:r>
          <a:r>
            <a:rPr lang="en-US" altLang="ja-JP"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11,957</a:t>
          </a:r>
          <a:r>
            <a:rPr lang="ja-JP" altLang="en-US" sz="1200" kern="1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a:t>
          </a:r>
          <a:r>
            <a:rPr lang="ja-JP" altLang="ja-JP" sz="1200" kern="100">
              <a:solidFill>
                <a:srgbClr val="000000"/>
              </a:solidFill>
              <a:effectLst/>
              <a:ea typeface="ＭＳ ゴシック" panose="020B0609070205080204" pitchFamily="49" charset="-128"/>
              <a:cs typeface="Times New Roman" panose="02020603050405020304" pitchFamily="18" charset="0"/>
            </a:rPr>
            <a:t>防本部庁舎建設工事費</a:t>
          </a:r>
          <a:r>
            <a:rPr lang="ja-JP" altLang="en-US" sz="1200" kern="100">
              <a:solidFill>
                <a:srgbClr val="000000"/>
              </a:solidFill>
              <a:effectLst/>
              <a:ea typeface="ＭＳ ゴシック" panose="020B0609070205080204" pitchFamily="49" charset="-128"/>
              <a:cs typeface="Times New Roman" panose="02020603050405020304" pitchFamily="18" charset="0"/>
            </a:rPr>
            <a:t>の皆減により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a:t>
          </a:r>
          <a:r>
            <a:rPr lang="ja-JP" altLang="en-US" sz="1200" kern="100">
              <a:solidFill>
                <a:srgbClr val="000000"/>
              </a:solidFill>
              <a:effectLst/>
              <a:ea typeface="ＭＳ ゴシック" panose="020B0609070205080204" pitchFamily="49" charset="-128"/>
              <a:cs typeface="Times New Roman" panose="02020603050405020304" pitchFamily="18" charset="0"/>
            </a:rPr>
            <a:t>。</a:t>
          </a:r>
          <a:endParaRPr lang="en-US" altLang="ja-JP" sz="1200" kern="100">
            <a:solidFill>
              <a:srgbClr val="000000"/>
            </a:solidFill>
            <a:effectLst/>
            <a:ea typeface="ＭＳ ゴシック" panose="020B0609070205080204" pitchFamily="49" charset="-128"/>
            <a:cs typeface="Times New Roman" panose="02020603050405020304" pitchFamily="18" charset="0"/>
          </a:endParaRPr>
        </a:p>
        <a:p>
          <a:endParaRPr kumimoji="1" lang="en-US" altLang="ja-JP" sz="1300" kern="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増加や地方消費税交付金の増加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があったものの、市税や国庫支出金の減などで歳入全体では前年比で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％の減となった。一方で歳出全体も前年比で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実質収支額のうち、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積み立てるなど、基金残高が増加したため、令和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・赤字が発生している会計はないが、特別会計の歳入について一般会計からの繰入金に頼らざるを得ない状況が続いている。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年度は一般会計が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これは市税等の税収の増加や普通交付税の追加交付によるものになっている。ただし、普通交付税の追加交付分については、将来の臨時財政対策債の償還費として交付された費目が含まれていることを考慮しなければならない。</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・すべての会計において歳入の確保、歳出の見直しに引き続き取り組む必要がある。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5322/Desktop/(20231004)&#12304;&#32207;&#21209;&#30465;&#36001;&#21209;&#35519;&#26619;&#35506;&#12305;&#20196;&#21644;&#65299;&#24180;&#24230;&#36001;&#25919;&#29366;&#27841;&#36039;&#26009;&#38598;&#12398;&#20316;&#25104;&#12395;&#12388;&#12356;&#12390;&#65288;2&#22238;&#30446;&#12539;&#22320;&#26041;&#20844;&#20250;&#35336;&#38306;&#20418;&#65289;/04%20&#12480;&#12454;&#12531;&#12525;&#12540;&#12489;&#36039;&#26009;&#12408;&#20837;&#21147;&#12375;&#12383;&#12418;&#12398;/&#12304;&#36001;&#25919;&#29366;&#27841;&#36039;&#26009;&#38598;&#12305;_092029_&#36275;&#2103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61.8</v>
          </cell>
          <cell r="BX53">
            <v>63.5</v>
          </cell>
          <cell r="CF53">
            <v>65</v>
          </cell>
          <cell r="CN53">
            <v>66.2</v>
          </cell>
          <cell r="CV53">
            <v>67.599999999999994</v>
          </cell>
        </row>
        <row r="55">
          <cell r="AN55" t="str">
            <v>類似団体内平均値</v>
          </cell>
          <cell r="BP55">
            <v>5.8</v>
          </cell>
          <cell r="BX55">
            <v>2.7</v>
          </cell>
          <cell r="CF55">
            <v>0.5</v>
          </cell>
          <cell r="CN55">
            <v>5.9</v>
          </cell>
          <cell r="CV55">
            <v>4.0999999999999996</v>
          </cell>
        </row>
        <row r="57">
          <cell r="BP57">
            <v>58.6</v>
          </cell>
          <cell r="BX57">
            <v>60.2</v>
          </cell>
          <cell r="CF57">
            <v>60.4</v>
          </cell>
          <cell r="CN57">
            <v>61.9</v>
          </cell>
          <cell r="CV57">
            <v>63</v>
          </cell>
        </row>
        <row r="72">
          <cell r="BP72" t="str">
            <v>H29</v>
          </cell>
          <cell r="BX72" t="str">
            <v>H30</v>
          </cell>
          <cell r="CF72" t="str">
            <v>R01</v>
          </cell>
          <cell r="CN72" t="str">
            <v>R02</v>
          </cell>
          <cell r="CV72" t="str">
            <v>R03</v>
          </cell>
        </row>
        <row r="73">
          <cell r="AN73" t="str">
            <v>当該団体値</v>
          </cell>
        </row>
        <row r="75">
          <cell r="BP75">
            <v>7.2</v>
          </cell>
          <cell r="BX75">
            <v>7.4</v>
          </cell>
          <cell r="CF75">
            <v>7.3</v>
          </cell>
          <cell r="CN75">
            <v>6.6</v>
          </cell>
          <cell r="CV75">
            <v>5.6</v>
          </cell>
        </row>
        <row r="77">
          <cell r="AN77" t="str">
            <v>類似団体内平均値</v>
          </cell>
          <cell r="BP77">
            <v>5.8</v>
          </cell>
          <cell r="BX77">
            <v>2.7</v>
          </cell>
          <cell r="CF77">
            <v>0.5</v>
          </cell>
          <cell r="CN77">
            <v>5.9</v>
          </cell>
          <cell r="CV77">
            <v>4.0999999999999996</v>
          </cell>
        </row>
        <row r="79">
          <cell r="BP79">
            <v>5.3</v>
          </cell>
          <cell r="BX79">
            <v>5</v>
          </cell>
          <cell r="CF79">
            <v>5.0999999999999996</v>
          </cell>
          <cell r="CN79">
            <v>5.2</v>
          </cell>
          <cell r="CV79">
            <v>5.0999999999999996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Z1" workbookViewId="0">
      <selection activeCell="E53" sqref="E53"/>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89" t="s">
        <v>79</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c r="B2" s="179" t="s">
        <v>80</v>
      </c>
      <c r="C2" s="179"/>
      <c r="D2" s="180"/>
    </row>
    <row r="3" spans="1:119" ht="18.75" customHeight="1" thickBot="1">
      <c r="A3" s="178"/>
      <c r="B3" s="590" t="s">
        <v>81</v>
      </c>
      <c r="C3" s="591"/>
      <c r="D3" s="591"/>
      <c r="E3" s="592"/>
      <c r="F3" s="592"/>
      <c r="G3" s="592"/>
      <c r="H3" s="592"/>
      <c r="I3" s="592"/>
      <c r="J3" s="592"/>
      <c r="K3" s="592"/>
      <c r="L3" s="592" t="s">
        <v>82</v>
      </c>
      <c r="M3" s="592"/>
      <c r="N3" s="592"/>
      <c r="O3" s="592"/>
      <c r="P3" s="592"/>
      <c r="Q3" s="592"/>
      <c r="R3" s="595"/>
      <c r="S3" s="595"/>
      <c r="T3" s="595"/>
      <c r="U3" s="595"/>
      <c r="V3" s="596"/>
      <c r="W3" s="486" t="s">
        <v>83</v>
      </c>
      <c r="X3" s="487"/>
      <c r="Y3" s="487"/>
      <c r="Z3" s="487"/>
      <c r="AA3" s="487"/>
      <c r="AB3" s="591"/>
      <c r="AC3" s="595" t="s">
        <v>84</v>
      </c>
      <c r="AD3" s="487"/>
      <c r="AE3" s="487"/>
      <c r="AF3" s="487"/>
      <c r="AG3" s="487"/>
      <c r="AH3" s="487"/>
      <c r="AI3" s="487"/>
      <c r="AJ3" s="487"/>
      <c r="AK3" s="487"/>
      <c r="AL3" s="557"/>
      <c r="AM3" s="486" t="s">
        <v>85</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86</v>
      </c>
      <c r="BO3" s="487"/>
      <c r="BP3" s="487"/>
      <c r="BQ3" s="487"/>
      <c r="BR3" s="487"/>
      <c r="BS3" s="487"/>
      <c r="BT3" s="487"/>
      <c r="BU3" s="557"/>
      <c r="BV3" s="486" t="s">
        <v>87</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88</v>
      </c>
      <c r="CU3" s="487"/>
      <c r="CV3" s="487"/>
      <c r="CW3" s="487"/>
      <c r="CX3" s="487"/>
      <c r="CY3" s="487"/>
      <c r="CZ3" s="487"/>
      <c r="DA3" s="557"/>
      <c r="DB3" s="486" t="s">
        <v>89</v>
      </c>
      <c r="DC3" s="487"/>
      <c r="DD3" s="487"/>
      <c r="DE3" s="487"/>
      <c r="DF3" s="487"/>
      <c r="DG3" s="487"/>
      <c r="DH3" s="487"/>
      <c r="DI3" s="557"/>
    </row>
    <row r="4" spans="1:119" ht="18.75" customHeight="1">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90</v>
      </c>
      <c r="AZ4" s="444"/>
      <c r="BA4" s="444"/>
      <c r="BB4" s="444"/>
      <c r="BC4" s="444"/>
      <c r="BD4" s="444"/>
      <c r="BE4" s="444"/>
      <c r="BF4" s="444"/>
      <c r="BG4" s="444"/>
      <c r="BH4" s="444"/>
      <c r="BI4" s="444"/>
      <c r="BJ4" s="444"/>
      <c r="BK4" s="444"/>
      <c r="BL4" s="444"/>
      <c r="BM4" s="445"/>
      <c r="BN4" s="446">
        <v>59924194</v>
      </c>
      <c r="BO4" s="447"/>
      <c r="BP4" s="447"/>
      <c r="BQ4" s="447"/>
      <c r="BR4" s="447"/>
      <c r="BS4" s="447"/>
      <c r="BT4" s="447"/>
      <c r="BU4" s="448"/>
      <c r="BV4" s="446">
        <v>71588541</v>
      </c>
      <c r="BW4" s="447"/>
      <c r="BX4" s="447"/>
      <c r="BY4" s="447"/>
      <c r="BZ4" s="447"/>
      <c r="CA4" s="447"/>
      <c r="CB4" s="447"/>
      <c r="CC4" s="448"/>
      <c r="CD4" s="583" t="s">
        <v>91</v>
      </c>
      <c r="CE4" s="584"/>
      <c r="CF4" s="584"/>
      <c r="CG4" s="584"/>
      <c r="CH4" s="584"/>
      <c r="CI4" s="584"/>
      <c r="CJ4" s="584"/>
      <c r="CK4" s="584"/>
      <c r="CL4" s="584"/>
      <c r="CM4" s="584"/>
      <c r="CN4" s="584"/>
      <c r="CO4" s="584"/>
      <c r="CP4" s="584"/>
      <c r="CQ4" s="584"/>
      <c r="CR4" s="584"/>
      <c r="CS4" s="585"/>
      <c r="CT4" s="586">
        <v>10</v>
      </c>
      <c r="CU4" s="587"/>
      <c r="CV4" s="587"/>
      <c r="CW4" s="587"/>
      <c r="CX4" s="587"/>
      <c r="CY4" s="587"/>
      <c r="CZ4" s="587"/>
      <c r="DA4" s="588"/>
      <c r="DB4" s="586">
        <v>5.5</v>
      </c>
      <c r="DC4" s="587"/>
      <c r="DD4" s="587"/>
      <c r="DE4" s="587"/>
      <c r="DF4" s="587"/>
      <c r="DG4" s="587"/>
      <c r="DH4" s="587"/>
      <c r="DI4" s="588"/>
    </row>
    <row r="5" spans="1:119" ht="18.75" customHeight="1">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92</v>
      </c>
      <c r="AN5" s="374"/>
      <c r="AO5" s="374"/>
      <c r="AP5" s="374"/>
      <c r="AQ5" s="374"/>
      <c r="AR5" s="374"/>
      <c r="AS5" s="374"/>
      <c r="AT5" s="375"/>
      <c r="AU5" s="475" t="s">
        <v>93</v>
      </c>
      <c r="AV5" s="476"/>
      <c r="AW5" s="476"/>
      <c r="AX5" s="476"/>
      <c r="AY5" s="431" t="s">
        <v>94</v>
      </c>
      <c r="AZ5" s="432"/>
      <c r="BA5" s="432"/>
      <c r="BB5" s="432"/>
      <c r="BC5" s="432"/>
      <c r="BD5" s="432"/>
      <c r="BE5" s="432"/>
      <c r="BF5" s="432"/>
      <c r="BG5" s="432"/>
      <c r="BH5" s="432"/>
      <c r="BI5" s="432"/>
      <c r="BJ5" s="432"/>
      <c r="BK5" s="432"/>
      <c r="BL5" s="432"/>
      <c r="BM5" s="433"/>
      <c r="BN5" s="417">
        <v>56530138</v>
      </c>
      <c r="BO5" s="418"/>
      <c r="BP5" s="418"/>
      <c r="BQ5" s="418"/>
      <c r="BR5" s="418"/>
      <c r="BS5" s="418"/>
      <c r="BT5" s="418"/>
      <c r="BU5" s="419"/>
      <c r="BV5" s="417">
        <v>69607915</v>
      </c>
      <c r="BW5" s="418"/>
      <c r="BX5" s="418"/>
      <c r="BY5" s="418"/>
      <c r="BZ5" s="418"/>
      <c r="CA5" s="418"/>
      <c r="CB5" s="418"/>
      <c r="CC5" s="419"/>
      <c r="CD5" s="457" t="s">
        <v>95</v>
      </c>
      <c r="CE5" s="377"/>
      <c r="CF5" s="377"/>
      <c r="CG5" s="377"/>
      <c r="CH5" s="377"/>
      <c r="CI5" s="377"/>
      <c r="CJ5" s="377"/>
      <c r="CK5" s="377"/>
      <c r="CL5" s="377"/>
      <c r="CM5" s="377"/>
      <c r="CN5" s="377"/>
      <c r="CO5" s="377"/>
      <c r="CP5" s="377"/>
      <c r="CQ5" s="377"/>
      <c r="CR5" s="377"/>
      <c r="CS5" s="458"/>
      <c r="CT5" s="414">
        <v>86.7</v>
      </c>
      <c r="CU5" s="415"/>
      <c r="CV5" s="415"/>
      <c r="CW5" s="415"/>
      <c r="CX5" s="415"/>
      <c r="CY5" s="415"/>
      <c r="CZ5" s="415"/>
      <c r="DA5" s="416"/>
      <c r="DB5" s="414">
        <v>92.7</v>
      </c>
      <c r="DC5" s="415"/>
      <c r="DD5" s="415"/>
      <c r="DE5" s="415"/>
      <c r="DF5" s="415"/>
      <c r="DG5" s="415"/>
      <c r="DH5" s="415"/>
      <c r="DI5" s="416"/>
    </row>
    <row r="6" spans="1:119" ht="18.75" customHeight="1">
      <c r="A6" s="178"/>
      <c r="B6" s="563" t="s">
        <v>96</v>
      </c>
      <c r="C6" s="404"/>
      <c r="D6" s="404"/>
      <c r="E6" s="564"/>
      <c r="F6" s="564"/>
      <c r="G6" s="564"/>
      <c r="H6" s="564"/>
      <c r="I6" s="564"/>
      <c r="J6" s="564"/>
      <c r="K6" s="564"/>
      <c r="L6" s="564" t="s">
        <v>97</v>
      </c>
      <c r="M6" s="564"/>
      <c r="N6" s="564"/>
      <c r="O6" s="564"/>
      <c r="P6" s="564"/>
      <c r="Q6" s="564"/>
      <c r="R6" s="402"/>
      <c r="S6" s="402"/>
      <c r="T6" s="402"/>
      <c r="U6" s="402"/>
      <c r="V6" s="570"/>
      <c r="W6" s="507" t="s">
        <v>98</v>
      </c>
      <c r="X6" s="403"/>
      <c r="Y6" s="403"/>
      <c r="Z6" s="403"/>
      <c r="AA6" s="403"/>
      <c r="AB6" s="404"/>
      <c r="AC6" s="575" t="s">
        <v>99</v>
      </c>
      <c r="AD6" s="576"/>
      <c r="AE6" s="576"/>
      <c r="AF6" s="576"/>
      <c r="AG6" s="576"/>
      <c r="AH6" s="576"/>
      <c r="AI6" s="576"/>
      <c r="AJ6" s="576"/>
      <c r="AK6" s="576"/>
      <c r="AL6" s="577"/>
      <c r="AM6" s="474" t="s">
        <v>100</v>
      </c>
      <c r="AN6" s="374"/>
      <c r="AO6" s="374"/>
      <c r="AP6" s="374"/>
      <c r="AQ6" s="374"/>
      <c r="AR6" s="374"/>
      <c r="AS6" s="374"/>
      <c r="AT6" s="375"/>
      <c r="AU6" s="475" t="s">
        <v>101</v>
      </c>
      <c r="AV6" s="476"/>
      <c r="AW6" s="476"/>
      <c r="AX6" s="476"/>
      <c r="AY6" s="431" t="s">
        <v>102</v>
      </c>
      <c r="AZ6" s="432"/>
      <c r="BA6" s="432"/>
      <c r="BB6" s="432"/>
      <c r="BC6" s="432"/>
      <c r="BD6" s="432"/>
      <c r="BE6" s="432"/>
      <c r="BF6" s="432"/>
      <c r="BG6" s="432"/>
      <c r="BH6" s="432"/>
      <c r="BI6" s="432"/>
      <c r="BJ6" s="432"/>
      <c r="BK6" s="432"/>
      <c r="BL6" s="432"/>
      <c r="BM6" s="433"/>
      <c r="BN6" s="417">
        <v>3394056</v>
      </c>
      <c r="BO6" s="418"/>
      <c r="BP6" s="418"/>
      <c r="BQ6" s="418"/>
      <c r="BR6" s="418"/>
      <c r="BS6" s="418"/>
      <c r="BT6" s="418"/>
      <c r="BU6" s="419"/>
      <c r="BV6" s="417">
        <v>1980626</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93.3</v>
      </c>
      <c r="CU6" s="561"/>
      <c r="CV6" s="561"/>
      <c r="CW6" s="561"/>
      <c r="CX6" s="561"/>
      <c r="CY6" s="561"/>
      <c r="CZ6" s="561"/>
      <c r="DA6" s="562"/>
      <c r="DB6" s="560">
        <v>98</v>
      </c>
      <c r="DC6" s="561"/>
      <c r="DD6" s="561"/>
      <c r="DE6" s="561"/>
      <c r="DF6" s="561"/>
      <c r="DG6" s="561"/>
      <c r="DH6" s="561"/>
      <c r="DI6" s="562"/>
    </row>
    <row r="7" spans="1:119" ht="18.75" customHeight="1">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105</v>
      </c>
      <c r="AV7" s="476"/>
      <c r="AW7" s="476"/>
      <c r="AX7" s="476"/>
      <c r="AY7" s="431" t="s">
        <v>106</v>
      </c>
      <c r="AZ7" s="432"/>
      <c r="BA7" s="432"/>
      <c r="BB7" s="432"/>
      <c r="BC7" s="432"/>
      <c r="BD7" s="432"/>
      <c r="BE7" s="432"/>
      <c r="BF7" s="432"/>
      <c r="BG7" s="432"/>
      <c r="BH7" s="432"/>
      <c r="BI7" s="432"/>
      <c r="BJ7" s="432"/>
      <c r="BK7" s="432"/>
      <c r="BL7" s="432"/>
      <c r="BM7" s="433"/>
      <c r="BN7" s="417">
        <v>340524</v>
      </c>
      <c r="BO7" s="418"/>
      <c r="BP7" s="418"/>
      <c r="BQ7" s="418"/>
      <c r="BR7" s="418"/>
      <c r="BS7" s="418"/>
      <c r="BT7" s="418"/>
      <c r="BU7" s="419"/>
      <c r="BV7" s="417">
        <v>354546</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30629529</v>
      </c>
      <c r="CU7" s="418"/>
      <c r="CV7" s="418"/>
      <c r="CW7" s="418"/>
      <c r="CX7" s="418"/>
      <c r="CY7" s="418"/>
      <c r="CZ7" s="418"/>
      <c r="DA7" s="419"/>
      <c r="DB7" s="417">
        <v>29579320</v>
      </c>
      <c r="DC7" s="418"/>
      <c r="DD7" s="418"/>
      <c r="DE7" s="418"/>
      <c r="DF7" s="418"/>
      <c r="DG7" s="418"/>
      <c r="DH7" s="418"/>
      <c r="DI7" s="419"/>
    </row>
    <row r="8" spans="1:119" ht="18.75" customHeight="1" thickBot="1">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109</v>
      </c>
      <c r="AV8" s="476"/>
      <c r="AW8" s="476"/>
      <c r="AX8" s="476"/>
      <c r="AY8" s="431" t="s">
        <v>110</v>
      </c>
      <c r="AZ8" s="432"/>
      <c r="BA8" s="432"/>
      <c r="BB8" s="432"/>
      <c r="BC8" s="432"/>
      <c r="BD8" s="432"/>
      <c r="BE8" s="432"/>
      <c r="BF8" s="432"/>
      <c r="BG8" s="432"/>
      <c r="BH8" s="432"/>
      <c r="BI8" s="432"/>
      <c r="BJ8" s="432"/>
      <c r="BK8" s="432"/>
      <c r="BL8" s="432"/>
      <c r="BM8" s="433"/>
      <c r="BN8" s="417">
        <v>3053532</v>
      </c>
      <c r="BO8" s="418"/>
      <c r="BP8" s="418"/>
      <c r="BQ8" s="418"/>
      <c r="BR8" s="418"/>
      <c r="BS8" s="418"/>
      <c r="BT8" s="418"/>
      <c r="BU8" s="419"/>
      <c r="BV8" s="417">
        <v>1626080</v>
      </c>
      <c r="BW8" s="418"/>
      <c r="BX8" s="418"/>
      <c r="BY8" s="418"/>
      <c r="BZ8" s="418"/>
      <c r="CA8" s="418"/>
      <c r="CB8" s="418"/>
      <c r="CC8" s="419"/>
      <c r="CD8" s="457" t="s">
        <v>111</v>
      </c>
      <c r="CE8" s="377"/>
      <c r="CF8" s="377"/>
      <c r="CG8" s="377"/>
      <c r="CH8" s="377"/>
      <c r="CI8" s="377"/>
      <c r="CJ8" s="377"/>
      <c r="CK8" s="377"/>
      <c r="CL8" s="377"/>
      <c r="CM8" s="377"/>
      <c r="CN8" s="377"/>
      <c r="CO8" s="377"/>
      <c r="CP8" s="377"/>
      <c r="CQ8" s="377"/>
      <c r="CR8" s="377"/>
      <c r="CS8" s="458"/>
      <c r="CT8" s="520">
        <v>0.76</v>
      </c>
      <c r="CU8" s="521"/>
      <c r="CV8" s="521"/>
      <c r="CW8" s="521"/>
      <c r="CX8" s="521"/>
      <c r="CY8" s="521"/>
      <c r="CZ8" s="521"/>
      <c r="DA8" s="522"/>
      <c r="DB8" s="520">
        <v>0.77</v>
      </c>
      <c r="DC8" s="521"/>
      <c r="DD8" s="521"/>
      <c r="DE8" s="521"/>
      <c r="DF8" s="521"/>
      <c r="DG8" s="521"/>
      <c r="DH8" s="521"/>
      <c r="DI8" s="522"/>
    </row>
    <row r="9" spans="1:119" ht="18.75" customHeight="1" thickBot="1">
      <c r="A9" s="178"/>
      <c r="B9" s="549" t="s">
        <v>112</v>
      </c>
      <c r="C9" s="550"/>
      <c r="D9" s="550"/>
      <c r="E9" s="550"/>
      <c r="F9" s="550"/>
      <c r="G9" s="550"/>
      <c r="H9" s="550"/>
      <c r="I9" s="550"/>
      <c r="J9" s="550"/>
      <c r="K9" s="468"/>
      <c r="L9" s="551" t="s">
        <v>113</v>
      </c>
      <c r="M9" s="552"/>
      <c r="N9" s="552"/>
      <c r="O9" s="552"/>
      <c r="P9" s="552"/>
      <c r="Q9" s="553"/>
      <c r="R9" s="554">
        <v>144746</v>
      </c>
      <c r="S9" s="555"/>
      <c r="T9" s="555"/>
      <c r="U9" s="555"/>
      <c r="V9" s="556"/>
      <c r="W9" s="486" t="s">
        <v>114</v>
      </c>
      <c r="X9" s="487"/>
      <c r="Y9" s="487"/>
      <c r="Z9" s="487"/>
      <c r="AA9" s="487"/>
      <c r="AB9" s="487"/>
      <c r="AC9" s="487"/>
      <c r="AD9" s="487"/>
      <c r="AE9" s="487"/>
      <c r="AF9" s="487"/>
      <c r="AG9" s="487"/>
      <c r="AH9" s="487"/>
      <c r="AI9" s="487"/>
      <c r="AJ9" s="487"/>
      <c r="AK9" s="487"/>
      <c r="AL9" s="557"/>
      <c r="AM9" s="474" t="s">
        <v>115</v>
      </c>
      <c r="AN9" s="374"/>
      <c r="AO9" s="374"/>
      <c r="AP9" s="374"/>
      <c r="AQ9" s="374"/>
      <c r="AR9" s="374"/>
      <c r="AS9" s="374"/>
      <c r="AT9" s="375"/>
      <c r="AU9" s="475" t="s">
        <v>116</v>
      </c>
      <c r="AV9" s="476"/>
      <c r="AW9" s="476"/>
      <c r="AX9" s="476"/>
      <c r="AY9" s="431" t="s">
        <v>117</v>
      </c>
      <c r="AZ9" s="432"/>
      <c r="BA9" s="432"/>
      <c r="BB9" s="432"/>
      <c r="BC9" s="432"/>
      <c r="BD9" s="432"/>
      <c r="BE9" s="432"/>
      <c r="BF9" s="432"/>
      <c r="BG9" s="432"/>
      <c r="BH9" s="432"/>
      <c r="BI9" s="432"/>
      <c r="BJ9" s="432"/>
      <c r="BK9" s="432"/>
      <c r="BL9" s="432"/>
      <c r="BM9" s="433"/>
      <c r="BN9" s="417">
        <v>1440695</v>
      </c>
      <c r="BO9" s="418"/>
      <c r="BP9" s="418"/>
      <c r="BQ9" s="418"/>
      <c r="BR9" s="418"/>
      <c r="BS9" s="418"/>
      <c r="BT9" s="418"/>
      <c r="BU9" s="419"/>
      <c r="BV9" s="417">
        <v>277700</v>
      </c>
      <c r="BW9" s="418"/>
      <c r="BX9" s="418"/>
      <c r="BY9" s="418"/>
      <c r="BZ9" s="418"/>
      <c r="CA9" s="418"/>
      <c r="CB9" s="418"/>
      <c r="CC9" s="419"/>
      <c r="CD9" s="457" t="s">
        <v>118</v>
      </c>
      <c r="CE9" s="377"/>
      <c r="CF9" s="377"/>
      <c r="CG9" s="377"/>
      <c r="CH9" s="377"/>
      <c r="CI9" s="377"/>
      <c r="CJ9" s="377"/>
      <c r="CK9" s="377"/>
      <c r="CL9" s="377"/>
      <c r="CM9" s="377"/>
      <c r="CN9" s="377"/>
      <c r="CO9" s="377"/>
      <c r="CP9" s="377"/>
      <c r="CQ9" s="377"/>
      <c r="CR9" s="377"/>
      <c r="CS9" s="458"/>
      <c r="CT9" s="414">
        <v>11.9</v>
      </c>
      <c r="CU9" s="415"/>
      <c r="CV9" s="415"/>
      <c r="CW9" s="415"/>
      <c r="CX9" s="415"/>
      <c r="CY9" s="415"/>
      <c r="CZ9" s="415"/>
      <c r="DA9" s="416"/>
      <c r="DB9" s="414">
        <v>12.6</v>
      </c>
      <c r="DC9" s="415"/>
      <c r="DD9" s="415"/>
      <c r="DE9" s="415"/>
      <c r="DF9" s="415"/>
      <c r="DG9" s="415"/>
      <c r="DH9" s="415"/>
      <c r="DI9" s="416"/>
    </row>
    <row r="10" spans="1:119" ht="18.75" customHeight="1" thickBot="1">
      <c r="A10" s="178"/>
      <c r="B10" s="549"/>
      <c r="C10" s="550"/>
      <c r="D10" s="550"/>
      <c r="E10" s="550"/>
      <c r="F10" s="550"/>
      <c r="G10" s="550"/>
      <c r="H10" s="550"/>
      <c r="I10" s="550"/>
      <c r="J10" s="550"/>
      <c r="K10" s="468"/>
      <c r="L10" s="373" t="s">
        <v>119</v>
      </c>
      <c r="M10" s="374"/>
      <c r="N10" s="374"/>
      <c r="O10" s="374"/>
      <c r="P10" s="374"/>
      <c r="Q10" s="375"/>
      <c r="R10" s="370">
        <v>149452</v>
      </c>
      <c r="S10" s="371"/>
      <c r="T10" s="371"/>
      <c r="U10" s="371"/>
      <c r="V10" s="430"/>
      <c r="W10" s="558"/>
      <c r="X10" s="368"/>
      <c r="Y10" s="368"/>
      <c r="Z10" s="368"/>
      <c r="AA10" s="368"/>
      <c r="AB10" s="368"/>
      <c r="AC10" s="368"/>
      <c r="AD10" s="368"/>
      <c r="AE10" s="368"/>
      <c r="AF10" s="368"/>
      <c r="AG10" s="368"/>
      <c r="AH10" s="368"/>
      <c r="AI10" s="368"/>
      <c r="AJ10" s="368"/>
      <c r="AK10" s="368"/>
      <c r="AL10" s="559"/>
      <c r="AM10" s="474" t="s">
        <v>120</v>
      </c>
      <c r="AN10" s="374"/>
      <c r="AO10" s="374"/>
      <c r="AP10" s="374"/>
      <c r="AQ10" s="374"/>
      <c r="AR10" s="374"/>
      <c r="AS10" s="374"/>
      <c r="AT10" s="375"/>
      <c r="AU10" s="475" t="s">
        <v>121</v>
      </c>
      <c r="AV10" s="476"/>
      <c r="AW10" s="476"/>
      <c r="AX10" s="476"/>
      <c r="AY10" s="431" t="s">
        <v>122</v>
      </c>
      <c r="AZ10" s="432"/>
      <c r="BA10" s="432"/>
      <c r="BB10" s="432"/>
      <c r="BC10" s="432"/>
      <c r="BD10" s="432"/>
      <c r="BE10" s="432"/>
      <c r="BF10" s="432"/>
      <c r="BG10" s="432"/>
      <c r="BH10" s="432"/>
      <c r="BI10" s="432"/>
      <c r="BJ10" s="432"/>
      <c r="BK10" s="432"/>
      <c r="BL10" s="432"/>
      <c r="BM10" s="433"/>
      <c r="BN10" s="417">
        <v>165334</v>
      </c>
      <c r="BO10" s="418"/>
      <c r="BP10" s="418"/>
      <c r="BQ10" s="418"/>
      <c r="BR10" s="418"/>
      <c r="BS10" s="418"/>
      <c r="BT10" s="418"/>
      <c r="BU10" s="419"/>
      <c r="BV10" s="417">
        <v>978</v>
      </c>
      <c r="BW10" s="418"/>
      <c r="BX10" s="418"/>
      <c r="BY10" s="418"/>
      <c r="BZ10" s="418"/>
      <c r="CA10" s="418"/>
      <c r="CB10" s="418"/>
      <c r="CC10" s="41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49"/>
      <c r="C11" s="550"/>
      <c r="D11" s="550"/>
      <c r="E11" s="550"/>
      <c r="F11" s="550"/>
      <c r="G11" s="550"/>
      <c r="H11" s="550"/>
      <c r="I11" s="550"/>
      <c r="J11" s="550"/>
      <c r="K11" s="468"/>
      <c r="L11" s="378" t="s">
        <v>124</v>
      </c>
      <c r="M11" s="379"/>
      <c r="N11" s="379"/>
      <c r="O11" s="379"/>
      <c r="P11" s="379"/>
      <c r="Q11" s="380"/>
      <c r="R11" s="546" t="s">
        <v>125</v>
      </c>
      <c r="S11" s="547"/>
      <c r="T11" s="547"/>
      <c r="U11" s="547"/>
      <c r="V11" s="548"/>
      <c r="W11" s="558"/>
      <c r="X11" s="368"/>
      <c r="Y11" s="368"/>
      <c r="Z11" s="368"/>
      <c r="AA11" s="368"/>
      <c r="AB11" s="368"/>
      <c r="AC11" s="368"/>
      <c r="AD11" s="368"/>
      <c r="AE11" s="368"/>
      <c r="AF11" s="368"/>
      <c r="AG11" s="368"/>
      <c r="AH11" s="368"/>
      <c r="AI11" s="368"/>
      <c r="AJ11" s="368"/>
      <c r="AK11" s="368"/>
      <c r="AL11" s="559"/>
      <c r="AM11" s="474" t="s">
        <v>126</v>
      </c>
      <c r="AN11" s="374"/>
      <c r="AO11" s="374"/>
      <c r="AP11" s="374"/>
      <c r="AQ11" s="374"/>
      <c r="AR11" s="374"/>
      <c r="AS11" s="374"/>
      <c r="AT11" s="375"/>
      <c r="AU11" s="475" t="s">
        <v>101</v>
      </c>
      <c r="AV11" s="476"/>
      <c r="AW11" s="476"/>
      <c r="AX11" s="476"/>
      <c r="AY11" s="431" t="s">
        <v>127</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128</v>
      </c>
      <c r="CE11" s="377"/>
      <c r="CF11" s="377"/>
      <c r="CG11" s="377"/>
      <c r="CH11" s="377"/>
      <c r="CI11" s="377"/>
      <c r="CJ11" s="377"/>
      <c r="CK11" s="377"/>
      <c r="CL11" s="377"/>
      <c r="CM11" s="377"/>
      <c r="CN11" s="377"/>
      <c r="CO11" s="377"/>
      <c r="CP11" s="377"/>
      <c r="CQ11" s="377"/>
      <c r="CR11" s="377"/>
      <c r="CS11" s="458"/>
      <c r="CT11" s="520" t="s">
        <v>129</v>
      </c>
      <c r="CU11" s="521"/>
      <c r="CV11" s="521"/>
      <c r="CW11" s="521"/>
      <c r="CX11" s="521"/>
      <c r="CY11" s="521"/>
      <c r="CZ11" s="521"/>
      <c r="DA11" s="522"/>
      <c r="DB11" s="520" t="s">
        <v>129</v>
      </c>
      <c r="DC11" s="521"/>
      <c r="DD11" s="521"/>
      <c r="DE11" s="521"/>
      <c r="DF11" s="521"/>
      <c r="DG11" s="521"/>
      <c r="DH11" s="521"/>
      <c r="DI11" s="522"/>
    </row>
    <row r="12" spans="1:119" ht="18.75" customHeight="1">
      <c r="A12" s="178"/>
      <c r="B12" s="523" t="s">
        <v>130</v>
      </c>
      <c r="C12" s="524"/>
      <c r="D12" s="524"/>
      <c r="E12" s="524"/>
      <c r="F12" s="524"/>
      <c r="G12" s="524"/>
      <c r="H12" s="524"/>
      <c r="I12" s="524"/>
      <c r="J12" s="524"/>
      <c r="K12" s="525"/>
      <c r="L12" s="532" t="s">
        <v>131</v>
      </c>
      <c r="M12" s="533"/>
      <c r="N12" s="533"/>
      <c r="O12" s="533"/>
      <c r="P12" s="533"/>
      <c r="Q12" s="534"/>
      <c r="R12" s="535">
        <v>144055</v>
      </c>
      <c r="S12" s="536"/>
      <c r="T12" s="536"/>
      <c r="U12" s="536"/>
      <c r="V12" s="537"/>
      <c r="W12" s="538" t="s">
        <v>1</v>
      </c>
      <c r="X12" s="476"/>
      <c r="Y12" s="476"/>
      <c r="Z12" s="476"/>
      <c r="AA12" s="476"/>
      <c r="AB12" s="539"/>
      <c r="AC12" s="540" t="s">
        <v>132</v>
      </c>
      <c r="AD12" s="541"/>
      <c r="AE12" s="541"/>
      <c r="AF12" s="541"/>
      <c r="AG12" s="542"/>
      <c r="AH12" s="540" t="s">
        <v>133</v>
      </c>
      <c r="AI12" s="541"/>
      <c r="AJ12" s="541"/>
      <c r="AK12" s="541"/>
      <c r="AL12" s="543"/>
      <c r="AM12" s="474" t="s">
        <v>134</v>
      </c>
      <c r="AN12" s="374"/>
      <c r="AO12" s="374"/>
      <c r="AP12" s="374"/>
      <c r="AQ12" s="374"/>
      <c r="AR12" s="374"/>
      <c r="AS12" s="374"/>
      <c r="AT12" s="375"/>
      <c r="AU12" s="475" t="s">
        <v>116</v>
      </c>
      <c r="AV12" s="476"/>
      <c r="AW12" s="476"/>
      <c r="AX12" s="476"/>
      <c r="AY12" s="431" t="s">
        <v>135</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450000</v>
      </c>
      <c r="BW12" s="418"/>
      <c r="BX12" s="418"/>
      <c r="BY12" s="418"/>
      <c r="BZ12" s="418"/>
      <c r="CA12" s="418"/>
      <c r="CB12" s="418"/>
      <c r="CC12" s="419"/>
      <c r="CD12" s="457" t="s">
        <v>136</v>
      </c>
      <c r="CE12" s="377"/>
      <c r="CF12" s="377"/>
      <c r="CG12" s="377"/>
      <c r="CH12" s="377"/>
      <c r="CI12" s="377"/>
      <c r="CJ12" s="377"/>
      <c r="CK12" s="377"/>
      <c r="CL12" s="377"/>
      <c r="CM12" s="377"/>
      <c r="CN12" s="377"/>
      <c r="CO12" s="377"/>
      <c r="CP12" s="377"/>
      <c r="CQ12" s="377"/>
      <c r="CR12" s="377"/>
      <c r="CS12" s="458"/>
      <c r="CT12" s="520" t="s">
        <v>137</v>
      </c>
      <c r="CU12" s="521"/>
      <c r="CV12" s="521"/>
      <c r="CW12" s="521"/>
      <c r="CX12" s="521"/>
      <c r="CY12" s="521"/>
      <c r="CZ12" s="521"/>
      <c r="DA12" s="522"/>
      <c r="DB12" s="520" t="s">
        <v>137</v>
      </c>
      <c r="DC12" s="521"/>
      <c r="DD12" s="521"/>
      <c r="DE12" s="521"/>
      <c r="DF12" s="521"/>
      <c r="DG12" s="521"/>
      <c r="DH12" s="521"/>
      <c r="DI12" s="522"/>
    </row>
    <row r="13" spans="1:119" ht="18.75" customHeight="1">
      <c r="A13" s="178"/>
      <c r="B13" s="526"/>
      <c r="C13" s="527"/>
      <c r="D13" s="527"/>
      <c r="E13" s="527"/>
      <c r="F13" s="527"/>
      <c r="G13" s="527"/>
      <c r="H13" s="527"/>
      <c r="I13" s="527"/>
      <c r="J13" s="527"/>
      <c r="K13" s="528"/>
      <c r="L13" s="187"/>
      <c r="M13" s="501" t="s">
        <v>138</v>
      </c>
      <c r="N13" s="502"/>
      <c r="O13" s="502"/>
      <c r="P13" s="502"/>
      <c r="Q13" s="503"/>
      <c r="R13" s="504">
        <v>139303</v>
      </c>
      <c r="S13" s="505"/>
      <c r="T13" s="505"/>
      <c r="U13" s="505"/>
      <c r="V13" s="506"/>
      <c r="W13" s="507" t="s">
        <v>139</v>
      </c>
      <c r="X13" s="403"/>
      <c r="Y13" s="403"/>
      <c r="Z13" s="403"/>
      <c r="AA13" s="403"/>
      <c r="AB13" s="404"/>
      <c r="AC13" s="370">
        <v>1249</v>
      </c>
      <c r="AD13" s="371"/>
      <c r="AE13" s="371"/>
      <c r="AF13" s="371"/>
      <c r="AG13" s="372"/>
      <c r="AH13" s="370">
        <v>1292</v>
      </c>
      <c r="AI13" s="371"/>
      <c r="AJ13" s="371"/>
      <c r="AK13" s="371"/>
      <c r="AL13" s="430"/>
      <c r="AM13" s="474" t="s">
        <v>140</v>
      </c>
      <c r="AN13" s="374"/>
      <c r="AO13" s="374"/>
      <c r="AP13" s="374"/>
      <c r="AQ13" s="374"/>
      <c r="AR13" s="374"/>
      <c r="AS13" s="374"/>
      <c r="AT13" s="375"/>
      <c r="AU13" s="475" t="s">
        <v>141</v>
      </c>
      <c r="AV13" s="476"/>
      <c r="AW13" s="476"/>
      <c r="AX13" s="476"/>
      <c r="AY13" s="431" t="s">
        <v>142</v>
      </c>
      <c r="AZ13" s="432"/>
      <c r="BA13" s="432"/>
      <c r="BB13" s="432"/>
      <c r="BC13" s="432"/>
      <c r="BD13" s="432"/>
      <c r="BE13" s="432"/>
      <c r="BF13" s="432"/>
      <c r="BG13" s="432"/>
      <c r="BH13" s="432"/>
      <c r="BI13" s="432"/>
      <c r="BJ13" s="432"/>
      <c r="BK13" s="432"/>
      <c r="BL13" s="432"/>
      <c r="BM13" s="433"/>
      <c r="BN13" s="417">
        <v>1606029</v>
      </c>
      <c r="BO13" s="418"/>
      <c r="BP13" s="418"/>
      <c r="BQ13" s="418"/>
      <c r="BR13" s="418"/>
      <c r="BS13" s="418"/>
      <c r="BT13" s="418"/>
      <c r="BU13" s="419"/>
      <c r="BV13" s="417">
        <v>-171322</v>
      </c>
      <c r="BW13" s="418"/>
      <c r="BX13" s="418"/>
      <c r="BY13" s="418"/>
      <c r="BZ13" s="418"/>
      <c r="CA13" s="418"/>
      <c r="CB13" s="418"/>
      <c r="CC13" s="419"/>
      <c r="CD13" s="457" t="s">
        <v>143</v>
      </c>
      <c r="CE13" s="377"/>
      <c r="CF13" s="377"/>
      <c r="CG13" s="377"/>
      <c r="CH13" s="377"/>
      <c r="CI13" s="377"/>
      <c r="CJ13" s="377"/>
      <c r="CK13" s="377"/>
      <c r="CL13" s="377"/>
      <c r="CM13" s="377"/>
      <c r="CN13" s="377"/>
      <c r="CO13" s="377"/>
      <c r="CP13" s="377"/>
      <c r="CQ13" s="377"/>
      <c r="CR13" s="377"/>
      <c r="CS13" s="458"/>
      <c r="CT13" s="414">
        <v>5.6</v>
      </c>
      <c r="CU13" s="415"/>
      <c r="CV13" s="415"/>
      <c r="CW13" s="415"/>
      <c r="CX13" s="415"/>
      <c r="CY13" s="415"/>
      <c r="CZ13" s="415"/>
      <c r="DA13" s="416"/>
      <c r="DB13" s="414">
        <v>6.6</v>
      </c>
      <c r="DC13" s="415"/>
      <c r="DD13" s="415"/>
      <c r="DE13" s="415"/>
      <c r="DF13" s="415"/>
      <c r="DG13" s="415"/>
      <c r="DH13" s="415"/>
      <c r="DI13" s="416"/>
    </row>
    <row r="14" spans="1:119" ht="18.75" customHeight="1" thickBot="1">
      <c r="A14" s="178"/>
      <c r="B14" s="526"/>
      <c r="C14" s="527"/>
      <c r="D14" s="527"/>
      <c r="E14" s="527"/>
      <c r="F14" s="527"/>
      <c r="G14" s="527"/>
      <c r="H14" s="527"/>
      <c r="I14" s="527"/>
      <c r="J14" s="527"/>
      <c r="K14" s="528"/>
      <c r="L14" s="491" t="s">
        <v>144</v>
      </c>
      <c r="M14" s="544"/>
      <c r="N14" s="544"/>
      <c r="O14" s="544"/>
      <c r="P14" s="544"/>
      <c r="Q14" s="545"/>
      <c r="R14" s="504">
        <v>146016</v>
      </c>
      <c r="S14" s="505"/>
      <c r="T14" s="505"/>
      <c r="U14" s="505"/>
      <c r="V14" s="506"/>
      <c r="W14" s="508"/>
      <c r="X14" s="406"/>
      <c r="Y14" s="406"/>
      <c r="Z14" s="406"/>
      <c r="AA14" s="406"/>
      <c r="AB14" s="407"/>
      <c r="AC14" s="497">
        <v>1.8</v>
      </c>
      <c r="AD14" s="498"/>
      <c r="AE14" s="498"/>
      <c r="AF14" s="498"/>
      <c r="AG14" s="499"/>
      <c r="AH14" s="497">
        <v>1.8</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145</v>
      </c>
      <c r="CE14" s="455"/>
      <c r="CF14" s="455"/>
      <c r="CG14" s="455"/>
      <c r="CH14" s="455"/>
      <c r="CI14" s="455"/>
      <c r="CJ14" s="455"/>
      <c r="CK14" s="455"/>
      <c r="CL14" s="455"/>
      <c r="CM14" s="455"/>
      <c r="CN14" s="455"/>
      <c r="CO14" s="455"/>
      <c r="CP14" s="455"/>
      <c r="CQ14" s="455"/>
      <c r="CR14" s="455"/>
      <c r="CS14" s="456"/>
      <c r="CT14" s="514" t="s">
        <v>146</v>
      </c>
      <c r="CU14" s="515"/>
      <c r="CV14" s="515"/>
      <c r="CW14" s="515"/>
      <c r="CX14" s="515"/>
      <c r="CY14" s="515"/>
      <c r="CZ14" s="515"/>
      <c r="DA14" s="516"/>
      <c r="DB14" s="514" t="s">
        <v>137</v>
      </c>
      <c r="DC14" s="515"/>
      <c r="DD14" s="515"/>
      <c r="DE14" s="515"/>
      <c r="DF14" s="515"/>
      <c r="DG14" s="515"/>
      <c r="DH14" s="515"/>
      <c r="DI14" s="516"/>
    </row>
    <row r="15" spans="1:119" ht="18.75" customHeight="1">
      <c r="A15" s="178"/>
      <c r="B15" s="526"/>
      <c r="C15" s="527"/>
      <c r="D15" s="527"/>
      <c r="E15" s="527"/>
      <c r="F15" s="527"/>
      <c r="G15" s="527"/>
      <c r="H15" s="527"/>
      <c r="I15" s="527"/>
      <c r="J15" s="527"/>
      <c r="K15" s="528"/>
      <c r="L15" s="187"/>
      <c r="M15" s="501" t="s">
        <v>147</v>
      </c>
      <c r="N15" s="502"/>
      <c r="O15" s="502"/>
      <c r="P15" s="502"/>
      <c r="Q15" s="503"/>
      <c r="R15" s="504">
        <v>141074</v>
      </c>
      <c r="S15" s="505"/>
      <c r="T15" s="505"/>
      <c r="U15" s="505"/>
      <c r="V15" s="506"/>
      <c r="W15" s="507" t="s">
        <v>148</v>
      </c>
      <c r="X15" s="403"/>
      <c r="Y15" s="403"/>
      <c r="Z15" s="403"/>
      <c r="AA15" s="403"/>
      <c r="AB15" s="404"/>
      <c r="AC15" s="370">
        <v>24606</v>
      </c>
      <c r="AD15" s="371"/>
      <c r="AE15" s="371"/>
      <c r="AF15" s="371"/>
      <c r="AG15" s="372"/>
      <c r="AH15" s="370">
        <v>25931</v>
      </c>
      <c r="AI15" s="371"/>
      <c r="AJ15" s="371"/>
      <c r="AK15" s="371"/>
      <c r="AL15" s="430"/>
      <c r="AM15" s="474"/>
      <c r="AN15" s="374"/>
      <c r="AO15" s="374"/>
      <c r="AP15" s="374"/>
      <c r="AQ15" s="374"/>
      <c r="AR15" s="374"/>
      <c r="AS15" s="374"/>
      <c r="AT15" s="375"/>
      <c r="AU15" s="475"/>
      <c r="AV15" s="476"/>
      <c r="AW15" s="476"/>
      <c r="AX15" s="476"/>
      <c r="AY15" s="443" t="s">
        <v>149</v>
      </c>
      <c r="AZ15" s="444"/>
      <c r="BA15" s="444"/>
      <c r="BB15" s="444"/>
      <c r="BC15" s="444"/>
      <c r="BD15" s="444"/>
      <c r="BE15" s="444"/>
      <c r="BF15" s="444"/>
      <c r="BG15" s="444"/>
      <c r="BH15" s="444"/>
      <c r="BI15" s="444"/>
      <c r="BJ15" s="444"/>
      <c r="BK15" s="444"/>
      <c r="BL15" s="444"/>
      <c r="BM15" s="445"/>
      <c r="BN15" s="446">
        <v>17374745</v>
      </c>
      <c r="BO15" s="447"/>
      <c r="BP15" s="447"/>
      <c r="BQ15" s="447"/>
      <c r="BR15" s="447"/>
      <c r="BS15" s="447"/>
      <c r="BT15" s="447"/>
      <c r="BU15" s="448"/>
      <c r="BV15" s="446">
        <v>18031582</v>
      </c>
      <c r="BW15" s="447"/>
      <c r="BX15" s="447"/>
      <c r="BY15" s="447"/>
      <c r="BZ15" s="447"/>
      <c r="CA15" s="447"/>
      <c r="CB15" s="447"/>
      <c r="CC15" s="448"/>
      <c r="CD15" s="517" t="s">
        <v>150</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c r="A16" s="178"/>
      <c r="B16" s="526"/>
      <c r="C16" s="527"/>
      <c r="D16" s="527"/>
      <c r="E16" s="527"/>
      <c r="F16" s="527"/>
      <c r="G16" s="527"/>
      <c r="H16" s="527"/>
      <c r="I16" s="527"/>
      <c r="J16" s="527"/>
      <c r="K16" s="528"/>
      <c r="L16" s="491" t="s">
        <v>151</v>
      </c>
      <c r="M16" s="492"/>
      <c r="N16" s="492"/>
      <c r="O16" s="492"/>
      <c r="P16" s="492"/>
      <c r="Q16" s="493"/>
      <c r="R16" s="494" t="s">
        <v>152</v>
      </c>
      <c r="S16" s="495"/>
      <c r="T16" s="495"/>
      <c r="U16" s="495"/>
      <c r="V16" s="496"/>
      <c r="W16" s="508"/>
      <c r="X16" s="406"/>
      <c r="Y16" s="406"/>
      <c r="Z16" s="406"/>
      <c r="AA16" s="406"/>
      <c r="AB16" s="407"/>
      <c r="AC16" s="497">
        <v>36.200000000000003</v>
      </c>
      <c r="AD16" s="498"/>
      <c r="AE16" s="498"/>
      <c r="AF16" s="498"/>
      <c r="AG16" s="499"/>
      <c r="AH16" s="497">
        <v>36.9</v>
      </c>
      <c r="AI16" s="498"/>
      <c r="AJ16" s="498"/>
      <c r="AK16" s="498"/>
      <c r="AL16" s="500"/>
      <c r="AM16" s="474"/>
      <c r="AN16" s="374"/>
      <c r="AO16" s="374"/>
      <c r="AP16" s="374"/>
      <c r="AQ16" s="374"/>
      <c r="AR16" s="374"/>
      <c r="AS16" s="374"/>
      <c r="AT16" s="375"/>
      <c r="AU16" s="475"/>
      <c r="AV16" s="476"/>
      <c r="AW16" s="476"/>
      <c r="AX16" s="476"/>
      <c r="AY16" s="431" t="s">
        <v>153</v>
      </c>
      <c r="AZ16" s="432"/>
      <c r="BA16" s="432"/>
      <c r="BB16" s="432"/>
      <c r="BC16" s="432"/>
      <c r="BD16" s="432"/>
      <c r="BE16" s="432"/>
      <c r="BF16" s="432"/>
      <c r="BG16" s="432"/>
      <c r="BH16" s="432"/>
      <c r="BI16" s="432"/>
      <c r="BJ16" s="432"/>
      <c r="BK16" s="432"/>
      <c r="BL16" s="432"/>
      <c r="BM16" s="433"/>
      <c r="BN16" s="417">
        <v>23796993</v>
      </c>
      <c r="BO16" s="418"/>
      <c r="BP16" s="418"/>
      <c r="BQ16" s="418"/>
      <c r="BR16" s="418"/>
      <c r="BS16" s="418"/>
      <c r="BT16" s="418"/>
      <c r="BU16" s="419"/>
      <c r="BV16" s="417">
        <v>23177908</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c r="A17" s="178"/>
      <c r="B17" s="529"/>
      <c r="C17" s="530"/>
      <c r="D17" s="530"/>
      <c r="E17" s="530"/>
      <c r="F17" s="530"/>
      <c r="G17" s="530"/>
      <c r="H17" s="530"/>
      <c r="I17" s="530"/>
      <c r="J17" s="530"/>
      <c r="K17" s="531"/>
      <c r="L17" s="192"/>
      <c r="M17" s="510" t="s">
        <v>154</v>
      </c>
      <c r="N17" s="511"/>
      <c r="O17" s="511"/>
      <c r="P17" s="511"/>
      <c r="Q17" s="512"/>
      <c r="R17" s="494" t="s">
        <v>155</v>
      </c>
      <c r="S17" s="495"/>
      <c r="T17" s="495"/>
      <c r="U17" s="495"/>
      <c r="V17" s="496"/>
      <c r="W17" s="507" t="s">
        <v>156</v>
      </c>
      <c r="X17" s="403"/>
      <c r="Y17" s="403"/>
      <c r="Z17" s="403"/>
      <c r="AA17" s="403"/>
      <c r="AB17" s="404"/>
      <c r="AC17" s="370">
        <v>42150</v>
      </c>
      <c r="AD17" s="371"/>
      <c r="AE17" s="371"/>
      <c r="AF17" s="371"/>
      <c r="AG17" s="372"/>
      <c r="AH17" s="370">
        <v>42981</v>
      </c>
      <c r="AI17" s="371"/>
      <c r="AJ17" s="371"/>
      <c r="AK17" s="371"/>
      <c r="AL17" s="430"/>
      <c r="AM17" s="474"/>
      <c r="AN17" s="374"/>
      <c r="AO17" s="374"/>
      <c r="AP17" s="374"/>
      <c r="AQ17" s="374"/>
      <c r="AR17" s="374"/>
      <c r="AS17" s="374"/>
      <c r="AT17" s="375"/>
      <c r="AU17" s="475"/>
      <c r="AV17" s="476"/>
      <c r="AW17" s="476"/>
      <c r="AX17" s="476"/>
      <c r="AY17" s="431" t="s">
        <v>157</v>
      </c>
      <c r="AZ17" s="432"/>
      <c r="BA17" s="432"/>
      <c r="BB17" s="432"/>
      <c r="BC17" s="432"/>
      <c r="BD17" s="432"/>
      <c r="BE17" s="432"/>
      <c r="BF17" s="432"/>
      <c r="BG17" s="432"/>
      <c r="BH17" s="432"/>
      <c r="BI17" s="432"/>
      <c r="BJ17" s="432"/>
      <c r="BK17" s="432"/>
      <c r="BL17" s="432"/>
      <c r="BM17" s="433"/>
      <c r="BN17" s="417">
        <v>21925785</v>
      </c>
      <c r="BO17" s="418"/>
      <c r="BP17" s="418"/>
      <c r="BQ17" s="418"/>
      <c r="BR17" s="418"/>
      <c r="BS17" s="418"/>
      <c r="BT17" s="418"/>
      <c r="BU17" s="419"/>
      <c r="BV17" s="417">
        <v>22858833</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c r="A18" s="178"/>
      <c r="B18" s="467" t="s">
        <v>158</v>
      </c>
      <c r="C18" s="468"/>
      <c r="D18" s="468"/>
      <c r="E18" s="469"/>
      <c r="F18" s="469"/>
      <c r="G18" s="469"/>
      <c r="H18" s="469"/>
      <c r="I18" s="469"/>
      <c r="J18" s="469"/>
      <c r="K18" s="469"/>
      <c r="L18" s="470">
        <v>177.76</v>
      </c>
      <c r="M18" s="470"/>
      <c r="N18" s="470"/>
      <c r="O18" s="470"/>
      <c r="P18" s="470"/>
      <c r="Q18" s="470"/>
      <c r="R18" s="471"/>
      <c r="S18" s="471"/>
      <c r="T18" s="471"/>
      <c r="U18" s="471"/>
      <c r="V18" s="472"/>
      <c r="W18" s="488"/>
      <c r="X18" s="489"/>
      <c r="Y18" s="489"/>
      <c r="Z18" s="489"/>
      <c r="AA18" s="489"/>
      <c r="AB18" s="513"/>
      <c r="AC18" s="387">
        <v>62</v>
      </c>
      <c r="AD18" s="388"/>
      <c r="AE18" s="388"/>
      <c r="AF18" s="388"/>
      <c r="AG18" s="473"/>
      <c r="AH18" s="387">
        <v>61.2</v>
      </c>
      <c r="AI18" s="388"/>
      <c r="AJ18" s="388"/>
      <c r="AK18" s="388"/>
      <c r="AL18" s="389"/>
      <c r="AM18" s="474"/>
      <c r="AN18" s="374"/>
      <c r="AO18" s="374"/>
      <c r="AP18" s="374"/>
      <c r="AQ18" s="374"/>
      <c r="AR18" s="374"/>
      <c r="AS18" s="374"/>
      <c r="AT18" s="375"/>
      <c r="AU18" s="475"/>
      <c r="AV18" s="476"/>
      <c r="AW18" s="476"/>
      <c r="AX18" s="476"/>
      <c r="AY18" s="431" t="s">
        <v>159</v>
      </c>
      <c r="AZ18" s="432"/>
      <c r="BA18" s="432"/>
      <c r="BB18" s="432"/>
      <c r="BC18" s="432"/>
      <c r="BD18" s="432"/>
      <c r="BE18" s="432"/>
      <c r="BF18" s="432"/>
      <c r="BG18" s="432"/>
      <c r="BH18" s="432"/>
      <c r="BI18" s="432"/>
      <c r="BJ18" s="432"/>
      <c r="BK18" s="432"/>
      <c r="BL18" s="432"/>
      <c r="BM18" s="433"/>
      <c r="BN18" s="417">
        <v>27619353</v>
      </c>
      <c r="BO18" s="418"/>
      <c r="BP18" s="418"/>
      <c r="BQ18" s="418"/>
      <c r="BR18" s="418"/>
      <c r="BS18" s="418"/>
      <c r="BT18" s="418"/>
      <c r="BU18" s="419"/>
      <c r="BV18" s="417">
        <v>27530334</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c r="A19" s="178"/>
      <c r="B19" s="467" t="s">
        <v>160</v>
      </c>
      <c r="C19" s="468"/>
      <c r="D19" s="468"/>
      <c r="E19" s="469"/>
      <c r="F19" s="469"/>
      <c r="G19" s="469"/>
      <c r="H19" s="469"/>
      <c r="I19" s="469"/>
      <c r="J19" s="469"/>
      <c r="K19" s="469"/>
      <c r="L19" s="477">
        <v>814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161</v>
      </c>
      <c r="AZ19" s="432"/>
      <c r="BA19" s="432"/>
      <c r="BB19" s="432"/>
      <c r="BC19" s="432"/>
      <c r="BD19" s="432"/>
      <c r="BE19" s="432"/>
      <c r="BF19" s="432"/>
      <c r="BG19" s="432"/>
      <c r="BH19" s="432"/>
      <c r="BI19" s="432"/>
      <c r="BJ19" s="432"/>
      <c r="BK19" s="432"/>
      <c r="BL19" s="432"/>
      <c r="BM19" s="433"/>
      <c r="BN19" s="417">
        <v>36053945</v>
      </c>
      <c r="BO19" s="418"/>
      <c r="BP19" s="418"/>
      <c r="BQ19" s="418"/>
      <c r="BR19" s="418"/>
      <c r="BS19" s="418"/>
      <c r="BT19" s="418"/>
      <c r="BU19" s="419"/>
      <c r="BV19" s="417">
        <v>34664855</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c r="A20" s="178"/>
      <c r="B20" s="467" t="s">
        <v>162</v>
      </c>
      <c r="C20" s="468"/>
      <c r="D20" s="468"/>
      <c r="E20" s="469"/>
      <c r="F20" s="469"/>
      <c r="G20" s="469"/>
      <c r="H20" s="469"/>
      <c r="I20" s="469"/>
      <c r="J20" s="469"/>
      <c r="K20" s="469"/>
      <c r="L20" s="477">
        <v>61617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c r="A21" s="178"/>
      <c r="B21" s="464" t="s">
        <v>163</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c r="A22" s="178"/>
      <c r="B22" s="393" t="s">
        <v>164</v>
      </c>
      <c r="C22" s="394"/>
      <c r="D22" s="395"/>
      <c r="E22" s="402" t="s">
        <v>1</v>
      </c>
      <c r="F22" s="403"/>
      <c r="G22" s="403"/>
      <c r="H22" s="403"/>
      <c r="I22" s="403"/>
      <c r="J22" s="403"/>
      <c r="K22" s="404"/>
      <c r="L22" s="402" t="s">
        <v>165</v>
      </c>
      <c r="M22" s="403"/>
      <c r="N22" s="403"/>
      <c r="O22" s="403"/>
      <c r="P22" s="404"/>
      <c r="Q22" s="408" t="s">
        <v>166</v>
      </c>
      <c r="R22" s="409"/>
      <c r="S22" s="409"/>
      <c r="T22" s="409"/>
      <c r="U22" s="409"/>
      <c r="V22" s="410"/>
      <c r="W22" s="459" t="s">
        <v>167</v>
      </c>
      <c r="X22" s="394"/>
      <c r="Y22" s="395"/>
      <c r="Z22" s="402" t="s">
        <v>1</v>
      </c>
      <c r="AA22" s="403"/>
      <c r="AB22" s="403"/>
      <c r="AC22" s="403"/>
      <c r="AD22" s="403"/>
      <c r="AE22" s="403"/>
      <c r="AF22" s="403"/>
      <c r="AG22" s="404"/>
      <c r="AH22" s="420" t="s">
        <v>168</v>
      </c>
      <c r="AI22" s="403"/>
      <c r="AJ22" s="403"/>
      <c r="AK22" s="403"/>
      <c r="AL22" s="404"/>
      <c r="AM22" s="420" t="s">
        <v>169</v>
      </c>
      <c r="AN22" s="421"/>
      <c r="AO22" s="421"/>
      <c r="AP22" s="421"/>
      <c r="AQ22" s="421"/>
      <c r="AR22" s="422"/>
      <c r="AS22" s="408" t="s">
        <v>166</v>
      </c>
      <c r="AT22" s="409"/>
      <c r="AU22" s="409"/>
      <c r="AV22" s="409"/>
      <c r="AW22" s="409"/>
      <c r="AX22" s="426"/>
      <c r="AY22" s="443" t="s">
        <v>170</v>
      </c>
      <c r="AZ22" s="444"/>
      <c r="BA22" s="444"/>
      <c r="BB22" s="444"/>
      <c r="BC22" s="444"/>
      <c r="BD22" s="444"/>
      <c r="BE22" s="444"/>
      <c r="BF22" s="444"/>
      <c r="BG22" s="444"/>
      <c r="BH22" s="444"/>
      <c r="BI22" s="444"/>
      <c r="BJ22" s="444"/>
      <c r="BK22" s="444"/>
      <c r="BL22" s="444"/>
      <c r="BM22" s="445"/>
      <c r="BN22" s="446">
        <v>39636679</v>
      </c>
      <c r="BO22" s="447"/>
      <c r="BP22" s="447"/>
      <c r="BQ22" s="447"/>
      <c r="BR22" s="447"/>
      <c r="BS22" s="447"/>
      <c r="BT22" s="447"/>
      <c r="BU22" s="448"/>
      <c r="BV22" s="446">
        <v>39968121</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171</v>
      </c>
      <c r="AZ23" s="432"/>
      <c r="BA23" s="432"/>
      <c r="BB23" s="432"/>
      <c r="BC23" s="432"/>
      <c r="BD23" s="432"/>
      <c r="BE23" s="432"/>
      <c r="BF23" s="432"/>
      <c r="BG23" s="432"/>
      <c r="BH23" s="432"/>
      <c r="BI23" s="432"/>
      <c r="BJ23" s="432"/>
      <c r="BK23" s="432"/>
      <c r="BL23" s="432"/>
      <c r="BM23" s="433"/>
      <c r="BN23" s="417">
        <v>21225155</v>
      </c>
      <c r="BO23" s="418"/>
      <c r="BP23" s="418"/>
      <c r="BQ23" s="418"/>
      <c r="BR23" s="418"/>
      <c r="BS23" s="418"/>
      <c r="BT23" s="418"/>
      <c r="BU23" s="419"/>
      <c r="BV23" s="417">
        <v>20462864</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c r="A24" s="178"/>
      <c r="B24" s="396"/>
      <c r="C24" s="397"/>
      <c r="D24" s="398"/>
      <c r="E24" s="373" t="s">
        <v>172</v>
      </c>
      <c r="F24" s="374"/>
      <c r="G24" s="374"/>
      <c r="H24" s="374"/>
      <c r="I24" s="374"/>
      <c r="J24" s="374"/>
      <c r="K24" s="375"/>
      <c r="L24" s="370">
        <v>1</v>
      </c>
      <c r="M24" s="371"/>
      <c r="N24" s="371"/>
      <c r="O24" s="371"/>
      <c r="P24" s="372"/>
      <c r="Q24" s="370">
        <v>10150</v>
      </c>
      <c r="R24" s="371"/>
      <c r="S24" s="371"/>
      <c r="T24" s="371"/>
      <c r="U24" s="371"/>
      <c r="V24" s="372"/>
      <c r="W24" s="460"/>
      <c r="X24" s="397"/>
      <c r="Y24" s="398"/>
      <c r="Z24" s="373" t="s">
        <v>173</v>
      </c>
      <c r="AA24" s="374"/>
      <c r="AB24" s="374"/>
      <c r="AC24" s="374"/>
      <c r="AD24" s="374"/>
      <c r="AE24" s="374"/>
      <c r="AF24" s="374"/>
      <c r="AG24" s="375"/>
      <c r="AH24" s="370">
        <v>976</v>
      </c>
      <c r="AI24" s="371"/>
      <c r="AJ24" s="371"/>
      <c r="AK24" s="371"/>
      <c r="AL24" s="372"/>
      <c r="AM24" s="370">
        <v>3091968</v>
      </c>
      <c r="AN24" s="371"/>
      <c r="AO24" s="371"/>
      <c r="AP24" s="371"/>
      <c r="AQ24" s="371"/>
      <c r="AR24" s="372"/>
      <c r="AS24" s="370">
        <v>3168</v>
      </c>
      <c r="AT24" s="371"/>
      <c r="AU24" s="371"/>
      <c r="AV24" s="371"/>
      <c r="AW24" s="371"/>
      <c r="AX24" s="430"/>
      <c r="AY24" s="390" t="s">
        <v>174</v>
      </c>
      <c r="AZ24" s="391"/>
      <c r="BA24" s="391"/>
      <c r="BB24" s="391"/>
      <c r="BC24" s="391"/>
      <c r="BD24" s="391"/>
      <c r="BE24" s="391"/>
      <c r="BF24" s="391"/>
      <c r="BG24" s="391"/>
      <c r="BH24" s="391"/>
      <c r="BI24" s="391"/>
      <c r="BJ24" s="391"/>
      <c r="BK24" s="391"/>
      <c r="BL24" s="391"/>
      <c r="BM24" s="392"/>
      <c r="BN24" s="417">
        <v>17990437</v>
      </c>
      <c r="BO24" s="418"/>
      <c r="BP24" s="418"/>
      <c r="BQ24" s="418"/>
      <c r="BR24" s="418"/>
      <c r="BS24" s="418"/>
      <c r="BT24" s="418"/>
      <c r="BU24" s="419"/>
      <c r="BV24" s="417">
        <v>18525544</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c r="A25" s="178"/>
      <c r="B25" s="396"/>
      <c r="C25" s="397"/>
      <c r="D25" s="398"/>
      <c r="E25" s="373" t="s">
        <v>175</v>
      </c>
      <c r="F25" s="374"/>
      <c r="G25" s="374"/>
      <c r="H25" s="374"/>
      <c r="I25" s="374"/>
      <c r="J25" s="374"/>
      <c r="K25" s="375"/>
      <c r="L25" s="370">
        <v>1</v>
      </c>
      <c r="M25" s="371"/>
      <c r="N25" s="371"/>
      <c r="O25" s="371"/>
      <c r="P25" s="372"/>
      <c r="Q25" s="370">
        <v>8360</v>
      </c>
      <c r="R25" s="371"/>
      <c r="S25" s="371"/>
      <c r="T25" s="371"/>
      <c r="U25" s="371"/>
      <c r="V25" s="372"/>
      <c r="W25" s="460"/>
      <c r="X25" s="397"/>
      <c r="Y25" s="398"/>
      <c r="Z25" s="373" t="s">
        <v>176</v>
      </c>
      <c r="AA25" s="374"/>
      <c r="AB25" s="374"/>
      <c r="AC25" s="374"/>
      <c r="AD25" s="374"/>
      <c r="AE25" s="374"/>
      <c r="AF25" s="374"/>
      <c r="AG25" s="375"/>
      <c r="AH25" s="370">
        <v>172</v>
      </c>
      <c r="AI25" s="371"/>
      <c r="AJ25" s="371"/>
      <c r="AK25" s="371"/>
      <c r="AL25" s="372"/>
      <c r="AM25" s="370">
        <v>536124</v>
      </c>
      <c r="AN25" s="371"/>
      <c r="AO25" s="371"/>
      <c r="AP25" s="371"/>
      <c r="AQ25" s="371"/>
      <c r="AR25" s="372"/>
      <c r="AS25" s="370">
        <v>3117</v>
      </c>
      <c r="AT25" s="371"/>
      <c r="AU25" s="371"/>
      <c r="AV25" s="371"/>
      <c r="AW25" s="371"/>
      <c r="AX25" s="430"/>
      <c r="AY25" s="443" t="s">
        <v>177</v>
      </c>
      <c r="AZ25" s="444"/>
      <c r="BA25" s="444"/>
      <c r="BB25" s="444"/>
      <c r="BC25" s="444"/>
      <c r="BD25" s="444"/>
      <c r="BE25" s="444"/>
      <c r="BF25" s="444"/>
      <c r="BG25" s="444"/>
      <c r="BH25" s="444"/>
      <c r="BI25" s="444"/>
      <c r="BJ25" s="444"/>
      <c r="BK25" s="444"/>
      <c r="BL25" s="444"/>
      <c r="BM25" s="445"/>
      <c r="BN25" s="446">
        <v>10512775</v>
      </c>
      <c r="BO25" s="447"/>
      <c r="BP25" s="447"/>
      <c r="BQ25" s="447"/>
      <c r="BR25" s="447"/>
      <c r="BS25" s="447"/>
      <c r="BT25" s="447"/>
      <c r="BU25" s="448"/>
      <c r="BV25" s="446">
        <v>5761599</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c r="A26" s="178"/>
      <c r="B26" s="396"/>
      <c r="C26" s="397"/>
      <c r="D26" s="398"/>
      <c r="E26" s="373" t="s">
        <v>178</v>
      </c>
      <c r="F26" s="374"/>
      <c r="G26" s="374"/>
      <c r="H26" s="374"/>
      <c r="I26" s="374"/>
      <c r="J26" s="374"/>
      <c r="K26" s="375"/>
      <c r="L26" s="370">
        <v>1</v>
      </c>
      <c r="M26" s="371"/>
      <c r="N26" s="371"/>
      <c r="O26" s="371"/>
      <c r="P26" s="372"/>
      <c r="Q26" s="370">
        <v>6770</v>
      </c>
      <c r="R26" s="371"/>
      <c r="S26" s="371"/>
      <c r="T26" s="371"/>
      <c r="U26" s="371"/>
      <c r="V26" s="372"/>
      <c r="W26" s="460"/>
      <c r="X26" s="397"/>
      <c r="Y26" s="398"/>
      <c r="Z26" s="373" t="s">
        <v>179</v>
      </c>
      <c r="AA26" s="428"/>
      <c r="AB26" s="428"/>
      <c r="AC26" s="428"/>
      <c r="AD26" s="428"/>
      <c r="AE26" s="428"/>
      <c r="AF26" s="428"/>
      <c r="AG26" s="429"/>
      <c r="AH26" s="370">
        <v>62</v>
      </c>
      <c r="AI26" s="371"/>
      <c r="AJ26" s="371"/>
      <c r="AK26" s="371"/>
      <c r="AL26" s="372"/>
      <c r="AM26" s="370">
        <v>209188</v>
      </c>
      <c r="AN26" s="371"/>
      <c r="AO26" s="371"/>
      <c r="AP26" s="371"/>
      <c r="AQ26" s="371"/>
      <c r="AR26" s="372"/>
      <c r="AS26" s="370">
        <v>3374</v>
      </c>
      <c r="AT26" s="371"/>
      <c r="AU26" s="371"/>
      <c r="AV26" s="371"/>
      <c r="AW26" s="371"/>
      <c r="AX26" s="430"/>
      <c r="AY26" s="457" t="s">
        <v>180</v>
      </c>
      <c r="AZ26" s="377"/>
      <c r="BA26" s="377"/>
      <c r="BB26" s="377"/>
      <c r="BC26" s="377"/>
      <c r="BD26" s="377"/>
      <c r="BE26" s="377"/>
      <c r="BF26" s="377"/>
      <c r="BG26" s="377"/>
      <c r="BH26" s="377"/>
      <c r="BI26" s="377"/>
      <c r="BJ26" s="377"/>
      <c r="BK26" s="377"/>
      <c r="BL26" s="377"/>
      <c r="BM26" s="458"/>
      <c r="BN26" s="417" t="s">
        <v>137</v>
      </c>
      <c r="BO26" s="418"/>
      <c r="BP26" s="418"/>
      <c r="BQ26" s="418"/>
      <c r="BR26" s="418"/>
      <c r="BS26" s="418"/>
      <c r="BT26" s="418"/>
      <c r="BU26" s="419"/>
      <c r="BV26" s="417" t="s">
        <v>137</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c r="A27" s="178"/>
      <c r="B27" s="396"/>
      <c r="C27" s="397"/>
      <c r="D27" s="398"/>
      <c r="E27" s="373" t="s">
        <v>181</v>
      </c>
      <c r="F27" s="374"/>
      <c r="G27" s="374"/>
      <c r="H27" s="374"/>
      <c r="I27" s="374"/>
      <c r="J27" s="374"/>
      <c r="K27" s="375"/>
      <c r="L27" s="370">
        <v>1</v>
      </c>
      <c r="M27" s="371"/>
      <c r="N27" s="371"/>
      <c r="O27" s="371"/>
      <c r="P27" s="372"/>
      <c r="Q27" s="370">
        <v>5870</v>
      </c>
      <c r="R27" s="371"/>
      <c r="S27" s="371"/>
      <c r="T27" s="371"/>
      <c r="U27" s="371"/>
      <c r="V27" s="372"/>
      <c r="W27" s="460"/>
      <c r="X27" s="397"/>
      <c r="Y27" s="398"/>
      <c r="Z27" s="373" t="s">
        <v>182</v>
      </c>
      <c r="AA27" s="374"/>
      <c r="AB27" s="374"/>
      <c r="AC27" s="374"/>
      <c r="AD27" s="374"/>
      <c r="AE27" s="374"/>
      <c r="AF27" s="374"/>
      <c r="AG27" s="375"/>
      <c r="AH27" s="370">
        <v>18</v>
      </c>
      <c r="AI27" s="371"/>
      <c r="AJ27" s="371"/>
      <c r="AK27" s="371"/>
      <c r="AL27" s="372"/>
      <c r="AM27" s="370">
        <v>67302</v>
      </c>
      <c r="AN27" s="371"/>
      <c r="AO27" s="371"/>
      <c r="AP27" s="371"/>
      <c r="AQ27" s="371"/>
      <c r="AR27" s="372"/>
      <c r="AS27" s="370">
        <v>3739</v>
      </c>
      <c r="AT27" s="371"/>
      <c r="AU27" s="371"/>
      <c r="AV27" s="371"/>
      <c r="AW27" s="371"/>
      <c r="AX27" s="430"/>
      <c r="AY27" s="454" t="s">
        <v>183</v>
      </c>
      <c r="AZ27" s="455"/>
      <c r="BA27" s="455"/>
      <c r="BB27" s="455"/>
      <c r="BC27" s="455"/>
      <c r="BD27" s="455"/>
      <c r="BE27" s="455"/>
      <c r="BF27" s="455"/>
      <c r="BG27" s="455"/>
      <c r="BH27" s="455"/>
      <c r="BI27" s="455"/>
      <c r="BJ27" s="455"/>
      <c r="BK27" s="455"/>
      <c r="BL27" s="455"/>
      <c r="BM27" s="456"/>
      <c r="BN27" s="451" t="s">
        <v>137</v>
      </c>
      <c r="BO27" s="452"/>
      <c r="BP27" s="452"/>
      <c r="BQ27" s="452"/>
      <c r="BR27" s="452"/>
      <c r="BS27" s="452"/>
      <c r="BT27" s="452"/>
      <c r="BU27" s="453"/>
      <c r="BV27" s="451" t="s">
        <v>146</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c r="A28" s="178"/>
      <c r="B28" s="396"/>
      <c r="C28" s="397"/>
      <c r="D28" s="398"/>
      <c r="E28" s="373" t="s">
        <v>184</v>
      </c>
      <c r="F28" s="374"/>
      <c r="G28" s="374"/>
      <c r="H28" s="374"/>
      <c r="I28" s="374"/>
      <c r="J28" s="374"/>
      <c r="K28" s="375"/>
      <c r="L28" s="370">
        <v>1</v>
      </c>
      <c r="M28" s="371"/>
      <c r="N28" s="371"/>
      <c r="O28" s="371"/>
      <c r="P28" s="372"/>
      <c r="Q28" s="370">
        <v>5370</v>
      </c>
      <c r="R28" s="371"/>
      <c r="S28" s="371"/>
      <c r="T28" s="371"/>
      <c r="U28" s="371"/>
      <c r="V28" s="372"/>
      <c r="W28" s="460"/>
      <c r="X28" s="397"/>
      <c r="Y28" s="398"/>
      <c r="Z28" s="373" t="s">
        <v>185</v>
      </c>
      <c r="AA28" s="374"/>
      <c r="AB28" s="374"/>
      <c r="AC28" s="374"/>
      <c r="AD28" s="374"/>
      <c r="AE28" s="374"/>
      <c r="AF28" s="374"/>
      <c r="AG28" s="375"/>
      <c r="AH28" s="370" t="s">
        <v>137</v>
      </c>
      <c r="AI28" s="371"/>
      <c r="AJ28" s="371"/>
      <c r="AK28" s="371"/>
      <c r="AL28" s="372"/>
      <c r="AM28" s="370" t="s">
        <v>137</v>
      </c>
      <c r="AN28" s="371"/>
      <c r="AO28" s="371"/>
      <c r="AP28" s="371"/>
      <c r="AQ28" s="371"/>
      <c r="AR28" s="372"/>
      <c r="AS28" s="370" t="s">
        <v>137</v>
      </c>
      <c r="AT28" s="371"/>
      <c r="AU28" s="371"/>
      <c r="AV28" s="371"/>
      <c r="AW28" s="371"/>
      <c r="AX28" s="430"/>
      <c r="AY28" s="434" t="s">
        <v>186</v>
      </c>
      <c r="AZ28" s="435"/>
      <c r="BA28" s="435"/>
      <c r="BB28" s="436"/>
      <c r="BC28" s="443" t="s">
        <v>47</v>
      </c>
      <c r="BD28" s="444"/>
      <c r="BE28" s="444"/>
      <c r="BF28" s="444"/>
      <c r="BG28" s="444"/>
      <c r="BH28" s="444"/>
      <c r="BI28" s="444"/>
      <c r="BJ28" s="444"/>
      <c r="BK28" s="444"/>
      <c r="BL28" s="444"/>
      <c r="BM28" s="445"/>
      <c r="BN28" s="446">
        <v>3078104</v>
      </c>
      <c r="BO28" s="447"/>
      <c r="BP28" s="447"/>
      <c r="BQ28" s="447"/>
      <c r="BR28" s="447"/>
      <c r="BS28" s="447"/>
      <c r="BT28" s="447"/>
      <c r="BU28" s="448"/>
      <c r="BV28" s="446">
        <v>2262770</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c r="A29" s="178"/>
      <c r="B29" s="396"/>
      <c r="C29" s="397"/>
      <c r="D29" s="398"/>
      <c r="E29" s="373" t="s">
        <v>187</v>
      </c>
      <c r="F29" s="374"/>
      <c r="G29" s="374"/>
      <c r="H29" s="374"/>
      <c r="I29" s="374"/>
      <c r="J29" s="374"/>
      <c r="K29" s="375"/>
      <c r="L29" s="370">
        <v>22</v>
      </c>
      <c r="M29" s="371"/>
      <c r="N29" s="371"/>
      <c r="O29" s="371"/>
      <c r="P29" s="372"/>
      <c r="Q29" s="370">
        <v>4980</v>
      </c>
      <c r="R29" s="371"/>
      <c r="S29" s="371"/>
      <c r="T29" s="371"/>
      <c r="U29" s="371"/>
      <c r="V29" s="372"/>
      <c r="W29" s="461"/>
      <c r="X29" s="462"/>
      <c r="Y29" s="463"/>
      <c r="Z29" s="373" t="s">
        <v>188</v>
      </c>
      <c r="AA29" s="374"/>
      <c r="AB29" s="374"/>
      <c r="AC29" s="374"/>
      <c r="AD29" s="374"/>
      <c r="AE29" s="374"/>
      <c r="AF29" s="374"/>
      <c r="AG29" s="375"/>
      <c r="AH29" s="370">
        <v>994</v>
      </c>
      <c r="AI29" s="371"/>
      <c r="AJ29" s="371"/>
      <c r="AK29" s="371"/>
      <c r="AL29" s="372"/>
      <c r="AM29" s="370">
        <v>3159270</v>
      </c>
      <c r="AN29" s="371"/>
      <c r="AO29" s="371"/>
      <c r="AP29" s="371"/>
      <c r="AQ29" s="371"/>
      <c r="AR29" s="372"/>
      <c r="AS29" s="370">
        <v>3178</v>
      </c>
      <c r="AT29" s="371"/>
      <c r="AU29" s="371"/>
      <c r="AV29" s="371"/>
      <c r="AW29" s="371"/>
      <c r="AX29" s="430"/>
      <c r="AY29" s="437"/>
      <c r="AZ29" s="438"/>
      <c r="BA29" s="438"/>
      <c r="BB29" s="439"/>
      <c r="BC29" s="431" t="s">
        <v>189</v>
      </c>
      <c r="BD29" s="432"/>
      <c r="BE29" s="432"/>
      <c r="BF29" s="432"/>
      <c r="BG29" s="432"/>
      <c r="BH29" s="432"/>
      <c r="BI29" s="432"/>
      <c r="BJ29" s="432"/>
      <c r="BK29" s="432"/>
      <c r="BL29" s="432"/>
      <c r="BM29" s="433"/>
      <c r="BN29" s="417">
        <v>1892932</v>
      </c>
      <c r="BO29" s="418"/>
      <c r="BP29" s="418"/>
      <c r="BQ29" s="418"/>
      <c r="BR29" s="418"/>
      <c r="BS29" s="418"/>
      <c r="BT29" s="418"/>
      <c r="BU29" s="419"/>
      <c r="BV29" s="417">
        <v>1069847</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190</v>
      </c>
      <c r="X30" s="385"/>
      <c r="Y30" s="385"/>
      <c r="Z30" s="385"/>
      <c r="AA30" s="385"/>
      <c r="AB30" s="385"/>
      <c r="AC30" s="385"/>
      <c r="AD30" s="385"/>
      <c r="AE30" s="385"/>
      <c r="AF30" s="385"/>
      <c r="AG30" s="386"/>
      <c r="AH30" s="387">
        <v>99.4</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49</v>
      </c>
      <c r="BD30" s="391"/>
      <c r="BE30" s="391"/>
      <c r="BF30" s="391"/>
      <c r="BG30" s="391"/>
      <c r="BH30" s="391"/>
      <c r="BI30" s="391"/>
      <c r="BJ30" s="391"/>
      <c r="BK30" s="391"/>
      <c r="BL30" s="391"/>
      <c r="BM30" s="392"/>
      <c r="BN30" s="451">
        <v>9756434</v>
      </c>
      <c r="BO30" s="452"/>
      <c r="BP30" s="452"/>
      <c r="BQ30" s="452"/>
      <c r="BR30" s="452"/>
      <c r="BS30" s="452"/>
      <c r="BT30" s="452"/>
      <c r="BU30" s="453"/>
      <c r="BV30" s="451">
        <v>9486717</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76" t="s">
        <v>191</v>
      </c>
      <c r="D32" s="376"/>
      <c r="E32" s="376"/>
      <c r="F32" s="376"/>
      <c r="G32" s="376"/>
      <c r="H32" s="376"/>
      <c r="I32" s="376"/>
      <c r="J32" s="376"/>
      <c r="K32" s="376"/>
      <c r="L32" s="376"/>
      <c r="M32" s="376"/>
      <c r="N32" s="376"/>
      <c r="O32" s="376"/>
      <c r="P32" s="376"/>
      <c r="Q32" s="376"/>
      <c r="R32" s="376"/>
      <c r="S32" s="376"/>
      <c r="U32" s="377" t="s">
        <v>192</v>
      </c>
      <c r="V32" s="377"/>
      <c r="W32" s="377"/>
      <c r="X32" s="377"/>
      <c r="Y32" s="377"/>
      <c r="Z32" s="377"/>
      <c r="AA32" s="377"/>
      <c r="AB32" s="377"/>
      <c r="AC32" s="377"/>
      <c r="AD32" s="377"/>
      <c r="AE32" s="377"/>
      <c r="AF32" s="377"/>
      <c r="AG32" s="377"/>
      <c r="AH32" s="377"/>
      <c r="AI32" s="377"/>
      <c r="AJ32" s="377"/>
      <c r="AK32" s="377"/>
      <c r="AM32" s="377" t="s">
        <v>193</v>
      </c>
      <c r="AN32" s="377"/>
      <c r="AO32" s="377"/>
      <c r="AP32" s="377"/>
      <c r="AQ32" s="377"/>
      <c r="AR32" s="377"/>
      <c r="AS32" s="377"/>
      <c r="AT32" s="377"/>
      <c r="AU32" s="377"/>
      <c r="AV32" s="377"/>
      <c r="AW32" s="377"/>
      <c r="AX32" s="377"/>
      <c r="AY32" s="377"/>
      <c r="AZ32" s="377"/>
      <c r="BA32" s="377"/>
      <c r="BB32" s="377"/>
      <c r="BC32" s="377"/>
      <c r="BE32" s="377" t="s">
        <v>194</v>
      </c>
      <c r="BF32" s="377"/>
      <c r="BG32" s="377"/>
      <c r="BH32" s="377"/>
      <c r="BI32" s="377"/>
      <c r="BJ32" s="377"/>
      <c r="BK32" s="377"/>
      <c r="BL32" s="377"/>
      <c r="BM32" s="377"/>
      <c r="BN32" s="377"/>
      <c r="BO32" s="377"/>
      <c r="BP32" s="377"/>
      <c r="BQ32" s="377"/>
      <c r="BR32" s="377"/>
      <c r="BS32" s="377"/>
      <c r="BT32" s="377"/>
      <c r="BU32" s="377"/>
      <c r="BW32" s="377" t="s">
        <v>195</v>
      </c>
      <c r="BX32" s="377"/>
      <c r="BY32" s="377"/>
      <c r="BZ32" s="377"/>
      <c r="CA32" s="377"/>
      <c r="CB32" s="377"/>
      <c r="CC32" s="377"/>
      <c r="CD32" s="377"/>
      <c r="CE32" s="377"/>
      <c r="CF32" s="377"/>
      <c r="CG32" s="377"/>
      <c r="CH32" s="377"/>
      <c r="CI32" s="377"/>
      <c r="CJ32" s="377"/>
      <c r="CK32" s="377"/>
      <c r="CL32" s="377"/>
      <c r="CM32" s="377"/>
      <c r="CO32" s="377" t="s">
        <v>196</v>
      </c>
      <c r="CP32" s="377"/>
      <c r="CQ32" s="377"/>
      <c r="CR32" s="377"/>
      <c r="CS32" s="377"/>
      <c r="CT32" s="377"/>
      <c r="CU32" s="377"/>
      <c r="CV32" s="377"/>
      <c r="CW32" s="377"/>
      <c r="CX32" s="377"/>
      <c r="CY32" s="377"/>
      <c r="CZ32" s="377"/>
      <c r="DA32" s="377"/>
      <c r="DB32" s="377"/>
      <c r="DC32" s="377"/>
      <c r="DD32" s="377"/>
      <c r="DE32" s="377"/>
      <c r="DI32" s="201"/>
    </row>
    <row r="33" spans="1:113" ht="13.5" customHeight="1">
      <c r="A33" s="178"/>
      <c r="B33" s="202"/>
      <c r="C33" s="369" t="s">
        <v>197</v>
      </c>
      <c r="D33" s="369"/>
      <c r="E33" s="368" t="s">
        <v>198</v>
      </c>
      <c r="F33" s="368"/>
      <c r="G33" s="368"/>
      <c r="H33" s="368"/>
      <c r="I33" s="368"/>
      <c r="J33" s="368"/>
      <c r="K33" s="368"/>
      <c r="L33" s="368"/>
      <c r="M33" s="368"/>
      <c r="N33" s="368"/>
      <c r="O33" s="368"/>
      <c r="P33" s="368"/>
      <c r="Q33" s="368"/>
      <c r="R33" s="368"/>
      <c r="S33" s="368"/>
      <c r="T33" s="203"/>
      <c r="U33" s="369" t="s">
        <v>197</v>
      </c>
      <c r="V33" s="369"/>
      <c r="W33" s="368" t="s">
        <v>198</v>
      </c>
      <c r="X33" s="368"/>
      <c r="Y33" s="368"/>
      <c r="Z33" s="368"/>
      <c r="AA33" s="368"/>
      <c r="AB33" s="368"/>
      <c r="AC33" s="368"/>
      <c r="AD33" s="368"/>
      <c r="AE33" s="368"/>
      <c r="AF33" s="368"/>
      <c r="AG33" s="368"/>
      <c r="AH33" s="368"/>
      <c r="AI33" s="368"/>
      <c r="AJ33" s="368"/>
      <c r="AK33" s="368"/>
      <c r="AL33" s="203"/>
      <c r="AM33" s="369" t="s">
        <v>197</v>
      </c>
      <c r="AN33" s="369"/>
      <c r="AO33" s="368" t="s">
        <v>198</v>
      </c>
      <c r="AP33" s="368"/>
      <c r="AQ33" s="368"/>
      <c r="AR33" s="368"/>
      <c r="AS33" s="368"/>
      <c r="AT33" s="368"/>
      <c r="AU33" s="368"/>
      <c r="AV33" s="368"/>
      <c r="AW33" s="368"/>
      <c r="AX33" s="368"/>
      <c r="AY33" s="368"/>
      <c r="AZ33" s="368"/>
      <c r="BA33" s="368"/>
      <c r="BB33" s="368"/>
      <c r="BC33" s="368"/>
      <c r="BD33" s="204"/>
      <c r="BE33" s="368" t="s">
        <v>199</v>
      </c>
      <c r="BF33" s="368"/>
      <c r="BG33" s="368" t="s">
        <v>200</v>
      </c>
      <c r="BH33" s="368"/>
      <c r="BI33" s="368"/>
      <c r="BJ33" s="368"/>
      <c r="BK33" s="368"/>
      <c r="BL33" s="368"/>
      <c r="BM33" s="368"/>
      <c r="BN33" s="368"/>
      <c r="BO33" s="368"/>
      <c r="BP33" s="368"/>
      <c r="BQ33" s="368"/>
      <c r="BR33" s="368"/>
      <c r="BS33" s="368"/>
      <c r="BT33" s="368"/>
      <c r="BU33" s="368"/>
      <c r="BV33" s="204"/>
      <c r="BW33" s="369" t="s">
        <v>199</v>
      </c>
      <c r="BX33" s="369"/>
      <c r="BY33" s="368" t="s">
        <v>201</v>
      </c>
      <c r="BZ33" s="368"/>
      <c r="CA33" s="368"/>
      <c r="CB33" s="368"/>
      <c r="CC33" s="368"/>
      <c r="CD33" s="368"/>
      <c r="CE33" s="368"/>
      <c r="CF33" s="368"/>
      <c r="CG33" s="368"/>
      <c r="CH33" s="368"/>
      <c r="CI33" s="368"/>
      <c r="CJ33" s="368"/>
      <c r="CK33" s="368"/>
      <c r="CL33" s="368"/>
      <c r="CM33" s="368"/>
      <c r="CN33" s="203"/>
      <c r="CO33" s="369" t="s">
        <v>202</v>
      </c>
      <c r="CP33" s="369"/>
      <c r="CQ33" s="368" t="s">
        <v>203</v>
      </c>
      <c r="CR33" s="368"/>
      <c r="CS33" s="368"/>
      <c r="CT33" s="368"/>
      <c r="CU33" s="368"/>
      <c r="CV33" s="368"/>
      <c r="CW33" s="368"/>
      <c r="CX33" s="368"/>
      <c r="CY33" s="368"/>
      <c r="CZ33" s="368"/>
      <c r="DA33" s="368"/>
      <c r="DB33" s="368"/>
      <c r="DC33" s="368"/>
      <c r="DD33" s="368"/>
      <c r="DE33" s="368"/>
      <c r="DF33" s="203"/>
      <c r="DG33" s="367" t="s">
        <v>204</v>
      </c>
      <c r="DH33" s="367"/>
      <c r="DI33" s="205"/>
    </row>
    <row r="34" spans="1:113" ht="32.25" customHeight="1">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2</v>
      </c>
      <c r="V34" s="365"/>
      <c r="W34" s="366" t="str">
        <f>IF('各会計、関係団体の財政状況及び健全化判断比率'!B28="","",'各会計、関係団体の財政状況及び健全化判断比率'!B28)</f>
        <v>介護保険特別会計</v>
      </c>
      <c r="X34" s="366"/>
      <c r="Y34" s="366"/>
      <c r="Z34" s="366"/>
      <c r="AA34" s="366"/>
      <c r="AB34" s="366"/>
      <c r="AC34" s="366"/>
      <c r="AD34" s="366"/>
      <c r="AE34" s="366"/>
      <c r="AF34" s="366"/>
      <c r="AG34" s="366"/>
      <c r="AH34" s="366"/>
      <c r="AI34" s="366"/>
      <c r="AJ34" s="366"/>
      <c r="AK34" s="366"/>
      <c r="AL34" s="178"/>
      <c r="AM34" s="365">
        <f>IF(AO34="","",MAX(C34:D43,U34:V43)+1)</f>
        <v>5</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178"/>
      <c r="BE34" s="365">
        <f>IF(BG34="","",MAX(C34:D43,U34:V43,AM34:AN43)+1)</f>
        <v>8</v>
      </c>
      <c r="BF34" s="365"/>
      <c r="BG34" s="366" t="str">
        <f>IF('各会計、関係団体の財政状況及び健全化判断比率'!B34="","",'各会計、関係団体の財政状況及び健全化判断比率'!B34)</f>
        <v>太陽光発電事業特別会計</v>
      </c>
      <c r="BH34" s="366"/>
      <c r="BI34" s="366"/>
      <c r="BJ34" s="366"/>
      <c r="BK34" s="366"/>
      <c r="BL34" s="366"/>
      <c r="BM34" s="366"/>
      <c r="BN34" s="366"/>
      <c r="BO34" s="366"/>
      <c r="BP34" s="366"/>
      <c r="BQ34" s="366"/>
      <c r="BR34" s="366"/>
      <c r="BS34" s="366"/>
      <c r="BT34" s="366"/>
      <c r="BU34" s="366"/>
      <c r="BV34" s="178"/>
      <c r="BW34" s="365">
        <f>IF(BY34="","",MAX(C34:D43,U34:V43,AM34:AN43,BE34:BF43)+1)</f>
        <v>10</v>
      </c>
      <c r="BX34" s="365"/>
      <c r="BY34" s="366" t="str">
        <f>IF('各会計、関係団体の財政状況及び健全化判断比率'!B68="","",'各会計、関係団体の財政状況及び健全化判断比率'!B68)</f>
        <v>栃木県市町村総合事務組合(一般会計)</v>
      </c>
      <c r="BZ34" s="366"/>
      <c r="CA34" s="366"/>
      <c r="CB34" s="366"/>
      <c r="CC34" s="366"/>
      <c r="CD34" s="366"/>
      <c r="CE34" s="366"/>
      <c r="CF34" s="366"/>
      <c r="CG34" s="366"/>
      <c r="CH34" s="366"/>
      <c r="CI34" s="366"/>
      <c r="CJ34" s="366"/>
      <c r="CK34" s="366"/>
      <c r="CL34" s="366"/>
      <c r="CM34" s="366"/>
      <c r="CN34" s="178"/>
      <c r="CO34" s="365">
        <f>IF(CQ34="","",MAX(C34:D43,U34:V43,AM34:AN43,BE34:BF43,BW34:BX43)+1)</f>
        <v>14</v>
      </c>
      <c r="CP34" s="365"/>
      <c r="CQ34" s="366" t="str">
        <f>IF('各会計、関係団体の財政状況及び健全化判断比率'!BS7="","",'各会計、関係団体の財政状況及び健全化判断比率'!BS7)</f>
        <v>栃木県南地域地場産業振興センター</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c r="A35" s="178"/>
      <c r="B35" s="202"/>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8"/>
      <c r="U35" s="365">
        <f>IF(W35="","",U34+1)</f>
        <v>3</v>
      </c>
      <c r="V35" s="365"/>
      <c r="W35" s="366" t="str">
        <f>IF('各会計、関係団体の財政状況及び健全化判断比率'!B29="","",'各会計、関係団体の財政状況及び健全化判断比率'!B29)</f>
        <v>国民健康保険特別会計</v>
      </c>
      <c r="X35" s="366"/>
      <c r="Y35" s="366"/>
      <c r="Z35" s="366"/>
      <c r="AA35" s="366"/>
      <c r="AB35" s="366"/>
      <c r="AC35" s="366"/>
      <c r="AD35" s="366"/>
      <c r="AE35" s="366"/>
      <c r="AF35" s="366"/>
      <c r="AG35" s="366"/>
      <c r="AH35" s="366"/>
      <c r="AI35" s="366"/>
      <c r="AJ35" s="366"/>
      <c r="AK35" s="366"/>
      <c r="AL35" s="178"/>
      <c r="AM35" s="365">
        <f t="shared" ref="AM35:AM43" si="0">IF(AO35="","",AM34+1)</f>
        <v>6</v>
      </c>
      <c r="AN35" s="365"/>
      <c r="AO35" s="366" t="str">
        <f>IF('各会計、関係団体の財政状況及び健全化判断比率'!B32="","",'各会計、関係団体の財政状況及び健全化判断比率'!B32)</f>
        <v>工業用水道事業会計</v>
      </c>
      <c r="AP35" s="366"/>
      <c r="AQ35" s="366"/>
      <c r="AR35" s="366"/>
      <c r="AS35" s="366"/>
      <c r="AT35" s="366"/>
      <c r="AU35" s="366"/>
      <c r="AV35" s="366"/>
      <c r="AW35" s="366"/>
      <c r="AX35" s="366"/>
      <c r="AY35" s="366"/>
      <c r="AZ35" s="366"/>
      <c r="BA35" s="366"/>
      <c r="BB35" s="366"/>
      <c r="BC35" s="366"/>
      <c r="BD35" s="178"/>
      <c r="BE35" s="365">
        <f t="shared" ref="BE35:BE43" si="1">IF(BG35="","",BE34+1)</f>
        <v>9</v>
      </c>
      <c r="BF35" s="365"/>
      <c r="BG35" s="366" t="str">
        <f>IF('各会計、関係団体の財政状況及び健全化判断比率'!B35="","",'各会計、関係団体の財政状況及び健全化判断比率'!B35)</f>
        <v>(仮称)あがた駅北産業団地開発事業特別会計</v>
      </c>
      <c r="BH35" s="366"/>
      <c r="BI35" s="366"/>
      <c r="BJ35" s="366"/>
      <c r="BK35" s="366"/>
      <c r="BL35" s="366"/>
      <c r="BM35" s="366"/>
      <c r="BN35" s="366"/>
      <c r="BO35" s="366"/>
      <c r="BP35" s="366"/>
      <c r="BQ35" s="366"/>
      <c r="BR35" s="366"/>
      <c r="BS35" s="366"/>
      <c r="BT35" s="366"/>
      <c r="BU35" s="366"/>
      <c r="BV35" s="178"/>
      <c r="BW35" s="365">
        <f t="shared" ref="BW35:BW43" si="2">IF(BY35="","",BW34+1)</f>
        <v>11</v>
      </c>
      <c r="BX35" s="365"/>
      <c r="BY35" s="366" t="str">
        <f>IF('各会計、関係団体の財政状況及び健全化判断比率'!B69="","",'各会計、関係団体の財政状況及び健全化判断比率'!B69)</f>
        <v>栃木県市町村総合事務組合(特別会計)</v>
      </c>
      <c r="BZ35" s="366"/>
      <c r="CA35" s="366"/>
      <c r="CB35" s="366"/>
      <c r="CC35" s="366"/>
      <c r="CD35" s="366"/>
      <c r="CE35" s="366"/>
      <c r="CF35" s="366"/>
      <c r="CG35" s="366"/>
      <c r="CH35" s="366"/>
      <c r="CI35" s="366"/>
      <c r="CJ35" s="366"/>
      <c r="CK35" s="366"/>
      <c r="CL35" s="366"/>
      <c r="CM35" s="366"/>
      <c r="CN35" s="178"/>
      <c r="CO35" s="365">
        <f t="shared" ref="CO35:CO43" si="3">IF(CQ35="","",CO34+1)</f>
        <v>15</v>
      </c>
      <c r="CP35" s="365"/>
      <c r="CQ35" s="366" t="str">
        <f>IF('各会計、関係団体の財政状況及び健全化判断比率'!BS8="","",'各会計、関係団体の財政状況及び健全化判断比率'!BS8)</f>
        <v>足利市民文化財団</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4</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178"/>
      <c r="AM36" s="365">
        <f t="shared" si="0"/>
        <v>7</v>
      </c>
      <c r="AN36" s="365"/>
      <c r="AO36" s="366" t="str">
        <f>IF('各会計、関係団体の財政状況及び健全化判断比率'!B33="","",'各会計、関係団体の財政状況及び健全化判断比率'!B33)</f>
        <v>下水道事業会計</v>
      </c>
      <c r="AP36" s="366"/>
      <c r="AQ36" s="366"/>
      <c r="AR36" s="366"/>
      <c r="AS36" s="366"/>
      <c r="AT36" s="366"/>
      <c r="AU36" s="366"/>
      <c r="AV36" s="366"/>
      <c r="AW36" s="366"/>
      <c r="AX36" s="366"/>
      <c r="AY36" s="366"/>
      <c r="AZ36" s="366"/>
      <c r="BA36" s="366"/>
      <c r="BB36" s="366"/>
      <c r="BC36" s="366"/>
      <c r="BD36" s="178"/>
      <c r="BE36" s="365" t="str">
        <f t="shared" si="1"/>
        <v/>
      </c>
      <c r="BF36" s="365"/>
      <c r="BG36" s="366"/>
      <c r="BH36" s="366"/>
      <c r="BI36" s="366"/>
      <c r="BJ36" s="366"/>
      <c r="BK36" s="366"/>
      <c r="BL36" s="366"/>
      <c r="BM36" s="366"/>
      <c r="BN36" s="366"/>
      <c r="BO36" s="366"/>
      <c r="BP36" s="366"/>
      <c r="BQ36" s="366"/>
      <c r="BR36" s="366"/>
      <c r="BS36" s="366"/>
      <c r="BT36" s="366"/>
      <c r="BU36" s="366"/>
      <c r="BV36" s="178"/>
      <c r="BW36" s="365">
        <f t="shared" si="2"/>
        <v>12</v>
      </c>
      <c r="BX36" s="365"/>
      <c r="BY36" s="366" t="str">
        <f>IF('各会計、関係団体の財政状況及び健全化判断比率'!B70="","",'各会計、関係団体の財政状況及び健全化判断比率'!B70)</f>
        <v>栃木県後期高齢者医療広域連合(一般会計)</v>
      </c>
      <c r="BZ36" s="366"/>
      <c r="CA36" s="366"/>
      <c r="CB36" s="366"/>
      <c r="CC36" s="366"/>
      <c r="CD36" s="366"/>
      <c r="CE36" s="366"/>
      <c r="CF36" s="366"/>
      <c r="CG36" s="366"/>
      <c r="CH36" s="366"/>
      <c r="CI36" s="366"/>
      <c r="CJ36" s="366"/>
      <c r="CK36" s="366"/>
      <c r="CL36" s="366"/>
      <c r="CM36" s="366"/>
      <c r="CN36" s="178"/>
      <c r="CO36" s="365">
        <f t="shared" si="3"/>
        <v>16</v>
      </c>
      <c r="CP36" s="365"/>
      <c r="CQ36" s="366" t="str">
        <f>IF('各会計、関係団体の財政状況及び健全化判断比率'!BS9="","",'各会計、関係団体の財政状況及び健全化判断比率'!BS9)</f>
        <v>足利市土地開発公社</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t="str">
        <f t="shared" si="1"/>
        <v/>
      </c>
      <c r="BF37" s="365"/>
      <c r="BG37" s="366"/>
      <c r="BH37" s="366"/>
      <c r="BI37" s="366"/>
      <c r="BJ37" s="366"/>
      <c r="BK37" s="366"/>
      <c r="BL37" s="366"/>
      <c r="BM37" s="366"/>
      <c r="BN37" s="366"/>
      <c r="BO37" s="366"/>
      <c r="BP37" s="366"/>
      <c r="BQ37" s="366"/>
      <c r="BR37" s="366"/>
      <c r="BS37" s="366"/>
      <c r="BT37" s="366"/>
      <c r="BU37" s="366"/>
      <c r="BV37" s="178"/>
      <c r="BW37" s="365">
        <f t="shared" si="2"/>
        <v>13</v>
      </c>
      <c r="BX37" s="365"/>
      <c r="BY37" s="366" t="str">
        <f>IF('各会計、関係団体の財政状況及び健全化判断比率'!B71="","",'各会計、関係団体の財政状況及び健全化判断比率'!B71)</f>
        <v>栃木県後期高齢者医療広域連合(後期高齢者特別会計)</v>
      </c>
      <c r="BZ37" s="366"/>
      <c r="CA37" s="366"/>
      <c r="CB37" s="366"/>
      <c r="CC37" s="366"/>
      <c r="CD37" s="366"/>
      <c r="CE37" s="366"/>
      <c r="CF37" s="366"/>
      <c r="CG37" s="366"/>
      <c r="CH37" s="366"/>
      <c r="CI37" s="366"/>
      <c r="CJ37" s="366"/>
      <c r="CK37" s="366"/>
      <c r="CL37" s="366"/>
      <c r="CM37" s="366"/>
      <c r="CN37" s="178"/>
      <c r="CO37" s="365">
        <f t="shared" si="3"/>
        <v>17</v>
      </c>
      <c r="CP37" s="365"/>
      <c r="CQ37" s="366" t="str">
        <f>IF('各会計、関係団体の財政状況及び健全化判断比率'!BS10="","",'各会計、関係団体の財政状況及び健全化判断比率'!BS10)</f>
        <v>足利市みどりと文化・スポーツ財団</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t="str">
        <f t="shared" si="1"/>
        <v/>
      </c>
      <c r="BF38" s="365"/>
      <c r="BG38" s="366"/>
      <c r="BH38" s="366"/>
      <c r="BI38" s="366"/>
      <c r="BJ38" s="366"/>
      <c r="BK38" s="366"/>
      <c r="BL38" s="366"/>
      <c r="BM38" s="366"/>
      <c r="BN38" s="366"/>
      <c r="BO38" s="366"/>
      <c r="BP38" s="366"/>
      <c r="BQ38" s="366"/>
      <c r="BR38" s="366"/>
      <c r="BS38" s="366"/>
      <c r="BT38" s="366"/>
      <c r="BU38" s="366"/>
      <c r="BV38" s="178"/>
      <c r="BW38" s="365" t="str">
        <f t="shared" si="2"/>
        <v/>
      </c>
      <c r="BX38" s="365"/>
      <c r="BY38" s="366" t="str">
        <f>IF('各会計、関係団体の財政状況及び健全化判断比率'!B72="","",'各会計、関係団体の財政状況及び健全化判断比率'!B72)</f>
        <v/>
      </c>
      <c r="BZ38" s="366"/>
      <c r="CA38" s="366"/>
      <c r="CB38" s="366"/>
      <c r="CC38" s="366"/>
      <c r="CD38" s="366"/>
      <c r="CE38" s="366"/>
      <c r="CF38" s="366"/>
      <c r="CG38" s="366"/>
      <c r="CH38" s="366"/>
      <c r="CI38" s="366"/>
      <c r="CJ38" s="366"/>
      <c r="CK38" s="366"/>
      <c r="CL38" s="366"/>
      <c r="CM38" s="366"/>
      <c r="CN38" s="178"/>
      <c r="CO38" s="365">
        <f t="shared" si="3"/>
        <v>18</v>
      </c>
      <c r="CP38" s="365"/>
      <c r="CQ38" s="366" t="str">
        <f>IF('各会計、関係団体の財政状況及び健全化判断比率'!BS11="","",'各会計、関係団体の財政状況及び健全化判断比率'!BS11)</f>
        <v>両毛地区勤労者福祉共済会</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t="str">
        <f t="shared" si="2"/>
        <v/>
      </c>
      <c r="BX39" s="365"/>
      <c r="BY39" s="366" t="str">
        <f>IF('各会計、関係団体の財政状況及び健全化判断比率'!B73="","",'各会計、関係団体の財政状況及び健全化判断比率'!B73)</f>
        <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362" t="s">
        <v>206</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c r="E47" s="362" t="s">
        <v>207</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c r="E48" s="362" t="s">
        <v>208</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c r="E49" s="364" t="s">
        <v>209</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c r="E50" s="362" t="s">
        <v>210</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c r="E51" s="362" t="s">
        <v>211</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c r="E52" s="362" t="s">
        <v>212</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c r="E53" s="358" t="s">
        <v>612</v>
      </c>
    </row>
    <row r="54" spans="5:113"/>
    <row r="55" spans="5:113"/>
    <row r="56" spans="5:113"/>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election activeCell="AA34" sqref="AA34:AE34"/>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148" t="s">
        <v>579</v>
      </c>
      <c r="D34" s="1148"/>
      <c r="E34" s="1149"/>
      <c r="F34" s="32">
        <v>10.35</v>
      </c>
      <c r="G34" s="33">
        <v>10.55</v>
      </c>
      <c r="H34" s="33">
        <v>10.47</v>
      </c>
      <c r="I34" s="33">
        <v>10.57</v>
      </c>
      <c r="J34" s="34">
        <v>10.31</v>
      </c>
      <c r="K34" s="22"/>
      <c r="L34" s="22"/>
      <c r="M34" s="22"/>
      <c r="N34" s="22"/>
      <c r="O34" s="22"/>
      <c r="P34" s="22"/>
    </row>
    <row r="35" spans="1:16" ht="39" customHeight="1">
      <c r="A35" s="22"/>
      <c r="B35" s="35"/>
      <c r="C35" s="1142" t="s">
        <v>580</v>
      </c>
      <c r="D35" s="1143"/>
      <c r="E35" s="1144"/>
      <c r="F35" s="36">
        <v>4.1100000000000003</v>
      </c>
      <c r="G35" s="37">
        <v>5.54</v>
      </c>
      <c r="H35" s="37">
        <v>4.63</v>
      </c>
      <c r="I35" s="37">
        <v>5.45</v>
      </c>
      <c r="J35" s="38">
        <v>9.9600000000000009</v>
      </c>
      <c r="K35" s="22"/>
      <c r="L35" s="22"/>
      <c r="M35" s="22"/>
      <c r="N35" s="22"/>
      <c r="O35" s="22"/>
      <c r="P35" s="22"/>
    </row>
    <row r="36" spans="1:16" ht="39" customHeight="1">
      <c r="A36" s="22"/>
      <c r="B36" s="35"/>
      <c r="C36" s="1142" t="s">
        <v>581</v>
      </c>
      <c r="D36" s="1143"/>
      <c r="E36" s="1144"/>
      <c r="F36" s="36" t="s">
        <v>529</v>
      </c>
      <c r="G36" s="37" t="s">
        <v>529</v>
      </c>
      <c r="H36" s="37" t="s">
        <v>529</v>
      </c>
      <c r="I36" s="37">
        <v>2.8</v>
      </c>
      <c r="J36" s="38">
        <v>4.3600000000000003</v>
      </c>
      <c r="K36" s="22"/>
      <c r="L36" s="22"/>
      <c r="M36" s="22"/>
      <c r="N36" s="22"/>
      <c r="O36" s="22"/>
      <c r="P36" s="22"/>
    </row>
    <row r="37" spans="1:16" ht="39" customHeight="1">
      <c r="A37" s="22"/>
      <c r="B37" s="35"/>
      <c r="C37" s="1142" t="s">
        <v>582</v>
      </c>
      <c r="D37" s="1143"/>
      <c r="E37" s="1144"/>
      <c r="F37" s="36">
        <v>3.34</v>
      </c>
      <c r="G37" s="37">
        <v>3.53</v>
      </c>
      <c r="H37" s="37">
        <v>3.7</v>
      </c>
      <c r="I37" s="37">
        <v>3.82</v>
      </c>
      <c r="J37" s="38">
        <v>3.88</v>
      </c>
      <c r="K37" s="22"/>
      <c r="L37" s="22"/>
      <c r="M37" s="22"/>
      <c r="N37" s="22"/>
      <c r="O37" s="22"/>
      <c r="P37" s="22"/>
    </row>
    <row r="38" spans="1:16" ht="39" customHeight="1">
      <c r="A38" s="22"/>
      <c r="B38" s="35"/>
      <c r="C38" s="1142" t="s">
        <v>583</v>
      </c>
      <c r="D38" s="1143"/>
      <c r="E38" s="1144"/>
      <c r="F38" s="36">
        <v>1.28</v>
      </c>
      <c r="G38" s="37">
        <v>1.04</v>
      </c>
      <c r="H38" s="37">
        <v>0.52</v>
      </c>
      <c r="I38" s="37">
        <v>0.61</v>
      </c>
      <c r="J38" s="38">
        <v>0.39</v>
      </c>
      <c r="K38" s="22"/>
      <c r="L38" s="22"/>
      <c r="M38" s="22"/>
      <c r="N38" s="22"/>
      <c r="O38" s="22"/>
      <c r="P38" s="22"/>
    </row>
    <row r="39" spans="1:16" ht="39" customHeight="1">
      <c r="A39" s="22"/>
      <c r="B39" s="35"/>
      <c r="C39" s="1142" t="s">
        <v>584</v>
      </c>
      <c r="D39" s="1143"/>
      <c r="E39" s="1144"/>
      <c r="F39" s="36">
        <v>2.02</v>
      </c>
      <c r="G39" s="37">
        <v>0.55000000000000004</v>
      </c>
      <c r="H39" s="37">
        <v>0</v>
      </c>
      <c r="I39" s="37">
        <v>0.25</v>
      </c>
      <c r="J39" s="38">
        <v>0.22</v>
      </c>
      <c r="K39" s="22"/>
      <c r="L39" s="22"/>
      <c r="M39" s="22"/>
      <c r="N39" s="22"/>
      <c r="O39" s="22"/>
      <c r="P39" s="22"/>
    </row>
    <row r="40" spans="1:16" ht="39" customHeight="1">
      <c r="A40" s="22"/>
      <c r="B40" s="35"/>
      <c r="C40" s="1142" t="s">
        <v>585</v>
      </c>
      <c r="D40" s="1143"/>
      <c r="E40" s="1144"/>
      <c r="F40" s="36">
        <v>0.01</v>
      </c>
      <c r="G40" s="37">
        <v>0.03</v>
      </c>
      <c r="H40" s="37">
        <v>0.1</v>
      </c>
      <c r="I40" s="37">
        <v>0.03</v>
      </c>
      <c r="J40" s="38">
        <v>0.03</v>
      </c>
      <c r="K40" s="22"/>
      <c r="L40" s="22"/>
      <c r="M40" s="22"/>
      <c r="N40" s="22"/>
      <c r="O40" s="22"/>
      <c r="P40" s="22"/>
    </row>
    <row r="41" spans="1:16" ht="39" customHeight="1">
      <c r="A41" s="22"/>
      <c r="B41" s="35"/>
      <c r="C41" s="1142" t="s">
        <v>586</v>
      </c>
      <c r="D41" s="1143"/>
      <c r="E41" s="1144"/>
      <c r="F41" s="36">
        <v>0.01</v>
      </c>
      <c r="G41" s="37">
        <v>0.02</v>
      </c>
      <c r="H41" s="37">
        <v>0.01</v>
      </c>
      <c r="I41" s="37">
        <v>0.01</v>
      </c>
      <c r="J41" s="38">
        <v>0</v>
      </c>
      <c r="K41" s="22"/>
      <c r="L41" s="22"/>
      <c r="M41" s="22"/>
      <c r="N41" s="22"/>
      <c r="O41" s="22"/>
      <c r="P41" s="22"/>
    </row>
    <row r="42" spans="1:16" ht="39" customHeight="1">
      <c r="A42" s="22"/>
      <c r="B42" s="39"/>
      <c r="C42" s="1142" t="s">
        <v>587</v>
      </c>
      <c r="D42" s="1143"/>
      <c r="E42" s="1144"/>
      <c r="F42" s="36" t="s">
        <v>529</v>
      </c>
      <c r="G42" s="37" t="s">
        <v>529</v>
      </c>
      <c r="H42" s="37" t="s">
        <v>529</v>
      </c>
      <c r="I42" s="37" t="s">
        <v>529</v>
      </c>
      <c r="J42" s="38" t="s">
        <v>529</v>
      </c>
      <c r="K42" s="22"/>
      <c r="L42" s="22"/>
      <c r="M42" s="22"/>
      <c r="N42" s="22"/>
      <c r="O42" s="22"/>
      <c r="P42" s="22"/>
    </row>
    <row r="43" spans="1:16" ht="39" customHeight="1" thickBot="1">
      <c r="A43" s="22"/>
      <c r="B43" s="40"/>
      <c r="C43" s="1145" t="s">
        <v>588</v>
      </c>
      <c r="D43" s="1146"/>
      <c r="E43" s="1147"/>
      <c r="F43" s="41">
        <v>0.28000000000000003</v>
      </c>
      <c r="G43" s="42">
        <v>0.56000000000000005</v>
      </c>
      <c r="H43" s="42">
        <v>0.83</v>
      </c>
      <c r="I43" s="42" t="s">
        <v>529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mYL+9xrPEbThI5qEQJtik7MsCs43aMC2UsU3gO0AG/Z28N8NELv4Rpm91qC/cZWnQ9NKRuOnKtRJg1xdnxsNA==" saltValue="31kXRu1KW3by7CIHHGiC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AA34" sqref="AA34:AE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c r="A45" s="48"/>
      <c r="B45" s="1168" t="s">
        <v>11</v>
      </c>
      <c r="C45" s="1169"/>
      <c r="D45" s="58"/>
      <c r="E45" s="1174" t="s">
        <v>12</v>
      </c>
      <c r="F45" s="1174"/>
      <c r="G45" s="1174"/>
      <c r="H45" s="1174"/>
      <c r="I45" s="1174"/>
      <c r="J45" s="1175"/>
      <c r="K45" s="59">
        <v>4933</v>
      </c>
      <c r="L45" s="60">
        <v>4735</v>
      </c>
      <c r="M45" s="60">
        <v>4599</v>
      </c>
      <c r="N45" s="60">
        <v>4456</v>
      </c>
      <c r="O45" s="61">
        <v>4399</v>
      </c>
      <c r="P45" s="48"/>
      <c r="Q45" s="48"/>
      <c r="R45" s="48"/>
      <c r="S45" s="48"/>
      <c r="T45" s="48"/>
      <c r="U45" s="48"/>
    </row>
    <row r="46" spans="1:21" ht="30.75" customHeight="1">
      <c r="A46" s="48"/>
      <c r="B46" s="1170"/>
      <c r="C46" s="1171"/>
      <c r="D46" s="62"/>
      <c r="E46" s="1152" t="s">
        <v>13</v>
      </c>
      <c r="F46" s="1152"/>
      <c r="G46" s="1152"/>
      <c r="H46" s="1152"/>
      <c r="I46" s="1152"/>
      <c r="J46" s="1153"/>
      <c r="K46" s="63" t="s">
        <v>529</v>
      </c>
      <c r="L46" s="64" t="s">
        <v>529</v>
      </c>
      <c r="M46" s="64" t="s">
        <v>529</v>
      </c>
      <c r="N46" s="64" t="s">
        <v>529</v>
      </c>
      <c r="O46" s="65" t="s">
        <v>529</v>
      </c>
      <c r="P46" s="48"/>
      <c r="Q46" s="48"/>
      <c r="R46" s="48"/>
      <c r="S46" s="48"/>
      <c r="T46" s="48"/>
      <c r="U46" s="48"/>
    </row>
    <row r="47" spans="1:21" ht="30.75" customHeight="1">
      <c r="A47" s="48"/>
      <c r="B47" s="1170"/>
      <c r="C47" s="1171"/>
      <c r="D47" s="62"/>
      <c r="E47" s="1152" t="s">
        <v>14</v>
      </c>
      <c r="F47" s="1152"/>
      <c r="G47" s="1152"/>
      <c r="H47" s="1152"/>
      <c r="I47" s="1152"/>
      <c r="J47" s="1153"/>
      <c r="K47" s="63" t="s">
        <v>529</v>
      </c>
      <c r="L47" s="64" t="s">
        <v>529</v>
      </c>
      <c r="M47" s="64" t="s">
        <v>529</v>
      </c>
      <c r="N47" s="64" t="s">
        <v>529</v>
      </c>
      <c r="O47" s="65" t="s">
        <v>529</v>
      </c>
      <c r="P47" s="48"/>
      <c r="Q47" s="48"/>
      <c r="R47" s="48"/>
      <c r="S47" s="48"/>
      <c r="T47" s="48"/>
      <c r="U47" s="48"/>
    </row>
    <row r="48" spans="1:21" ht="30.75" customHeight="1">
      <c r="A48" s="48"/>
      <c r="B48" s="1170"/>
      <c r="C48" s="1171"/>
      <c r="D48" s="62"/>
      <c r="E48" s="1152" t="s">
        <v>15</v>
      </c>
      <c r="F48" s="1152"/>
      <c r="G48" s="1152"/>
      <c r="H48" s="1152"/>
      <c r="I48" s="1152"/>
      <c r="J48" s="1153"/>
      <c r="K48" s="63">
        <v>2514</v>
      </c>
      <c r="L48" s="64">
        <v>2476</v>
      </c>
      <c r="M48" s="64">
        <v>2329</v>
      </c>
      <c r="N48" s="64">
        <v>1711</v>
      </c>
      <c r="O48" s="65">
        <v>1565</v>
      </c>
      <c r="P48" s="48"/>
      <c r="Q48" s="48"/>
      <c r="R48" s="48"/>
      <c r="S48" s="48"/>
      <c r="T48" s="48"/>
      <c r="U48" s="48"/>
    </row>
    <row r="49" spans="1:21" ht="30.75" customHeight="1">
      <c r="A49" s="48"/>
      <c r="B49" s="1170"/>
      <c r="C49" s="1171"/>
      <c r="D49" s="62"/>
      <c r="E49" s="1152" t="s">
        <v>16</v>
      </c>
      <c r="F49" s="1152"/>
      <c r="G49" s="1152"/>
      <c r="H49" s="1152"/>
      <c r="I49" s="1152"/>
      <c r="J49" s="1153"/>
      <c r="K49" s="63" t="s">
        <v>529</v>
      </c>
      <c r="L49" s="64" t="s">
        <v>529</v>
      </c>
      <c r="M49" s="64" t="s">
        <v>529</v>
      </c>
      <c r="N49" s="64" t="s">
        <v>529</v>
      </c>
      <c r="O49" s="65" t="s">
        <v>529</v>
      </c>
      <c r="P49" s="48"/>
      <c r="Q49" s="48"/>
      <c r="R49" s="48"/>
      <c r="S49" s="48"/>
      <c r="T49" s="48"/>
      <c r="U49" s="48"/>
    </row>
    <row r="50" spans="1:21" ht="30.75" customHeight="1">
      <c r="A50" s="48"/>
      <c r="B50" s="1170"/>
      <c r="C50" s="1171"/>
      <c r="D50" s="62"/>
      <c r="E50" s="1152" t="s">
        <v>17</v>
      </c>
      <c r="F50" s="1152"/>
      <c r="G50" s="1152"/>
      <c r="H50" s="1152"/>
      <c r="I50" s="1152"/>
      <c r="J50" s="1153"/>
      <c r="K50" s="63">
        <v>185</v>
      </c>
      <c r="L50" s="64">
        <v>192</v>
      </c>
      <c r="M50" s="64">
        <v>196</v>
      </c>
      <c r="N50" s="64">
        <v>341</v>
      </c>
      <c r="O50" s="65">
        <v>173</v>
      </c>
      <c r="P50" s="48"/>
      <c r="Q50" s="48"/>
      <c r="R50" s="48"/>
      <c r="S50" s="48"/>
      <c r="T50" s="48"/>
      <c r="U50" s="48"/>
    </row>
    <row r="51" spans="1:21" ht="30.75" customHeight="1">
      <c r="A51" s="48"/>
      <c r="B51" s="1172"/>
      <c r="C51" s="1173"/>
      <c r="D51" s="66"/>
      <c r="E51" s="1152" t="s">
        <v>18</v>
      </c>
      <c r="F51" s="1152"/>
      <c r="G51" s="1152"/>
      <c r="H51" s="1152"/>
      <c r="I51" s="1152"/>
      <c r="J51" s="1153"/>
      <c r="K51" s="63" t="s">
        <v>529</v>
      </c>
      <c r="L51" s="64" t="s">
        <v>529</v>
      </c>
      <c r="M51" s="64" t="s">
        <v>529</v>
      </c>
      <c r="N51" s="64" t="s">
        <v>529</v>
      </c>
      <c r="O51" s="65" t="s">
        <v>529</v>
      </c>
      <c r="P51" s="48"/>
      <c r="Q51" s="48"/>
      <c r="R51" s="48"/>
      <c r="S51" s="48"/>
      <c r="T51" s="48"/>
      <c r="U51" s="48"/>
    </row>
    <row r="52" spans="1:21" ht="30.75" customHeight="1">
      <c r="A52" s="48"/>
      <c r="B52" s="1150" t="s">
        <v>19</v>
      </c>
      <c r="C52" s="1151"/>
      <c r="D52" s="66"/>
      <c r="E52" s="1152" t="s">
        <v>20</v>
      </c>
      <c r="F52" s="1152"/>
      <c r="G52" s="1152"/>
      <c r="H52" s="1152"/>
      <c r="I52" s="1152"/>
      <c r="J52" s="1153"/>
      <c r="K52" s="63">
        <v>5722</v>
      </c>
      <c r="L52" s="64">
        <v>5582</v>
      </c>
      <c r="M52" s="64">
        <v>5347</v>
      </c>
      <c r="N52" s="64">
        <v>5096</v>
      </c>
      <c r="O52" s="65">
        <v>4971</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1910</v>
      </c>
      <c r="L53" s="69">
        <v>1821</v>
      </c>
      <c r="M53" s="69">
        <v>1777</v>
      </c>
      <c r="N53" s="69">
        <v>1412</v>
      </c>
      <c r="O53" s="70">
        <v>1166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158" t="s">
        <v>25</v>
      </c>
      <c r="C57" s="1159"/>
      <c r="D57" s="1162" t="s">
        <v>26</v>
      </c>
      <c r="E57" s="1163"/>
      <c r="F57" s="1163"/>
      <c r="G57" s="1163"/>
      <c r="H57" s="1163"/>
      <c r="I57" s="1163"/>
      <c r="J57" s="1164"/>
      <c r="K57" s="83" t="s">
        <v>611</v>
      </c>
      <c r="L57" s="84" t="s">
        <v>611</v>
      </c>
      <c r="M57" s="84" t="s">
        <v>611</v>
      </c>
      <c r="N57" s="84" t="s">
        <v>611</v>
      </c>
      <c r="O57" s="85" t="s">
        <v>611</v>
      </c>
    </row>
    <row r="58" spans="1:21" ht="31.5" customHeight="1" thickBot="1">
      <c r="B58" s="1160"/>
      <c r="C58" s="1161"/>
      <c r="D58" s="1165" t="s">
        <v>27</v>
      </c>
      <c r="E58" s="1166"/>
      <c r="F58" s="1166"/>
      <c r="G58" s="1166"/>
      <c r="H58" s="1166"/>
      <c r="I58" s="1166"/>
      <c r="J58" s="1167"/>
      <c r="K58" s="86" t="s">
        <v>611</v>
      </c>
      <c r="L58" s="87" t="s">
        <v>611</v>
      </c>
      <c r="M58" s="87" t="s">
        <v>611</v>
      </c>
      <c r="N58" s="87" t="s">
        <v>611</v>
      </c>
      <c r="O58" s="88" t="s">
        <v>611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klRSruRL84b7H11+ehVle05H4VmDtYfQh/7YbgUfnI5Z9yemTzllpu1Xc0HhnRCqqEAzPiK+9fZ6iYsXwGIDQ==" saltValue="2hHLoJCuWH3iwB6dIiH5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28" zoomScaleSheetLayoutView="100" workbookViewId="0">
      <selection activeCell="AA34" sqref="AA34:AE3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570</v>
      </c>
      <c r="J40" s="100" t="s">
        <v>571</v>
      </c>
      <c r="K40" s="100" t="s">
        <v>572</v>
      </c>
      <c r="L40" s="100" t="s">
        <v>573</v>
      </c>
      <c r="M40" s="101" t="s">
        <v>574</v>
      </c>
    </row>
    <row r="41" spans="2:13" ht="27.75" customHeight="1">
      <c r="B41" s="1188" t="s">
        <v>30</v>
      </c>
      <c r="C41" s="1189"/>
      <c r="D41" s="102"/>
      <c r="E41" s="1190" t="s">
        <v>31</v>
      </c>
      <c r="F41" s="1190"/>
      <c r="G41" s="1190"/>
      <c r="H41" s="1191"/>
      <c r="I41" s="346">
        <v>40132</v>
      </c>
      <c r="J41" s="347">
        <v>39916</v>
      </c>
      <c r="K41" s="347">
        <v>39646</v>
      </c>
      <c r="L41" s="347">
        <v>40036</v>
      </c>
      <c r="M41" s="348">
        <v>39698</v>
      </c>
    </row>
    <row r="42" spans="2:13" ht="27.75" customHeight="1">
      <c r="B42" s="1178"/>
      <c r="C42" s="1179"/>
      <c r="D42" s="103"/>
      <c r="E42" s="1182" t="s">
        <v>32</v>
      </c>
      <c r="F42" s="1182"/>
      <c r="G42" s="1182"/>
      <c r="H42" s="1183"/>
      <c r="I42" s="349">
        <v>1552</v>
      </c>
      <c r="J42" s="350">
        <v>1342</v>
      </c>
      <c r="K42" s="350">
        <v>1135</v>
      </c>
      <c r="L42" s="350">
        <v>539</v>
      </c>
      <c r="M42" s="351">
        <v>361</v>
      </c>
    </row>
    <row r="43" spans="2:13" ht="27.75" customHeight="1">
      <c r="B43" s="1178"/>
      <c r="C43" s="1179"/>
      <c r="D43" s="103"/>
      <c r="E43" s="1182" t="s">
        <v>33</v>
      </c>
      <c r="F43" s="1182"/>
      <c r="G43" s="1182"/>
      <c r="H43" s="1183"/>
      <c r="I43" s="349">
        <v>26273</v>
      </c>
      <c r="J43" s="350">
        <v>24861</v>
      </c>
      <c r="K43" s="350">
        <v>23492</v>
      </c>
      <c r="L43" s="350">
        <v>20497</v>
      </c>
      <c r="M43" s="351">
        <v>17623</v>
      </c>
    </row>
    <row r="44" spans="2:13" ht="27.75" customHeight="1">
      <c r="B44" s="1178"/>
      <c r="C44" s="1179"/>
      <c r="D44" s="103"/>
      <c r="E44" s="1182" t="s">
        <v>34</v>
      </c>
      <c r="F44" s="1182"/>
      <c r="G44" s="1182"/>
      <c r="H44" s="1183"/>
      <c r="I44" s="349" t="s">
        <v>529</v>
      </c>
      <c r="J44" s="350" t="s">
        <v>529</v>
      </c>
      <c r="K44" s="350" t="s">
        <v>529</v>
      </c>
      <c r="L44" s="350" t="s">
        <v>529</v>
      </c>
      <c r="M44" s="351" t="s">
        <v>529</v>
      </c>
    </row>
    <row r="45" spans="2:13" ht="27.75" customHeight="1">
      <c r="B45" s="1178"/>
      <c r="C45" s="1179"/>
      <c r="D45" s="103"/>
      <c r="E45" s="1182" t="s">
        <v>35</v>
      </c>
      <c r="F45" s="1182"/>
      <c r="G45" s="1182"/>
      <c r="H45" s="1183"/>
      <c r="I45" s="349">
        <v>8477</v>
      </c>
      <c r="J45" s="350">
        <v>8351</v>
      </c>
      <c r="K45" s="350">
        <v>8437</v>
      </c>
      <c r="L45" s="350">
        <v>8351</v>
      </c>
      <c r="M45" s="351">
        <v>8189</v>
      </c>
    </row>
    <row r="46" spans="2:13" ht="27.75" customHeight="1">
      <c r="B46" s="1178"/>
      <c r="C46" s="1179"/>
      <c r="D46" s="104"/>
      <c r="E46" s="1182" t="s">
        <v>36</v>
      </c>
      <c r="F46" s="1182"/>
      <c r="G46" s="1182"/>
      <c r="H46" s="1183"/>
      <c r="I46" s="349">
        <v>6</v>
      </c>
      <c r="J46" s="350">
        <v>6</v>
      </c>
      <c r="K46" s="350">
        <v>8</v>
      </c>
      <c r="L46" s="350">
        <v>4</v>
      </c>
      <c r="M46" s="351">
        <v>5</v>
      </c>
    </row>
    <row r="47" spans="2:13" ht="27.75" customHeight="1">
      <c r="B47" s="1178"/>
      <c r="C47" s="1179"/>
      <c r="D47" s="105"/>
      <c r="E47" s="1192" t="s">
        <v>37</v>
      </c>
      <c r="F47" s="1193"/>
      <c r="G47" s="1193"/>
      <c r="H47" s="1194"/>
      <c r="I47" s="349" t="s">
        <v>529</v>
      </c>
      <c r="J47" s="350" t="s">
        <v>529</v>
      </c>
      <c r="K47" s="350" t="s">
        <v>529</v>
      </c>
      <c r="L47" s="350" t="s">
        <v>529</v>
      </c>
      <c r="M47" s="351" t="s">
        <v>529</v>
      </c>
    </row>
    <row r="48" spans="2:13" ht="27.75" customHeight="1">
      <c r="B48" s="1178"/>
      <c r="C48" s="1179"/>
      <c r="D48" s="103"/>
      <c r="E48" s="1182" t="s">
        <v>38</v>
      </c>
      <c r="F48" s="1182"/>
      <c r="G48" s="1182"/>
      <c r="H48" s="1183"/>
      <c r="I48" s="349" t="s">
        <v>529</v>
      </c>
      <c r="J48" s="350" t="s">
        <v>529</v>
      </c>
      <c r="K48" s="350" t="s">
        <v>529</v>
      </c>
      <c r="L48" s="350" t="s">
        <v>529</v>
      </c>
      <c r="M48" s="351" t="s">
        <v>529</v>
      </c>
    </row>
    <row r="49" spans="2:13" ht="27.75" customHeight="1">
      <c r="B49" s="1180"/>
      <c r="C49" s="1181"/>
      <c r="D49" s="103"/>
      <c r="E49" s="1182" t="s">
        <v>39</v>
      </c>
      <c r="F49" s="1182"/>
      <c r="G49" s="1182"/>
      <c r="H49" s="1183"/>
      <c r="I49" s="349" t="s">
        <v>529</v>
      </c>
      <c r="J49" s="350" t="s">
        <v>529</v>
      </c>
      <c r="K49" s="350" t="s">
        <v>529</v>
      </c>
      <c r="L49" s="350" t="s">
        <v>529</v>
      </c>
      <c r="M49" s="351" t="s">
        <v>529</v>
      </c>
    </row>
    <row r="50" spans="2:13" ht="27.75" customHeight="1">
      <c r="B50" s="1176" t="s">
        <v>40</v>
      </c>
      <c r="C50" s="1177"/>
      <c r="D50" s="106"/>
      <c r="E50" s="1182" t="s">
        <v>41</v>
      </c>
      <c r="F50" s="1182"/>
      <c r="G50" s="1182"/>
      <c r="H50" s="1183"/>
      <c r="I50" s="349">
        <v>18292</v>
      </c>
      <c r="J50" s="350">
        <v>17333</v>
      </c>
      <c r="K50" s="350">
        <v>16623</v>
      </c>
      <c r="L50" s="350">
        <v>16428</v>
      </c>
      <c r="M50" s="351">
        <v>18361</v>
      </c>
    </row>
    <row r="51" spans="2:13" ht="27.75" customHeight="1">
      <c r="B51" s="1178"/>
      <c r="C51" s="1179"/>
      <c r="D51" s="103"/>
      <c r="E51" s="1182" t="s">
        <v>42</v>
      </c>
      <c r="F51" s="1182"/>
      <c r="G51" s="1182"/>
      <c r="H51" s="1183"/>
      <c r="I51" s="349">
        <v>12307</v>
      </c>
      <c r="J51" s="350">
        <v>11703</v>
      </c>
      <c r="K51" s="350">
        <v>11600</v>
      </c>
      <c r="L51" s="350">
        <v>10186</v>
      </c>
      <c r="M51" s="351">
        <v>8538</v>
      </c>
    </row>
    <row r="52" spans="2:13" ht="27.75" customHeight="1">
      <c r="B52" s="1180"/>
      <c r="C52" s="1181"/>
      <c r="D52" s="103"/>
      <c r="E52" s="1182" t="s">
        <v>43</v>
      </c>
      <c r="F52" s="1182"/>
      <c r="G52" s="1182"/>
      <c r="H52" s="1183"/>
      <c r="I52" s="349">
        <v>49135</v>
      </c>
      <c r="J52" s="350">
        <v>47809</v>
      </c>
      <c r="K52" s="350">
        <v>46428</v>
      </c>
      <c r="L52" s="350">
        <v>46174</v>
      </c>
      <c r="M52" s="351">
        <v>44889</v>
      </c>
    </row>
    <row r="53" spans="2:13" ht="27.75" customHeight="1" thickBot="1">
      <c r="B53" s="1184" t="s">
        <v>21</v>
      </c>
      <c r="C53" s="1185"/>
      <c r="D53" s="107"/>
      <c r="E53" s="1186" t="s">
        <v>44</v>
      </c>
      <c r="F53" s="1186"/>
      <c r="G53" s="1186"/>
      <c r="H53" s="1187"/>
      <c r="I53" s="352">
        <v>-3294</v>
      </c>
      <c r="J53" s="353">
        <v>-2369</v>
      </c>
      <c r="K53" s="353">
        <v>-1933</v>
      </c>
      <c r="L53" s="353">
        <v>-3362</v>
      </c>
      <c r="M53" s="354">
        <v>-5910</v>
      </c>
    </row>
    <row r="54" spans="2:13" ht="27.75" customHeight="1">
      <c r="B54" s="108" t="s">
        <v>45</v>
      </c>
      <c r="C54" s="109"/>
      <c r="D54" s="109"/>
      <c r="E54" s="110"/>
      <c r="F54" s="110"/>
      <c r="G54" s="110"/>
      <c r="H54" s="110"/>
      <c r="I54" s="111"/>
      <c r="J54" s="111"/>
      <c r="K54" s="111"/>
      <c r="L54" s="111"/>
      <c r="M54" s="111"/>
    </row>
    <row r="55" spans="2:13"/>
  </sheetData>
  <sheetProtection algorithmName="SHA-512" hashValue="la5okT6/YBr9P2IJU1exaLfmnwSYhVUJ5Y0u9lCWCxuyUVFM9inAjxRvcdMTeqK5pONq2gzMrcGBv2Ds/QCarQ==" saltValue="skj2L3aRlbNqCuMQ0BEC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2" zoomScale="70" zoomScaleNormal="70" zoomScaleSheetLayoutView="100" workbookViewId="0">
      <selection activeCell="AA34" sqref="AA34:AE34"/>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572</v>
      </c>
      <c r="G54" s="116" t="s">
        <v>573</v>
      </c>
      <c r="H54" s="117" t="s">
        <v>574</v>
      </c>
    </row>
    <row r="55" spans="2:8" ht="52.5" customHeight="1">
      <c r="B55" s="118"/>
      <c r="C55" s="1203" t="s">
        <v>47</v>
      </c>
      <c r="D55" s="1203"/>
      <c r="E55" s="1204"/>
      <c r="F55" s="119">
        <v>2212</v>
      </c>
      <c r="G55" s="119">
        <v>2263</v>
      </c>
      <c r="H55" s="120">
        <v>3078</v>
      </c>
    </row>
    <row r="56" spans="2:8" ht="52.5" customHeight="1">
      <c r="B56" s="121"/>
      <c r="C56" s="1205" t="s">
        <v>48</v>
      </c>
      <c r="D56" s="1205"/>
      <c r="E56" s="1206"/>
      <c r="F56" s="122">
        <v>1069</v>
      </c>
      <c r="G56" s="122">
        <v>1070</v>
      </c>
      <c r="H56" s="123">
        <v>1893</v>
      </c>
    </row>
    <row r="57" spans="2:8" ht="53.25" customHeight="1">
      <c r="B57" s="121"/>
      <c r="C57" s="1207" t="s">
        <v>49</v>
      </c>
      <c r="D57" s="1207"/>
      <c r="E57" s="1208"/>
      <c r="F57" s="124">
        <v>9766</v>
      </c>
      <c r="G57" s="124">
        <v>9487</v>
      </c>
      <c r="H57" s="125">
        <v>9756</v>
      </c>
    </row>
    <row r="58" spans="2:8" ht="45.75" customHeight="1">
      <c r="B58" s="126"/>
      <c r="C58" s="1195" t="s">
        <v>595</v>
      </c>
      <c r="D58" s="1196"/>
      <c r="E58" s="1197"/>
      <c r="F58" s="127">
        <v>5544</v>
      </c>
      <c r="G58" s="127">
        <v>5167</v>
      </c>
      <c r="H58" s="128">
        <v>5301</v>
      </c>
    </row>
    <row r="59" spans="2:8" ht="45.75" customHeight="1">
      <c r="B59" s="126"/>
      <c r="C59" s="1195" t="s">
        <v>596</v>
      </c>
      <c r="D59" s="1196"/>
      <c r="E59" s="1197"/>
      <c r="F59" s="127">
        <v>1769</v>
      </c>
      <c r="G59" s="127">
        <v>1769</v>
      </c>
      <c r="H59" s="128">
        <v>1769</v>
      </c>
    </row>
    <row r="60" spans="2:8" ht="45.75" customHeight="1">
      <c r="B60" s="126"/>
      <c r="C60" s="1195" t="s">
        <v>597</v>
      </c>
      <c r="D60" s="1196"/>
      <c r="E60" s="1197"/>
      <c r="F60" s="127">
        <v>599</v>
      </c>
      <c r="G60" s="127">
        <v>599</v>
      </c>
      <c r="H60" s="128">
        <v>599</v>
      </c>
    </row>
    <row r="61" spans="2:8" ht="45.75" customHeight="1">
      <c r="B61" s="126"/>
      <c r="C61" s="1195" t="s">
        <v>598</v>
      </c>
      <c r="D61" s="1196"/>
      <c r="E61" s="1197"/>
      <c r="F61" s="127">
        <v>456</v>
      </c>
      <c r="G61" s="127">
        <v>456</v>
      </c>
      <c r="H61" s="128">
        <v>456</v>
      </c>
    </row>
    <row r="62" spans="2:8" ht="45.75" customHeight="1" thickBot="1">
      <c r="B62" s="129"/>
      <c r="C62" s="1198" t="s">
        <v>599</v>
      </c>
      <c r="D62" s="1199"/>
      <c r="E62" s="1200"/>
      <c r="F62" s="130">
        <v>308</v>
      </c>
      <c r="G62" s="130">
        <v>318</v>
      </c>
      <c r="H62" s="131">
        <v>339</v>
      </c>
    </row>
    <row r="63" spans="2:8" ht="52.5" customHeight="1" thickBot="1">
      <c r="B63" s="132"/>
      <c r="C63" s="1201" t="s">
        <v>50</v>
      </c>
      <c r="D63" s="1201"/>
      <c r="E63" s="1202"/>
      <c r="F63" s="133">
        <v>13047</v>
      </c>
      <c r="G63" s="133">
        <v>12819</v>
      </c>
      <c r="H63" s="134">
        <v>14727</v>
      </c>
    </row>
    <row r="64" spans="2:8"/>
  </sheetData>
  <sheetProtection algorithmName="SHA-512" hashValue="vzTjIGOJTc8/uq1Mlp3nHDisb6acKltDZxHNcV9Gl4PcW8Dv7kzwPjwk8rC40LTdbg3wdpgi12dDI+E1dy2XMA==" saltValue="LxHFKyWf+Xesfvh8e4Ne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E85"/>
  <sheetViews>
    <sheetView tabSelected="1" workbookViewId="0">
      <selection activeCell="AL24" sqref="AL24"/>
    </sheetView>
  </sheetViews>
  <sheetFormatPr defaultColWidth="0" defaultRowHeight="13.5" customHeight="1" zeroHeight="1"/>
  <cols>
    <col min="1" max="1" width="6.375" style="1211" customWidth="1"/>
    <col min="2" max="107" width="2.5" style="1211" customWidth="1"/>
    <col min="108" max="108" width="6.125" style="1218" customWidth="1"/>
    <col min="109" max="109" width="5.875" style="1217" customWidth="1"/>
    <col min="110" max="16384" width="8.625" style="1211" hidden="1"/>
  </cols>
  <sheetData>
    <row r="1" spans="1:109" ht="42.75" customHeight="1">
      <c r="A1" s="1209"/>
      <c r="B1" s="1210"/>
      <c r="DD1" s="1211"/>
      <c r="DE1" s="1211"/>
    </row>
    <row r="2" spans="1:109" ht="25.5" customHeight="1">
      <c r="A2" s="1212"/>
      <c r="C2" s="1212"/>
      <c r="O2" s="1212"/>
      <c r="P2" s="1212"/>
      <c r="Q2" s="1212"/>
      <c r="R2" s="1212"/>
      <c r="S2" s="1212"/>
      <c r="T2" s="1212"/>
      <c r="U2" s="1212"/>
      <c r="V2" s="1212"/>
      <c r="W2" s="1212"/>
      <c r="X2" s="1212"/>
      <c r="Y2" s="1212"/>
      <c r="Z2" s="1212"/>
      <c r="AA2" s="1212"/>
      <c r="AB2" s="1212"/>
      <c r="AC2" s="1212"/>
      <c r="AD2" s="1212"/>
      <c r="AE2" s="1212"/>
      <c r="AF2" s="1212"/>
      <c r="AG2" s="1212"/>
      <c r="AH2" s="1212"/>
      <c r="AI2" s="1212"/>
      <c r="AU2" s="1212"/>
      <c r="BG2" s="1212"/>
      <c r="BS2" s="1212"/>
      <c r="CE2" s="1212"/>
      <c r="CQ2" s="1212"/>
      <c r="DD2" s="1211"/>
      <c r="DE2" s="1211"/>
    </row>
    <row r="3" spans="1:109" ht="25.5" customHeight="1">
      <c r="A3" s="1212"/>
      <c r="C3" s="1212"/>
      <c r="O3" s="1212"/>
      <c r="P3" s="1212"/>
      <c r="Q3" s="1212"/>
      <c r="R3" s="1212"/>
      <c r="S3" s="1212"/>
      <c r="T3" s="1212"/>
      <c r="U3" s="1212"/>
      <c r="V3" s="1212"/>
      <c r="W3" s="1212"/>
      <c r="X3" s="1212"/>
      <c r="Y3" s="1212"/>
      <c r="Z3" s="1212"/>
      <c r="AA3" s="1212"/>
      <c r="AB3" s="1212"/>
      <c r="AC3" s="1212"/>
      <c r="AD3" s="1212"/>
      <c r="AE3" s="1212"/>
      <c r="AF3" s="1212"/>
      <c r="AG3" s="1212"/>
      <c r="AH3" s="1212"/>
      <c r="AI3" s="1212"/>
      <c r="AU3" s="1212"/>
      <c r="BG3" s="1212"/>
      <c r="BS3" s="1212"/>
      <c r="CE3" s="1212"/>
      <c r="CQ3" s="1212"/>
      <c r="DD3" s="1211"/>
      <c r="DE3" s="1211"/>
    </row>
    <row r="4" spans="1:109" s="250" customFormat="1">
      <c r="A4" s="1212"/>
      <c r="B4" s="1212"/>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c r="AD4" s="1212"/>
      <c r="AE4" s="1212"/>
      <c r="AF4" s="1212"/>
      <c r="AG4" s="1212"/>
      <c r="AH4" s="1212"/>
      <c r="AI4" s="1212"/>
      <c r="AJ4" s="1212"/>
      <c r="AK4" s="1212"/>
      <c r="AL4" s="1212"/>
      <c r="AM4" s="1212"/>
      <c r="AN4" s="1212"/>
      <c r="AO4" s="1212"/>
      <c r="AP4" s="1212"/>
      <c r="AQ4" s="1212"/>
      <c r="AR4" s="1212"/>
      <c r="AS4" s="1212"/>
      <c r="AT4" s="1212"/>
      <c r="AU4" s="1212"/>
      <c r="AV4" s="1212"/>
      <c r="AW4" s="1212"/>
      <c r="AX4" s="1212"/>
      <c r="AY4" s="1212"/>
      <c r="AZ4" s="1212"/>
      <c r="BA4" s="1212"/>
      <c r="BB4" s="1212"/>
      <c r="BC4" s="1212"/>
      <c r="BD4" s="1212"/>
      <c r="BE4" s="1212"/>
      <c r="BF4" s="1212"/>
      <c r="BG4" s="1212"/>
      <c r="BH4" s="1212"/>
      <c r="BI4" s="1212"/>
      <c r="BJ4" s="1212"/>
      <c r="BK4" s="1212"/>
      <c r="BL4" s="1212"/>
      <c r="BM4" s="1212"/>
      <c r="BN4" s="1212"/>
      <c r="BO4" s="1212"/>
      <c r="BP4" s="1212"/>
      <c r="BQ4" s="1212"/>
      <c r="BR4" s="1212"/>
      <c r="BS4" s="1212"/>
      <c r="BT4" s="1212"/>
      <c r="BU4" s="1212"/>
      <c r="BV4" s="1212"/>
      <c r="BW4" s="1212"/>
      <c r="BX4" s="1212"/>
      <c r="BY4" s="1212"/>
      <c r="BZ4" s="1212"/>
      <c r="CA4" s="1212"/>
      <c r="CB4" s="1212"/>
      <c r="CC4" s="1212"/>
      <c r="CD4" s="1212"/>
      <c r="CE4" s="1212"/>
      <c r="CF4" s="1212"/>
      <c r="CG4" s="1212"/>
      <c r="CH4" s="1212"/>
      <c r="CI4" s="1212"/>
      <c r="CJ4" s="1212"/>
      <c r="CK4" s="1212"/>
      <c r="CL4" s="1212"/>
      <c r="CM4" s="1212"/>
      <c r="CN4" s="1212"/>
      <c r="CO4" s="1212"/>
      <c r="CP4" s="1212"/>
      <c r="CQ4" s="1212"/>
      <c r="CR4" s="1212"/>
      <c r="CS4" s="1212"/>
      <c r="CT4" s="1212"/>
      <c r="CU4" s="1212"/>
      <c r="CV4" s="1212"/>
      <c r="CW4" s="1212"/>
      <c r="CX4" s="1212"/>
      <c r="CY4" s="1212"/>
      <c r="CZ4" s="1212"/>
      <c r="DA4" s="1212"/>
      <c r="DB4" s="1212"/>
      <c r="DC4" s="1212"/>
      <c r="DD4" s="1212"/>
      <c r="DE4" s="1212"/>
    </row>
    <row r="5" spans="1:109" s="250" customFormat="1">
      <c r="A5" s="1212"/>
      <c r="B5" s="1212"/>
      <c r="C5" s="1212"/>
      <c r="D5" s="1212"/>
      <c r="E5" s="1212"/>
      <c r="F5" s="1212"/>
      <c r="G5" s="1212"/>
      <c r="H5" s="1212"/>
      <c r="I5" s="1212"/>
      <c r="J5" s="1212"/>
      <c r="K5" s="1212"/>
      <c r="L5" s="1212"/>
      <c r="M5" s="1212"/>
      <c r="N5" s="1212"/>
      <c r="O5" s="1212"/>
      <c r="P5" s="1212"/>
      <c r="Q5" s="1212"/>
      <c r="R5" s="1212"/>
      <c r="S5" s="1212"/>
      <c r="T5" s="1212"/>
      <c r="U5" s="1212"/>
      <c r="V5" s="1212"/>
      <c r="W5" s="1212"/>
      <c r="X5" s="1212"/>
      <c r="Y5" s="1212"/>
      <c r="Z5" s="1212"/>
      <c r="AA5" s="1212"/>
      <c r="AB5" s="1212"/>
      <c r="AC5" s="1212"/>
      <c r="AD5" s="1212"/>
      <c r="AE5" s="1212"/>
      <c r="AF5" s="1212"/>
      <c r="AG5" s="1212"/>
      <c r="AH5" s="1212"/>
      <c r="AI5" s="1212"/>
      <c r="AJ5" s="1212"/>
      <c r="AK5" s="1212"/>
      <c r="AL5" s="1212"/>
      <c r="AM5" s="1212"/>
      <c r="AN5" s="1212"/>
      <c r="AO5" s="1212"/>
      <c r="AP5" s="1212"/>
      <c r="AQ5" s="1212"/>
      <c r="AR5" s="1212"/>
      <c r="AS5" s="1212"/>
      <c r="AT5" s="1212"/>
      <c r="AU5" s="1212"/>
      <c r="AV5" s="1212"/>
      <c r="AW5" s="1212"/>
      <c r="AX5" s="1212"/>
      <c r="AY5" s="1212"/>
      <c r="AZ5" s="1212"/>
      <c r="BA5" s="1212"/>
      <c r="BB5" s="1212"/>
      <c r="BC5" s="1212"/>
      <c r="BD5" s="1212"/>
      <c r="BE5" s="1212"/>
      <c r="BF5" s="1212"/>
      <c r="BG5" s="1212"/>
      <c r="BH5" s="1212"/>
      <c r="BI5" s="1212"/>
      <c r="BJ5" s="1212"/>
      <c r="BK5" s="1212"/>
      <c r="BL5" s="1212"/>
      <c r="BM5" s="1212"/>
      <c r="BN5" s="1212"/>
      <c r="BO5" s="1212"/>
      <c r="BP5" s="1212"/>
      <c r="BQ5" s="1212"/>
      <c r="BR5" s="1212"/>
      <c r="BS5" s="1212"/>
      <c r="BT5" s="1212"/>
      <c r="BU5" s="1212"/>
      <c r="BV5" s="1212"/>
      <c r="BW5" s="1212"/>
      <c r="BX5" s="1212"/>
      <c r="BY5" s="1212"/>
      <c r="BZ5" s="1212"/>
      <c r="CA5" s="1212"/>
      <c r="CB5" s="1212"/>
      <c r="CC5" s="1212"/>
      <c r="CD5" s="1212"/>
      <c r="CE5" s="1212"/>
      <c r="CF5" s="1212"/>
      <c r="CG5" s="1212"/>
      <c r="CH5" s="1212"/>
      <c r="CI5" s="1212"/>
      <c r="CJ5" s="1212"/>
      <c r="CK5" s="1212"/>
      <c r="CL5" s="1212"/>
      <c r="CM5" s="1212"/>
      <c r="CN5" s="1212"/>
      <c r="CO5" s="1212"/>
      <c r="CP5" s="1212"/>
      <c r="CQ5" s="1212"/>
      <c r="CR5" s="1212"/>
      <c r="CS5" s="1212"/>
      <c r="CT5" s="1212"/>
      <c r="CU5" s="1212"/>
      <c r="CV5" s="1212"/>
      <c r="CW5" s="1212"/>
      <c r="CX5" s="1212"/>
      <c r="CY5" s="1212"/>
      <c r="CZ5" s="1212"/>
      <c r="DA5" s="1212"/>
      <c r="DB5" s="1212"/>
      <c r="DC5" s="1212"/>
      <c r="DD5" s="1212"/>
      <c r="DE5" s="1212"/>
    </row>
    <row r="6" spans="1:109" s="250" customFormat="1">
      <c r="A6" s="1212"/>
      <c r="B6" s="1212"/>
      <c r="C6" s="1212"/>
      <c r="D6" s="1212"/>
      <c r="E6" s="1212"/>
      <c r="F6" s="1212"/>
      <c r="G6" s="1212"/>
      <c r="H6" s="1212"/>
      <c r="I6" s="1212"/>
      <c r="J6" s="1212"/>
      <c r="K6" s="1212"/>
      <c r="L6" s="1212"/>
      <c r="M6" s="1212"/>
      <c r="N6" s="1212"/>
      <c r="O6" s="1212"/>
      <c r="P6" s="1212"/>
      <c r="Q6" s="1212"/>
      <c r="R6" s="1212"/>
      <c r="S6" s="1212"/>
      <c r="T6" s="1212"/>
      <c r="U6" s="1212"/>
      <c r="V6" s="1212"/>
      <c r="W6" s="1212"/>
      <c r="X6" s="1212"/>
      <c r="Y6" s="1212"/>
      <c r="Z6" s="1212"/>
      <c r="AA6" s="1212"/>
      <c r="AB6" s="1212"/>
      <c r="AC6" s="1212"/>
      <c r="AD6" s="1212"/>
      <c r="AE6" s="1212"/>
      <c r="AF6" s="1212"/>
      <c r="AG6" s="1212"/>
      <c r="AH6" s="1212"/>
      <c r="AI6" s="1212"/>
      <c r="AJ6" s="1212"/>
      <c r="AK6" s="1212"/>
      <c r="AL6" s="1212"/>
      <c r="AM6" s="1212"/>
      <c r="AN6" s="1212"/>
      <c r="AO6" s="1212"/>
      <c r="AP6" s="1212"/>
      <c r="AQ6" s="1212"/>
      <c r="AR6" s="1212"/>
      <c r="AS6" s="1212"/>
      <c r="AT6" s="1212"/>
      <c r="AU6" s="1212"/>
      <c r="AV6" s="1212"/>
      <c r="AW6" s="1212"/>
      <c r="AX6" s="1212"/>
      <c r="AY6" s="1212"/>
      <c r="AZ6" s="1212"/>
      <c r="BA6" s="1212"/>
      <c r="BB6" s="1212"/>
      <c r="BC6" s="1212"/>
      <c r="BD6" s="1212"/>
      <c r="BE6" s="1212"/>
      <c r="BF6" s="1212"/>
      <c r="BG6" s="1212"/>
      <c r="BH6" s="1212"/>
      <c r="BI6" s="1212"/>
      <c r="BJ6" s="1212"/>
      <c r="BK6" s="1212"/>
      <c r="BL6" s="1212"/>
      <c r="BM6" s="1212"/>
      <c r="BN6" s="1212"/>
      <c r="BO6" s="1212"/>
      <c r="BP6" s="1212"/>
      <c r="BQ6" s="1212"/>
      <c r="BR6" s="1212"/>
      <c r="BS6" s="1212"/>
      <c r="BT6" s="1212"/>
      <c r="BU6" s="1212"/>
      <c r="BV6" s="1212"/>
      <c r="BW6" s="1212"/>
      <c r="BX6" s="1212"/>
      <c r="BY6" s="1212"/>
      <c r="BZ6" s="1212"/>
      <c r="CA6" s="1212"/>
      <c r="CB6" s="1212"/>
      <c r="CC6" s="1212"/>
      <c r="CD6" s="1212"/>
      <c r="CE6" s="1212"/>
      <c r="CF6" s="1212"/>
      <c r="CG6" s="1212"/>
      <c r="CH6" s="1212"/>
      <c r="CI6" s="1212"/>
      <c r="CJ6" s="1212"/>
      <c r="CK6" s="1212"/>
      <c r="CL6" s="1212"/>
      <c r="CM6" s="1212"/>
      <c r="CN6" s="1212"/>
      <c r="CO6" s="1212"/>
      <c r="CP6" s="1212"/>
      <c r="CQ6" s="1212"/>
      <c r="CR6" s="1212"/>
      <c r="CS6" s="1212"/>
      <c r="CT6" s="1212"/>
      <c r="CU6" s="1212"/>
      <c r="CV6" s="1212"/>
      <c r="CW6" s="1212"/>
      <c r="CX6" s="1212"/>
      <c r="CY6" s="1212"/>
      <c r="CZ6" s="1212"/>
      <c r="DA6" s="1212"/>
      <c r="DB6" s="1212"/>
      <c r="DC6" s="1212"/>
      <c r="DD6" s="1212"/>
      <c r="DE6" s="1212"/>
    </row>
    <row r="7" spans="1:109" s="250" customFormat="1">
      <c r="A7" s="1212"/>
      <c r="B7" s="1212"/>
      <c r="C7" s="1212"/>
      <c r="D7" s="1212"/>
      <c r="E7" s="1212"/>
      <c r="F7" s="1212"/>
      <c r="G7" s="1212"/>
      <c r="H7" s="1212"/>
      <c r="I7" s="1212"/>
      <c r="J7" s="1212"/>
      <c r="K7" s="1212"/>
      <c r="L7" s="1212"/>
      <c r="M7" s="1212"/>
      <c r="N7" s="1212"/>
      <c r="O7" s="1212"/>
      <c r="P7" s="1212"/>
      <c r="Q7" s="1212"/>
      <c r="R7" s="1212"/>
      <c r="S7" s="1212"/>
      <c r="T7" s="1212"/>
      <c r="U7" s="1212"/>
      <c r="V7" s="1212"/>
      <c r="W7" s="1212"/>
      <c r="X7" s="1212"/>
      <c r="Y7" s="1212"/>
      <c r="Z7" s="1212"/>
      <c r="AA7" s="1212"/>
      <c r="AB7" s="1212"/>
      <c r="AC7" s="1212"/>
      <c r="AD7" s="1212"/>
      <c r="AE7" s="1212"/>
      <c r="AF7" s="1212"/>
      <c r="AG7" s="1212"/>
      <c r="AH7" s="1212"/>
      <c r="AI7" s="1212"/>
      <c r="AJ7" s="1212"/>
      <c r="AK7" s="1212"/>
      <c r="AL7" s="1212"/>
      <c r="AM7" s="1212"/>
      <c r="AN7" s="1212"/>
      <c r="AO7" s="1212"/>
      <c r="AP7" s="1212"/>
      <c r="AQ7" s="1212"/>
      <c r="AR7" s="1212"/>
      <c r="AS7" s="1212"/>
      <c r="AT7" s="1212"/>
      <c r="AU7" s="1212"/>
      <c r="AV7" s="1212"/>
      <c r="AW7" s="1212"/>
      <c r="AX7" s="1212"/>
      <c r="AY7" s="1212"/>
      <c r="AZ7" s="1212"/>
      <c r="BA7" s="1212"/>
      <c r="BB7" s="1212"/>
      <c r="BC7" s="1212"/>
      <c r="BD7" s="1212"/>
      <c r="BE7" s="1212"/>
      <c r="BF7" s="1212"/>
      <c r="BG7" s="1212"/>
      <c r="BH7" s="1212"/>
      <c r="BI7" s="1212"/>
      <c r="BJ7" s="1212"/>
      <c r="BK7" s="1212"/>
      <c r="BL7" s="1212"/>
      <c r="BM7" s="1212"/>
      <c r="BN7" s="1212"/>
      <c r="BO7" s="1212"/>
      <c r="BP7" s="1212"/>
      <c r="BQ7" s="1212"/>
      <c r="BR7" s="1212"/>
      <c r="BS7" s="1212"/>
      <c r="BT7" s="1212"/>
      <c r="BU7" s="1212"/>
      <c r="BV7" s="1212"/>
      <c r="BW7" s="1212"/>
      <c r="BX7" s="1212"/>
      <c r="BY7" s="1212"/>
      <c r="BZ7" s="1212"/>
      <c r="CA7" s="1212"/>
      <c r="CB7" s="1212"/>
      <c r="CC7" s="1212"/>
      <c r="CD7" s="1212"/>
      <c r="CE7" s="1212"/>
      <c r="CF7" s="1212"/>
      <c r="CG7" s="1212"/>
      <c r="CH7" s="1212"/>
      <c r="CI7" s="1212"/>
      <c r="CJ7" s="1212"/>
      <c r="CK7" s="1212"/>
      <c r="CL7" s="1212"/>
      <c r="CM7" s="1212"/>
      <c r="CN7" s="1212"/>
      <c r="CO7" s="1212"/>
      <c r="CP7" s="1212"/>
      <c r="CQ7" s="1212"/>
      <c r="CR7" s="1212"/>
      <c r="CS7" s="1212"/>
      <c r="CT7" s="1212"/>
      <c r="CU7" s="1212"/>
      <c r="CV7" s="1212"/>
      <c r="CW7" s="1212"/>
      <c r="CX7" s="1212"/>
      <c r="CY7" s="1212"/>
      <c r="CZ7" s="1212"/>
      <c r="DA7" s="1212"/>
      <c r="DB7" s="1212"/>
      <c r="DC7" s="1212"/>
      <c r="DD7" s="1212"/>
      <c r="DE7" s="1212"/>
    </row>
    <row r="8" spans="1:109" s="250" customFormat="1">
      <c r="A8" s="1212"/>
      <c r="B8" s="1212"/>
      <c r="C8" s="1212"/>
      <c r="D8" s="1212"/>
      <c r="E8" s="1212"/>
      <c r="F8" s="1212"/>
      <c r="G8" s="1212"/>
      <c r="H8" s="1212"/>
      <c r="I8" s="1212"/>
      <c r="J8" s="1212"/>
      <c r="K8" s="1212"/>
      <c r="L8" s="1212"/>
      <c r="M8" s="1212"/>
      <c r="N8" s="1212"/>
      <c r="O8" s="1212"/>
      <c r="P8" s="1212"/>
      <c r="Q8" s="1212"/>
      <c r="R8" s="1212"/>
      <c r="S8" s="1212"/>
      <c r="T8" s="1212"/>
      <c r="U8" s="1212"/>
      <c r="V8" s="1212"/>
      <c r="W8" s="1212"/>
      <c r="X8" s="1212"/>
      <c r="Y8" s="1212"/>
      <c r="Z8" s="1212"/>
      <c r="AA8" s="1212"/>
      <c r="AB8" s="1212"/>
      <c r="AC8" s="1212"/>
      <c r="AD8" s="1212"/>
      <c r="AE8" s="1212"/>
      <c r="AF8" s="1212"/>
      <c r="AG8" s="1212"/>
      <c r="AH8" s="1212"/>
      <c r="AI8" s="1212"/>
      <c r="AJ8" s="1212"/>
      <c r="AK8" s="1212"/>
      <c r="AL8" s="1212"/>
      <c r="AM8" s="1212"/>
      <c r="AN8" s="1212"/>
      <c r="AO8" s="1212"/>
      <c r="AP8" s="1212"/>
      <c r="AQ8" s="1212"/>
      <c r="AR8" s="1212"/>
      <c r="AS8" s="1212"/>
      <c r="AT8" s="1212"/>
      <c r="AU8" s="1212"/>
      <c r="AV8" s="1212"/>
      <c r="AW8" s="1212"/>
      <c r="AX8" s="1212"/>
      <c r="AY8" s="1212"/>
      <c r="AZ8" s="1212"/>
      <c r="BA8" s="1212"/>
      <c r="BB8" s="1212"/>
      <c r="BC8" s="1212"/>
      <c r="BD8" s="1212"/>
      <c r="BE8" s="1212"/>
      <c r="BF8" s="1212"/>
      <c r="BG8" s="1212"/>
      <c r="BH8" s="1212"/>
      <c r="BI8" s="1212"/>
      <c r="BJ8" s="1212"/>
      <c r="BK8" s="1212"/>
      <c r="BL8" s="1212"/>
      <c r="BM8" s="1212"/>
      <c r="BN8" s="1212"/>
      <c r="BO8" s="1212"/>
      <c r="BP8" s="1212"/>
      <c r="BQ8" s="1212"/>
      <c r="BR8" s="1212"/>
      <c r="BS8" s="1212"/>
      <c r="BT8" s="1212"/>
      <c r="BU8" s="1212"/>
      <c r="BV8" s="1212"/>
      <c r="BW8" s="1212"/>
      <c r="BX8" s="1212"/>
      <c r="BY8" s="1212"/>
      <c r="BZ8" s="1212"/>
      <c r="CA8" s="1212"/>
      <c r="CB8" s="1212"/>
      <c r="CC8" s="1212"/>
      <c r="CD8" s="1212"/>
      <c r="CE8" s="1212"/>
      <c r="CF8" s="1212"/>
      <c r="CG8" s="1212"/>
      <c r="CH8" s="1212"/>
      <c r="CI8" s="1212"/>
      <c r="CJ8" s="1212"/>
      <c r="CK8" s="1212"/>
      <c r="CL8" s="1212"/>
      <c r="CM8" s="1212"/>
      <c r="CN8" s="1212"/>
      <c r="CO8" s="1212"/>
      <c r="CP8" s="1212"/>
      <c r="CQ8" s="1212"/>
      <c r="CR8" s="1212"/>
      <c r="CS8" s="1212"/>
      <c r="CT8" s="1212"/>
      <c r="CU8" s="1212"/>
      <c r="CV8" s="1212"/>
      <c r="CW8" s="1212"/>
      <c r="CX8" s="1212"/>
      <c r="CY8" s="1212"/>
      <c r="CZ8" s="1212"/>
      <c r="DA8" s="1212"/>
      <c r="DB8" s="1212"/>
      <c r="DC8" s="1212"/>
      <c r="DD8" s="1212"/>
      <c r="DE8" s="1212"/>
    </row>
    <row r="9" spans="1:109" s="250" customFormat="1">
      <c r="A9" s="1212"/>
      <c r="B9" s="1212"/>
      <c r="C9" s="1212"/>
      <c r="D9" s="1212"/>
      <c r="E9" s="1212"/>
      <c r="F9" s="1212"/>
      <c r="G9" s="1212"/>
      <c r="H9" s="1212"/>
      <c r="I9" s="1212"/>
      <c r="J9" s="1212"/>
      <c r="K9" s="1212"/>
      <c r="L9" s="1212"/>
      <c r="M9" s="1212"/>
      <c r="N9" s="1212"/>
      <c r="O9" s="1212"/>
      <c r="P9" s="1212"/>
      <c r="Q9" s="1212"/>
      <c r="R9" s="1212"/>
      <c r="S9" s="1212"/>
      <c r="T9" s="1212"/>
      <c r="U9" s="1212"/>
      <c r="V9" s="1212"/>
      <c r="W9" s="1212"/>
      <c r="X9" s="1212"/>
      <c r="Y9" s="1212"/>
      <c r="Z9" s="1212"/>
      <c r="AA9" s="1212"/>
      <c r="AB9" s="1212"/>
      <c r="AC9" s="1212"/>
      <c r="AD9" s="1212"/>
      <c r="AE9" s="1212"/>
      <c r="AF9" s="1212"/>
      <c r="AG9" s="1212"/>
      <c r="AH9" s="1212"/>
      <c r="AI9" s="1212"/>
      <c r="AJ9" s="1212"/>
      <c r="AK9" s="1212"/>
      <c r="AL9" s="1212"/>
      <c r="AM9" s="1212"/>
      <c r="AN9" s="1212"/>
      <c r="AO9" s="1212"/>
      <c r="AP9" s="1212"/>
      <c r="AQ9" s="1212"/>
      <c r="AR9" s="1212"/>
      <c r="AS9" s="1212"/>
      <c r="AT9" s="1212"/>
      <c r="AU9" s="1212"/>
      <c r="AV9" s="1212"/>
      <c r="AW9" s="1212"/>
      <c r="AX9" s="1212"/>
      <c r="AY9" s="1212"/>
      <c r="AZ9" s="1212"/>
      <c r="BA9" s="1212"/>
      <c r="BB9" s="1212"/>
      <c r="BC9" s="1212"/>
      <c r="BD9" s="1212"/>
      <c r="BE9" s="1212"/>
      <c r="BF9" s="1212"/>
      <c r="BG9" s="1212"/>
      <c r="BH9" s="1212"/>
      <c r="BI9" s="1212"/>
      <c r="BJ9" s="1212"/>
      <c r="BK9" s="1212"/>
      <c r="BL9" s="1212"/>
      <c r="BM9" s="1212"/>
      <c r="BN9" s="1212"/>
      <c r="BO9" s="1212"/>
      <c r="BP9" s="1212"/>
      <c r="BQ9" s="1212"/>
      <c r="BR9" s="1212"/>
      <c r="BS9" s="1212"/>
      <c r="BT9" s="1212"/>
      <c r="BU9" s="1212"/>
      <c r="BV9" s="1212"/>
      <c r="BW9" s="1212"/>
      <c r="BX9" s="1212"/>
      <c r="BY9" s="1212"/>
      <c r="BZ9" s="1212"/>
      <c r="CA9" s="1212"/>
      <c r="CB9" s="1212"/>
      <c r="CC9" s="1212"/>
      <c r="CD9" s="1212"/>
      <c r="CE9" s="1212"/>
      <c r="CF9" s="1212"/>
      <c r="CG9" s="1212"/>
      <c r="CH9" s="1212"/>
      <c r="CI9" s="1212"/>
      <c r="CJ9" s="1212"/>
      <c r="CK9" s="1212"/>
      <c r="CL9" s="1212"/>
      <c r="CM9" s="1212"/>
      <c r="CN9" s="1212"/>
      <c r="CO9" s="1212"/>
      <c r="CP9" s="1212"/>
      <c r="CQ9" s="1212"/>
      <c r="CR9" s="1212"/>
      <c r="CS9" s="1212"/>
      <c r="CT9" s="1212"/>
      <c r="CU9" s="1212"/>
      <c r="CV9" s="1212"/>
      <c r="CW9" s="1212"/>
      <c r="CX9" s="1212"/>
      <c r="CY9" s="1212"/>
      <c r="CZ9" s="1212"/>
      <c r="DA9" s="1212"/>
      <c r="DB9" s="1212"/>
      <c r="DC9" s="1212"/>
      <c r="DD9" s="1212"/>
      <c r="DE9" s="1212"/>
    </row>
    <row r="10" spans="1:109" s="250" customFormat="1">
      <c r="A10" s="1212"/>
      <c r="B10" s="1212"/>
      <c r="C10" s="1212"/>
      <c r="D10" s="1212"/>
      <c r="E10" s="1212"/>
      <c r="F10" s="1212"/>
      <c r="G10" s="1212"/>
      <c r="H10" s="1212"/>
      <c r="I10" s="1212"/>
      <c r="J10" s="1212"/>
      <c r="K10" s="1212"/>
      <c r="L10" s="1212"/>
      <c r="M10" s="1212"/>
      <c r="N10" s="1212"/>
      <c r="O10" s="1212"/>
      <c r="P10" s="1212"/>
      <c r="Q10" s="1212"/>
      <c r="R10" s="1212"/>
      <c r="S10" s="1212"/>
      <c r="T10" s="1212"/>
      <c r="U10" s="1212"/>
      <c r="V10" s="1212"/>
      <c r="W10" s="1212"/>
      <c r="X10" s="1212"/>
      <c r="Y10" s="1212"/>
      <c r="Z10" s="1212"/>
      <c r="AA10" s="1212"/>
      <c r="AB10" s="1212"/>
      <c r="AC10" s="1212"/>
      <c r="AD10" s="1212"/>
      <c r="AE10" s="1212"/>
      <c r="AF10" s="1212"/>
      <c r="AG10" s="1212"/>
      <c r="AH10" s="1212"/>
      <c r="AI10" s="1212"/>
      <c r="AJ10" s="1212"/>
      <c r="AK10" s="1212"/>
      <c r="AL10" s="1212"/>
      <c r="AM10" s="1212"/>
      <c r="AN10" s="1212"/>
      <c r="AO10" s="1212"/>
      <c r="AP10" s="1212"/>
      <c r="AQ10" s="1212"/>
      <c r="AR10" s="1212"/>
      <c r="AS10" s="1212"/>
      <c r="AT10" s="1212"/>
      <c r="AU10" s="1212"/>
      <c r="AV10" s="1212"/>
      <c r="AW10" s="1212"/>
      <c r="AX10" s="1212"/>
      <c r="AY10" s="1212"/>
      <c r="AZ10" s="1212"/>
      <c r="BA10" s="1212"/>
      <c r="BB10" s="1212"/>
      <c r="BC10" s="1212"/>
      <c r="BD10" s="1212"/>
      <c r="BE10" s="1212"/>
      <c r="BF10" s="1212"/>
      <c r="BG10" s="1212"/>
      <c r="BH10" s="1212"/>
      <c r="BI10" s="1212"/>
      <c r="BJ10" s="1212"/>
      <c r="BK10" s="1212"/>
      <c r="BL10" s="1212"/>
      <c r="BM10" s="1212"/>
      <c r="BN10" s="1212"/>
      <c r="BO10" s="1212"/>
      <c r="BP10" s="1212"/>
      <c r="BQ10" s="1212"/>
      <c r="BR10" s="1212"/>
      <c r="BS10" s="1212"/>
      <c r="BT10" s="1212"/>
      <c r="BU10" s="1212"/>
      <c r="BV10" s="1212"/>
      <c r="BW10" s="1212"/>
      <c r="BX10" s="1212"/>
      <c r="BY10" s="1212"/>
      <c r="BZ10" s="1212"/>
      <c r="CA10" s="1212"/>
      <c r="CB10" s="1212"/>
      <c r="CC10" s="1212"/>
      <c r="CD10" s="1212"/>
      <c r="CE10" s="1212"/>
      <c r="CF10" s="1212"/>
      <c r="CG10" s="1212"/>
      <c r="CH10" s="1212"/>
      <c r="CI10" s="1212"/>
      <c r="CJ10" s="1212"/>
      <c r="CK10" s="1212"/>
      <c r="CL10" s="1212"/>
      <c r="CM10" s="1212"/>
      <c r="CN10" s="1212"/>
      <c r="CO10" s="1212"/>
      <c r="CP10" s="1212"/>
      <c r="CQ10" s="1212"/>
      <c r="CR10" s="1212"/>
      <c r="CS10" s="1212"/>
      <c r="CT10" s="1212"/>
      <c r="CU10" s="1212"/>
      <c r="CV10" s="1212"/>
      <c r="CW10" s="1212"/>
      <c r="CX10" s="1212"/>
      <c r="CY10" s="1212"/>
      <c r="CZ10" s="1212"/>
      <c r="DA10" s="1212"/>
      <c r="DB10" s="1212"/>
      <c r="DC10" s="1212"/>
      <c r="DD10" s="1212"/>
      <c r="DE10" s="1212"/>
    </row>
    <row r="11" spans="1:109" s="250" customFormat="1">
      <c r="A11" s="1212"/>
      <c r="B11" s="1212"/>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1212"/>
      <c r="AJ11" s="1212"/>
      <c r="AK11" s="1212"/>
      <c r="AL11" s="1212"/>
      <c r="AM11" s="1212"/>
      <c r="AN11" s="1212"/>
      <c r="AO11" s="1212"/>
      <c r="AP11" s="1212"/>
      <c r="AQ11" s="1212"/>
      <c r="AR11" s="1212"/>
      <c r="AS11" s="1212"/>
      <c r="AT11" s="1212"/>
      <c r="AU11" s="1212"/>
      <c r="AV11" s="1212"/>
      <c r="AW11" s="1212"/>
      <c r="AX11" s="1212"/>
      <c r="AY11" s="1212"/>
      <c r="AZ11" s="1212"/>
      <c r="BA11" s="1212"/>
      <c r="BB11" s="1212"/>
      <c r="BC11" s="1212"/>
      <c r="BD11" s="1212"/>
      <c r="BE11" s="1212"/>
      <c r="BF11" s="1212"/>
      <c r="BG11" s="1212"/>
      <c r="BH11" s="1212"/>
      <c r="BI11" s="1212"/>
      <c r="BJ11" s="1212"/>
      <c r="BK11" s="1212"/>
      <c r="BL11" s="1212"/>
      <c r="BM11" s="1212"/>
      <c r="BN11" s="1212"/>
      <c r="BO11" s="1212"/>
      <c r="BP11" s="1212"/>
      <c r="BQ11" s="1212"/>
      <c r="BR11" s="1212"/>
      <c r="BS11" s="1212"/>
      <c r="BT11" s="1212"/>
      <c r="BU11" s="1212"/>
      <c r="BV11" s="1212"/>
      <c r="BW11" s="1212"/>
      <c r="BX11" s="1212"/>
      <c r="BY11" s="1212"/>
      <c r="BZ11" s="1212"/>
      <c r="CA11" s="1212"/>
      <c r="CB11" s="1212"/>
      <c r="CC11" s="1212"/>
      <c r="CD11" s="1212"/>
      <c r="CE11" s="1212"/>
      <c r="CF11" s="1212"/>
      <c r="CG11" s="1212"/>
      <c r="CH11" s="1212"/>
      <c r="CI11" s="1212"/>
      <c r="CJ11" s="1212"/>
      <c r="CK11" s="1212"/>
      <c r="CL11" s="1212"/>
      <c r="CM11" s="1212"/>
      <c r="CN11" s="1212"/>
      <c r="CO11" s="1212"/>
      <c r="CP11" s="1212"/>
      <c r="CQ11" s="1212"/>
      <c r="CR11" s="1212"/>
      <c r="CS11" s="1212"/>
      <c r="CT11" s="1212"/>
      <c r="CU11" s="1212"/>
      <c r="CV11" s="1212"/>
      <c r="CW11" s="1212"/>
      <c r="CX11" s="1212"/>
      <c r="CY11" s="1212"/>
      <c r="CZ11" s="1212"/>
      <c r="DA11" s="1212"/>
      <c r="DB11" s="1212"/>
      <c r="DC11" s="1212"/>
      <c r="DD11" s="1212"/>
      <c r="DE11" s="1212"/>
    </row>
    <row r="12" spans="1:109" s="250" customFormat="1">
      <c r="A12" s="1212"/>
      <c r="B12" s="1212"/>
      <c r="C12" s="1212"/>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2"/>
      <c r="AK12" s="1212"/>
      <c r="AL12" s="1212"/>
      <c r="AM12" s="1212"/>
      <c r="AN12" s="1212"/>
      <c r="AO12" s="1212"/>
      <c r="AP12" s="1212"/>
      <c r="AQ12" s="1212"/>
      <c r="AR12" s="1212"/>
      <c r="AS12" s="1212"/>
      <c r="AT12" s="1212"/>
      <c r="AU12" s="1212"/>
      <c r="AV12" s="1212"/>
      <c r="AW12" s="1212"/>
      <c r="AX12" s="1212"/>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12"/>
      <c r="CF12" s="1212"/>
      <c r="CG12" s="1212"/>
      <c r="CH12" s="1212"/>
      <c r="CI12" s="1212"/>
      <c r="CJ12" s="1212"/>
      <c r="CK12" s="1212"/>
      <c r="CL12" s="1212"/>
      <c r="CM12" s="1212"/>
      <c r="CN12" s="1212"/>
      <c r="CO12" s="1212"/>
      <c r="CP12" s="1212"/>
      <c r="CQ12" s="1212"/>
      <c r="CR12" s="1212"/>
      <c r="CS12" s="1212"/>
      <c r="CT12" s="1212"/>
      <c r="CU12" s="1212"/>
      <c r="CV12" s="1212"/>
      <c r="CW12" s="1212"/>
      <c r="CX12" s="1212"/>
      <c r="CY12" s="1212"/>
      <c r="CZ12" s="1212"/>
      <c r="DA12" s="1212"/>
      <c r="DB12" s="1212"/>
      <c r="DC12" s="1212"/>
      <c r="DD12" s="1212"/>
      <c r="DE12" s="1212"/>
    </row>
    <row r="13" spans="1:109" s="250" customFormat="1">
      <c r="A13" s="1212"/>
      <c r="B13" s="1212"/>
      <c r="C13" s="1212"/>
      <c r="D13" s="1212"/>
      <c r="E13" s="1212"/>
      <c r="F13" s="1212"/>
      <c r="G13" s="1212"/>
      <c r="H13" s="1212"/>
      <c r="I13" s="1212"/>
      <c r="J13" s="1212"/>
      <c r="K13" s="1212"/>
      <c r="L13" s="1212"/>
      <c r="M13" s="1212"/>
      <c r="N13" s="1212"/>
      <c r="O13" s="1212"/>
      <c r="P13" s="1212"/>
      <c r="Q13" s="1212"/>
      <c r="R13" s="1212"/>
      <c r="S13" s="1212"/>
      <c r="T13" s="1212"/>
      <c r="U13" s="1212"/>
      <c r="V13" s="1212"/>
      <c r="W13" s="1212"/>
      <c r="X13" s="1212"/>
      <c r="Y13" s="1212"/>
      <c r="Z13" s="1212"/>
      <c r="AA13" s="1212"/>
      <c r="AB13" s="1212"/>
      <c r="AC13" s="1212"/>
      <c r="AD13" s="1212"/>
      <c r="AE13" s="1212"/>
      <c r="AF13" s="1212"/>
      <c r="AG13" s="1212"/>
      <c r="AH13" s="1212"/>
      <c r="AI13" s="1212"/>
      <c r="AJ13" s="1212"/>
      <c r="AK13" s="1212"/>
      <c r="AL13" s="1212"/>
      <c r="AM13" s="1212"/>
      <c r="AN13" s="1212"/>
      <c r="AO13" s="1212"/>
      <c r="AP13" s="1212"/>
      <c r="AQ13" s="1212"/>
      <c r="AR13" s="1212"/>
      <c r="AS13" s="1212"/>
      <c r="AT13" s="1212"/>
      <c r="AU13" s="1212"/>
      <c r="AV13" s="1212"/>
      <c r="AW13" s="1212"/>
      <c r="AX13" s="1212"/>
      <c r="AY13" s="1212"/>
      <c r="AZ13" s="1212"/>
      <c r="BA13" s="1212"/>
      <c r="BB13" s="1212"/>
      <c r="BC13" s="1212"/>
      <c r="BD13" s="1212"/>
      <c r="BE13" s="1212"/>
      <c r="BF13" s="1212"/>
      <c r="BG13" s="1212"/>
      <c r="BH13" s="1212"/>
      <c r="BI13" s="1212"/>
      <c r="BJ13" s="1212"/>
      <c r="BK13" s="1212"/>
      <c r="BL13" s="1212"/>
      <c r="BM13" s="1212"/>
      <c r="BN13" s="1212"/>
      <c r="BO13" s="1212"/>
      <c r="BP13" s="1212"/>
      <c r="BQ13" s="1212"/>
      <c r="BR13" s="1212"/>
      <c r="BS13" s="1212"/>
      <c r="BT13" s="1212"/>
      <c r="BU13" s="1212"/>
      <c r="BV13" s="1212"/>
      <c r="BW13" s="1212"/>
      <c r="BX13" s="1212"/>
      <c r="BY13" s="1212"/>
      <c r="BZ13" s="1212"/>
      <c r="CA13" s="1212"/>
      <c r="CB13" s="1212"/>
      <c r="CC13" s="1212"/>
      <c r="CD13" s="1212"/>
      <c r="CE13" s="1212"/>
      <c r="CF13" s="1212"/>
      <c r="CG13" s="1212"/>
      <c r="CH13" s="1212"/>
      <c r="CI13" s="1212"/>
      <c r="CJ13" s="1212"/>
      <c r="CK13" s="1212"/>
      <c r="CL13" s="1212"/>
      <c r="CM13" s="1212"/>
      <c r="CN13" s="1212"/>
      <c r="CO13" s="1212"/>
      <c r="CP13" s="1212"/>
      <c r="CQ13" s="1212"/>
      <c r="CR13" s="1212"/>
      <c r="CS13" s="1212"/>
      <c r="CT13" s="1212"/>
      <c r="CU13" s="1212"/>
      <c r="CV13" s="1212"/>
      <c r="CW13" s="1212"/>
      <c r="CX13" s="1212"/>
      <c r="CY13" s="1212"/>
      <c r="CZ13" s="1212"/>
      <c r="DA13" s="1212"/>
      <c r="DB13" s="1212"/>
      <c r="DC13" s="1212"/>
      <c r="DD13" s="1212"/>
      <c r="DE13" s="1212"/>
    </row>
    <row r="14" spans="1:109" s="250" customFormat="1">
      <c r="A14" s="1212"/>
      <c r="B14" s="1212"/>
      <c r="C14" s="1212"/>
      <c r="D14" s="1212"/>
      <c r="E14" s="1212"/>
      <c r="F14" s="1212"/>
      <c r="G14" s="1212"/>
      <c r="H14" s="1212"/>
      <c r="I14" s="1212"/>
      <c r="J14" s="1212"/>
      <c r="K14" s="1212"/>
      <c r="L14" s="1212"/>
      <c r="M14" s="1212"/>
      <c r="N14" s="1212"/>
      <c r="O14" s="1212"/>
      <c r="P14" s="1212"/>
      <c r="Q14" s="1212"/>
      <c r="R14" s="1212"/>
      <c r="S14" s="1212"/>
      <c r="T14" s="1212"/>
      <c r="U14" s="1212"/>
      <c r="V14" s="1212"/>
      <c r="W14" s="1212"/>
      <c r="X14" s="1212"/>
      <c r="Y14" s="1212"/>
      <c r="Z14" s="1212"/>
      <c r="AA14" s="1212"/>
      <c r="AB14" s="1212"/>
      <c r="AC14" s="1212"/>
      <c r="AD14" s="1212"/>
      <c r="AE14" s="1212"/>
      <c r="AF14" s="1212"/>
      <c r="AG14" s="1212"/>
      <c r="AH14" s="1212"/>
      <c r="AI14" s="1212"/>
      <c r="AJ14" s="1212"/>
      <c r="AK14" s="1212"/>
      <c r="AL14" s="1212"/>
      <c r="AM14" s="1212"/>
      <c r="AN14" s="1212"/>
      <c r="AO14" s="1212"/>
      <c r="AP14" s="1212"/>
      <c r="AQ14" s="1212"/>
      <c r="AR14" s="1212"/>
      <c r="AS14" s="1212"/>
      <c r="AT14" s="1212"/>
      <c r="AU14" s="1212"/>
      <c r="AV14" s="1212"/>
      <c r="AW14" s="1212"/>
      <c r="AX14" s="1212"/>
      <c r="AY14" s="1212"/>
      <c r="AZ14" s="1212"/>
      <c r="BA14" s="1212"/>
      <c r="BB14" s="1212"/>
      <c r="BC14" s="1212"/>
      <c r="BD14" s="1212"/>
      <c r="BE14" s="1212"/>
      <c r="BF14" s="1212"/>
      <c r="BG14" s="1212"/>
      <c r="BH14" s="1212"/>
      <c r="BI14" s="1212"/>
      <c r="BJ14" s="1212"/>
      <c r="BK14" s="1212"/>
      <c r="BL14" s="1212"/>
      <c r="BM14" s="1212"/>
      <c r="BN14" s="1212"/>
      <c r="BO14" s="1212"/>
      <c r="BP14" s="1212"/>
      <c r="BQ14" s="1212"/>
      <c r="BR14" s="1212"/>
      <c r="BS14" s="1212"/>
      <c r="BT14" s="1212"/>
      <c r="BU14" s="1212"/>
      <c r="BV14" s="1212"/>
      <c r="BW14" s="1212"/>
      <c r="BX14" s="1212"/>
      <c r="BY14" s="1212"/>
      <c r="BZ14" s="1212"/>
      <c r="CA14" s="1212"/>
      <c r="CB14" s="1212"/>
      <c r="CC14" s="1212"/>
      <c r="CD14" s="1212"/>
      <c r="CE14" s="1212"/>
      <c r="CF14" s="1212"/>
      <c r="CG14" s="1212"/>
      <c r="CH14" s="1212"/>
      <c r="CI14" s="1212"/>
      <c r="CJ14" s="1212"/>
      <c r="CK14" s="1212"/>
      <c r="CL14" s="1212"/>
      <c r="CM14" s="1212"/>
      <c r="CN14" s="1212"/>
      <c r="CO14" s="1212"/>
      <c r="CP14" s="1212"/>
      <c r="CQ14" s="1212"/>
      <c r="CR14" s="1212"/>
      <c r="CS14" s="1212"/>
      <c r="CT14" s="1212"/>
      <c r="CU14" s="1212"/>
      <c r="CV14" s="1212"/>
      <c r="CW14" s="1212"/>
      <c r="CX14" s="1212"/>
      <c r="CY14" s="1212"/>
      <c r="CZ14" s="1212"/>
      <c r="DA14" s="1212"/>
      <c r="DB14" s="1212"/>
      <c r="DC14" s="1212"/>
      <c r="DD14" s="1212"/>
      <c r="DE14" s="1212"/>
    </row>
    <row r="15" spans="1:109" s="250" customFormat="1">
      <c r="A15" s="1211"/>
      <c r="B15" s="1212"/>
      <c r="C15" s="1212"/>
      <c r="D15" s="1212"/>
      <c r="E15" s="1212"/>
      <c r="F15" s="1212"/>
      <c r="G15" s="1212"/>
      <c r="H15" s="1212"/>
      <c r="I15" s="1212"/>
      <c r="J15" s="1212"/>
      <c r="K15" s="1212"/>
      <c r="L15" s="1212"/>
      <c r="M15" s="1212"/>
      <c r="N15" s="1212"/>
      <c r="O15" s="1212"/>
      <c r="P15" s="1212"/>
      <c r="Q15" s="1212"/>
      <c r="R15" s="1212"/>
      <c r="S15" s="1212"/>
      <c r="T15" s="1212"/>
      <c r="U15" s="1212"/>
      <c r="V15" s="1212"/>
      <c r="W15" s="1212"/>
      <c r="X15" s="1212"/>
      <c r="Y15" s="1212"/>
      <c r="Z15" s="1212"/>
      <c r="AA15" s="1212"/>
      <c r="AB15" s="1212"/>
      <c r="AC15" s="1212"/>
      <c r="AD15" s="1212"/>
      <c r="AE15" s="1212"/>
      <c r="AF15" s="1212"/>
      <c r="AG15" s="1212"/>
      <c r="AH15" s="1212"/>
      <c r="AI15" s="1212"/>
      <c r="AJ15" s="1212"/>
      <c r="AK15" s="1212"/>
      <c r="AL15" s="1212"/>
      <c r="AM15" s="1212"/>
      <c r="AN15" s="1212"/>
      <c r="AO15" s="1212"/>
      <c r="AP15" s="1212"/>
      <c r="AQ15" s="1212"/>
      <c r="AR15" s="1212"/>
      <c r="AS15" s="1212"/>
      <c r="AT15" s="1212"/>
      <c r="AU15" s="1212"/>
      <c r="AV15" s="1212"/>
      <c r="AW15" s="1212"/>
      <c r="AX15" s="1212"/>
      <c r="AY15" s="1212"/>
      <c r="AZ15" s="1212"/>
      <c r="BA15" s="1212"/>
      <c r="BB15" s="1212"/>
      <c r="BC15" s="1212"/>
      <c r="BD15" s="1212"/>
      <c r="BE15" s="1212"/>
      <c r="BF15" s="1212"/>
      <c r="BG15" s="1212"/>
      <c r="BH15" s="1212"/>
      <c r="BI15" s="1212"/>
      <c r="BJ15" s="1212"/>
      <c r="BK15" s="1212"/>
      <c r="BL15" s="1212"/>
      <c r="BM15" s="1212"/>
      <c r="BN15" s="1212"/>
      <c r="BO15" s="1212"/>
      <c r="BP15" s="1212"/>
      <c r="BQ15" s="1212"/>
      <c r="BR15" s="1212"/>
      <c r="BS15" s="1212"/>
      <c r="BT15" s="1212"/>
      <c r="BU15" s="1212"/>
      <c r="BV15" s="1212"/>
      <c r="BW15" s="1212"/>
      <c r="BX15" s="1212"/>
      <c r="BY15" s="1212"/>
      <c r="BZ15" s="1212"/>
      <c r="CA15" s="1212"/>
      <c r="CB15" s="1212"/>
      <c r="CC15" s="1212"/>
      <c r="CD15" s="1212"/>
      <c r="CE15" s="1212"/>
      <c r="CF15" s="1212"/>
      <c r="CG15" s="1212"/>
      <c r="CH15" s="1212"/>
      <c r="CI15" s="1212"/>
      <c r="CJ15" s="1212"/>
      <c r="CK15" s="1212"/>
      <c r="CL15" s="1212"/>
      <c r="CM15" s="1212"/>
      <c r="CN15" s="1212"/>
      <c r="CO15" s="1212"/>
      <c r="CP15" s="1212"/>
      <c r="CQ15" s="1212"/>
      <c r="CR15" s="1212"/>
      <c r="CS15" s="1212"/>
      <c r="CT15" s="1212"/>
      <c r="CU15" s="1212"/>
      <c r="CV15" s="1212"/>
      <c r="CW15" s="1212"/>
      <c r="CX15" s="1212"/>
      <c r="CY15" s="1212"/>
      <c r="CZ15" s="1212"/>
      <c r="DA15" s="1212"/>
      <c r="DB15" s="1212"/>
      <c r="DC15" s="1212"/>
      <c r="DD15" s="1212"/>
      <c r="DE15" s="1212"/>
    </row>
    <row r="16" spans="1:109" s="250" customFormat="1">
      <c r="A16" s="1211"/>
      <c r="B16" s="1212"/>
      <c r="C16" s="1212"/>
      <c r="D16" s="1212"/>
      <c r="E16" s="1212"/>
      <c r="F16" s="1212"/>
      <c r="G16" s="1212"/>
      <c r="H16" s="1212"/>
      <c r="I16" s="1212"/>
      <c r="J16" s="1212"/>
      <c r="K16" s="1212"/>
      <c r="L16" s="1212"/>
      <c r="M16" s="1212"/>
      <c r="N16" s="1212"/>
      <c r="O16" s="1212"/>
      <c r="P16" s="1212"/>
      <c r="Q16" s="1212"/>
      <c r="R16" s="1212"/>
      <c r="S16" s="1212"/>
      <c r="T16" s="1212"/>
      <c r="U16" s="1212"/>
      <c r="V16" s="1212"/>
      <c r="W16" s="1212"/>
      <c r="X16" s="1212"/>
      <c r="Y16" s="1212"/>
      <c r="Z16" s="1212"/>
      <c r="AA16" s="1212"/>
      <c r="AB16" s="1212"/>
      <c r="AC16" s="1212"/>
      <c r="AD16" s="1212"/>
      <c r="AE16" s="1212"/>
      <c r="AF16" s="1212"/>
      <c r="AG16" s="1212"/>
      <c r="AH16" s="1212"/>
      <c r="AI16" s="1212"/>
      <c r="AJ16" s="1212"/>
      <c r="AK16" s="1212"/>
      <c r="AL16" s="1212"/>
      <c r="AM16" s="1212"/>
      <c r="AN16" s="1212"/>
      <c r="AO16" s="1212"/>
      <c r="AP16" s="1212"/>
      <c r="AQ16" s="1212"/>
      <c r="AR16" s="1212"/>
      <c r="AS16" s="1212"/>
      <c r="AT16" s="1212"/>
      <c r="AU16" s="1212"/>
      <c r="AV16" s="1212"/>
      <c r="AW16" s="1212"/>
      <c r="AX16" s="1212"/>
      <c r="AY16" s="1212"/>
      <c r="AZ16" s="1212"/>
      <c r="BA16" s="1212"/>
      <c r="BB16" s="1212"/>
      <c r="BC16" s="1212"/>
      <c r="BD16" s="1212"/>
      <c r="BE16" s="1212"/>
      <c r="BF16" s="1212"/>
      <c r="BG16" s="1212"/>
      <c r="BH16" s="1212"/>
      <c r="BI16" s="1212"/>
      <c r="BJ16" s="1212"/>
      <c r="BK16" s="1212"/>
      <c r="BL16" s="1212"/>
      <c r="BM16" s="1212"/>
      <c r="BN16" s="1212"/>
      <c r="BO16" s="1212"/>
      <c r="BP16" s="1212"/>
      <c r="BQ16" s="1212"/>
      <c r="BR16" s="1212"/>
      <c r="BS16" s="1212"/>
      <c r="BT16" s="1212"/>
      <c r="BU16" s="1212"/>
      <c r="BV16" s="1212"/>
      <c r="BW16" s="1212"/>
      <c r="BX16" s="1212"/>
      <c r="BY16" s="1212"/>
      <c r="BZ16" s="1212"/>
      <c r="CA16" s="1212"/>
      <c r="CB16" s="1212"/>
      <c r="CC16" s="1212"/>
      <c r="CD16" s="1212"/>
      <c r="CE16" s="1212"/>
      <c r="CF16" s="1212"/>
      <c r="CG16" s="1212"/>
      <c r="CH16" s="1212"/>
      <c r="CI16" s="1212"/>
      <c r="CJ16" s="1212"/>
      <c r="CK16" s="1212"/>
      <c r="CL16" s="1212"/>
      <c r="CM16" s="1212"/>
      <c r="CN16" s="1212"/>
      <c r="CO16" s="1212"/>
      <c r="CP16" s="1212"/>
      <c r="CQ16" s="1212"/>
      <c r="CR16" s="1212"/>
      <c r="CS16" s="1212"/>
      <c r="CT16" s="1212"/>
      <c r="CU16" s="1212"/>
      <c r="CV16" s="1212"/>
      <c r="CW16" s="1212"/>
      <c r="CX16" s="1212"/>
      <c r="CY16" s="1212"/>
      <c r="CZ16" s="1212"/>
      <c r="DA16" s="1212"/>
      <c r="DB16" s="1212"/>
      <c r="DC16" s="1212"/>
      <c r="DD16" s="1212"/>
      <c r="DE16" s="1212"/>
    </row>
    <row r="17" spans="1:109" s="250" customFormat="1">
      <c r="A17" s="1211"/>
      <c r="B17" s="1212"/>
      <c r="C17" s="1212"/>
      <c r="D17" s="1212"/>
      <c r="E17" s="1212"/>
      <c r="F17" s="1212"/>
      <c r="G17" s="1212"/>
      <c r="H17" s="1212"/>
      <c r="I17" s="1212"/>
      <c r="J17" s="1212"/>
      <c r="K17" s="1212"/>
      <c r="L17" s="1212"/>
      <c r="M17" s="1212"/>
      <c r="N17" s="1212"/>
      <c r="O17" s="1212"/>
      <c r="P17" s="1212"/>
      <c r="Q17" s="1212"/>
      <c r="R17" s="1212"/>
      <c r="S17" s="1212"/>
      <c r="T17" s="1212"/>
      <c r="U17" s="1212"/>
      <c r="V17" s="1212"/>
      <c r="W17" s="1212"/>
      <c r="X17" s="1212"/>
      <c r="Y17" s="1212"/>
      <c r="Z17" s="1212"/>
      <c r="AA17" s="1212"/>
      <c r="AB17" s="1212"/>
      <c r="AC17" s="1212"/>
      <c r="AD17" s="1212"/>
      <c r="AE17" s="1212"/>
      <c r="AF17" s="1212"/>
      <c r="AG17" s="1212"/>
      <c r="AH17" s="1212"/>
      <c r="AI17" s="1212"/>
      <c r="AJ17" s="1212"/>
      <c r="AK17" s="1212"/>
      <c r="AL17" s="1212"/>
      <c r="AM17" s="1212"/>
      <c r="AN17" s="1212"/>
      <c r="AO17" s="1212"/>
      <c r="AP17" s="1212"/>
      <c r="AQ17" s="1212"/>
      <c r="AR17" s="1212"/>
      <c r="AS17" s="1212"/>
      <c r="AT17" s="1212"/>
      <c r="AU17" s="1212"/>
      <c r="AV17" s="1212"/>
      <c r="AW17" s="1212"/>
      <c r="AX17" s="1212"/>
      <c r="AY17" s="1212"/>
      <c r="AZ17" s="1212"/>
      <c r="BA17" s="1212"/>
      <c r="BB17" s="1212"/>
      <c r="BC17" s="1212"/>
      <c r="BD17" s="1212"/>
      <c r="BE17" s="1212"/>
      <c r="BF17" s="1212"/>
      <c r="BG17" s="1212"/>
      <c r="BH17" s="1212"/>
      <c r="BI17" s="1212"/>
      <c r="BJ17" s="1212"/>
      <c r="BK17" s="1212"/>
      <c r="BL17" s="1212"/>
      <c r="BM17" s="1212"/>
      <c r="BN17" s="1212"/>
      <c r="BO17" s="1212"/>
      <c r="BP17" s="1212"/>
      <c r="BQ17" s="1212"/>
      <c r="BR17" s="1212"/>
      <c r="BS17" s="1212"/>
      <c r="BT17" s="1212"/>
      <c r="BU17" s="1212"/>
      <c r="BV17" s="1212"/>
      <c r="BW17" s="1212"/>
      <c r="BX17" s="1212"/>
      <c r="BY17" s="1212"/>
      <c r="BZ17" s="1212"/>
      <c r="CA17" s="1212"/>
      <c r="CB17" s="1212"/>
      <c r="CC17" s="1212"/>
      <c r="CD17" s="1212"/>
      <c r="CE17" s="1212"/>
      <c r="CF17" s="1212"/>
      <c r="CG17" s="1212"/>
      <c r="CH17" s="1212"/>
      <c r="CI17" s="1212"/>
      <c r="CJ17" s="1212"/>
      <c r="CK17" s="1212"/>
      <c r="CL17" s="1212"/>
      <c r="CM17" s="1212"/>
      <c r="CN17" s="1212"/>
      <c r="CO17" s="1212"/>
      <c r="CP17" s="1212"/>
      <c r="CQ17" s="1212"/>
      <c r="CR17" s="1212"/>
      <c r="CS17" s="1212"/>
      <c r="CT17" s="1212"/>
      <c r="CU17" s="1212"/>
      <c r="CV17" s="1212"/>
      <c r="CW17" s="1212"/>
      <c r="CX17" s="1212"/>
      <c r="CY17" s="1212"/>
      <c r="CZ17" s="1212"/>
      <c r="DA17" s="1212"/>
      <c r="DB17" s="1212"/>
      <c r="DC17" s="1212"/>
      <c r="DD17" s="1212"/>
      <c r="DE17" s="1212"/>
    </row>
    <row r="18" spans="1:109" s="250" customFormat="1">
      <c r="A18" s="1211"/>
      <c r="B18" s="1212"/>
      <c r="C18" s="1212"/>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1212"/>
      <c r="AL18" s="1212"/>
      <c r="AM18" s="1212"/>
      <c r="AN18" s="1212"/>
      <c r="AO18" s="1212"/>
      <c r="AP18" s="1212"/>
      <c r="AQ18" s="1212"/>
      <c r="AR18" s="1212"/>
      <c r="AS18" s="1212"/>
      <c r="AT18" s="1212"/>
      <c r="AU18" s="1212"/>
      <c r="AV18" s="1212"/>
      <c r="AW18" s="1212"/>
      <c r="AX18" s="1212"/>
      <c r="AY18" s="1212"/>
      <c r="AZ18" s="1212"/>
      <c r="BA18" s="1212"/>
      <c r="BB18" s="1212"/>
      <c r="BC18" s="1212"/>
      <c r="BD18" s="1212"/>
      <c r="BE18" s="1212"/>
      <c r="BF18" s="1212"/>
      <c r="BG18" s="1212"/>
      <c r="BH18" s="1212"/>
      <c r="BI18" s="1212"/>
      <c r="BJ18" s="1212"/>
      <c r="BK18" s="1212"/>
      <c r="BL18" s="1212"/>
      <c r="BM18" s="1212"/>
      <c r="BN18" s="1212"/>
      <c r="BO18" s="1212"/>
      <c r="BP18" s="1212"/>
      <c r="BQ18" s="1212"/>
      <c r="BR18" s="1212"/>
      <c r="BS18" s="1212"/>
      <c r="BT18" s="1212"/>
      <c r="BU18" s="1212"/>
      <c r="BV18" s="1212"/>
      <c r="BW18" s="1212"/>
      <c r="BX18" s="1212"/>
      <c r="BY18" s="1212"/>
      <c r="BZ18" s="1212"/>
      <c r="CA18" s="1212"/>
      <c r="CB18" s="1212"/>
      <c r="CC18" s="1212"/>
      <c r="CD18" s="1212"/>
      <c r="CE18" s="1212"/>
      <c r="CF18" s="1212"/>
      <c r="CG18" s="1212"/>
      <c r="CH18" s="1212"/>
      <c r="CI18" s="1212"/>
      <c r="CJ18" s="1212"/>
      <c r="CK18" s="1212"/>
      <c r="CL18" s="1212"/>
      <c r="CM18" s="1212"/>
      <c r="CN18" s="1212"/>
      <c r="CO18" s="1212"/>
      <c r="CP18" s="1212"/>
      <c r="CQ18" s="1212"/>
      <c r="CR18" s="1212"/>
      <c r="CS18" s="1212"/>
      <c r="CT18" s="1212"/>
      <c r="CU18" s="1212"/>
      <c r="CV18" s="1212"/>
      <c r="CW18" s="1212"/>
      <c r="CX18" s="1212"/>
      <c r="CY18" s="1212"/>
      <c r="CZ18" s="1212"/>
      <c r="DA18" s="1212"/>
      <c r="DB18" s="1212"/>
      <c r="DC18" s="1212"/>
      <c r="DD18" s="1212"/>
      <c r="DE18" s="1212"/>
    </row>
    <row r="19" spans="1:109">
      <c r="DD19" s="1211"/>
      <c r="DE19" s="1211"/>
    </row>
    <row r="20" spans="1:109">
      <c r="DD20" s="1211"/>
      <c r="DE20" s="1211"/>
    </row>
    <row r="21" spans="1:109" ht="17.25" customHeight="1">
      <c r="B21" s="1213"/>
      <c r="C21" s="1214"/>
      <c r="D21" s="1214"/>
      <c r="E21" s="1214"/>
      <c r="F21" s="1214"/>
      <c r="G21" s="1214"/>
      <c r="H21" s="1214"/>
      <c r="I21" s="1214"/>
      <c r="J21" s="1214"/>
      <c r="K21" s="1214"/>
      <c r="L21" s="1214"/>
      <c r="M21" s="1214"/>
      <c r="N21" s="1215"/>
      <c r="O21" s="1214"/>
      <c r="P21" s="1214"/>
      <c r="Q21" s="1214"/>
      <c r="R21" s="1214"/>
      <c r="S21" s="1214"/>
      <c r="T21" s="1214"/>
      <c r="U21" s="1214"/>
      <c r="V21" s="1214"/>
      <c r="W21" s="1214"/>
      <c r="X21" s="1214"/>
      <c r="Y21" s="1214"/>
      <c r="Z21" s="1214"/>
      <c r="AA21" s="1214"/>
      <c r="AB21" s="1214"/>
      <c r="AC21" s="1214"/>
      <c r="AD21" s="1214"/>
      <c r="AE21" s="1214"/>
      <c r="AF21" s="1214"/>
      <c r="AG21" s="1214"/>
      <c r="AH21" s="1214"/>
      <c r="AI21" s="1214"/>
      <c r="AJ21" s="1214"/>
      <c r="AK21" s="1214"/>
      <c r="AL21" s="1214"/>
      <c r="AM21" s="1214"/>
      <c r="AN21" s="1214"/>
      <c r="AO21" s="1214"/>
      <c r="AP21" s="1214"/>
      <c r="AQ21" s="1214"/>
      <c r="AR21" s="1214"/>
      <c r="AS21" s="1214"/>
      <c r="AT21" s="1215"/>
      <c r="AU21" s="1214"/>
      <c r="AV21" s="1214"/>
      <c r="AW21" s="1214"/>
      <c r="AX21" s="1214"/>
      <c r="AY21" s="1214"/>
      <c r="AZ21" s="1214"/>
      <c r="BA21" s="1214"/>
      <c r="BB21" s="1214"/>
      <c r="BC21" s="1214"/>
      <c r="BD21" s="1214"/>
      <c r="BE21" s="1214"/>
      <c r="BF21" s="1215"/>
      <c r="BG21" s="1214"/>
      <c r="BH21" s="1214"/>
      <c r="BI21" s="1214"/>
      <c r="BJ21" s="1214"/>
      <c r="BK21" s="1214"/>
      <c r="BL21" s="1214"/>
      <c r="BM21" s="1214"/>
      <c r="BN21" s="1214"/>
      <c r="BO21" s="1214"/>
      <c r="BP21" s="1214"/>
      <c r="BQ21" s="1214"/>
      <c r="BR21" s="1215"/>
      <c r="BS21" s="1214"/>
      <c r="BT21" s="1214"/>
      <c r="BU21" s="1214"/>
      <c r="BV21" s="1214"/>
      <c r="BW21" s="1214"/>
      <c r="BX21" s="1214"/>
      <c r="BY21" s="1214"/>
      <c r="BZ21" s="1214"/>
      <c r="CA21" s="1214"/>
      <c r="CB21" s="1214"/>
      <c r="CC21" s="1214"/>
      <c r="CD21" s="1215"/>
      <c r="CE21" s="1214"/>
      <c r="CF21" s="1214"/>
      <c r="CG21" s="1214"/>
      <c r="CH21" s="1214"/>
      <c r="CI21" s="1214"/>
      <c r="CJ21" s="1214"/>
      <c r="CK21" s="1214"/>
      <c r="CL21" s="1214"/>
      <c r="CM21" s="1214"/>
      <c r="CN21" s="1214"/>
      <c r="CO21" s="1214"/>
      <c r="CP21" s="1215"/>
      <c r="CQ21" s="1214"/>
      <c r="CR21" s="1214"/>
      <c r="CS21" s="1214"/>
      <c r="CT21" s="1214"/>
      <c r="CU21" s="1214"/>
      <c r="CV21" s="1214"/>
      <c r="CW21" s="1214"/>
      <c r="CX21" s="1214"/>
      <c r="CY21" s="1214"/>
      <c r="CZ21" s="1214"/>
      <c r="DA21" s="1214"/>
      <c r="DB21" s="1215"/>
      <c r="DC21" s="1214"/>
      <c r="DD21" s="1216"/>
      <c r="DE21" s="1211"/>
    </row>
    <row r="22" spans="1:109" ht="17.25" customHeight="1">
      <c r="B22" s="1217"/>
    </row>
    <row r="23" spans="1:109">
      <c r="B23" s="1217"/>
    </row>
    <row r="24" spans="1:109">
      <c r="B24" s="1217"/>
    </row>
    <row r="25" spans="1:109">
      <c r="B25" s="1217"/>
    </row>
    <row r="26" spans="1:109">
      <c r="B26" s="1217"/>
    </row>
    <row r="27" spans="1:109">
      <c r="B27" s="1217"/>
    </row>
    <row r="28" spans="1:109">
      <c r="B28" s="1217"/>
    </row>
    <row r="29" spans="1:109">
      <c r="B29" s="1217"/>
    </row>
    <row r="30" spans="1:109">
      <c r="B30" s="1217"/>
    </row>
    <row r="31" spans="1:109">
      <c r="B31" s="1217"/>
    </row>
    <row r="32" spans="1:109">
      <c r="B32" s="1217"/>
    </row>
    <row r="33" spans="2:109">
      <c r="B33" s="1217"/>
    </row>
    <row r="34" spans="2:109">
      <c r="B34" s="1217"/>
    </row>
    <row r="35" spans="2:109">
      <c r="B35" s="1217"/>
    </row>
    <row r="36" spans="2:109">
      <c r="B36" s="1217"/>
    </row>
    <row r="37" spans="2:109">
      <c r="B37" s="1217"/>
    </row>
    <row r="38" spans="2:109">
      <c r="B38" s="1217"/>
    </row>
    <row r="39" spans="2:109">
      <c r="B39" s="1219"/>
      <c r="C39" s="1220"/>
      <c r="D39" s="1220"/>
      <c r="E39" s="1220"/>
      <c r="F39" s="1220"/>
      <c r="G39" s="1220"/>
      <c r="H39" s="1220"/>
      <c r="I39" s="1220"/>
      <c r="J39" s="1220"/>
      <c r="K39" s="1220"/>
      <c r="L39" s="1220"/>
      <c r="M39" s="1220"/>
      <c r="N39" s="1220"/>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c r="BE39" s="1220"/>
      <c r="BF39" s="1220"/>
      <c r="BG39" s="1220"/>
      <c r="BH39" s="1220"/>
      <c r="BI39" s="1220"/>
      <c r="BJ39" s="1220"/>
      <c r="BK39" s="1220"/>
      <c r="BL39" s="1220"/>
      <c r="BM39" s="1220"/>
      <c r="BN39" s="1220"/>
      <c r="BO39" s="1220"/>
      <c r="BP39" s="1220"/>
      <c r="BQ39" s="1220"/>
      <c r="BR39" s="1220"/>
      <c r="BS39" s="1220"/>
      <c r="BT39" s="1220"/>
      <c r="BU39" s="1220"/>
      <c r="BV39" s="1220"/>
      <c r="BW39" s="1220"/>
      <c r="BX39" s="1220"/>
      <c r="BY39" s="1220"/>
      <c r="BZ39" s="1220"/>
      <c r="CA39" s="1220"/>
      <c r="CB39" s="1220"/>
      <c r="CC39" s="1220"/>
      <c r="CD39" s="1220"/>
      <c r="CE39" s="1220"/>
      <c r="CF39" s="1220"/>
      <c r="CG39" s="1220"/>
      <c r="CH39" s="1220"/>
      <c r="CI39" s="1220"/>
      <c r="CJ39" s="1220"/>
      <c r="CK39" s="1220"/>
      <c r="CL39" s="1220"/>
      <c r="CM39" s="1220"/>
      <c r="CN39" s="1220"/>
      <c r="CO39" s="1220"/>
      <c r="CP39" s="1220"/>
      <c r="CQ39" s="1220"/>
      <c r="CR39" s="1220"/>
      <c r="CS39" s="1220"/>
      <c r="CT39" s="1220"/>
      <c r="CU39" s="1220"/>
      <c r="CV39" s="1220"/>
      <c r="CW39" s="1220"/>
      <c r="CX39" s="1220"/>
      <c r="CY39" s="1220"/>
      <c r="CZ39" s="1220"/>
      <c r="DA39" s="1220"/>
      <c r="DB39" s="1220"/>
      <c r="DC39" s="1220"/>
      <c r="DD39" s="1221"/>
    </row>
    <row r="40" spans="2:109">
      <c r="B40" s="1222"/>
      <c r="DD40" s="1222"/>
      <c r="DE40" s="1211"/>
    </row>
    <row r="41" spans="2:109" ht="17.25">
      <c r="B41" s="1223" t="s">
        <v>613</v>
      </c>
      <c r="C41" s="1214"/>
      <c r="D41" s="1214"/>
      <c r="E41" s="1214"/>
      <c r="F41" s="1214"/>
      <c r="G41" s="1214"/>
      <c r="H41" s="1214"/>
      <c r="I41" s="1214"/>
      <c r="J41" s="1214"/>
      <c r="K41" s="1214"/>
      <c r="L41" s="1214"/>
      <c r="M41" s="1214"/>
      <c r="N41" s="1214"/>
      <c r="O41" s="1214"/>
      <c r="P41" s="1214"/>
      <c r="Q41" s="1214"/>
      <c r="R41" s="1214"/>
      <c r="S41" s="1214"/>
      <c r="T41" s="1214"/>
      <c r="U41" s="1214"/>
      <c r="V41" s="1214"/>
      <c r="W41" s="1214"/>
      <c r="X41" s="1214"/>
      <c r="Y41" s="1214"/>
      <c r="Z41" s="1214"/>
      <c r="AA41" s="1214"/>
      <c r="AB41" s="1214"/>
      <c r="AC41" s="1214"/>
      <c r="AD41" s="1214"/>
      <c r="AE41" s="1214"/>
      <c r="AF41" s="1214"/>
      <c r="AG41" s="1214"/>
      <c r="AH41" s="1214"/>
      <c r="AI41" s="1214"/>
      <c r="AJ41" s="1214"/>
      <c r="AK41" s="1214"/>
      <c r="AL41" s="1214"/>
      <c r="AM41" s="1214"/>
      <c r="AN41" s="1214"/>
      <c r="AO41" s="1214"/>
      <c r="AP41" s="1214"/>
      <c r="AQ41" s="1214"/>
      <c r="AR41" s="1214"/>
      <c r="AS41" s="1214"/>
      <c r="AT41" s="1214"/>
      <c r="AU41" s="1214"/>
      <c r="AV41" s="1214"/>
      <c r="AW41" s="1214"/>
      <c r="AX41" s="1214"/>
      <c r="AY41" s="1214"/>
      <c r="AZ41" s="1214"/>
      <c r="BA41" s="1214"/>
      <c r="BB41" s="1214"/>
      <c r="BC41" s="1214"/>
      <c r="BD41" s="1214"/>
      <c r="BE41" s="1214"/>
      <c r="BF41" s="1214"/>
      <c r="BG41" s="1214"/>
      <c r="BH41" s="1214"/>
      <c r="BI41" s="1214"/>
      <c r="BJ41" s="1214"/>
      <c r="BK41" s="1214"/>
      <c r="BL41" s="1214"/>
      <c r="BM41" s="1214"/>
      <c r="BN41" s="1214"/>
      <c r="BO41" s="1214"/>
      <c r="BP41" s="1214"/>
      <c r="BQ41" s="1214"/>
      <c r="BR41" s="1214"/>
      <c r="BS41" s="1214"/>
      <c r="BT41" s="1214"/>
      <c r="BU41" s="1214"/>
      <c r="BV41" s="1214"/>
      <c r="BW41" s="1214"/>
      <c r="BX41" s="1214"/>
      <c r="BY41" s="1214"/>
      <c r="BZ41" s="1214"/>
      <c r="CA41" s="1214"/>
      <c r="CB41" s="1214"/>
      <c r="CC41" s="1214"/>
      <c r="CD41" s="1214"/>
      <c r="CE41" s="1214"/>
      <c r="CF41" s="1214"/>
      <c r="CG41" s="1214"/>
      <c r="CH41" s="1214"/>
      <c r="CI41" s="1214"/>
      <c r="CJ41" s="1214"/>
      <c r="CK41" s="1214"/>
      <c r="CL41" s="1214"/>
      <c r="CM41" s="1214"/>
      <c r="CN41" s="1214"/>
      <c r="CO41" s="1214"/>
      <c r="CP41" s="1214"/>
      <c r="CQ41" s="1214"/>
      <c r="CR41" s="1214"/>
      <c r="CS41" s="1214"/>
      <c r="CT41" s="1214"/>
      <c r="CU41" s="1214"/>
      <c r="CV41" s="1214"/>
      <c r="CW41" s="1214"/>
      <c r="CX41" s="1214"/>
      <c r="CY41" s="1214"/>
      <c r="CZ41" s="1214"/>
      <c r="DA41" s="1214"/>
      <c r="DB41" s="1214"/>
      <c r="DC41" s="1214"/>
      <c r="DD41" s="1216"/>
    </row>
    <row r="42" spans="2:109">
      <c r="B42" s="1217"/>
      <c r="G42" s="1224"/>
      <c r="I42" s="1225"/>
      <c r="J42" s="1225"/>
      <c r="K42" s="1225"/>
      <c r="AM42" s="1224"/>
      <c r="AN42" s="1224" t="s">
        <v>614</v>
      </c>
      <c r="AP42" s="1225"/>
      <c r="AQ42" s="1225"/>
      <c r="AR42" s="1225"/>
      <c r="AY42" s="1224"/>
      <c r="BA42" s="1225"/>
      <c r="BB42" s="1225"/>
      <c r="BC42" s="1225"/>
      <c r="BK42" s="1224"/>
      <c r="BM42" s="1225"/>
      <c r="BN42" s="1225"/>
      <c r="BO42" s="1225"/>
      <c r="BW42" s="1224"/>
      <c r="BY42" s="1225"/>
      <c r="BZ42" s="1225"/>
      <c r="CA42" s="1225"/>
      <c r="CI42" s="1224"/>
      <c r="CK42" s="1225"/>
      <c r="CL42" s="1225"/>
      <c r="CM42" s="1225"/>
      <c r="CU42" s="1224"/>
      <c r="CW42" s="1225"/>
      <c r="CX42" s="1225"/>
      <c r="CY42" s="1225"/>
    </row>
    <row r="43" spans="2:109" ht="13.5" customHeight="1">
      <c r="B43" s="1217"/>
      <c r="AN43" s="1226" t="s">
        <v>615</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c r="B44" s="121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c r="B45" s="121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c r="B46" s="121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c r="B47" s="121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c r="B48" s="1217"/>
      <c r="H48" s="1235"/>
      <c r="I48" s="1235"/>
      <c r="J48" s="1235"/>
      <c r="AN48" s="1235"/>
      <c r="AO48" s="1235"/>
      <c r="AP48" s="1235"/>
      <c r="AZ48" s="1235"/>
      <c r="BA48" s="1235"/>
      <c r="BB48" s="1235"/>
      <c r="BL48" s="1235"/>
      <c r="BM48" s="1235"/>
      <c r="BN48" s="1235"/>
      <c r="BX48" s="1235"/>
      <c r="BY48" s="1235"/>
      <c r="BZ48" s="1235"/>
      <c r="CJ48" s="1235"/>
      <c r="CK48" s="1235"/>
      <c r="CL48" s="1235"/>
      <c r="CV48" s="1235"/>
      <c r="CW48" s="1235"/>
      <c r="CX48" s="1235"/>
    </row>
    <row r="49" spans="1:109">
      <c r="B49" s="1217"/>
      <c r="AN49" s="1211" t="s">
        <v>616</v>
      </c>
    </row>
    <row r="50" spans="1:109">
      <c r="B50" s="1217"/>
      <c r="G50" s="1236"/>
      <c r="H50" s="1236"/>
      <c r="I50" s="1236"/>
      <c r="J50" s="1236"/>
      <c r="K50" s="1237"/>
      <c r="L50" s="1237"/>
      <c r="M50" s="1238"/>
      <c r="N50" s="1238"/>
      <c r="AN50" s="1239"/>
      <c r="AO50" s="1240"/>
      <c r="AP50" s="1240"/>
      <c r="AQ50" s="1240"/>
      <c r="AR50" s="1240"/>
      <c r="AS50" s="1240"/>
      <c r="AT50" s="1240"/>
      <c r="AU50" s="1240"/>
      <c r="AV50" s="1240"/>
      <c r="AW50" s="1240"/>
      <c r="AX50" s="1240"/>
      <c r="AY50" s="1240"/>
      <c r="AZ50" s="1240"/>
      <c r="BA50" s="1240"/>
      <c r="BB50" s="1240"/>
      <c r="BC50" s="1240"/>
      <c r="BD50" s="1240"/>
      <c r="BE50" s="1240"/>
      <c r="BF50" s="1240"/>
      <c r="BG50" s="1240"/>
      <c r="BH50" s="1240"/>
      <c r="BI50" s="1240"/>
      <c r="BJ50" s="1240"/>
      <c r="BK50" s="1240"/>
      <c r="BL50" s="1240"/>
      <c r="BM50" s="1240"/>
      <c r="BN50" s="1240"/>
      <c r="BO50" s="1241"/>
      <c r="BP50" s="1242" t="s">
        <v>570</v>
      </c>
      <c r="BQ50" s="1242"/>
      <c r="BR50" s="1242"/>
      <c r="BS50" s="1242"/>
      <c r="BT50" s="1242"/>
      <c r="BU50" s="1242"/>
      <c r="BV50" s="1242"/>
      <c r="BW50" s="1242"/>
      <c r="BX50" s="1242" t="s">
        <v>571</v>
      </c>
      <c r="BY50" s="1242"/>
      <c r="BZ50" s="1242"/>
      <c r="CA50" s="1242"/>
      <c r="CB50" s="1242"/>
      <c r="CC50" s="1242"/>
      <c r="CD50" s="1242"/>
      <c r="CE50" s="1242"/>
      <c r="CF50" s="1242" t="s">
        <v>572</v>
      </c>
      <c r="CG50" s="1242"/>
      <c r="CH50" s="1242"/>
      <c r="CI50" s="1242"/>
      <c r="CJ50" s="1242"/>
      <c r="CK50" s="1242"/>
      <c r="CL50" s="1242"/>
      <c r="CM50" s="1242"/>
      <c r="CN50" s="1242" t="s">
        <v>573</v>
      </c>
      <c r="CO50" s="1242"/>
      <c r="CP50" s="1242"/>
      <c r="CQ50" s="1242"/>
      <c r="CR50" s="1242"/>
      <c r="CS50" s="1242"/>
      <c r="CT50" s="1242"/>
      <c r="CU50" s="1242"/>
      <c r="CV50" s="1242" t="s">
        <v>574</v>
      </c>
      <c r="CW50" s="1242"/>
      <c r="CX50" s="1242"/>
      <c r="CY50" s="1242"/>
      <c r="CZ50" s="1242"/>
      <c r="DA50" s="1242"/>
      <c r="DB50" s="1242"/>
      <c r="DC50" s="1242"/>
    </row>
    <row r="51" spans="1:109" ht="13.5" customHeight="1">
      <c r="B51" s="1217"/>
      <c r="G51" s="1243"/>
      <c r="H51" s="1243"/>
      <c r="I51" s="1244"/>
      <c r="J51" s="1244"/>
      <c r="K51" s="1245"/>
      <c r="L51" s="1245"/>
      <c r="M51" s="1245"/>
      <c r="N51" s="1245"/>
      <c r="AM51" s="1235"/>
      <c r="AN51" s="1246" t="s">
        <v>617</v>
      </c>
      <c r="AO51" s="1246"/>
      <c r="AP51" s="1246"/>
      <c r="AQ51" s="1246"/>
      <c r="AR51" s="1246"/>
      <c r="AS51" s="1246"/>
      <c r="AT51" s="1246"/>
      <c r="AU51" s="1246"/>
      <c r="AV51" s="1246"/>
      <c r="AW51" s="1246"/>
      <c r="AX51" s="1246"/>
      <c r="AY51" s="1246"/>
      <c r="AZ51" s="1246"/>
      <c r="BA51" s="1246"/>
      <c r="BB51" s="1246" t="s">
        <v>618</v>
      </c>
      <c r="BC51" s="1246"/>
      <c r="BD51" s="1246"/>
      <c r="BE51" s="1246"/>
      <c r="BF51" s="1246"/>
      <c r="BG51" s="1246"/>
      <c r="BH51" s="1246"/>
      <c r="BI51" s="1246"/>
      <c r="BJ51" s="1246"/>
      <c r="BK51" s="1246"/>
      <c r="BL51" s="1246"/>
      <c r="BM51" s="1246"/>
      <c r="BN51" s="1246"/>
      <c r="BO51" s="1246"/>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c r="B52" s="1217"/>
      <c r="G52" s="1243"/>
      <c r="H52" s="1243"/>
      <c r="I52" s="1244"/>
      <c r="J52" s="1244"/>
      <c r="K52" s="1245"/>
      <c r="L52" s="1245"/>
      <c r="M52" s="1245"/>
      <c r="N52" s="1245"/>
      <c r="AM52" s="1235"/>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c r="A53" s="1225"/>
      <c r="B53" s="1217"/>
      <c r="G53" s="1243"/>
      <c r="H53" s="1243"/>
      <c r="I53" s="1236"/>
      <c r="J53" s="1236"/>
      <c r="K53" s="1245"/>
      <c r="L53" s="1245"/>
      <c r="M53" s="1245"/>
      <c r="N53" s="1245"/>
      <c r="AM53" s="1235"/>
      <c r="AN53" s="1246"/>
      <c r="AO53" s="1246"/>
      <c r="AP53" s="1246"/>
      <c r="AQ53" s="1246"/>
      <c r="AR53" s="1246"/>
      <c r="AS53" s="1246"/>
      <c r="AT53" s="1246"/>
      <c r="AU53" s="1246"/>
      <c r="AV53" s="1246"/>
      <c r="AW53" s="1246"/>
      <c r="AX53" s="1246"/>
      <c r="AY53" s="1246"/>
      <c r="AZ53" s="1246"/>
      <c r="BA53" s="1246"/>
      <c r="BB53" s="1246" t="s">
        <v>619</v>
      </c>
      <c r="BC53" s="1246"/>
      <c r="BD53" s="1246"/>
      <c r="BE53" s="1246"/>
      <c r="BF53" s="1246"/>
      <c r="BG53" s="1246"/>
      <c r="BH53" s="1246"/>
      <c r="BI53" s="1246"/>
      <c r="BJ53" s="1246"/>
      <c r="BK53" s="1246"/>
      <c r="BL53" s="1246"/>
      <c r="BM53" s="1246"/>
      <c r="BN53" s="1246"/>
      <c r="BO53" s="1246"/>
      <c r="BP53" s="1247">
        <v>61.8</v>
      </c>
      <c r="BQ53" s="1247"/>
      <c r="BR53" s="1247"/>
      <c r="BS53" s="1247"/>
      <c r="BT53" s="1247"/>
      <c r="BU53" s="1247"/>
      <c r="BV53" s="1247"/>
      <c r="BW53" s="1247"/>
      <c r="BX53" s="1247">
        <v>63.5</v>
      </c>
      <c r="BY53" s="1247"/>
      <c r="BZ53" s="1247"/>
      <c r="CA53" s="1247"/>
      <c r="CB53" s="1247"/>
      <c r="CC53" s="1247"/>
      <c r="CD53" s="1247"/>
      <c r="CE53" s="1247"/>
      <c r="CF53" s="1247">
        <v>65</v>
      </c>
      <c r="CG53" s="1247"/>
      <c r="CH53" s="1247"/>
      <c r="CI53" s="1247"/>
      <c r="CJ53" s="1247"/>
      <c r="CK53" s="1247"/>
      <c r="CL53" s="1247"/>
      <c r="CM53" s="1247"/>
      <c r="CN53" s="1247">
        <v>66.2</v>
      </c>
      <c r="CO53" s="1247"/>
      <c r="CP53" s="1247"/>
      <c r="CQ53" s="1247"/>
      <c r="CR53" s="1247"/>
      <c r="CS53" s="1247"/>
      <c r="CT53" s="1247"/>
      <c r="CU53" s="1247"/>
      <c r="CV53" s="1247">
        <v>67.599999999999994</v>
      </c>
      <c r="CW53" s="1247"/>
      <c r="CX53" s="1247"/>
      <c r="CY53" s="1247"/>
      <c r="CZ53" s="1247"/>
      <c r="DA53" s="1247"/>
      <c r="DB53" s="1247"/>
      <c r="DC53" s="1247"/>
    </row>
    <row r="54" spans="1:109">
      <c r="A54" s="1225"/>
      <c r="B54" s="1217"/>
      <c r="G54" s="1243"/>
      <c r="H54" s="1243"/>
      <c r="I54" s="1236"/>
      <c r="J54" s="1236"/>
      <c r="K54" s="1245"/>
      <c r="L54" s="1245"/>
      <c r="M54" s="1245"/>
      <c r="N54" s="1245"/>
      <c r="AM54" s="1235"/>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c r="A55" s="1225"/>
      <c r="B55" s="1217"/>
      <c r="G55" s="1236"/>
      <c r="H55" s="1236"/>
      <c r="I55" s="1236"/>
      <c r="J55" s="1236"/>
      <c r="K55" s="1245"/>
      <c r="L55" s="1245"/>
      <c r="M55" s="1245"/>
      <c r="N55" s="1245"/>
      <c r="AN55" s="1242" t="s">
        <v>620</v>
      </c>
      <c r="AO55" s="1242"/>
      <c r="AP55" s="1242"/>
      <c r="AQ55" s="1242"/>
      <c r="AR55" s="1242"/>
      <c r="AS55" s="1242"/>
      <c r="AT55" s="1242"/>
      <c r="AU55" s="1242"/>
      <c r="AV55" s="1242"/>
      <c r="AW55" s="1242"/>
      <c r="AX55" s="1242"/>
      <c r="AY55" s="1242"/>
      <c r="AZ55" s="1242"/>
      <c r="BA55" s="1242"/>
      <c r="BB55" s="1246" t="s">
        <v>618</v>
      </c>
      <c r="BC55" s="1246"/>
      <c r="BD55" s="1246"/>
      <c r="BE55" s="1246"/>
      <c r="BF55" s="1246"/>
      <c r="BG55" s="1246"/>
      <c r="BH55" s="1246"/>
      <c r="BI55" s="1246"/>
      <c r="BJ55" s="1246"/>
      <c r="BK55" s="1246"/>
      <c r="BL55" s="1246"/>
      <c r="BM55" s="1246"/>
      <c r="BN55" s="1246"/>
      <c r="BO55" s="1246"/>
      <c r="BP55" s="1247">
        <v>5.8</v>
      </c>
      <c r="BQ55" s="1247"/>
      <c r="BR55" s="1247"/>
      <c r="BS55" s="1247"/>
      <c r="BT55" s="1247"/>
      <c r="BU55" s="1247"/>
      <c r="BV55" s="1247"/>
      <c r="BW55" s="1247"/>
      <c r="BX55" s="1247">
        <v>2.7</v>
      </c>
      <c r="BY55" s="1247"/>
      <c r="BZ55" s="1247"/>
      <c r="CA55" s="1247"/>
      <c r="CB55" s="1247"/>
      <c r="CC55" s="1247"/>
      <c r="CD55" s="1247"/>
      <c r="CE55" s="1247"/>
      <c r="CF55" s="1247">
        <v>0.5</v>
      </c>
      <c r="CG55" s="1247"/>
      <c r="CH55" s="1247"/>
      <c r="CI55" s="1247"/>
      <c r="CJ55" s="1247"/>
      <c r="CK55" s="1247"/>
      <c r="CL55" s="1247"/>
      <c r="CM55" s="1247"/>
      <c r="CN55" s="1247">
        <v>5.9</v>
      </c>
      <c r="CO55" s="1247"/>
      <c r="CP55" s="1247"/>
      <c r="CQ55" s="1247"/>
      <c r="CR55" s="1247"/>
      <c r="CS55" s="1247"/>
      <c r="CT55" s="1247"/>
      <c r="CU55" s="1247"/>
      <c r="CV55" s="1247">
        <v>4.0999999999999996</v>
      </c>
      <c r="CW55" s="1247"/>
      <c r="CX55" s="1247"/>
      <c r="CY55" s="1247"/>
      <c r="CZ55" s="1247"/>
      <c r="DA55" s="1247"/>
      <c r="DB55" s="1247"/>
      <c r="DC55" s="1247"/>
    </row>
    <row r="56" spans="1:109">
      <c r="A56" s="1225"/>
      <c r="B56" s="1217"/>
      <c r="G56" s="1236"/>
      <c r="H56" s="1236"/>
      <c r="I56" s="1236"/>
      <c r="J56" s="1236"/>
      <c r="K56" s="1245"/>
      <c r="L56" s="1245"/>
      <c r="M56" s="1245"/>
      <c r="N56" s="1245"/>
      <c r="AN56" s="1242"/>
      <c r="AO56" s="1242"/>
      <c r="AP56" s="1242"/>
      <c r="AQ56" s="1242"/>
      <c r="AR56" s="1242"/>
      <c r="AS56" s="1242"/>
      <c r="AT56" s="1242"/>
      <c r="AU56" s="1242"/>
      <c r="AV56" s="1242"/>
      <c r="AW56" s="1242"/>
      <c r="AX56" s="1242"/>
      <c r="AY56" s="1242"/>
      <c r="AZ56" s="1242"/>
      <c r="BA56" s="1242"/>
      <c r="BB56" s="1246"/>
      <c r="BC56" s="1246"/>
      <c r="BD56" s="1246"/>
      <c r="BE56" s="1246"/>
      <c r="BF56" s="1246"/>
      <c r="BG56" s="1246"/>
      <c r="BH56" s="1246"/>
      <c r="BI56" s="1246"/>
      <c r="BJ56" s="1246"/>
      <c r="BK56" s="1246"/>
      <c r="BL56" s="1246"/>
      <c r="BM56" s="1246"/>
      <c r="BN56" s="1246"/>
      <c r="BO56" s="1246"/>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25" customFormat="1">
      <c r="B57" s="1248"/>
      <c r="G57" s="1236"/>
      <c r="H57" s="1236"/>
      <c r="I57" s="1249"/>
      <c r="J57" s="1249"/>
      <c r="K57" s="1245"/>
      <c r="L57" s="1245"/>
      <c r="M57" s="1245"/>
      <c r="N57" s="1245"/>
      <c r="AM57" s="1211"/>
      <c r="AN57" s="1242"/>
      <c r="AO57" s="1242"/>
      <c r="AP57" s="1242"/>
      <c r="AQ57" s="1242"/>
      <c r="AR57" s="1242"/>
      <c r="AS57" s="1242"/>
      <c r="AT57" s="1242"/>
      <c r="AU57" s="1242"/>
      <c r="AV57" s="1242"/>
      <c r="AW57" s="1242"/>
      <c r="AX57" s="1242"/>
      <c r="AY57" s="1242"/>
      <c r="AZ57" s="1242"/>
      <c r="BA57" s="1242"/>
      <c r="BB57" s="1246" t="s">
        <v>619</v>
      </c>
      <c r="BC57" s="1246"/>
      <c r="BD57" s="1246"/>
      <c r="BE57" s="1246"/>
      <c r="BF57" s="1246"/>
      <c r="BG57" s="1246"/>
      <c r="BH57" s="1246"/>
      <c r="BI57" s="1246"/>
      <c r="BJ57" s="1246"/>
      <c r="BK57" s="1246"/>
      <c r="BL57" s="1246"/>
      <c r="BM57" s="1246"/>
      <c r="BN57" s="1246"/>
      <c r="BO57" s="1246"/>
      <c r="BP57" s="1247">
        <v>58.6</v>
      </c>
      <c r="BQ57" s="1247"/>
      <c r="BR57" s="1247"/>
      <c r="BS57" s="1247"/>
      <c r="BT57" s="1247"/>
      <c r="BU57" s="1247"/>
      <c r="BV57" s="1247"/>
      <c r="BW57" s="1247"/>
      <c r="BX57" s="1247">
        <v>60.2</v>
      </c>
      <c r="BY57" s="1247"/>
      <c r="BZ57" s="1247"/>
      <c r="CA57" s="1247"/>
      <c r="CB57" s="1247"/>
      <c r="CC57" s="1247"/>
      <c r="CD57" s="1247"/>
      <c r="CE57" s="1247"/>
      <c r="CF57" s="1247">
        <v>60.4</v>
      </c>
      <c r="CG57" s="1247"/>
      <c r="CH57" s="1247"/>
      <c r="CI57" s="1247"/>
      <c r="CJ57" s="1247"/>
      <c r="CK57" s="1247"/>
      <c r="CL57" s="1247"/>
      <c r="CM57" s="1247"/>
      <c r="CN57" s="1247">
        <v>61.9</v>
      </c>
      <c r="CO57" s="1247"/>
      <c r="CP57" s="1247"/>
      <c r="CQ57" s="1247"/>
      <c r="CR57" s="1247"/>
      <c r="CS57" s="1247"/>
      <c r="CT57" s="1247"/>
      <c r="CU57" s="1247"/>
      <c r="CV57" s="1247">
        <v>63</v>
      </c>
      <c r="CW57" s="1247"/>
      <c r="CX57" s="1247"/>
      <c r="CY57" s="1247"/>
      <c r="CZ57" s="1247"/>
      <c r="DA57" s="1247"/>
      <c r="DB57" s="1247"/>
      <c r="DC57" s="1247"/>
      <c r="DD57" s="1250"/>
      <c r="DE57" s="1248"/>
    </row>
    <row r="58" spans="1:109" s="1225" customFormat="1">
      <c r="A58" s="1211"/>
      <c r="B58" s="1248"/>
      <c r="G58" s="1236"/>
      <c r="H58" s="1236"/>
      <c r="I58" s="1249"/>
      <c r="J58" s="1249"/>
      <c r="K58" s="1245"/>
      <c r="L58" s="1245"/>
      <c r="M58" s="1245"/>
      <c r="N58" s="1245"/>
      <c r="AM58" s="1211"/>
      <c r="AN58" s="1242"/>
      <c r="AO58" s="1242"/>
      <c r="AP58" s="1242"/>
      <c r="AQ58" s="1242"/>
      <c r="AR58" s="1242"/>
      <c r="AS58" s="1242"/>
      <c r="AT58" s="1242"/>
      <c r="AU58" s="1242"/>
      <c r="AV58" s="1242"/>
      <c r="AW58" s="1242"/>
      <c r="AX58" s="1242"/>
      <c r="AY58" s="1242"/>
      <c r="AZ58" s="1242"/>
      <c r="BA58" s="1242"/>
      <c r="BB58" s="1246"/>
      <c r="BC58" s="1246"/>
      <c r="BD58" s="1246"/>
      <c r="BE58" s="1246"/>
      <c r="BF58" s="1246"/>
      <c r="BG58" s="1246"/>
      <c r="BH58" s="1246"/>
      <c r="BI58" s="1246"/>
      <c r="BJ58" s="1246"/>
      <c r="BK58" s="1246"/>
      <c r="BL58" s="1246"/>
      <c r="BM58" s="1246"/>
      <c r="BN58" s="1246"/>
      <c r="BO58" s="1246"/>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50"/>
      <c r="DE58" s="1248"/>
    </row>
    <row r="59" spans="1:109" s="1225" customFormat="1">
      <c r="A59" s="1211"/>
      <c r="B59" s="1248"/>
      <c r="K59" s="1251"/>
      <c r="L59" s="1251"/>
      <c r="M59" s="1251"/>
      <c r="N59" s="1251"/>
      <c r="AQ59" s="1251"/>
      <c r="AR59" s="1251"/>
      <c r="AS59" s="1251"/>
      <c r="AT59" s="1251"/>
      <c r="BC59" s="1251"/>
      <c r="BD59" s="1251"/>
      <c r="BE59" s="1251"/>
      <c r="BF59" s="1251"/>
      <c r="BO59" s="1251"/>
      <c r="BP59" s="1251"/>
      <c r="BQ59" s="1251"/>
      <c r="BR59" s="1251"/>
      <c r="CA59" s="1251"/>
      <c r="CB59" s="1251"/>
      <c r="CC59" s="1251"/>
      <c r="CD59" s="1251"/>
      <c r="CM59" s="1251"/>
      <c r="CN59" s="1251"/>
      <c r="CO59" s="1251"/>
      <c r="CP59" s="1251"/>
      <c r="CY59" s="1251"/>
      <c r="CZ59" s="1251"/>
      <c r="DA59" s="1251"/>
      <c r="DB59" s="1251"/>
      <c r="DC59" s="1251"/>
      <c r="DD59" s="1250"/>
      <c r="DE59" s="1248"/>
    </row>
    <row r="60" spans="1:109" s="1225" customFormat="1">
      <c r="A60" s="1211"/>
      <c r="B60" s="1248"/>
      <c r="K60" s="1251"/>
      <c r="L60" s="1251"/>
      <c r="M60" s="1251"/>
      <c r="N60" s="1251"/>
      <c r="AQ60" s="1251"/>
      <c r="AR60" s="1251"/>
      <c r="AS60" s="1251"/>
      <c r="AT60" s="1251"/>
      <c r="BC60" s="1251"/>
      <c r="BD60" s="1251"/>
      <c r="BE60" s="1251"/>
      <c r="BF60" s="1251"/>
      <c r="BO60" s="1251"/>
      <c r="BP60" s="1251"/>
      <c r="BQ60" s="1251"/>
      <c r="BR60" s="1251"/>
      <c r="CA60" s="1251"/>
      <c r="CB60" s="1251"/>
      <c r="CC60" s="1251"/>
      <c r="CD60" s="1251"/>
      <c r="CM60" s="1251"/>
      <c r="CN60" s="1251"/>
      <c r="CO60" s="1251"/>
      <c r="CP60" s="1251"/>
      <c r="CY60" s="1251"/>
      <c r="CZ60" s="1251"/>
      <c r="DA60" s="1251"/>
      <c r="DB60" s="1251"/>
      <c r="DC60" s="1251"/>
      <c r="DD60" s="1250"/>
      <c r="DE60" s="1248"/>
    </row>
    <row r="61" spans="1:109" s="1225" customFormat="1">
      <c r="A61" s="1211"/>
      <c r="B61" s="1252"/>
      <c r="C61" s="1253"/>
      <c r="D61" s="1253"/>
      <c r="E61" s="1253"/>
      <c r="F61" s="1253"/>
      <c r="G61" s="1253"/>
      <c r="H61" s="1253"/>
      <c r="I61" s="1253"/>
      <c r="J61" s="1253"/>
      <c r="K61" s="1253"/>
      <c r="L61" s="1253"/>
      <c r="M61" s="1254"/>
      <c r="N61" s="1254"/>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4"/>
      <c r="AT61" s="1254"/>
      <c r="AU61" s="1253"/>
      <c r="AV61" s="1253"/>
      <c r="AW61" s="1253"/>
      <c r="AX61" s="1253"/>
      <c r="AY61" s="1253"/>
      <c r="AZ61" s="1253"/>
      <c r="BA61" s="1253"/>
      <c r="BB61" s="1253"/>
      <c r="BC61" s="1253"/>
      <c r="BD61" s="1253"/>
      <c r="BE61" s="1254"/>
      <c r="BF61" s="1254"/>
      <c r="BG61" s="1253"/>
      <c r="BH61" s="1253"/>
      <c r="BI61" s="1253"/>
      <c r="BJ61" s="1253"/>
      <c r="BK61" s="1253"/>
      <c r="BL61" s="1253"/>
      <c r="BM61" s="1253"/>
      <c r="BN61" s="1253"/>
      <c r="BO61" s="1253"/>
      <c r="BP61" s="1253"/>
      <c r="BQ61" s="1254"/>
      <c r="BR61" s="1254"/>
      <c r="BS61" s="1253"/>
      <c r="BT61" s="1253"/>
      <c r="BU61" s="1253"/>
      <c r="BV61" s="1253"/>
      <c r="BW61" s="1253"/>
      <c r="BX61" s="1253"/>
      <c r="BY61" s="1253"/>
      <c r="BZ61" s="1253"/>
      <c r="CA61" s="1253"/>
      <c r="CB61" s="1253"/>
      <c r="CC61" s="1254"/>
      <c r="CD61" s="1254"/>
      <c r="CE61" s="1253"/>
      <c r="CF61" s="1253"/>
      <c r="CG61" s="1253"/>
      <c r="CH61" s="1253"/>
      <c r="CI61" s="1253"/>
      <c r="CJ61" s="1253"/>
      <c r="CK61" s="1253"/>
      <c r="CL61" s="1253"/>
      <c r="CM61" s="1253"/>
      <c r="CN61" s="1253"/>
      <c r="CO61" s="1254"/>
      <c r="CP61" s="1254"/>
      <c r="CQ61" s="1253"/>
      <c r="CR61" s="1253"/>
      <c r="CS61" s="1253"/>
      <c r="CT61" s="1253"/>
      <c r="CU61" s="1253"/>
      <c r="CV61" s="1253"/>
      <c r="CW61" s="1253"/>
      <c r="CX61" s="1253"/>
      <c r="CY61" s="1253"/>
      <c r="CZ61" s="1253"/>
      <c r="DA61" s="1254"/>
      <c r="DB61" s="1254"/>
      <c r="DC61" s="1254"/>
      <c r="DD61" s="1255"/>
      <c r="DE61" s="1248"/>
    </row>
    <row r="62" spans="1:109">
      <c r="B62" s="1222"/>
      <c r="C62" s="1222"/>
      <c r="D62" s="1222"/>
      <c r="E62" s="1222"/>
      <c r="F62" s="1222"/>
      <c r="G62" s="1222"/>
      <c r="H62" s="1222"/>
      <c r="I62" s="1222"/>
      <c r="J62" s="1222"/>
      <c r="K62" s="1222"/>
      <c r="L62" s="1222"/>
      <c r="M62" s="1222"/>
      <c r="N62" s="1222"/>
      <c r="O62" s="1222"/>
      <c r="P62" s="1222"/>
      <c r="Q62" s="1222"/>
      <c r="R62" s="1222"/>
      <c r="S62" s="1222"/>
      <c r="T62" s="1222"/>
      <c r="U62" s="1222"/>
      <c r="V62" s="1222"/>
      <c r="W62" s="1222"/>
      <c r="X62" s="1222"/>
      <c r="Y62" s="1222"/>
      <c r="Z62" s="1222"/>
      <c r="AA62" s="1222"/>
      <c r="AB62" s="1222"/>
      <c r="AC62" s="1222"/>
      <c r="AD62" s="1222"/>
      <c r="AE62" s="1222"/>
      <c r="AF62" s="1222"/>
      <c r="AG62" s="1222"/>
      <c r="AH62" s="1222"/>
      <c r="AI62" s="1222"/>
      <c r="AJ62" s="1222"/>
      <c r="AK62" s="1222"/>
      <c r="AL62" s="1222"/>
      <c r="AM62" s="1222"/>
      <c r="AN62" s="1222"/>
      <c r="AO62" s="1222"/>
      <c r="AP62" s="1222"/>
      <c r="AQ62" s="1222"/>
      <c r="AR62" s="1222"/>
      <c r="AS62" s="1222"/>
      <c r="AT62" s="1222"/>
      <c r="AU62" s="1222"/>
      <c r="AV62" s="1222"/>
      <c r="AW62" s="1222"/>
      <c r="AX62" s="1222"/>
      <c r="AY62" s="1222"/>
      <c r="AZ62" s="1222"/>
      <c r="BA62" s="1222"/>
      <c r="BB62" s="1222"/>
      <c r="BC62" s="1222"/>
      <c r="BD62" s="1222"/>
      <c r="BE62" s="1222"/>
      <c r="BF62" s="1222"/>
      <c r="BG62" s="1222"/>
      <c r="BH62" s="1222"/>
      <c r="BI62" s="1222"/>
      <c r="BJ62" s="1222"/>
      <c r="BK62" s="1222"/>
      <c r="BL62" s="1222"/>
      <c r="BM62" s="1222"/>
      <c r="BN62" s="1222"/>
      <c r="BO62" s="1222"/>
      <c r="BP62" s="1222"/>
      <c r="BQ62" s="1222"/>
      <c r="BR62" s="1222"/>
      <c r="BS62" s="1222"/>
      <c r="BT62" s="1222"/>
      <c r="BU62" s="1222"/>
      <c r="BV62" s="1222"/>
      <c r="BW62" s="1222"/>
      <c r="BX62" s="1222"/>
      <c r="BY62" s="1222"/>
      <c r="BZ62" s="1222"/>
      <c r="CA62" s="1222"/>
      <c r="CB62" s="1222"/>
      <c r="CC62" s="1222"/>
      <c r="CD62" s="1222"/>
      <c r="CE62" s="1222"/>
      <c r="CF62" s="1222"/>
      <c r="CG62" s="1222"/>
      <c r="CH62" s="1222"/>
      <c r="CI62" s="1222"/>
      <c r="CJ62" s="1222"/>
      <c r="CK62" s="1222"/>
      <c r="CL62" s="1222"/>
      <c r="CM62" s="1222"/>
      <c r="CN62" s="1222"/>
      <c r="CO62" s="1222"/>
      <c r="CP62" s="1222"/>
      <c r="CQ62" s="1222"/>
      <c r="CR62" s="1222"/>
      <c r="CS62" s="1222"/>
      <c r="CT62" s="1222"/>
      <c r="CU62" s="1222"/>
      <c r="CV62" s="1222"/>
      <c r="CW62" s="1222"/>
      <c r="CX62" s="1222"/>
      <c r="CY62" s="1222"/>
      <c r="CZ62" s="1222"/>
      <c r="DA62" s="1222"/>
      <c r="DB62" s="1222"/>
      <c r="DC62" s="1222"/>
      <c r="DD62" s="1222"/>
      <c r="DE62" s="1211"/>
    </row>
    <row r="63" spans="1:109" ht="17.25">
      <c r="B63" s="1256" t="s">
        <v>621</v>
      </c>
    </row>
    <row r="64" spans="1:109">
      <c r="B64" s="1217"/>
      <c r="G64" s="1224"/>
      <c r="I64" s="1257"/>
      <c r="J64" s="1257"/>
      <c r="K64" s="1257"/>
      <c r="L64" s="1257"/>
      <c r="M64" s="1257"/>
      <c r="N64" s="1258"/>
      <c r="AM64" s="1224"/>
      <c r="AN64" s="1224" t="s">
        <v>614</v>
      </c>
      <c r="AP64" s="1225"/>
      <c r="AQ64" s="1225"/>
      <c r="AR64" s="1225"/>
      <c r="AY64" s="1224"/>
      <c r="BA64" s="1225"/>
      <c r="BB64" s="1225"/>
      <c r="BC64" s="1225"/>
      <c r="BK64" s="1224"/>
      <c r="BM64" s="1225"/>
      <c r="BN64" s="1225"/>
      <c r="BO64" s="1225"/>
      <c r="BW64" s="1224"/>
      <c r="BY64" s="1225"/>
      <c r="BZ64" s="1225"/>
      <c r="CA64" s="1225"/>
      <c r="CI64" s="1224"/>
      <c r="CK64" s="1225"/>
      <c r="CL64" s="1225"/>
      <c r="CM64" s="1225"/>
      <c r="CU64" s="1224"/>
      <c r="CW64" s="1225"/>
      <c r="CX64" s="1225"/>
      <c r="CY64" s="1225"/>
    </row>
    <row r="65" spans="2:107" ht="13.5" customHeight="1">
      <c r="B65" s="1217"/>
      <c r="AN65" s="1226" t="s">
        <v>622</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c r="B66" s="121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c r="B67" s="121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c r="B68" s="121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c r="B69" s="121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c r="B70" s="1217"/>
      <c r="H70" s="1259"/>
      <c r="I70" s="1259"/>
      <c r="J70" s="1260"/>
      <c r="K70" s="1260"/>
      <c r="L70" s="1261"/>
      <c r="M70" s="1260"/>
      <c r="N70" s="1261"/>
      <c r="AN70" s="1235"/>
      <c r="AO70" s="1235"/>
      <c r="AP70" s="1235"/>
      <c r="AZ70" s="1235"/>
      <c r="BA70" s="1235"/>
      <c r="BB70" s="1235"/>
      <c r="BL70" s="1235"/>
      <c r="BM70" s="1235"/>
      <c r="BN70" s="1235"/>
      <c r="BX70" s="1235"/>
      <c r="BY70" s="1235"/>
      <c r="BZ70" s="1235"/>
      <c r="CJ70" s="1235"/>
      <c r="CK70" s="1235"/>
      <c r="CL70" s="1235"/>
      <c r="CV70" s="1235"/>
      <c r="CW70" s="1235"/>
      <c r="CX70" s="1235"/>
    </row>
    <row r="71" spans="2:107">
      <c r="B71" s="1217"/>
      <c r="G71" s="1262"/>
      <c r="I71" s="1263"/>
      <c r="J71" s="1260"/>
      <c r="K71" s="1260"/>
      <c r="L71" s="1261"/>
      <c r="M71" s="1260"/>
      <c r="N71" s="1261"/>
      <c r="AM71" s="1262"/>
      <c r="AN71" s="1211" t="s">
        <v>616</v>
      </c>
    </row>
    <row r="72" spans="2:107">
      <c r="B72" s="1217"/>
      <c r="G72" s="1236"/>
      <c r="H72" s="1236"/>
      <c r="I72" s="1236"/>
      <c r="J72" s="1236"/>
      <c r="K72" s="1237"/>
      <c r="L72" s="1237"/>
      <c r="M72" s="1238"/>
      <c r="N72" s="1238"/>
      <c r="AN72" s="1239"/>
      <c r="AO72" s="1240"/>
      <c r="AP72" s="1240"/>
      <c r="AQ72" s="1240"/>
      <c r="AR72" s="1240"/>
      <c r="AS72" s="1240"/>
      <c r="AT72" s="1240"/>
      <c r="AU72" s="1240"/>
      <c r="AV72" s="1240"/>
      <c r="AW72" s="1240"/>
      <c r="AX72" s="1240"/>
      <c r="AY72" s="1240"/>
      <c r="AZ72" s="1240"/>
      <c r="BA72" s="1240"/>
      <c r="BB72" s="1240"/>
      <c r="BC72" s="1240"/>
      <c r="BD72" s="1240"/>
      <c r="BE72" s="1240"/>
      <c r="BF72" s="1240"/>
      <c r="BG72" s="1240"/>
      <c r="BH72" s="1240"/>
      <c r="BI72" s="1240"/>
      <c r="BJ72" s="1240"/>
      <c r="BK72" s="1240"/>
      <c r="BL72" s="1240"/>
      <c r="BM72" s="1240"/>
      <c r="BN72" s="1240"/>
      <c r="BO72" s="1241"/>
      <c r="BP72" s="1242" t="s">
        <v>570</v>
      </c>
      <c r="BQ72" s="1242"/>
      <c r="BR72" s="1242"/>
      <c r="BS72" s="1242"/>
      <c r="BT72" s="1242"/>
      <c r="BU72" s="1242"/>
      <c r="BV72" s="1242"/>
      <c r="BW72" s="1242"/>
      <c r="BX72" s="1242" t="s">
        <v>571</v>
      </c>
      <c r="BY72" s="1242"/>
      <c r="BZ72" s="1242"/>
      <c r="CA72" s="1242"/>
      <c r="CB72" s="1242"/>
      <c r="CC72" s="1242"/>
      <c r="CD72" s="1242"/>
      <c r="CE72" s="1242"/>
      <c r="CF72" s="1242" t="s">
        <v>572</v>
      </c>
      <c r="CG72" s="1242"/>
      <c r="CH72" s="1242"/>
      <c r="CI72" s="1242"/>
      <c r="CJ72" s="1242"/>
      <c r="CK72" s="1242"/>
      <c r="CL72" s="1242"/>
      <c r="CM72" s="1242"/>
      <c r="CN72" s="1242" t="s">
        <v>573</v>
      </c>
      <c r="CO72" s="1242"/>
      <c r="CP72" s="1242"/>
      <c r="CQ72" s="1242"/>
      <c r="CR72" s="1242"/>
      <c r="CS72" s="1242"/>
      <c r="CT72" s="1242"/>
      <c r="CU72" s="1242"/>
      <c r="CV72" s="1242" t="s">
        <v>574</v>
      </c>
      <c r="CW72" s="1242"/>
      <c r="CX72" s="1242"/>
      <c r="CY72" s="1242"/>
      <c r="CZ72" s="1242"/>
      <c r="DA72" s="1242"/>
      <c r="DB72" s="1242"/>
      <c r="DC72" s="1242"/>
    </row>
    <row r="73" spans="2:107">
      <c r="B73" s="1217"/>
      <c r="G73" s="1243"/>
      <c r="H73" s="1243"/>
      <c r="I73" s="1243"/>
      <c r="J73" s="1243"/>
      <c r="K73" s="1264"/>
      <c r="L73" s="1264"/>
      <c r="M73" s="1264"/>
      <c r="N73" s="1264"/>
      <c r="AM73" s="1235"/>
      <c r="AN73" s="1246" t="s">
        <v>617</v>
      </c>
      <c r="AO73" s="1246"/>
      <c r="AP73" s="1246"/>
      <c r="AQ73" s="1246"/>
      <c r="AR73" s="1246"/>
      <c r="AS73" s="1246"/>
      <c r="AT73" s="1246"/>
      <c r="AU73" s="1246"/>
      <c r="AV73" s="1246"/>
      <c r="AW73" s="1246"/>
      <c r="AX73" s="1246"/>
      <c r="AY73" s="1246"/>
      <c r="AZ73" s="1246"/>
      <c r="BA73" s="1246"/>
      <c r="BB73" s="1246" t="s">
        <v>618</v>
      </c>
      <c r="BC73" s="1246"/>
      <c r="BD73" s="1246"/>
      <c r="BE73" s="1246"/>
      <c r="BF73" s="1246"/>
      <c r="BG73" s="1246"/>
      <c r="BH73" s="1246"/>
      <c r="BI73" s="1246"/>
      <c r="BJ73" s="1246"/>
      <c r="BK73" s="1246"/>
      <c r="BL73" s="1246"/>
      <c r="BM73" s="1246"/>
      <c r="BN73" s="1246"/>
      <c r="BO73" s="1246"/>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c r="B74" s="1217"/>
      <c r="G74" s="1243"/>
      <c r="H74" s="1243"/>
      <c r="I74" s="1243"/>
      <c r="J74" s="1243"/>
      <c r="K74" s="1264"/>
      <c r="L74" s="1264"/>
      <c r="M74" s="1264"/>
      <c r="N74" s="1264"/>
      <c r="AM74" s="1235"/>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c r="B75" s="1217"/>
      <c r="G75" s="1243"/>
      <c r="H75" s="1243"/>
      <c r="I75" s="1236"/>
      <c r="J75" s="1236"/>
      <c r="K75" s="1245"/>
      <c r="L75" s="1245"/>
      <c r="M75" s="1245"/>
      <c r="N75" s="1245"/>
      <c r="AM75" s="1235"/>
      <c r="AN75" s="1246"/>
      <c r="AO75" s="1246"/>
      <c r="AP75" s="1246"/>
      <c r="AQ75" s="1246"/>
      <c r="AR75" s="1246"/>
      <c r="AS75" s="1246"/>
      <c r="AT75" s="1246"/>
      <c r="AU75" s="1246"/>
      <c r="AV75" s="1246"/>
      <c r="AW75" s="1246"/>
      <c r="AX75" s="1246"/>
      <c r="AY75" s="1246"/>
      <c r="AZ75" s="1246"/>
      <c r="BA75" s="1246"/>
      <c r="BB75" s="1246" t="s">
        <v>623</v>
      </c>
      <c r="BC75" s="1246"/>
      <c r="BD75" s="1246"/>
      <c r="BE75" s="1246"/>
      <c r="BF75" s="1246"/>
      <c r="BG75" s="1246"/>
      <c r="BH75" s="1246"/>
      <c r="BI75" s="1246"/>
      <c r="BJ75" s="1246"/>
      <c r="BK75" s="1246"/>
      <c r="BL75" s="1246"/>
      <c r="BM75" s="1246"/>
      <c r="BN75" s="1246"/>
      <c r="BO75" s="1246"/>
      <c r="BP75" s="1247">
        <v>7.2</v>
      </c>
      <c r="BQ75" s="1247"/>
      <c r="BR75" s="1247"/>
      <c r="BS75" s="1247"/>
      <c r="BT75" s="1247"/>
      <c r="BU75" s="1247"/>
      <c r="BV75" s="1247"/>
      <c r="BW75" s="1247"/>
      <c r="BX75" s="1247">
        <v>7.4</v>
      </c>
      <c r="BY75" s="1247"/>
      <c r="BZ75" s="1247"/>
      <c r="CA75" s="1247"/>
      <c r="CB75" s="1247"/>
      <c r="CC75" s="1247"/>
      <c r="CD75" s="1247"/>
      <c r="CE75" s="1247"/>
      <c r="CF75" s="1247">
        <v>7.3</v>
      </c>
      <c r="CG75" s="1247"/>
      <c r="CH75" s="1247"/>
      <c r="CI75" s="1247"/>
      <c r="CJ75" s="1247"/>
      <c r="CK75" s="1247"/>
      <c r="CL75" s="1247"/>
      <c r="CM75" s="1247"/>
      <c r="CN75" s="1247">
        <v>6.6</v>
      </c>
      <c r="CO75" s="1247"/>
      <c r="CP75" s="1247"/>
      <c r="CQ75" s="1247"/>
      <c r="CR75" s="1247"/>
      <c r="CS75" s="1247"/>
      <c r="CT75" s="1247"/>
      <c r="CU75" s="1247"/>
      <c r="CV75" s="1247">
        <v>5.6</v>
      </c>
      <c r="CW75" s="1247"/>
      <c r="CX75" s="1247"/>
      <c r="CY75" s="1247"/>
      <c r="CZ75" s="1247"/>
      <c r="DA75" s="1247"/>
      <c r="DB75" s="1247"/>
      <c r="DC75" s="1247"/>
    </row>
    <row r="76" spans="2:107">
      <c r="B76" s="1217"/>
      <c r="G76" s="1243"/>
      <c r="H76" s="1243"/>
      <c r="I76" s="1236"/>
      <c r="J76" s="1236"/>
      <c r="K76" s="1245"/>
      <c r="L76" s="1245"/>
      <c r="M76" s="1245"/>
      <c r="N76" s="1245"/>
      <c r="AM76" s="1235"/>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c r="B77" s="1217"/>
      <c r="G77" s="1236"/>
      <c r="H77" s="1236"/>
      <c r="I77" s="1236"/>
      <c r="J77" s="1236"/>
      <c r="K77" s="1264"/>
      <c r="L77" s="1264"/>
      <c r="M77" s="1264"/>
      <c r="N77" s="1264"/>
      <c r="AN77" s="1242" t="s">
        <v>620</v>
      </c>
      <c r="AO77" s="1242"/>
      <c r="AP77" s="1242"/>
      <c r="AQ77" s="1242"/>
      <c r="AR77" s="1242"/>
      <c r="AS77" s="1242"/>
      <c r="AT77" s="1242"/>
      <c r="AU77" s="1242"/>
      <c r="AV77" s="1242"/>
      <c r="AW77" s="1242"/>
      <c r="AX77" s="1242"/>
      <c r="AY77" s="1242"/>
      <c r="AZ77" s="1242"/>
      <c r="BA77" s="1242"/>
      <c r="BB77" s="1246" t="s">
        <v>618</v>
      </c>
      <c r="BC77" s="1246"/>
      <c r="BD77" s="1246"/>
      <c r="BE77" s="1246"/>
      <c r="BF77" s="1246"/>
      <c r="BG77" s="1246"/>
      <c r="BH77" s="1246"/>
      <c r="BI77" s="1246"/>
      <c r="BJ77" s="1246"/>
      <c r="BK77" s="1246"/>
      <c r="BL77" s="1246"/>
      <c r="BM77" s="1246"/>
      <c r="BN77" s="1246"/>
      <c r="BO77" s="1246"/>
      <c r="BP77" s="1247">
        <v>5.8</v>
      </c>
      <c r="BQ77" s="1247"/>
      <c r="BR77" s="1247"/>
      <c r="BS77" s="1247"/>
      <c r="BT77" s="1247"/>
      <c r="BU77" s="1247"/>
      <c r="BV77" s="1247"/>
      <c r="BW77" s="1247"/>
      <c r="BX77" s="1247">
        <v>2.7</v>
      </c>
      <c r="BY77" s="1247"/>
      <c r="BZ77" s="1247"/>
      <c r="CA77" s="1247"/>
      <c r="CB77" s="1247"/>
      <c r="CC77" s="1247"/>
      <c r="CD77" s="1247"/>
      <c r="CE77" s="1247"/>
      <c r="CF77" s="1247">
        <v>0.5</v>
      </c>
      <c r="CG77" s="1247"/>
      <c r="CH77" s="1247"/>
      <c r="CI77" s="1247"/>
      <c r="CJ77" s="1247"/>
      <c r="CK77" s="1247"/>
      <c r="CL77" s="1247"/>
      <c r="CM77" s="1247"/>
      <c r="CN77" s="1247">
        <v>5.9</v>
      </c>
      <c r="CO77" s="1247"/>
      <c r="CP77" s="1247"/>
      <c r="CQ77" s="1247"/>
      <c r="CR77" s="1247"/>
      <c r="CS77" s="1247"/>
      <c r="CT77" s="1247"/>
      <c r="CU77" s="1247"/>
      <c r="CV77" s="1247">
        <v>4.0999999999999996</v>
      </c>
      <c r="CW77" s="1247"/>
      <c r="CX77" s="1247"/>
      <c r="CY77" s="1247"/>
      <c r="CZ77" s="1247"/>
      <c r="DA77" s="1247"/>
      <c r="DB77" s="1247"/>
      <c r="DC77" s="1247"/>
    </row>
    <row r="78" spans="2:107">
      <c r="B78" s="1217"/>
      <c r="G78" s="1236"/>
      <c r="H78" s="1236"/>
      <c r="I78" s="1236"/>
      <c r="J78" s="1236"/>
      <c r="K78" s="1264"/>
      <c r="L78" s="1264"/>
      <c r="M78" s="1264"/>
      <c r="N78" s="1264"/>
      <c r="AN78" s="1242"/>
      <c r="AO78" s="1242"/>
      <c r="AP78" s="1242"/>
      <c r="AQ78" s="1242"/>
      <c r="AR78" s="1242"/>
      <c r="AS78" s="1242"/>
      <c r="AT78" s="1242"/>
      <c r="AU78" s="1242"/>
      <c r="AV78" s="1242"/>
      <c r="AW78" s="1242"/>
      <c r="AX78" s="1242"/>
      <c r="AY78" s="1242"/>
      <c r="AZ78" s="1242"/>
      <c r="BA78" s="1242"/>
      <c r="BB78" s="1246"/>
      <c r="BC78" s="1246"/>
      <c r="BD78" s="1246"/>
      <c r="BE78" s="1246"/>
      <c r="BF78" s="1246"/>
      <c r="BG78" s="1246"/>
      <c r="BH78" s="1246"/>
      <c r="BI78" s="1246"/>
      <c r="BJ78" s="1246"/>
      <c r="BK78" s="1246"/>
      <c r="BL78" s="1246"/>
      <c r="BM78" s="1246"/>
      <c r="BN78" s="1246"/>
      <c r="BO78" s="1246"/>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c r="B79" s="1217"/>
      <c r="G79" s="1236"/>
      <c r="H79" s="1236"/>
      <c r="I79" s="1249"/>
      <c r="J79" s="1249"/>
      <c r="K79" s="1265"/>
      <c r="L79" s="1265"/>
      <c r="M79" s="1265"/>
      <c r="N79" s="1265"/>
      <c r="AN79" s="1242"/>
      <c r="AO79" s="1242"/>
      <c r="AP79" s="1242"/>
      <c r="AQ79" s="1242"/>
      <c r="AR79" s="1242"/>
      <c r="AS79" s="1242"/>
      <c r="AT79" s="1242"/>
      <c r="AU79" s="1242"/>
      <c r="AV79" s="1242"/>
      <c r="AW79" s="1242"/>
      <c r="AX79" s="1242"/>
      <c r="AY79" s="1242"/>
      <c r="AZ79" s="1242"/>
      <c r="BA79" s="1242"/>
      <c r="BB79" s="1246" t="s">
        <v>623</v>
      </c>
      <c r="BC79" s="1246"/>
      <c r="BD79" s="1246"/>
      <c r="BE79" s="1246"/>
      <c r="BF79" s="1246"/>
      <c r="BG79" s="1246"/>
      <c r="BH79" s="1246"/>
      <c r="BI79" s="1246"/>
      <c r="BJ79" s="1246"/>
      <c r="BK79" s="1246"/>
      <c r="BL79" s="1246"/>
      <c r="BM79" s="1246"/>
      <c r="BN79" s="1246"/>
      <c r="BO79" s="1246"/>
      <c r="BP79" s="1247">
        <v>5.3</v>
      </c>
      <c r="BQ79" s="1247"/>
      <c r="BR79" s="1247"/>
      <c r="BS79" s="1247"/>
      <c r="BT79" s="1247"/>
      <c r="BU79" s="1247"/>
      <c r="BV79" s="1247"/>
      <c r="BW79" s="1247"/>
      <c r="BX79" s="1247">
        <v>5</v>
      </c>
      <c r="BY79" s="1247"/>
      <c r="BZ79" s="1247"/>
      <c r="CA79" s="1247"/>
      <c r="CB79" s="1247"/>
      <c r="CC79" s="1247"/>
      <c r="CD79" s="1247"/>
      <c r="CE79" s="1247"/>
      <c r="CF79" s="1247">
        <v>5.0999999999999996</v>
      </c>
      <c r="CG79" s="1247"/>
      <c r="CH79" s="1247"/>
      <c r="CI79" s="1247"/>
      <c r="CJ79" s="1247"/>
      <c r="CK79" s="1247"/>
      <c r="CL79" s="1247"/>
      <c r="CM79" s="1247"/>
      <c r="CN79" s="1247">
        <v>5.2</v>
      </c>
      <c r="CO79" s="1247"/>
      <c r="CP79" s="1247"/>
      <c r="CQ79" s="1247"/>
      <c r="CR79" s="1247"/>
      <c r="CS79" s="1247"/>
      <c r="CT79" s="1247"/>
      <c r="CU79" s="1247"/>
      <c r="CV79" s="1247">
        <v>5.0999999999999996</v>
      </c>
      <c r="CW79" s="1247"/>
      <c r="CX79" s="1247"/>
      <c r="CY79" s="1247"/>
      <c r="CZ79" s="1247"/>
      <c r="DA79" s="1247"/>
      <c r="DB79" s="1247"/>
      <c r="DC79" s="1247"/>
    </row>
    <row r="80" spans="2:107">
      <c r="B80" s="1217"/>
      <c r="G80" s="1236"/>
      <c r="H80" s="1236"/>
      <c r="I80" s="1249"/>
      <c r="J80" s="1249"/>
      <c r="K80" s="1265"/>
      <c r="L80" s="1265"/>
      <c r="M80" s="1265"/>
      <c r="N80" s="1265"/>
      <c r="AN80" s="1242"/>
      <c r="AO80" s="1242"/>
      <c r="AP80" s="1242"/>
      <c r="AQ80" s="1242"/>
      <c r="AR80" s="1242"/>
      <c r="AS80" s="1242"/>
      <c r="AT80" s="1242"/>
      <c r="AU80" s="1242"/>
      <c r="AV80" s="1242"/>
      <c r="AW80" s="1242"/>
      <c r="AX80" s="1242"/>
      <c r="AY80" s="1242"/>
      <c r="AZ80" s="1242"/>
      <c r="BA80" s="1242"/>
      <c r="BB80" s="1246"/>
      <c r="BC80" s="1246"/>
      <c r="BD80" s="1246"/>
      <c r="BE80" s="1246"/>
      <c r="BF80" s="1246"/>
      <c r="BG80" s="1246"/>
      <c r="BH80" s="1246"/>
      <c r="BI80" s="1246"/>
      <c r="BJ80" s="1246"/>
      <c r="BK80" s="1246"/>
      <c r="BL80" s="1246"/>
      <c r="BM80" s="1246"/>
      <c r="BN80" s="1246"/>
      <c r="BO80" s="1246"/>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c r="B81" s="1217"/>
    </row>
    <row r="82" spans="2:109" ht="17.25">
      <c r="B82" s="1217"/>
      <c r="K82" s="1266"/>
      <c r="L82" s="1266"/>
      <c r="M82" s="1266"/>
      <c r="N82" s="1266"/>
      <c r="AQ82" s="1266"/>
      <c r="AR82" s="1266"/>
      <c r="AS82" s="1266"/>
      <c r="AT82" s="1266"/>
      <c r="BC82" s="1266"/>
      <c r="BD82" s="1266"/>
      <c r="BE82" s="1266"/>
      <c r="BF82" s="1266"/>
      <c r="BO82" s="1266"/>
      <c r="BP82" s="1266"/>
      <c r="BQ82" s="1266"/>
      <c r="BR82" s="1266"/>
      <c r="CA82" s="1266"/>
      <c r="CB82" s="1266"/>
      <c r="CC82" s="1266"/>
      <c r="CD82" s="1266"/>
      <c r="CM82" s="1266"/>
      <c r="CN82" s="1266"/>
      <c r="CO82" s="1266"/>
      <c r="CP82" s="1266"/>
      <c r="CY82" s="1266"/>
      <c r="CZ82" s="1266"/>
      <c r="DA82" s="1266"/>
      <c r="DB82" s="1266"/>
      <c r="DC82" s="1266"/>
    </row>
    <row r="83" spans="2:109">
      <c r="B83" s="1219"/>
      <c r="C83" s="1220"/>
      <c r="D83" s="1220"/>
      <c r="E83" s="1220"/>
      <c r="F83" s="1220"/>
      <c r="G83" s="1220"/>
      <c r="H83" s="1220"/>
      <c r="I83" s="1220"/>
      <c r="J83" s="1220"/>
      <c r="K83" s="1220"/>
      <c r="L83" s="1220"/>
      <c r="M83" s="1220"/>
      <c r="N83" s="1220"/>
      <c r="O83" s="1220"/>
      <c r="P83" s="1220"/>
      <c r="Q83" s="1220"/>
      <c r="R83" s="1220"/>
      <c r="S83" s="1220"/>
      <c r="T83" s="1220"/>
      <c r="U83" s="1220"/>
      <c r="V83" s="1220"/>
      <c r="W83" s="1220"/>
      <c r="X83" s="1220"/>
      <c r="Y83" s="1220"/>
      <c r="Z83" s="1220"/>
      <c r="AA83" s="1220"/>
      <c r="AB83" s="1220"/>
      <c r="AC83" s="1220"/>
      <c r="AD83" s="1220"/>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c r="BE83" s="1220"/>
      <c r="BF83" s="1220"/>
      <c r="BG83" s="1220"/>
      <c r="BH83" s="1220"/>
      <c r="BI83" s="1220"/>
      <c r="BJ83" s="1220"/>
      <c r="BK83" s="1220"/>
      <c r="BL83" s="1220"/>
      <c r="BM83" s="1220"/>
      <c r="BN83" s="1220"/>
      <c r="BO83" s="1220"/>
      <c r="BP83" s="1220"/>
      <c r="BQ83" s="1220"/>
      <c r="BR83" s="1220"/>
      <c r="BS83" s="1220"/>
      <c r="BT83" s="1220"/>
      <c r="BU83" s="1220"/>
      <c r="BV83" s="1220"/>
      <c r="BW83" s="1220"/>
      <c r="BX83" s="1220"/>
      <c r="BY83" s="1220"/>
      <c r="BZ83" s="1220"/>
      <c r="CA83" s="1220"/>
      <c r="CB83" s="1220"/>
      <c r="CC83" s="1220"/>
      <c r="CD83" s="1220"/>
      <c r="CE83" s="1220"/>
      <c r="CF83" s="1220"/>
      <c r="CG83" s="1220"/>
      <c r="CH83" s="1220"/>
      <c r="CI83" s="1220"/>
      <c r="CJ83" s="1220"/>
      <c r="CK83" s="1220"/>
      <c r="CL83" s="1220"/>
      <c r="CM83" s="1220"/>
      <c r="CN83" s="1220"/>
      <c r="CO83" s="1220"/>
      <c r="CP83" s="1220"/>
      <c r="CQ83" s="1220"/>
      <c r="CR83" s="1220"/>
      <c r="CS83" s="1220"/>
      <c r="CT83" s="1220"/>
      <c r="CU83" s="1220"/>
      <c r="CV83" s="1220"/>
      <c r="CW83" s="1220"/>
      <c r="CX83" s="1220"/>
      <c r="CY83" s="1220"/>
      <c r="CZ83" s="1220"/>
      <c r="DA83" s="1220"/>
      <c r="DB83" s="1220"/>
      <c r="DC83" s="1220"/>
      <c r="DD83" s="1221"/>
    </row>
    <row r="84" spans="2:109">
      <c r="DD84" s="1211"/>
      <c r="DE84" s="1211"/>
    </row>
    <row r="85" spans="2:109">
      <c r="DD85" s="1211"/>
      <c r="DE85" s="1211"/>
    </row>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R125"/>
  <sheetViews>
    <sheetView workbookViewId="0">
      <selection activeCell="AL24" sqref="AL24"/>
    </sheetView>
  </sheetViews>
  <sheetFormatPr defaultColWidth="0" defaultRowHeight="13.5" customHeight="1" zeroHeight="1"/>
  <cols>
    <col min="1" max="34" width="2.5" style="251" customWidth="1"/>
    <col min="35" max="122" width="2.5" style="250" customWidth="1"/>
    <col min="123" max="16384" width="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c r="S2" s="250"/>
      <c r="AH2" s="250"/>
    </row>
    <row r="3" spans="1: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row r="5" spans="1:34"/>
    <row r="6" spans="1:34"/>
    <row r="7" spans="1:34"/>
    <row r="8" spans="1:34"/>
    <row r="9" spans="1:34">
      <c r="AH9" s="250"/>
    </row>
    <row r="10" spans="1:34"/>
    <row r="11" spans="1:34"/>
    <row r="12" spans="1:34"/>
    <row r="13" spans="1:34"/>
    <row r="14" spans="1:34"/>
    <row r="15" spans="1:34"/>
    <row r="16" spans="1: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517</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R125"/>
  <sheetViews>
    <sheetView workbookViewId="0">
      <selection activeCell="AL24" sqref="AL24"/>
    </sheetView>
  </sheetViews>
  <sheetFormatPr defaultColWidth="0" defaultRowHeight="13.5" customHeight="1" zeroHeight="1"/>
  <cols>
    <col min="1" max="34" width="2.5" style="251" customWidth="1"/>
    <col min="35" max="122" width="2.5" style="250" customWidth="1"/>
    <col min="123" max="16384" width="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c r="S2" s="250"/>
      <c r="AH2" s="250"/>
    </row>
    <row r="3" spans="2: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row r="5" spans="2:34"/>
    <row r="6" spans="2:34"/>
    <row r="7" spans="2:34"/>
    <row r="8" spans="2:34"/>
    <row r="9" spans="2:34">
      <c r="AH9" s="250"/>
    </row>
    <row r="10" spans="2:34"/>
    <row r="11" spans="2:34"/>
    <row r="12" spans="2:34"/>
    <row r="13" spans="2:34"/>
    <row r="14" spans="2:34"/>
    <row r="15" spans="2:34"/>
    <row r="16" spans="2: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c r="AG59" s="250"/>
      <c r="AH59" s="250"/>
    </row>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517</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567</v>
      </c>
      <c r="G2" s="148"/>
      <c r="H2" s="149"/>
    </row>
    <row r="3" spans="1:8">
      <c r="A3" s="145" t="s">
        <v>560</v>
      </c>
      <c r="B3" s="150"/>
      <c r="C3" s="151"/>
      <c r="D3" s="152">
        <v>33034</v>
      </c>
      <c r="E3" s="153"/>
      <c r="F3" s="154">
        <v>52308</v>
      </c>
      <c r="G3" s="155"/>
      <c r="H3" s="156"/>
    </row>
    <row r="4" spans="1:8">
      <c r="A4" s="157"/>
      <c r="B4" s="158"/>
      <c r="C4" s="159"/>
      <c r="D4" s="160">
        <v>23698</v>
      </c>
      <c r="E4" s="161"/>
      <c r="F4" s="162">
        <v>28695</v>
      </c>
      <c r="G4" s="163"/>
      <c r="H4" s="164"/>
    </row>
    <row r="5" spans="1:8">
      <c r="A5" s="145" t="s">
        <v>562</v>
      </c>
      <c r="B5" s="150"/>
      <c r="C5" s="151"/>
      <c r="D5" s="152">
        <v>41412</v>
      </c>
      <c r="E5" s="153"/>
      <c r="F5" s="154">
        <v>46402</v>
      </c>
      <c r="G5" s="155"/>
      <c r="H5" s="156"/>
    </row>
    <row r="6" spans="1:8">
      <c r="A6" s="157"/>
      <c r="B6" s="158"/>
      <c r="C6" s="159"/>
      <c r="D6" s="160">
        <v>29918</v>
      </c>
      <c r="E6" s="161"/>
      <c r="F6" s="162">
        <v>26897</v>
      </c>
      <c r="G6" s="163"/>
      <c r="H6" s="164"/>
    </row>
    <row r="7" spans="1:8">
      <c r="A7" s="145" t="s">
        <v>563</v>
      </c>
      <c r="B7" s="150"/>
      <c r="C7" s="151"/>
      <c r="D7" s="152">
        <v>36688</v>
      </c>
      <c r="E7" s="153"/>
      <c r="F7" s="154">
        <v>66343</v>
      </c>
      <c r="G7" s="155"/>
      <c r="H7" s="156"/>
    </row>
    <row r="8" spans="1:8">
      <c r="A8" s="157"/>
      <c r="B8" s="158"/>
      <c r="C8" s="159"/>
      <c r="D8" s="160">
        <v>23895</v>
      </c>
      <c r="E8" s="161"/>
      <c r="F8" s="162">
        <v>34529</v>
      </c>
      <c r="G8" s="163"/>
      <c r="H8" s="164"/>
    </row>
    <row r="9" spans="1:8">
      <c r="A9" s="145" t="s">
        <v>564</v>
      </c>
      <c r="B9" s="150"/>
      <c r="C9" s="151"/>
      <c r="D9" s="152">
        <v>36467</v>
      </c>
      <c r="E9" s="153"/>
      <c r="F9" s="154">
        <v>56416</v>
      </c>
      <c r="G9" s="155"/>
      <c r="H9" s="156"/>
    </row>
    <row r="10" spans="1:8">
      <c r="A10" s="157"/>
      <c r="B10" s="158"/>
      <c r="C10" s="159"/>
      <c r="D10" s="160">
        <v>26665</v>
      </c>
      <c r="E10" s="161"/>
      <c r="F10" s="162">
        <v>32623</v>
      </c>
      <c r="G10" s="163"/>
      <c r="H10" s="164"/>
    </row>
    <row r="11" spans="1:8">
      <c r="A11" s="145" t="s">
        <v>565</v>
      </c>
      <c r="B11" s="150"/>
      <c r="C11" s="151"/>
      <c r="D11" s="152">
        <v>24517</v>
      </c>
      <c r="E11" s="153"/>
      <c r="F11" s="154">
        <v>49217</v>
      </c>
      <c r="G11" s="155"/>
      <c r="H11" s="156"/>
    </row>
    <row r="12" spans="1:8">
      <c r="A12" s="157"/>
      <c r="B12" s="158"/>
      <c r="C12" s="165"/>
      <c r="D12" s="160">
        <v>16504</v>
      </c>
      <c r="E12" s="161"/>
      <c r="F12" s="162">
        <v>27232</v>
      </c>
      <c r="G12" s="163"/>
      <c r="H12" s="164"/>
    </row>
    <row r="13" spans="1:8">
      <c r="A13" s="145"/>
      <c r="B13" s="150"/>
      <c r="C13" s="166"/>
      <c r="D13" s="167">
        <v>34424</v>
      </c>
      <c r="E13" s="168"/>
      <c r="F13" s="169">
        <v>54137</v>
      </c>
      <c r="G13" s="170"/>
      <c r="H13" s="156"/>
    </row>
    <row r="14" spans="1:8">
      <c r="A14" s="157"/>
      <c r="B14" s="158"/>
      <c r="C14" s="159"/>
      <c r="D14" s="160">
        <v>24136</v>
      </c>
      <c r="E14" s="161"/>
      <c r="F14" s="162">
        <v>29995</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4.13</v>
      </c>
      <c r="C19" s="171">
        <f>ROUND(VALUE(SUBSTITUTE(実質収支比率等に係る経年分析!G$48,"▲","-")),2)</f>
        <v>5.55</v>
      </c>
      <c r="D19" s="171">
        <f>ROUND(VALUE(SUBSTITUTE(実質収支比率等に係る経年分析!H$48,"▲","-")),2)</f>
        <v>4.7300000000000004</v>
      </c>
      <c r="E19" s="171">
        <f>ROUND(VALUE(SUBSTITUTE(実質収支比率等に係る経年分析!I$48,"▲","-")),2)</f>
        <v>5.5</v>
      </c>
      <c r="F19" s="171">
        <f>ROUND(VALUE(SUBSTITUTE(実質収支比率等に係る経年分析!J$48,"▲","-")),2)</f>
        <v>9.9700000000000006</v>
      </c>
    </row>
    <row r="20" spans="1:11">
      <c r="A20" s="171" t="s">
        <v>54</v>
      </c>
      <c r="B20" s="171">
        <f>ROUND(VALUE(SUBSTITUTE(実質収支比率等に係る経年分析!F$47,"▲","-")),2)</f>
        <v>12.67</v>
      </c>
      <c r="C20" s="171">
        <f>ROUND(VALUE(SUBSTITUTE(実質収支比率等に係る経年分析!G$47,"▲","-")),2)</f>
        <v>7.22</v>
      </c>
      <c r="D20" s="171">
        <f>ROUND(VALUE(SUBSTITUTE(実質収支比率等に係る経年分析!H$47,"▲","-")),2)</f>
        <v>7.6</v>
      </c>
      <c r="E20" s="171">
        <f>ROUND(VALUE(SUBSTITUTE(実質収支比率等に係る経年分析!I$47,"▲","-")),2)</f>
        <v>7.65</v>
      </c>
      <c r="F20" s="171">
        <f>ROUND(VALUE(SUBSTITUTE(実質収支比率等に係る経年分析!J$47,"▲","-")),2)</f>
        <v>10.050000000000001</v>
      </c>
    </row>
    <row r="21" spans="1:11">
      <c r="A21" s="171" t="s">
        <v>55</v>
      </c>
      <c r="B21" s="171">
        <f>IF(ISNUMBER(VALUE(SUBSTITUTE(実質収支比率等に係る経年分析!F$49,"▲","-"))),ROUND(VALUE(SUBSTITUTE(実質収支比率等に係る経年分析!F$49,"▲","-")),2),NA())</f>
        <v>-4.12</v>
      </c>
      <c r="C21" s="171">
        <f>IF(ISNUMBER(VALUE(SUBSTITUTE(実質収支比率等に係る経年分析!G$49,"▲","-"))),ROUND(VALUE(SUBSTITUTE(実質収支比率等に係る経年分析!G$49,"▲","-")),2),NA())</f>
        <v>-5.76</v>
      </c>
      <c r="D21" s="171">
        <f>IF(ISNUMBER(VALUE(SUBSTITUTE(実質収支比率等に係る経年分析!H$49,"▲","-"))),ROUND(VALUE(SUBSTITUTE(実質収支比率等に係る経年分析!H$49,"▲","-")),2),NA())</f>
        <v>-3.25</v>
      </c>
      <c r="E21" s="171">
        <f>IF(ISNUMBER(VALUE(SUBSTITUTE(実質収支比率等に係る経年分析!I$49,"▲","-"))),ROUND(VALUE(SUBSTITUTE(実質収支比率等に係る経年分析!I$49,"▲","-")),2),NA())</f>
        <v>-0.57999999999999996</v>
      </c>
      <c r="F21" s="171">
        <f>IF(ISNUMBER(VALUE(SUBSTITUTE(実質収支比率等に係る経年分析!J$49,"▲","-"))),ROUND(VALUE(SUBSTITUTE(実質収支比率等に係る経年分析!J$49,"▲","-")),2),NA())</f>
        <v>5.24</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0.56000000000000005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太陽光発電事業特別会計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0.55000000000000004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0.39</v>
      </c>
    </row>
    <row r="33" spans="1:16">
      <c r="A33" s="172" t="str">
        <f>IF(連結実質赤字比率に係る赤字・黒字の構成分析!C$37="",NA(),連結実質赤字比率に係る赤字・黒字の構成分析!C$37)</f>
        <v>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3.88</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4.3600000000000003</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4.1100000000000003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9.9600000000000009</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10.57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10.31</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5722</v>
      </c>
      <c r="E42" s="173"/>
      <c r="F42" s="173"/>
      <c r="G42" s="173">
        <f>'実質公債費比率（分子）の構造'!L$52</f>
        <v>5582</v>
      </c>
      <c r="H42" s="173"/>
      <c r="I42" s="173"/>
      <c r="J42" s="173">
        <f>'実質公債費比率（分子）の構造'!M$52</f>
        <v>5347</v>
      </c>
      <c r="K42" s="173"/>
      <c r="L42" s="173"/>
      <c r="M42" s="173">
        <f>'実質公債費比率（分子）の構造'!N$52</f>
        <v>5096</v>
      </c>
      <c r="N42" s="173"/>
      <c r="O42" s="173"/>
      <c r="P42" s="173">
        <f>'実質公債費比率（分子）の構造'!O$52</f>
        <v>4971</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185</v>
      </c>
      <c r="C44" s="173"/>
      <c r="D44" s="173"/>
      <c r="E44" s="173">
        <f>'実質公債費比率（分子）の構造'!L$50</f>
        <v>192</v>
      </c>
      <c r="F44" s="173"/>
      <c r="G44" s="173"/>
      <c r="H44" s="173">
        <f>'実質公債費比率（分子）の構造'!M$50</f>
        <v>196</v>
      </c>
      <c r="I44" s="173"/>
      <c r="J44" s="173"/>
      <c r="K44" s="173">
        <f>'実質公債費比率（分子）の構造'!N$50</f>
        <v>341</v>
      </c>
      <c r="L44" s="173"/>
      <c r="M44" s="173"/>
      <c r="N44" s="173">
        <f>'実質公債費比率（分子）の構造'!O$50</f>
        <v>173</v>
      </c>
      <c r="O44" s="173"/>
      <c r="P44" s="173"/>
    </row>
    <row r="45" spans="1:16">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66</v>
      </c>
      <c r="B46" s="173">
        <f>'実質公債費比率（分子）の構造'!K$48</f>
        <v>2514</v>
      </c>
      <c r="C46" s="173"/>
      <c r="D46" s="173"/>
      <c r="E46" s="173">
        <f>'実質公債費比率（分子）の構造'!L$48</f>
        <v>2476</v>
      </c>
      <c r="F46" s="173"/>
      <c r="G46" s="173"/>
      <c r="H46" s="173">
        <f>'実質公債費比率（分子）の構造'!M$48</f>
        <v>2329</v>
      </c>
      <c r="I46" s="173"/>
      <c r="J46" s="173"/>
      <c r="K46" s="173">
        <f>'実質公債費比率（分子）の構造'!N$48</f>
        <v>1711</v>
      </c>
      <c r="L46" s="173"/>
      <c r="M46" s="173"/>
      <c r="N46" s="173">
        <f>'実質公債費比率（分子）の構造'!O$48</f>
        <v>1565</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4933</v>
      </c>
      <c r="C49" s="173"/>
      <c r="D49" s="173"/>
      <c r="E49" s="173">
        <f>'実質公債費比率（分子）の構造'!L$45</f>
        <v>4735</v>
      </c>
      <c r="F49" s="173"/>
      <c r="G49" s="173"/>
      <c r="H49" s="173">
        <f>'実質公債費比率（分子）の構造'!M$45</f>
        <v>4599</v>
      </c>
      <c r="I49" s="173"/>
      <c r="J49" s="173"/>
      <c r="K49" s="173">
        <f>'実質公債費比率（分子）の構造'!N$45</f>
        <v>4456</v>
      </c>
      <c r="L49" s="173"/>
      <c r="M49" s="173"/>
      <c r="N49" s="173">
        <f>'実質公債費比率（分子）の構造'!O$45</f>
        <v>4399</v>
      </c>
      <c r="O49" s="173"/>
      <c r="P49" s="173"/>
    </row>
    <row r="50" spans="1:16">
      <c r="A50" s="173" t="s">
        <v>70</v>
      </c>
      <c r="B50" s="173" t="e">
        <f>NA()</f>
        <v>#N/A</v>
      </c>
      <c r="C50" s="173">
        <f>IF(ISNUMBER('実質公債費比率（分子）の構造'!K$53),'実質公債費比率（分子）の構造'!K$53,NA())</f>
        <v>1910</v>
      </c>
      <c r="D50" s="173" t="e">
        <f>NA()</f>
        <v>#N/A</v>
      </c>
      <c r="E50" s="173" t="e">
        <f>NA()</f>
        <v>#N/A</v>
      </c>
      <c r="F50" s="173">
        <f>IF(ISNUMBER('実質公債費比率（分子）の構造'!L$53),'実質公債費比率（分子）の構造'!L$53,NA())</f>
        <v>1821</v>
      </c>
      <c r="G50" s="173" t="e">
        <f>NA()</f>
        <v>#N/A</v>
      </c>
      <c r="H50" s="173" t="e">
        <f>NA()</f>
        <v>#N/A</v>
      </c>
      <c r="I50" s="173">
        <f>IF(ISNUMBER('実質公債費比率（分子）の構造'!M$53),'実質公債費比率（分子）の構造'!M$53,NA())</f>
        <v>1777</v>
      </c>
      <c r="J50" s="173" t="e">
        <f>NA()</f>
        <v>#N/A</v>
      </c>
      <c r="K50" s="173" t="e">
        <f>NA()</f>
        <v>#N/A</v>
      </c>
      <c r="L50" s="173">
        <f>IF(ISNUMBER('実質公債費比率（分子）の構造'!N$53),'実質公債費比率（分子）の構造'!N$53,NA())</f>
        <v>1412</v>
      </c>
      <c r="M50" s="173" t="e">
        <f>NA()</f>
        <v>#N/A</v>
      </c>
      <c r="N50" s="173" t="e">
        <f>NA()</f>
        <v>#N/A</v>
      </c>
      <c r="O50" s="173">
        <f>IF(ISNUMBER('実質公債費比率（分子）の構造'!O$53),'実質公債費比率（分子）の構造'!O$53,NA())</f>
        <v>1166</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49135</v>
      </c>
      <c r="E56" s="172"/>
      <c r="F56" s="172"/>
      <c r="G56" s="172">
        <f>'将来負担比率（分子）の構造'!J$52</f>
        <v>47809</v>
      </c>
      <c r="H56" s="172"/>
      <c r="I56" s="172"/>
      <c r="J56" s="172">
        <f>'将来負担比率（分子）の構造'!K$52</f>
        <v>46428</v>
      </c>
      <c r="K56" s="172"/>
      <c r="L56" s="172"/>
      <c r="M56" s="172">
        <f>'将来負担比率（分子）の構造'!L$52</f>
        <v>46174</v>
      </c>
      <c r="N56" s="172"/>
      <c r="O56" s="172"/>
      <c r="P56" s="172">
        <f>'将来負担比率（分子）の構造'!M$52</f>
        <v>44889</v>
      </c>
    </row>
    <row r="57" spans="1:16">
      <c r="A57" s="172" t="s">
        <v>42</v>
      </c>
      <c r="B57" s="172"/>
      <c r="C57" s="172"/>
      <c r="D57" s="172">
        <f>'将来負担比率（分子）の構造'!I$51</f>
        <v>12307</v>
      </c>
      <c r="E57" s="172"/>
      <c r="F57" s="172"/>
      <c r="G57" s="172">
        <f>'将来負担比率（分子）の構造'!J$51</f>
        <v>11703</v>
      </c>
      <c r="H57" s="172"/>
      <c r="I57" s="172"/>
      <c r="J57" s="172">
        <f>'将来負担比率（分子）の構造'!K$51</f>
        <v>11600</v>
      </c>
      <c r="K57" s="172"/>
      <c r="L57" s="172"/>
      <c r="M57" s="172">
        <f>'将来負担比率（分子）の構造'!L$51</f>
        <v>10186</v>
      </c>
      <c r="N57" s="172"/>
      <c r="O57" s="172"/>
      <c r="P57" s="172">
        <f>'将来負担比率（分子）の構造'!M$51</f>
        <v>8538</v>
      </c>
    </row>
    <row r="58" spans="1:16">
      <c r="A58" s="172" t="s">
        <v>41</v>
      </c>
      <c r="B58" s="172"/>
      <c r="C58" s="172"/>
      <c r="D58" s="172">
        <f>'将来負担比率（分子）の構造'!I$50</f>
        <v>18292</v>
      </c>
      <c r="E58" s="172"/>
      <c r="F58" s="172"/>
      <c r="G58" s="172">
        <f>'将来負担比率（分子）の構造'!J$50</f>
        <v>17333</v>
      </c>
      <c r="H58" s="172"/>
      <c r="I58" s="172"/>
      <c r="J58" s="172">
        <f>'将来負担比率（分子）の構造'!K$50</f>
        <v>16623</v>
      </c>
      <c r="K58" s="172"/>
      <c r="L58" s="172"/>
      <c r="M58" s="172">
        <f>'将来負担比率（分子）の構造'!L$50</f>
        <v>16428</v>
      </c>
      <c r="N58" s="172"/>
      <c r="O58" s="172"/>
      <c r="P58" s="172">
        <f>'将来負担比率（分子）の構造'!M$50</f>
        <v>18361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6</v>
      </c>
      <c r="C61" s="172"/>
      <c r="D61" s="172"/>
      <c r="E61" s="172">
        <f>'将来負担比率（分子）の構造'!J$46</f>
        <v>6</v>
      </c>
      <c r="F61" s="172"/>
      <c r="G61" s="172"/>
      <c r="H61" s="172">
        <f>'将来負担比率（分子）の構造'!K$46</f>
        <v>8</v>
      </c>
      <c r="I61" s="172"/>
      <c r="J61" s="172"/>
      <c r="K61" s="172">
        <f>'将来負担比率（分子）の構造'!L$46</f>
        <v>4</v>
      </c>
      <c r="L61" s="172"/>
      <c r="M61" s="172"/>
      <c r="N61" s="172">
        <f>'将来負担比率（分子）の構造'!M$46</f>
        <v>5</v>
      </c>
      <c r="O61" s="172"/>
      <c r="P61" s="172"/>
    </row>
    <row r="62" spans="1:16">
      <c r="A62" s="172" t="s">
        <v>35</v>
      </c>
      <c r="B62" s="172">
        <f>'将来負担比率（分子）の構造'!I$45</f>
        <v>8477</v>
      </c>
      <c r="C62" s="172"/>
      <c r="D62" s="172"/>
      <c r="E62" s="172">
        <f>'将来負担比率（分子）の構造'!J$45</f>
        <v>8351</v>
      </c>
      <c r="F62" s="172"/>
      <c r="G62" s="172"/>
      <c r="H62" s="172">
        <f>'将来負担比率（分子）の構造'!K$45</f>
        <v>8437</v>
      </c>
      <c r="I62" s="172"/>
      <c r="J62" s="172"/>
      <c r="K62" s="172">
        <f>'将来負担比率（分子）の構造'!L$45</f>
        <v>8351</v>
      </c>
      <c r="L62" s="172"/>
      <c r="M62" s="172"/>
      <c r="N62" s="172">
        <f>'将来負担比率（分子）の構造'!M$45</f>
        <v>8189</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26273</v>
      </c>
      <c r="C64" s="172"/>
      <c r="D64" s="172"/>
      <c r="E64" s="172">
        <f>'将来負担比率（分子）の構造'!J$43</f>
        <v>24861</v>
      </c>
      <c r="F64" s="172"/>
      <c r="G64" s="172"/>
      <c r="H64" s="172">
        <f>'将来負担比率（分子）の構造'!K$43</f>
        <v>23492</v>
      </c>
      <c r="I64" s="172"/>
      <c r="J64" s="172"/>
      <c r="K64" s="172">
        <f>'将来負担比率（分子）の構造'!L$43</f>
        <v>20497</v>
      </c>
      <c r="L64" s="172"/>
      <c r="M64" s="172"/>
      <c r="N64" s="172">
        <f>'将来負担比率（分子）の構造'!M$43</f>
        <v>17623</v>
      </c>
      <c r="O64" s="172"/>
      <c r="P64" s="172"/>
    </row>
    <row r="65" spans="1:16">
      <c r="A65" s="172" t="s">
        <v>32</v>
      </c>
      <c r="B65" s="172">
        <f>'将来負担比率（分子）の構造'!I$42</f>
        <v>1552</v>
      </c>
      <c r="C65" s="172"/>
      <c r="D65" s="172"/>
      <c r="E65" s="172">
        <f>'将来負担比率（分子）の構造'!J$42</f>
        <v>1342</v>
      </c>
      <c r="F65" s="172"/>
      <c r="G65" s="172"/>
      <c r="H65" s="172">
        <f>'将来負担比率（分子）の構造'!K$42</f>
        <v>1135</v>
      </c>
      <c r="I65" s="172"/>
      <c r="J65" s="172"/>
      <c r="K65" s="172">
        <f>'将来負担比率（分子）の構造'!L$42</f>
        <v>539</v>
      </c>
      <c r="L65" s="172"/>
      <c r="M65" s="172"/>
      <c r="N65" s="172">
        <f>'将来負担比率（分子）の構造'!M$42</f>
        <v>361</v>
      </c>
      <c r="O65" s="172"/>
      <c r="P65" s="172"/>
    </row>
    <row r="66" spans="1:16">
      <c r="A66" s="172" t="s">
        <v>31</v>
      </c>
      <c r="B66" s="172">
        <f>'将来負担比率（分子）の構造'!I$41</f>
        <v>40132</v>
      </c>
      <c r="C66" s="172"/>
      <c r="D66" s="172"/>
      <c r="E66" s="172">
        <f>'将来負担比率（分子）の構造'!J$41</f>
        <v>39916</v>
      </c>
      <c r="F66" s="172"/>
      <c r="G66" s="172"/>
      <c r="H66" s="172">
        <f>'将来負担比率（分子）の構造'!K$41</f>
        <v>39646</v>
      </c>
      <c r="I66" s="172"/>
      <c r="J66" s="172"/>
      <c r="K66" s="172">
        <f>'将来負担比率（分子）の構造'!L$41</f>
        <v>40036</v>
      </c>
      <c r="L66" s="172"/>
      <c r="M66" s="172"/>
      <c r="N66" s="172">
        <f>'将来負担比率（分子）の構造'!M$41</f>
        <v>39698</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2212</v>
      </c>
      <c r="C72" s="176">
        <f>基金残高に係る経年分析!G55</f>
        <v>2263</v>
      </c>
      <c r="D72" s="176">
        <f>基金残高に係る経年分析!H55</f>
        <v>3078</v>
      </c>
    </row>
    <row r="73" spans="1:16">
      <c r="A73" s="175" t="s">
        <v>77</v>
      </c>
      <c r="B73" s="176">
        <f>基金残高に係る経年分析!F56</f>
        <v>1069</v>
      </c>
      <c r="C73" s="176">
        <f>基金残高に係る経年分析!G56</f>
        <v>1070</v>
      </c>
      <c r="D73" s="176">
        <f>基金残高に係る経年分析!H56</f>
        <v>1893</v>
      </c>
    </row>
    <row r="74" spans="1:16">
      <c r="A74" s="175" t="s">
        <v>78</v>
      </c>
      <c r="B74" s="176">
        <f>基金残高に係る経年分析!F57</f>
        <v>9766</v>
      </c>
      <c r="C74" s="176">
        <f>基金残高に係る経年分析!G57</f>
        <v>9487</v>
      </c>
      <c r="D74" s="176">
        <f>基金残高に係る経年分析!H57</f>
        <v>9756</v>
      </c>
    </row>
  </sheetData>
  <sheetProtection algorithmName="SHA-512" hashValue="3piH97lk6HY6kzvNzfgMG5MPTeEsJ5dPjwvcBab/3OKR1w5ZXWOqaW1KQRYPzrjva0uFw2Q8XHvWfQhVR+Yeew==" saltValue="XvzfLeQy2I6bYx2InCCK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2" workbookViewId="0"/>
  </sheetViews>
  <sheetFormatPr defaultColWidth="0" defaultRowHeight="11.25" customHeight="1" zeroHeight="1"/>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213</v>
      </c>
      <c r="DI1" s="601"/>
      <c r="DJ1" s="601"/>
      <c r="DK1" s="601"/>
      <c r="DL1" s="601"/>
      <c r="DM1" s="601"/>
      <c r="DN1" s="602"/>
      <c r="DO1" s="211"/>
      <c r="DP1" s="600" t="s">
        <v>214</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c r="B2" s="212" t="s">
        <v>215</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03" t="s">
        <v>216</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217</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218</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3" t="s">
        <v>1</v>
      </c>
      <c r="C4" s="604"/>
      <c r="D4" s="604"/>
      <c r="E4" s="604"/>
      <c r="F4" s="604"/>
      <c r="G4" s="604"/>
      <c r="H4" s="604"/>
      <c r="I4" s="604"/>
      <c r="J4" s="604"/>
      <c r="K4" s="604"/>
      <c r="L4" s="604"/>
      <c r="M4" s="604"/>
      <c r="N4" s="604"/>
      <c r="O4" s="604"/>
      <c r="P4" s="604"/>
      <c r="Q4" s="605"/>
      <c r="R4" s="603" t="s">
        <v>219</v>
      </c>
      <c r="S4" s="604"/>
      <c r="T4" s="604"/>
      <c r="U4" s="604"/>
      <c r="V4" s="604"/>
      <c r="W4" s="604"/>
      <c r="X4" s="604"/>
      <c r="Y4" s="605"/>
      <c r="Z4" s="603" t="s">
        <v>220</v>
      </c>
      <c r="AA4" s="604"/>
      <c r="AB4" s="604"/>
      <c r="AC4" s="605"/>
      <c r="AD4" s="603" t="s">
        <v>221</v>
      </c>
      <c r="AE4" s="604"/>
      <c r="AF4" s="604"/>
      <c r="AG4" s="604"/>
      <c r="AH4" s="604"/>
      <c r="AI4" s="604"/>
      <c r="AJ4" s="604"/>
      <c r="AK4" s="605"/>
      <c r="AL4" s="603" t="s">
        <v>220</v>
      </c>
      <c r="AM4" s="604"/>
      <c r="AN4" s="604"/>
      <c r="AO4" s="605"/>
      <c r="AP4" s="606" t="s">
        <v>222</v>
      </c>
      <c r="AQ4" s="606"/>
      <c r="AR4" s="606"/>
      <c r="AS4" s="606"/>
      <c r="AT4" s="606"/>
      <c r="AU4" s="606"/>
      <c r="AV4" s="606"/>
      <c r="AW4" s="606"/>
      <c r="AX4" s="606"/>
      <c r="AY4" s="606"/>
      <c r="AZ4" s="606"/>
      <c r="BA4" s="606"/>
      <c r="BB4" s="606"/>
      <c r="BC4" s="606"/>
      <c r="BD4" s="606"/>
      <c r="BE4" s="606"/>
      <c r="BF4" s="606"/>
      <c r="BG4" s="606" t="s">
        <v>223</v>
      </c>
      <c r="BH4" s="606"/>
      <c r="BI4" s="606"/>
      <c r="BJ4" s="606"/>
      <c r="BK4" s="606"/>
      <c r="BL4" s="606"/>
      <c r="BM4" s="606"/>
      <c r="BN4" s="606"/>
      <c r="BO4" s="606" t="s">
        <v>220</v>
      </c>
      <c r="BP4" s="606"/>
      <c r="BQ4" s="606"/>
      <c r="BR4" s="606"/>
      <c r="BS4" s="606" t="s">
        <v>224</v>
      </c>
      <c r="BT4" s="606"/>
      <c r="BU4" s="606"/>
      <c r="BV4" s="606"/>
      <c r="BW4" s="606"/>
      <c r="BX4" s="606"/>
      <c r="BY4" s="606"/>
      <c r="BZ4" s="606"/>
      <c r="CA4" s="606"/>
      <c r="CB4" s="606"/>
      <c r="CD4" s="603" t="s">
        <v>225</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c r="B5" s="607" t="s">
        <v>226</v>
      </c>
      <c r="C5" s="608"/>
      <c r="D5" s="608"/>
      <c r="E5" s="608"/>
      <c r="F5" s="608"/>
      <c r="G5" s="608"/>
      <c r="H5" s="608"/>
      <c r="I5" s="608"/>
      <c r="J5" s="608"/>
      <c r="K5" s="608"/>
      <c r="L5" s="608"/>
      <c r="M5" s="608"/>
      <c r="N5" s="608"/>
      <c r="O5" s="608"/>
      <c r="P5" s="608"/>
      <c r="Q5" s="609"/>
      <c r="R5" s="610">
        <v>19058849</v>
      </c>
      <c r="S5" s="611"/>
      <c r="T5" s="611"/>
      <c r="U5" s="611"/>
      <c r="V5" s="611"/>
      <c r="W5" s="611"/>
      <c r="X5" s="611"/>
      <c r="Y5" s="612"/>
      <c r="Z5" s="613">
        <v>31.8</v>
      </c>
      <c r="AA5" s="613"/>
      <c r="AB5" s="613"/>
      <c r="AC5" s="613"/>
      <c r="AD5" s="614">
        <v>17779372</v>
      </c>
      <c r="AE5" s="614"/>
      <c r="AF5" s="614"/>
      <c r="AG5" s="614"/>
      <c r="AH5" s="614"/>
      <c r="AI5" s="614"/>
      <c r="AJ5" s="614"/>
      <c r="AK5" s="614"/>
      <c r="AL5" s="615">
        <v>60.1</v>
      </c>
      <c r="AM5" s="616"/>
      <c r="AN5" s="616"/>
      <c r="AO5" s="617"/>
      <c r="AP5" s="607" t="s">
        <v>227</v>
      </c>
      <c r="AQ5" s="608"/>
      <c r="AR5" s="608"/>
      <c r="AS5" s="608"/>
      <c r="AT5" s="608"/>
      <c r="AU5" s="608"/>
      <c r="AV5" s="608"/>
      <c r="AW5" s="608"/>
      <c r="AX5" s="608"/>
      <c r="AY5" s="608"/>
      <c r="AZ5" s="608"/>
      <c r="BA5" s="608"/>
      <c r="BB5" s="608"/>
      <c r="BC5" s="608"/>
      <c r="BD5" s="608"/>
      <c r="BE5" s="608"/>
      <c r="BF5" s="609"/>
      <c r="BG5" s="621">
        <v>17779372</v>
      </c>
      <c r="BH5" s="622"/>
      <c r="BI5" s="622"/>
      <c r="BJ5" s="622"/>
      <c r="BK5" s="622"/>
      <c r="BL5" s="622"/>
      <c r="BM5" s="622"/>
      <c r="BN5" s="623"/>
      <c r="BO5" s="624">
        <v>93.3</v>
      </c>
      <c r="BP5" s="624"/>
      <c r="BQ5" s="624"/>
      <c r="BR5" s="624"/>
      <c r="BS5" s="625">
        <v>246538</v>
      </c>
      <c r="BT5" s="625"/>
      <c r="BU5" s="625"/>
      <c r="BV5" s="625"/>
      <c r="BW5" s="625"/>
      <c r="BX5" s="625"/>
      <c r="BY5" s="625"/>
      <c r="BZ5" s="625"/>
      <c r="CA5" s="625"/>
      <c r="CB5" s="629"/>
      <c r="CD5" s="603" t="s">
        <v>222</v>
      </c>
      <c r="CE5" s="604"/>
      <c r="CF5" s="604"/>
      <c r="CG5" s="604"/>
      <c r="CH5" s="604"/>
      <c r="CI5" s="604"/>
      <c r="CJ5" s="604"/>
      <c r="CK5" s="604"/>
      <c r="CL5" s="604"/>
      <c r="CM5" s="604"/>
      <c r="CN5" s="604"/>
      <c r="CO5" s="604"/>
      <c r="CP5" s="604"/>
      <c r="CQ5" s="605"/>
      <c r="CR5" s="603" t="s">
        <v>228</v>
      </c>
      <c r="CS5" s="604"/>
      <c r="CT5" s="604"/>
      <c r="CU5" s="604"/>
      <c r="CV5" s="604"/>
      <c r="CW5" s="604"/>
      <c r="CX5" s="604"/>
      <c r="CY5" s="605"/>
      <c r="CZ5" s="603" t="s">
        <v>220</v>
      </c>
      <c r="DA5" s="604"/>
      <c r="DB5" s="604"/>
      <c r="DC5" s="605"/>
      <c r="DD5" s="603" t="s">
        <v>229</v>
      </c>
      <c r="DE5" s="604"/>
      <c r="DF5" s="604"/>
      <c r="DG5" s="604"/>
      <c r="DH5" s="604"/>
      <c r="DI5" s="604"/>
      <c r="DJ5" s="604"/>
      <c r="DK5" s="604"/>
      <c r="DL5" s="604"/>
      <c r="DM5" s="604"/>
      <c r="DN5" s="604"/>
      <c r="DO5" s="604"/>
      <c r="DP5" s="605"/>
      <c r="DQ5" s="603" t="s">
        <v>230</v>
      </c>
      <c r="DR5" s="604"/>
      <c r="DS5" s="604"/>
      <c r="DT5" s="604"/>
      <c r="DU5" s="604"/>
      <c r="DV5" s="604"/>
      <c r="DW5" s="604"/>
      <c r="DX5" s="604"/>
      <c r="DY5" s="604"/>
      <c r="DZ5" s="604"/>
      <c r="EA5" s="604"/>
      <c r="EB5" s="604"/>
      <c r="EC5" s="605"/>
    </row>
    <row r="6" spans="2:143" ht="11.25" customHeight="1">
      <c r="B6" s="618" t="s">
        <v>231</v>
      </c>
      <c r="C6" s="619"/>
      <c r="D6" s="619"/>
      <c r="E6" s="619"/>
      <c r="F6" s="619"/>
      <c r="G6" s="619"/>
      <c r="H6" s="619"/>
      <c r="I6" s="619"/>
      <c r="J6" s="619"/>
      <c r="K6" s="619"/>
      <c r="L6" s="619"/>
      <c r="M6" s="619"/>
      <c r="N6" s="619"/>
      <c r="O6" s="619"/>
      <c r="P6" s="619"/>
      <c r="Q6" s="620"/>
      <c r="R6" s="621">
        <v>498321</v>
      </c>
      <c r="S6" s="622"/>
      <c r="T6" s="622"/>
      <c r="U6" s="622"/>
      <c r="V6" s="622"/>
      <c r="W6" s="622"/>
      <c r="X6" s="622"/>
      <c r="Y6" s="623"/>
      <c r="Z6" s="624">
        <v>0.8</v>
      </c>
      <c r="AA6" s="624"/>
      <c r="AB6" s="624"/>
      <c r="AC6" s="624"/>
      <c r="AD6" s="625">
        <v>498321</v>
      </c>
      <c r="AE6" s="625"/>
      <c r="AF6" s="625"/>
      <c r="AG6" s="625"/>
      <c r="AH6" s="625"/>
      <c r="AI6" s="625"/>
      <c r="AJ6" s="625"/>
      <c r="AK6" s="625"/>
      <c r="AL6" s="626">
        <v>1.7</v>
      </c>
      <c r="AM6" s="627"/>
      <c r="AN6" s="627"/>
      <c r="AO6" s="628"/>
      <c r="AP6" s="618" t="s">
        <v>232</v>
      </c>
      <c r="AQ6" s="619"/>
      <c r="AR6" s="619"/>
      <c r="AS6" s="619"/>
      <c r="AT6" s="619"/>
      <c r="AU6" s="619"/>
      <c r="AV6" s="619"/>
      <c r="AW6" s="619"/>
      <c r="AX6" s="619"/>
      <c r="AY6" s="619"/>
      <c r="AZ6" s="619"/>
      <c r="BA6" s="619"/>
      <c r="BB6" s="619"/>
      <c r="BC6" s="619"/>
      <c r="BD6" s="619"/>
      <c r="BE6" s="619"/>
      <c r="BF6" s="620"/>
      <c r="BG6" s="621">
        <v>17779372</v>
      </c>
      <c r="BH6" s="622"/>
      <c r="BI6" s="622"/>
      <c r="BJ6" s="622"/>
      <c r="BK6" s="622"/>
      <c r="BL6" s="622"/>
      <c r="BM6" s="622"/>
      <c r="BN6" s="623"/>
      <c r="BO6" s="624">
        <v>93.3</v>
      </c>
      <c r="BP6" s="624"/>
      <c r="BQ6" s="624"/>
      <c r="BR6" s="624"/>
      <c r="BS6" s="625">
        <v>246538</v>
      </c>
      <c r="BT6" s="625"/>
      <c r="BU6" s="625"/>
      <c r="BV6" s="625"/>
      <c r="BW6" s="625"/>
      <c r="BX6" s="625"/>
      <c r="BY6" s="625"/>
      <c r="BZ6" s="625"/>
      <c r="CA6" s="625"/>
      <c r="CB6" s="629"/>
      <c r="CD6" s="607" t="s">
        <v>233</v>
      </c>
      <c r="CE6" s="608"/>
      <c r="CF6" s="608"/>
      <c r="CG6" s="608"/>
      <c r="CH6" s="608"/>
      <c r="CI6" s="608"/>
      <c r="CJ6" s="608"/>
      <c r="CK6" s="608"/>
      <c r="CL6" s="608"/>
      <c r="CM6" s="608"/>
      <c r="CN6" s="608"/>
      <c r="CO6" s="608"/>
      <c r="CP6" s="608"/>
      <c r="CQ6" s="609"/>
      <c r="CR6" s="621">
        <v>350077</v>
      </c>
      <c r="CS6" s="622"/>
      <c r="CT6" s="622"/>
      <c r="CU6" s="622"/>
      <c r="CV6" s="622"/>
      <c r="CW6" s="622"/>
      <c r="CX6" s="622"/>
      <c r="CY6" s="623"/>
      <c r="CZ6" s="615">
        <v>0.6</v>
      </c>
      <c r="DA6" s="616"/>
      <c r="DB6" s="616"/>
      <c r="DC6" s="632"/>
      <c r="DD6" s="630" t="s">
        <v>129</v>
      </c>
      <c r="DE6" s="622"/>
      <c r="DF6" s="622"/>
      <c r="DG6" s="622"/>
      <c r="DH6" s="622"/>
      <c r="DI6" s="622"/>
      <c r="DJ6" s="622"/>
      <c r="DK6" s="622"/>
      <c r="DL6" s="622"/>
      <c r="DM6" s="622"/>
      <c r="DN6" s="622"/>
      <c r="DO6" s="622"/>
      <c r="DP6" s="623"/>
      <c r="DQ6" s="630">
        <v>350065</v>
      </c>
      <c r="DR6" s="622"/>
      <c r="DS6" s="622"/>
      <c r="DT6" s="622"/>
      <c r="DU6" s="622"/>
      <c r="DV6" s="622"/>
      <c r="DW6" s="622"/>
      <c r="DX6" s="622"/>
      <c r="DY6" s="622"/>
      <c r="DZ6" s="622"/>
      <c r="EA6" s="622"/>
      <c r="EB6" s="622"/>
      <c r="EC6" s="631"/>
    </row>
    <row r="7" spans="2:143" ht="11.25" customHeight="1">
      <c r="B7" s="618" t="s">
        <v>234</v>
      </c>
      <c r="C7" s="619"/>
      <c r="D7" s="619"/>
      <c r="E7" s="619"/>
      <c r="F7" s="619"/>
      <c r="G7" s="619"/>
      <c r="H7" s="619"/>
      <c r="I7" s="619"/>
      <c r="J7" s="619"/>
      <c r="K7" s="619"/>
      <c r="L7" s="619"/>
      <c r="M7" s="619"/>
      <c r="N7" s="619"/>
      <c r="O7" s="619"/>
      <c r="P7" s="619"/>
      <c r="Q7" s="620"/>
      <c r="R7" s="621">
        <v>10402</v>
      </c>
      <c r="S7" s="622"/>
      <c r="T7" s="622"/>
      <c r="U7" s="622"/>
      <c r="V7" s="622"/>
      <c r="W7" s="622"/>
      <c r="X7" s="622"/>
      <c r="Y7" s="623"/>
      <c r="Z7" s="624">
        <v>0</v>
      </c>
      <c r="AA7" s="624"/>
      <c r="AB7" s="624"/>
      <c r="AC7" s="624"/>
      <c r="AD7" s="625">
        <v>10402</v>
      </c>
      <c r="AE7" s="625"/>
      <c r="AF7" s="625"/>
      <c r="AG7" s="625"/>
      <c r="AH7" s="625"/>
      <c r="AI7" s="625"/>
      <c r="AJ7" s="625"/>
      <c r="AK7" s="625"/>
      <c r="AL7" s="626">
        <v>0</v>
      </c>
      <c r="AM7" s="627"/>
      <c r="AN7" s="627"/>
      <c r="AO7" s="628"/>
      <c r="AP7" s="618" t="s">
        <v>235</v>
      </c>
      <c r="AQ7" s="619"/>
      <c r="AR7" s="619"/>
      <c r="AS7" s="619"/>
      <c r="AT7" s="619"/>
      <c r="AU7" s="619"/>
      <c r="AV7" s="619"/>
      <c r="AW7" s="619"/>
      <c r="AX7" s="619"/>
      <c r="AY7" s="619"/>
      <c r="AZ7" s="619"/>
      <c r="BA7" s="619"/>
      <c r="BB7" s="619"/>
      <c r="BC7" s="619"/>
      <c r="BD7" s="619"/>
      <c r="BE7" s="619"/>
      <c r="BF7" s="620"/>
      <c r="BG7" s="621">
        <v>8288893</v>
      </c>
      <c r="BH7" s="622"/>
      <c r="BI7" s="622"/>
      <c r="BJ7" s="622"/>
      <c r="BK7" s="622"/>
      <c r="BL7" s="622"/>
      <c r="BM7" s="622"/>
      <c r="BN7" s="623"/>
      <c r="BO7" s="624">
        <v>43.5</v>
      </c>
      <c r="BP7" s="624"/>
      <c r="BQ7" s="624"/>
      <c r="BR7" s="624"/>
      <c r="BS7" s="625">
        <v>246538</v>
      </c>
      <c r="BT7" s="625"/>
      <c r="BU7" s="625"/>
      <c r="BV7" s="625"/>
      <c r="BW7" s="625"/>
      <c r="BX7" s="625"/>
      <c r="BY7" s="625"/>
      <c r="BZ7" s="625"/>
      <c r="CA7" s="625"/>
      <c r="CB7" s="629"/>
      <c r="CD7" s="618" t="s">
        <v>236</v>
      </c>
      <c r="CE7" s="619"/>
      <c r="CF7" s="619"/>
      <c r="CG7" s="619"/>
      <c r="CH7" s="619"/>
      <c r="CI7" s="619"/>
      <c r="CJ7" s="619"/>
      <c r="CK7" s="619"/>
      <c r="CL7" s="619"/>
      <c r="CM7" s="619"/>
      <c r="CN7" s="619"/>
      <c r="CO7" s="619"/>
      <c r="CP7" s="619"/>
      <c r="CQ7" s="620"/>
      <c r="CR7" s="621">
        <v>5010334</v>
      </c>
      <c r="CS7" s="622"/>
      <c r="CT7" s="622"/>
      <c r="CU7" s="622"/>
      <c r="CV7" s="622"/>
      <c r="CW7" s="622"/>
      <c r="CX7" s="622"/>
      <c r="CY7" s="623"/>
      <c r="CZ7" s="624">
        <v>8.9</v>
      </c>
      <c r="DA7" s="624"/>
      <c r="DB7" s="624"/>
      <c r="DC7" s="624"/>
      <c r="DD7" s="630">
        <v>21776</v>
      </c>
      <c r="DE7" s="622"/>
      <c r="DF7" s="622"/>
      <c r="DG7" s="622"/>
      <c r="DH7" s="622"/>
      <c r="DI7" s="622"/>
      <c r="DJ7" s="622"/>
      <c r="DK7" s="622"/>
      <c r="DL7" s="622"/>
      <c r="DM7" s="622"/>
      <c r="DN7" s="622"/>
      <c r="DO7" s="622"/>
      <c r="DP7" s="623"/>
      <c r="DQ7" s="630">
        <v>4363121</v>
      </c>
      <c r="DR7" s="622"/>
      <c r="DS7" s="622"/>
      <c r="DT7" s="622"/>
      <c r="DU7" s="622"/>
      <c r="DV7" s="622"/>
      <c r="DW7" s="622"/>
      <c r="DX7" s="622"/>
      <c r="DY7" s="622"/>
      <c r="DZ7" s="622"/>
      <c r="EA7" s="622"/>
      <c r="EB7" s="622"/>
      <c r="EC7" s="631"/>
    </row>
    <row r="8" spans="2:143" ht="11.25" customHeight="1">
      <c r="B8" s="618" t="s">
        <v>237</v>
      </c>
      <c r="C8" s="619"/>
      <c r="D8" s="619"/>
      <c r="E8" s="619"/>
      <c r="F8" s="619"/>
      <c r="G8" s="619"/>
      <c r="H8" s="619"/>
      <c r="I8" s="619"/>
      <c r="J8" s="619"/>
      <c r="K8" s="619"/>
      <c r="L8" s="619"/>
      <c r="M8" s="619"/>
      <c r="N8" s="619"/>
      <c r="O8" s="619"/>
      <c r="P8" s="619"/>
      <c r="Q8" s="620"/>
      <c r="R8" s="621">
        <v>106971</v>
      </c>
      <c r="S8" s="622"/>
      <c r="T8" s="622"/>
      <c r="U8" s="622"/>
      <c r="V8" s="622"/>
      <c r="W8" s="622"/>
      <c r="X8" s="622"/>
      <c r="Y8" s="623"/>
      <c r="Z8" s="624">
        <v>0.2</v>
      </c>
      <c r="AA8" s="624"/>
      <c r="AB8" s="624"/>
      <c r="AC8" s="624"/>
      <c r="AD8" s="625">
        <v>106971</v>
      </c>
      <c r="AE8" s="625"/>
      <c r="AF8" s="625"/>
      <c r="AG8" s="625"/>
      <c r="AH8" s="625"/>
      <c r="AI8" s="625"/>
      <c r="AJ8" s="625"/>
      <c r="AK8" s="625"/>
      <c r="AL8" s="626">
        <v>0.4</v>
      </c>
      <c r="AM8" s="627"/>
      <c r="AN8" s="627"/>
      <c r="AO8" s="628"/>
      <c r="AP8" s="618" t="s">
        <v>238</v>
      </c>
      <c r="AQ8" s="619"/>
      <c r="AR8" s="619"/>
      <c r="AS8" s="619"/>
      <c r="AT8" s="619"/>
      <c r="AU8" s="619"/>
      <c r="AV8" s="619"/>
      <c r="AW8" s="619"/>
      <c r="AX8" s="619"/>
      <c r="AY8" s="619"/>
      <c r="AZ8" s="619"/>
      <c r="BA8" s="619"/>
      <c r="BB8" s="619"/>
      <c r="BC8" s="619"/>
      <c r="BD8" s="619"/>
      <c r="BE8" s="619"/>
      <c r="BF8" s="620"/>
      <c r="BG8" s="621">
        <v>253020</v>
      </c>
      <c r="BH8" s="622"/>
      <c r="BI8" s="622"/>
      <c r="BJ8" s="622"/>
      <c r="BK8" s="622"/>
      <c r="BL8" s="622"/>
      <c r="BM8" s="622"/>
      <c r="BN8" s="623"/>
      <c r="BO8" s="624">
        <v>1.3</v>
      </c>
      <c r="BP8" s="624"/>
      <c r="BQ8" s="624"/>
      <c r="BR8" s="624"/>
      <c r="BS8" s="625" t="s">
        <v>129</v>
      </c>
      <c r="BT8" s="625"/>
      <c r="BU8" s="625"/>
      <c r="BV8" s="625"/>
      <c r="BW8" s="625"/>
      <c r="BX8" s="625"/>
      <c r="BY8" s="625"/>
      <c r="BZ8" s="625"/>
      <c r="CA8" s="625"/>
      <c r="CB8" s="629"/>
      <c r="CD8" s="618" t="s">
        <v>239</v>
      </c>
      <c r="CE8" s="619"/>
      <c r="CF8" s="619"/>
      <c r="CG8" s="619"/>
      <c r="CH8" s="619"/>
      <c r="CI8" s="619"/>
      <c r="CJ8" s="619"/>
      <c r="CK8" s="619"/>
      <c r="CL8" s="619"/>
      <c r="CM8" s="619"/>
      <c r="CN8" s="619"/>
      <c r="CO8" s="619"/>
      <c r="CP8" s="619"/>
      <c r="CQ8" s="620"/>
      <c r="CR8" s="621">
        <v>24140058</v>
      </c>
      <c r="CS8" s="622"/>
      <c r="CT8" s="622"/>
      <c r="CU8" s="622"/>
      <c r="CV8" s="622"/>
      <c r="CW8" s="622"/>
      <c r="CX8" s="622"/>
      <c r="CY8" s="623"/>
      <c r="CZ8" s="624">
        <v>42.7</v>
      </c>
      <c r="DA8" s="624"/>
      <c r="DB8" s="624"/>
      <c r="DC8" s="624"/>
      <c r="DD8" s="630">
        <v>358429</v>
      </c>
      <c r="DE8" s="622"/>
      <c r="DF8" s="622"/>
      <c r="DG8" s="622"/>
      <c r="DH8" s="622"/>
      <c r="DI8" s="622"/>
      <c r="DJ8" s="622"/>
      <c r="DK8" s="622"/>
      <c r="DL8" s="622"/>
      <c r="DM8" s="622"/>
      <c r="DN8" s="622"/>
      <c r="DO8" s="622"/>
      <c r="DP8" s="623"/>
      <c r="DQ8" s="630">
        <v>9828410</v>
      </c>
      <c r="DR8" s="622"/>
      <c r="DS8" s="622"/>
      <c r="DT8" s="622"/>
      <c r="DU8" s="622"/>
      <c r="DV8" s="622"/>
      <c r="DW8" s="622"/>
      <c r="DX8" s="622"/>
      <c r="DY8" s="622"/>
      <c r="DZ8" s="622"/>
      <c r="EA8" s="622"/>
      <c r="EB8" s="622"/>
      <c r="EC8" s="631"/>
    </row>
    <row r="9" spans="2:143" ht="11.25" customHeight="1">
      <c r="B9" s="618" t="s">
        <v>240</v>
      </c>
      <c r="C9" s="619"/>
      <c r="D9" s="619"/>
      <c r="E9" s="619"/>
      <c r="F9" s="619"/>
      <c r="G9" s="619"/>
      <c r="H9" s="619"/>
      <c r="I9" s="619"/>
      <c r="J9" s="619"/>
      <c r="K9" s="619"/>
      <c r="L9" s="619"/>
      <c r="M9" s="619"/>
      <c r="N9" s="619"/>
      <c r="O9" s="619"/>
      <c r="P9" s="619"/>
      <c r="Q9" s="620"/>
      <c r="R9" s="621">
        <v>123631</v>
      </c>
      <c r="S9" s="622"/>
      <c r="T9" s="622"/>
      <c r="U9" s="622"/>
      <c r="V9" s="622"/>
      <c r="W9" s="622"/>
      <c r="X9" s="622"/>
      <c r="Y9" s="623"/>
      <c r="Z9" s="624">
        <v>0.2</v>
      </c>
      <c r="AA9" s="624"/>
      <c r="AB9" s="624"/>
      <c r="AC9" s="624"/>
      <c r="AD9" s="625">
        <v>123631</v>
      </c>
      <c r="AE9" s="625"/>
      <c r="AF9" s="625"/>
      <c r="AG9" s="625"/>
      <c r="AH9" s="625"/>
      <c r="AI9" s="625"/>
      <c r="AJ9" s="625"/>
      <c r="AK9" s="625"/>
      <c r="AL9" s="626">
        <v>0.4</v>
      </c>
      <c r="AM9" s="627"/>
      <c r="AN9" s="627"/>
      <c r="AO9" s="628"/>
      <c r="AP9" s="618" t="s">
        <v>241</v>
      </c>
      <c r="AQ9" s="619"/>
      <c r="AR9" s="619"/>
      <c r="AS9" s="619"/>
      <c r="AT9" s="619"/>
      <c r="AU9" s="619"/>
      <c r="AV9" s="619"/>
      <c r="AW9" s="619"/>
      <c r="AX9" s="619"/>
      <c r="AY9" s="619"/>
      <c r="AZ9" s="619"/>
      <c r="BA9" s="619"/>
      <c r="BB9" s="619"/>
      <c r="BC9" s="619"/>
      <c r="BD9" s="619"/>
      <c r="BE9" s="619"/>
      <c r="BF9" s="620"/>
      <c r="BG9" s="621">
        <v>6891335</v>
      </c>
      <c r="BH9" s="622"/>
      <c r="BI9" s="622"/>
      <c r="BJ9" s="622"/>
      <c r="BK9" s="622"/>
      <c r="BL9" s="622"/>
      <c r="BM9" s="622"/>
      <c r="BN9" s="623"/>
      <c r="BO9" s="624">
        <v>36.200000000000003</v>
      </c>
      <c r="BP9" s="624"/>
      <c r="BQ9" s="624"/>
      <c r="BR9" s="624"/>
      <c r="BS9" s="625" t="s">
        <v>129</v>
      </c>
      <c r="BT9" s="625"/>
      <c r="BU9" s="625"/>
      <c r="BV9" s="625"/>
      <c r="BW9" s="625"/>
      <c r="BX9" s="625"/>
      <c r="BY9" s="625"/>
      <c r="BZ9" s="625"/>
      <c r="CA9" s="625"/>
      <c r="CB9" s="629"/>
      <c r="CD9" s="618" t="s">
        <v>242</v>
      </c>
      <c r="CE9" s="619"/>
      <c r="CF9" s="619"/>
      <c r="CG9" s="619"/>
      <c r="CH9" s="619"/>
      <c r="CI9" s="619"/>
      <c r="CJ9" s="619"/>
      <c r="CK9" s="619"/>
      <c r="CL9" s="619"/>
      <c r="CM9" s="619"/>
      <c r="CN9" s="619"/>
      <c r="CO9" s="619"/>
      <c r="CP9" s="619"/>
      <c r="CQ9" s="620"/>
      <c r="CR9" s="621">
        <v>5276404</v>
      </c>
      <c r="CS9" s="622"/>
      <c r="CT9" s="622"/>
      <c r="CU9" s="622"/>
      <c r="CV9" s="622"/>
      <c r="CW9" s="622"/>
      <c r="CX9" s="622"/>
      <c r="CY9" s="623"/>
      <c r="CZ9" s="624">
        <v>9.3000000000000007</v>
      </c>
      <c r="DA9" s="624"/>
      <c r="DB9" s="624"/>
      <c r="DC9" s="624"/>
      <c r="DD9" s="630">
        <v>631572</v>
      </c>
      <c r="DE9" s="622"/>
      <c r="DF9" s="622"/>
      <c r="DG9" s="622"/>
      <c r="DH9" s="622"/>
      <c r="DI9" s="622"/>
      <c r="DJ9" s="622"/>
      <c r="DK9" s="622"/>
      <c r="DL9" s="622"/>
      <c r="DM9" s="622"/>
      <c r="DN9" s="622"/>
      <c r="DO9" s="622"/>
      <c r="DP9" s="623"/>
      <c r="DQ9" s="630">
        <v>2812768</v>
      </c>
      <c r="DR9" s="622"/>
      <c r="DS9" s="622"/>
      <c r="DT9" s="622"/>
      <c r="DU9" s="622"/>
      <c r="DV9" s="622"/>
      <c r="DW9" s="622"/>
      <c r="DX9" s="622"/>
      <c r="DY9" s="622"/>
      <c r="DZ9" s="622"/>
      <c r="EA9" s="622"/>
      <c r="EB9" s="622"/>
      <c r="EC9" s="631"/>
    </row>
    <row r="10" spans="2:143" ht="11.25" customHeight="1">
      <c r="B10" s="618" t="s">
        <v>243</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24" t="s">
        <v>129</v>
      </c>
      <c r="AA10" s="624"/>
      <c r="AB10" s="624"/>
      <c r="AC10" s="624"/>
      <c r="AD10" s="625" t="s">
        <v>129</v>
      </c>
      <c r="AE10" s="625"/>
      <c r="AF10" s="625"/>
      <c r="AG10" s="625"/>
      <c r="AH10" s="625"/>
      <c r="AI10" s="625"/>
      <c r="AJ10" s="625"/>
      <c r="AK10" s="625"/>
      <c r="AL10" s="626" t="s">
        <v>129</v>
      </c>
      <c r="AM10" s="627"/>
      <c r="AN10" s="627"/>
      <c r="AO10" s="628"/>
      <c r="AP10" s="618" t="s">
        <v>244</v>
      </c>
      <c r="AQ10" s="619"/>
      <c r="AR10" s="619"/>
      <c r="AS10" s="619"/>
      <c r="AT10" s="619"/>
      <c r="AU10" s="619"/>
      <c r="AV10" s="619"/>
      <c r="AW10" s="619"/>
      <c r="AX10" s="619"/>
      <c r="AY10" s="619"/>
      <c r="AZ10" s="619"/>
      <c r="BA10" s="619"/>
      <c r="BB10" s="619"/>
      <c r="BC10" s="619"/>
      <c r="BD10" s="619"/>
      <c r="BE10" s="619"/>
      <c r="BF10" s="620"/>
      <c r="BG10" s="621">
        <v>497533</v>
      </c>
      <c r="BH10" s="622"/>
      <c r="BI10" s="622"/>
      <c r="BJ10" s="622"/>
      <c r="BK10" s="622"/>
      <c r="BL10" s="622"/>
      <c r="BM10" s="622"/>
      <c r="BN10" s="623"/>
      <c r="BO10" s="624">
        <v>2.6</v>
      </c>
      <c r="BP10" s="624"/>
      <c r="BQ10" s="624"/>
      <c r="BR10" s="624"/>
      <c r="BS10" s="625">
        <v>81865</v>
      </c>
      <c r="BT10" s="625"/>
      <c r="BU10" s="625"/>
      <c r="BV10" s="625"/>
      <c r="BW10" s="625"/>
      <c r="BX10" s="625"/>
      <c r="BY10" s="625"/>
      <c r="BZ10" s="625"/>
      <c r="CA10" s="625"/>
      <c r="CB10" s="629"/>
      <c r="CD10" s="618" t="s">
        <v>245</v>
      </c>
      <c r="CE10" s="619"/>
      <c r="CF10" s="619"/>
      <c r="CG10" s="619"/>
      <c r="CH10" s="619"/>
      <c r="CI10" s="619"/>
      <c r="CJ10" s="619"/>
      <c r="CK10" s="619"/>
      <c r="CL10" s="619"/>
      <c r="CM10" s="619"/>
      <c r="CN10" s="619"/>
      <c r="CO10" s="619"/>
      <c r="CP10" s="619"/>
      <c r="CQ10" s="620"/>
      <c r="CR10" s="621">
        <v>35211</v>
      </c>
      <c r="CS10" s="622"/>
      <c r="CT10" s="622"/>
      <c r="CU10" s="622"/>
      <c r="CV10" s="622"/>
      <c r="CW10" s="622"/>
      <c r="CX10" s="622"/>
      <c r="CY10" s="623"/>
      <c r="CZ10" s="624">
        <v>0.1</v>
      </c>
      <c r="DA10" s="624"/>
      <c r="DB10" s="624"/>
      <c r="DC10" s="624"/>
      <c r="DD10" s="630" t="s">
        <v>129</v>
      </c>
      <c r="DE10" s="622"/>
      <c r="DF10" s="622"/>
      <c r="DG10" s="622"/>
      <c r="DH10" s="622"/>
      <c r="DI10" s="622"/>
      <c r="DJ10" s="622"/>
      <c r="DK10" s="622"/>
      <c r="DL10" s="622"/>
      <c r="DM10" s="622"/>
      <c r="DN10" s="622"/>
      <c r="DO10" s="622"/>
      <c r="DP10" s="623"/>
      <c r="DQ10" s="630">
        <v>26710</v>
      </c>
      <c r="DR10" s="622"/>
      <c r="DS10" s="622"/>
      <c r="DT10" s="622"/>
      <c r="DU10" s="622"/>
      <c r="DV10" s="622"/>
      <c r="DW10" s="622"/>
      <c r="DX10" s="622"/>
      <c r="DY10" s="622"/>
      <c r="DZ10" s="622"/>
      <c r="EA10" s="622"/>
      <c r="EB10" s="622"/>
      <c r="EC10" s="631"/>
    </row>
    <row r="11" spans="2:143" ht="11.25" customHeight="1">
      <c r="B11" s="618" t="s">
        <v>246</v>
      </c>
      <c r="C11" s="619"/>
      <c r="D11" s="619"/>
      <c r="E11" s="619"/>
      <c r="F11" s="619"/>
      <c r="G11" s="619"/>
      <c r="H11" s="619"/>
      <c r="I11" s="619"/>
      <c r="J11" s="619"/>
      <c r="K11" s="619"/>
      <c r="L11" s="619"/>
      <c r="M11" s="619"/>
      <c r="N11" s="619"/>
      <c r="O11" s="619"/>
      <c r="P11" s="619"/>
      <c r="Q11" s="620"/>
      <c r="R11" s="621">
        <v>3616196</v>
      </c>
      <c r="S11" s="622"/>
      <c r="T11" s="622"/>
      <c r="U11" s="622"/>
      <c r="V11" s="622"/>
      <c r="W11" s="622"/>
      <c r="X11" s="622"/>
      <c r="Y11" s="623"/>
      <c r="Z11" s="626">
        <v>6</v>
      </c>
      <c r="AA11" s="627"/>
      <c r="AB11" s="627"/>
      <c r="AC11" s="633"/>
      <c r="AD11" s="630">
        <v>3616196</v>
      </c>
      <c r="AE11" s="622"/>
      <c r="AF11" s="622"/>
      <c r="AG11" s="622"/>
      <c r="AH11" s="622"/>
      <c r="AI11" s="622"/>
      <c r="AJ11" s="622"/>
      <c r="AK11" s="623"/>
      <c r="AL11" s="626">
        <v>12.2</v>
      </c>
      <c r="AM11" s="627"/>
      <c r="AN11" s="627"/>
      <c r="AO11" s="628"/>
      <c r="AP11" s="618" t="s">
        <v>247</v>
      </c>
      <c r="AQ11" s="619"/>
      <c r="AR11" s="619"/>
      <c r="AS11" s="619"/>
      <c r="AT11" s="619"/>
      <c r="AU11" s="619"/>
      <c r="AV11" s="619"/>
      <c r="AW11" s="619"/>
      <c r="AX11" s="619"/>
      <c r="AY11" s="619"/>
      <c r="AZ11" s="619"/>
      <c r="BA11" s="619"/>
      <c r="BB11" s="619"/>
      <c r="BC11" s="619"/>
      <c r="BD11" s="619"/>
      <c r="BE11" s="619"/>
      <c r="BF11" s="620"/>
      <c r="BG11" s="621">
        <v>647005</v>
      </c>
      <c r="BH11" s="622"/>
      <c r="BI11" s="622"/>
      <c r="BJ11" s="622"/>
      <c r="BK11" s="622"/>
      <c r="BL11" s="622"/>
      <c r="BM11" s="622"/>
      <c r="BN11" s="623"/>
      <c r="BO11" s="624">
        <v>3.4</v>
      </c>
      <c r="BP11" s="624"/>
      <c r="BQ11" s="624"/>
      <c r="BR11" s="624"/>
      <c r="BS11" s="625">
        <v>164673</v>
      </c>
      <c r="BT11" s="625"/>
      <c r="BU11" s="625"/>
      <c r="BV11" s="625"/>
      <c r="BW11" s="625"/>
      <c r="BX11" s="625"/>
      <c r="BY11" s="625"/>
      <c r="BZ11" s="625"/>
      <c r="CA11" s="625"/>
      <c r="CB11" s="629"/>
      <c r="CD11" s="618" t="s">
        <v>248</v>
      </c>
      <c r="CE11" s="619"/>
      <c r="CF11" s="619"/>
      <c r="CG11" s="619"/>
      <c r="CH11" s="619"/>
      <c r="CI11" s="619"/>
      <c r="CJ11" s="619"/>
      <c r="CK11" s="619"/>
      <c r="CL11" s="619"/>
      <c r="CM11" s="619"/>
      <c r="CN11" s="619"/>
      <c r="CO11" s="619"/>
      <c r="CP11" s="619"/>
      <c r="CQ11" s="620"/>
      <c r="CR11" s="621">
        <v>630750</v>
      </c>
      <c r="CS11" s="622"/>
      <c r="CT11" s="622"/>
      <c r="CU11" s="622"/>
      <c r="CV11" s="622"/>
      <c r="CW11" s="622"/>
      <c r="CX11" s="622"/>
      <c r="CY11" s="623"/>
      <c r="CZ11" s="624">
        <v>1.1000000000000001</v>
      </c>
      <c r="DA11" s="624"/>
      <c r="DB11" s="624"/>
      <c r="DC11" s="624"/>
      <c r="DD11" s="630">
        <v>125288</v>
      </c>
      <c r="DE11" s="622"/>
      <c r="DF11" s="622"/>
      <c r="DG11" s="622"/>
      <c r="DH11" s="622"/>
      <c r="DI11" s="622"/>
      <c r="DJ11" s="622"/>
      <c r="DK11" s="622"/>
      <c r="DL11" s="622"/>
      <c r="DM11" s="622"/>
      <c r="DN11" s="622"/>
      <c r="DO11" s="622"/>
      <c r="DP11" s="623"/>
      <c r="DQ11" s="630">
        <v>335836</v>
      </c>
      <c r="DR11" s="622"/>
      <c r="DS11" s="622"/>
      <c r="DT11" s="622"/>
      <c r="DU11" s="622"/>
      <c r="DV11" s="622"/>
      <c r="DW11" s="622"/>
      <c r="DX11" s="622"/>
      <c r="DY11" s="622"/>
      <c r="DZ11" s="622"/>
      <c r="EA11" s="622"/>
      <c r="EB11" s="622"/>
      <c r="EC11" s="631"/>
    </row>
    <row r="12" spans="2:143" ht="11.25" customHeight="1">
      <c r="B12" s="618" t="s">
        <v>249</v>
      </c>
      <c r="C12" s="619"/>
      <c r="D12" s="619"/>
      <c r="E12" s="619"/>
      <c r="F12" s="619"/>
      <c r="G12" s="619"/>
      <c r="H12" s="619"/>
      <c r="I12" s="619"/>
      <c r="J12" s="619"/>
      <c r="K12" s="619"/>
      <c r="L12" s="619"/>
      <c r="M12" s="619"/>
      <c r="N12" s="619"/>
      <c r="O12" s="619"/>
      <c r="P12" s="619"/>
      <c r="Q12" s="620"/>
      <c r="R12" s="621">
        <v>64587</v>
      </c>
      <c r="S12" s="622"/>
      <c r="T12" s="622"/>
      <c r="U12" s="622"/>
      <c r="V12" s="622"/>
      <c r="W12" s="622"/>
      <c r="X12" s="622"/>
      <c r="Y12" s="623"/>
      <c r="Z12" s="624">
        <v>0.1</v>
      </c>
      <c r="AA12" s="624"/>
      <c r="AB12" s="624"/>
      <c r="AC12" s="624"/>
      <c r="AD12" s="625">
        <v>64587</v>
      </c>
      <c r="AE12" s="625"/>
      <c r="AF12" s="625"/>
      <c r="AG12" s="625"/>
      <c r="AH12" s="625"/>
      <c r="AI12" s="625"/>
      <c r="AJ12" s="625"/>
      <c r="AK12" s="625"/>
      <c r="AL12" s="626">
        <v>0.2</v>
      </c>
      <c r="AM12" s="627"/>
      <c r="AN12" s="627"/>
      <c r="AO12" s="628"/>
      <c r="AP12" s="618" t="s">
        <v>250</v>
      </c>
      <c r="AQ12" s="619"/>
      <c r="AR12" s="619"/>
      <c r="AS12" s="619"/>
      <c r="AT12" s="619"/>
      <c r="AU12" s="619"/>
      <c r="AV12" s="619"/>
      <c r="AW12" s="619"/>
      <c r="AX12" s="619"/>
      <c r="AY12" s="619"/>
      <c r="AZ12" s="619"/>
      <c r="BA12" s="619"/>
      <c r="BB12" s="619"/>
      <c r="BC12" s="619"/>
      <c r="BD12" s="619"/>
      <c r="BE12" s="619"/>
      <c r="BF12" s="620"/>
      <c r="BG12" s="621">
        <v>8065125</v>
      </c>
      <c r="BH12" s="622"/>
      <c r="BI12" s="622"/>
      <c r="BJ12" s="622"/>
      <c r="BK12" s="622"/>
      <c r="BL12" s="622"/>
      <c r="BM12" s="622"/>
      <c r="BN12" s="623"/>
      <c r="BO12" s="624">
        <v>42.3</v>
      </c>
      <c r="BP12" s="624"/>
      <c r="BQ12" s="624"/>
      <c r="BR12" s="624"/>
      <c r="BS12" s="625" t="s">
        <v>129</v>
      </c>
      <c r="BT12" s="625"/>
      <c r="BU12" s="625"/>
      <c r="BV12" s="625"/>
      <c r="BW12" s="625"/>
      <c r="BX12" s="625"/>
      <c r="BY12" s="625"/>
      <c r="BZ12" s="625"/>
      <c r="CA12" s="625"/>
      <c r="CB12" s="629"/>
      <c r="CD12" s="618" t="s">
        <v>251</v>
      </c>
      <c r="CE12" s="619"/>
      <c r="CF12" s="619"/>
      <c r="CG12" s="619"/>
      <c r="CH12" s="619"/>
      <c r="CI12" s="619"/>
      <c r="CJ12" s="619"/>
      <c r="CK12" s="619"/>
      <c r="CL12" s="619"/>
      <c r="CM12" s="619"/>
      <c r="CN12" s="619"/>
      <c r="CO12" s="619"/>
      <c r="CP12" s="619"/>
      <c r="CQ12" s="620"/>
      <c r="CR12" s="621">
        <v>3682971</v>
      </c>
      <c r="CS12" s="622"/>
      <c r="CT12" s="622"/>
      <c r="CU12" s="622"/>
      <c r="CV12" s="622"/>
      <c r="CW12" s="622"/>
      <c r="CX12" s="622"/>
      <c r="CY12" s="623"/>
      <c r="CZ12" s="624">
        <v>6.5</v>
      </c>
      <c r="DA12" s="624"/>
      <c r="DB12" s="624"/>
      <c r="DC12" s="624"/>
      <c r="DD12" s="630">
        <v>4065</v>
      </c>
      <c r="DE12" s="622"/>
      <c r="DF12" s="622"/>
      <c r="DG12" s="622"/>
      <c r="DH12" s="622"/>
      <c r="DI12" s="622"/>
      <c r="DJ12" s="622"/>
      <c r="DK12" s="622"/>
      <c r="DL12" s="622"/>
      <c r="DM12" s="622"/>
      <c r="DN12" s="622"/>
      <c r="DO12" s="622"/>
      <c r="DP12" s="623"/>
      <c r="DQ12" s="630">
        <v>799338</v>
      </c>
      <c r="DR12" s="622"/>
      <c r="DS12" s="622"/>
      <c r="DT12" s="622"/>
      <c r="DU12" s="622"/>
      <c r="DV12" s="622"/>
      <c r="DW12" s="622"/>
      <c r="DX12" s="622"/>
      <c r="DY12" s="622"/>
      <c r="DZ12" s="622"/>
      <c r="EA12" s="622"/>
      <c r="EB12" s="622"/>
      <c r="EC12" s="631"/>
    </row>
    <row r="13" spans="2:143" ht="11.25" customHeight="1">
      <c r="B13" s="618" t="s">
        <v>252</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24" t="s">
        <v>129</v>
      </c>
      <c r="AA13" s="624"/>
      <c r="AB13" s="624"/>
      <c r="AC13" s="624"/>
      <c r="AD13" s="625" t="s">
        <v>129</v>
      </c>
      <c r="AE13" s="625"/>
      <c r="AF13" s="625"/>
      <c r="AG13" s="625"/>
      <c r="AH13" s="625"/>
      <c r="AI13" s="625"/>
      <c r="AJ13" s="625"/>
      <c r="AK13" s="625"/>
      <c r="AL13" s="626" t="s">
        <v>129</v>
      </c>
      <c r="AM13" s="627"/>
      <c r="AN13" s="627"/>
      <c r="AO13" s="628"/>
      <c r="AP13" s="618" t="s">
        <v>253</v>
      </c>
      <c r="AQ13" s="619"/>
      <c r="AR13" s="619"/>
      <c r="AS13" s="619"/>
      <c r="AT13" s="619"/>
      <c r="AU13" s="619"/>
      <c r="AV13" s="619"/>
      <c r="AW13" s="619"/>
      <c r="AX13" s="619"/>
      <c r="AY13" s="619"/>
      <c r="AZ13" s="619"/>
      <c r="BA13" s="619"/>
      <c r="BB13" s="619"/>
      <c r="BC13" s="619"/>
      <c r="BD13" s="619"/>
      <c r="BE13" s="619"/>
      <c r="BF13" s="620"/>
      <c r="BG13" s="621">
        <v>8041001</v>
      </c>
      <c r="BH13" s="622"/>
      <c r="BI13" s="622"/>
      <c r="BJ13" s="622"/>
      <c r="BK13" s="622"/>
      <c r="BL13" s="622"/>
      <c r="BM13" s="622"/>
      <c r="BN13" s="623"/>
      <c r="BO13" s="624">
        <v>42.2</v>
      </c>
      <c r="BP13" s="624"/>
      <c r="BQ13" s="624"/>
      <c r="BR13" s="624"/>
      <c r="BS13" s="625" t="s">
        <v>129</v>
      </c>
      <c r="BT13" s="625"/>
      <c r="BU13" s="625"/>
      <c r="BV13" s="625"/>
      <c r="BW13" s="625"/>
      <c r="BX13" s="625"/>
      <c r="BY13" s="625"/>
      <c r="BZ13" s="625"/>
      <c r="CA13" s="625"/>
      <c r="CB13" s="629"/>
      <c r="CD13" s="618" t="s">
        <v>254</v>
      </c>
      <c r="CE13" s="619"/>
      <c r="CF13" s="619"/>
      <c r="CG13" s="619"/>
      <c r="CH13" s="619"/>
      <c r="CI13" s="619"/>
      <c r="CJ13" s="619"/>
      <c r="CK13" s="619"/>
      <c r="CL13" s="619"/>
      <c r="CM13" s="619"/>
      <c r="CN13" s="619"/>
      <c r="CO13" s="619"/>
      <c r="CP13" s="619"/>
      <c r="CQ13" s="620"/>
      <c r="CR13" s="621">
        <v>5705134</v>
      </c>
      <c r="CS13" s="622"/>
      <c r="CT13" s="622"/>
      <c r="CU13" s="622"/>
      <c r="CV13" s="622"/>
      <c r="CW13" s="622"/>
      <c r="CX13" s="622"/>
      <c r="CY13" s="623"/>
      <c r="CZ13" s="624">
        <v>10.1</v>
      </c>
      <c r="DA13" s="624"/>
      <c r="DB13" s="624"/>
      <c r="DC13" s="624"/>
      <c r="DD13" s="630">
        <v>1779638</v>
      </c>
      <c r="DE13" s="622"/>
      <c r="DF13" s="622"/>
      <c r="DG13" s="622"/>
      <c r="DH13" s="622"/>
      <c r="DI13" s="622"/>
      <c r="DJ13" s="622"/>
      <c r="DK13" s="622"/>
      <c r="DL13" s="622"/>
      <c r="DM13" s="622"/>
      <c r="DN13" s="622"/>
      <c r="DO13" s="622"/>
      <c r="DP13" s="623"/>
      <c r="DQ13" s="630">
        <v>4165375</v>
      </c>
      <c r="DR13" s="622"/>
      <c r="DS13" s="622"/>
      <c r="DT13" s="622"/>
      <c r="DU13" s="622"/>
      <c r="DV13" s="622"/>
      <c r="DW13" s="622"/>
      <c r="DX13" s="622"/>
      <c r="DY13" s="622"/>
      <c r="DZ13" s="622"/>
      <c r="EA13" s="622"/>
      <c r="EB13" s="622"/>
      <c r="EC13" s="631"/>
    </row>
    <row r="14" spans="2:143" ht="11.25" customHeight="1">
      <c r="B14" s="618" t="s">
        <v>255</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24" t="s">
        <v>129</v>
      </c>
      <c r="AA14" s="624"/>
      <c r="AB14" s="624"/>
      <c r="AC14" s="624"/>
      <c r="AD14" s="625" t="s">
        <v>129</v>
      </c>
      <c r="AE14" s="625"/>
      <c r="AF14" s="625"/>
      <c r="AG14" s="625"/>
      <c r="AH14" s="625"/>
      <c r="AI14" s="625"/>
      <c r="AJ14" s="625"/>
      <c r="AK14" s="625"/>
      <c r="AL14" s="626" t="s">
        <v>129</v>
      </c>
      <c r="AM14" s="627"/>
      <c r="AN14" s="627"/>
      <c r="AO14" s="628"/>
      <c r="AP14" s="618" t="s">
        <v>256</v>
      </c>
      <c r="AQ14" s="619"/>
      <c r="AR14" s="619"/>
      <c r="AS14" s="619"/>
      <c r="AT14" s="619"/>
      <c r="AU14" s="619"/>
      <c r="AV14" s="619"/>
      <c r="AW14" s="619"/>
      <c r="AX14" s="619"/>
      <c r="AY14" s="619"/>
      <c r="AZ14" s="619"/>
      <c r="BA14" s="619"/>
      <c r="BB14" s="619"/>
      <c r="BC14" s="619"/>
      <c r="BD14" s="619"/>
      <c r="BE14" s="619"/>
      <c r="BF14" s="620"/>
      <c r="BG14" s="621">
        <v>450903</v>
      </c>
      <c r="BH14" s="622"/>
      <c r="BI14" s="622"/>
      <c r="BJ14" s="622"/>
      <c r="BK14" s="622"/>
      <c r="BL14" s="622"/>
      <c r="BM14" s="622"/>
      <c r="BN14" s="623"/>
      <c r="BO14" s="624">
        <v>2.4</v>
      </c>
      <c r="BP14" s="624"/>
      <c r="BQ14" s="624"/>
      <c r="BR14" s="624"/>
      <c r="BS14" s="625" t="s">
        <v>129</v>
      </c>
      <c r="BT14" s="625"/>
      <c r="BU14" s="625"/>
      <c r="BV14" s="625"/>
      <c r="BW14" s="625"/>
      <c r="BX14" s="625"/>
      <c r="BY14" s="625"/>
      <c r="BZ14" s="625"/>
      <c r="CA14" s="625"/>
      <c r="CB14" s="629"/>
      <c r="CD14" s="618" t="s">
        <v>257</v>
      </c>
      <c r="CE14" s="619"/>
      <c r="CF14" s="619"/>
      <c r="CG14" s="619"/>
      <c r="CH14" s="619"/>
      <c r="CI14" s="619"/>
      <c r="CJ14" s="619"/>
      <c r="CK14" s="619"/>
      <c r="CL14" s="619"/>
      <c r="CM14" s="619"/>
      <c r="CN14" s="619"/>
      <c r="CO14" s="619"/>
      <c r="CP14" s="619"/>
      <c r="CQ14" s="620"/>
      <c r="CR14" s="621">
        <v>1747857</v>
      </c>
      <c r="CS14" s="622"/>
      <c r="CT14" s="622"/>
      <c r="CU14" s="622"/>
      <c r="CV14" s="622"/>
      <c r="CW14" s="622"/>
      <c r="CX14" s="622"/>
      <c r="CY14" s="623"/>
      <c r="CZ14" s="624">
        <v>3.1</v>
      </c>
      <c r="DA14" s="624"/>
      <c r="DB14" s="624"/>
      <c r="DC14" s="624"/>
      <c r="DD14" s="630">
        <v>179771</v>
      </c>
      <c r="DE14" s="622"/>
      <c r="DF14" s="622"/>
      <c r="DG14" s="622"/>
      <c r="DH14" s="622"/>
      <c r="DI14" s="622"/>
      <c r="DJ14" s="622"/>
      <c r="DK14" s="622"/>
      <c r="DL14" s="622"/>
      <c r="DM14" s="622"/>
      <c r="DN14" s="622"/>
      <c r="DO14" s="622"/>
      <c r="DP14" s="623"/>
      <c r="DQ14" s="630">
        <v>1590905</v>
      </c>
      <c r="DR14" s="622"/>
      <c r="DS14" s="622"/>
      <c r="DT14" s="622"/>
      <c r="DU14" s="622"/>
      <c r="DV14" s="622"/>
      <c r="DW14" s="622"/>
      <c r="DX14" s="622"/>
      <c r="DY14" s="622"/>
      <c r="DZ14" s="622"/>
      <c r="EA14" s="622"/>
      <c r="EB14" s="622"/>
      <c r="EC14" s="631"/>
    </row>
    <row r="15" spans="2:143" ht="11.25" customHeight="1">
      <c r="B15" s="618" t="s">
        <v>258</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24" t="s">
        <v>129</v>
      </c>
      <c r="AA15" s="624"/>
      <c r="AB15" s="624"/>
      <c r="AC15" s="624"/>
      <c r="AD15" s="625" t="s">
        <v>129</v>
      </c>
      <c r="AE15" s="625"/>
      <c r="AF15" s="625"/>
      <c r="AG15" s="625"/>
      <c r="AH15" s="625"/>
      <c r="AI15" s="625"/>
      <c r="AJ15" s="625"/>
      <c r="AK15" s="625"/>
      <c r="AL15" s="626" t="s">
        <v>129</v>
      </c>
      <c r="AM15" s="627"/>
      <c r="AN15" s="627"/>
      <c r="AO15" s="628"/>
      <c r="AP15" s="618" t="s">
        <v>259</v>
      </c>
      <c r="AQ15" s="619"/>
      <c r="AR15" s="619"/>
      <c r="AS15" s="619"/>
      <c r="AT15" s="619"/>
      <c r="AU15" s="619"/>
      <c r="AV15" s="619"/>
      <c r="AW15" s="619"/>
      <c r="AX15" s="619"/>
      <c r="AY15" s="619"/>
      <c r="AZ15" s="619"/>
      <c r="BA15" s="619"/>
      <c r="BB15" s="619"/>
      <c r="BC15" s="619"/>
      <c r="BD15" s="619"/>
      <c r="BE15" s="619"/>
      <c r="BF15" s="620"/>
      <c r="BG15" s="621">
        <v>974358</v>
      </c>
      <c r="BH15" s="622"/>
      <c r="BI15" s="622"/>
      <c r="BJ15" s="622"/>
      <c r="BK15" s="622"/>
      <c r="BL15" s="622"/>
      <c r="BM15" s="622"/>
      <c r="BN15" s="623"/>
      <c r="BO15" s="624">
        <v>5.0999999999999996</v>
      </c>
      <c r="BP15" s="624"/>
      <c r="BQ15" s="624"/>
      <c r="BR15" s="624"/>
      <c r="BS15" s="625" t="s">
        <v>129</v>
      </c>
      <c r="BT15" s="625"/>
      <c r="BU15" s="625"/>
      <c r="BV15" s="625"/>
      <c r="BW15" s="625"/>
      <c r="BX15" s="625"/>
      <c r="BY15" s="625"/>
      <c r="BZ15" s="625"/>
      <c r="CA15" s="625"/>
      <c r="CB15" s="629"/>
      <c r="CD15" s="618" t="s">
        <v>260</v>
      </c>
      <c r="CE15" s="619"/>
      <c r="CF15" s="619"/>
      <c r="CG15" s="619"/>
      <c r="CH15" s="619"/>
      <c r="CI15" s="619"/>
      <c r="CJ15" s="619"/>
      <c r="CK15" s="619"/>
      <c r="CL15" s="619"/>
      <c r="CM15" s="619"/>
      <c r="CN15" s="619"/>
      <c r="CO15" s="619"/>
      <c r="CP15" s="619"/>
      <c r="CQ15" s="620"/>
      <c r="CR15" s="621">
        <v>5426917</v>
      </c>
      <c r="CS15" s="622"/>
      <c r="CT15" s="622"/>
      <c r="CU15" s="622"/>
      <c r="CV15" s="622"/>
      <c r="CW15" s="622"/>
      <c r="CX15" s="622"/>
      <c r="CY15" s="623"/>
      <c r="CZ15" s="624">
        <v>9.6</v>
      </c>
      <c r="DA15" s="624"/>
      <c r="DB15" s="624"/>
      <c r="DC15" s="624"/>
      <c r="DD15" s="630">
        <v>431223</v>
      </c>
      <c r="DE15" s="622"/>
      <c r="DF15" s="622"/>
      <c r="DG15" s="622"/>
      <c r="DH15" s="622"/>
      <c r="DI15" s="622"/>
      <c r="DJ15" s="622"/>
      <c r="DK15" s="622"/>
      <c r="DL15" s="622"/>
      <c r="DM15" s="622"/>
      <c r="DN15" s="622"/>
      <c r="DO15" s="622"/>
      <c r="DP15" s="623"/>
      <c r="DQ15" s="630">
        <v>4247971</v>
      </c>
      <c r="DR15" s="622"/>
      <c r="DS15" s="622"/>
      <c r="DT15" s="622"/>
      <c r="DU15" s="622"/>
      <c r="DV15" s="622"/>
      <c r="DW15" s="622"/>
      <c r="DX15" s="622"/>
      <c r="DY15" s="622"/>
      <c r="DZ15" s="622"/>
      <c r="EA15" s="622"/>
      <c r="EB15" s="622"/>
      <c r="EC15" s="631"/>
    </row>
    <row r="16" spans="2:143" ht="11.25" customHeight="1">
      <c r="B16" s="618" t="s">
        <v>261</v>
      </c>
      <c r="C16" s="619"/>
      <c r="D16" s="619"/>
      <c r="E16" s="619"/>
      <c r="F16" s="619"/>
      <c r="G16" s="619"/>
      <c r="H16" s="619"/>
      <c r="I16" s="619"/>
      <c r="J16" s="619"/>
      <c r="K16" s="619"/>
      <c r="L16" s="619"/>
      <c r="M16" s="619"/>
      <c r="N16" s="619"/>
      <c r="O16" s="619"/>
      <c r="P16" s="619"/>
      <c r="Q16" s="620"/>
      <c r="R16" s="621">
        <v>50930</v>
      </c>
      <c r="S16" s="622"/>
      <c r="T16" s="622"/>
      <c r="U16" s="622"/>
      <c r="V16" s="622"/>
      <c r="W16" s="622"/>
      <c r="X16" s="622"/>
      <c r="Y16" s="623"/>
      <c r="Z16" s="624">
        <v>0.1</v>
      </c>
      <c r="AA16" s="624"/>
      <c r="AB16" s="624"/>
      <c r="AC16" s="624"/>
      <c r="AD16" s="625">
        <v>50930</v>
      </c>
      <c r="AE16" s="625"/>
      <c r="AF16" s="625"/>
      <c r="AG16" s="625"/>
      <c r="AH16" s="625"/>
      <c r="AI16" s="625"/>
      <c r="AJ16" s="625"/>
      <c r="AK16" s="625"/>
      <c r="AL16" s="626">
        <v>0.2</v>
      </c>
      <c r="AM16" s="627"/>
      <c r="AN16" s="627"/>
      <c r="AO16" s="628"/>
      <c r="AP16" s="618" t="s">
        <v>262</v>
      </c>
      <c r="AQ16" s="619"/>
      <c r="AR16" s="619"/>
      <c r="AS16" s="619"/>
      <c r="AT16" s="619"/>
      <c r="AU16" s="619"/>
      <c r="AV16" s="619"/>
      <c r="AW16" s="619"/>
      <c r="AX16" s="619"/>
      <c r="AY16" s="619"/>
      <c r="AZ16" s="619"/>
      <c r="BA16" s="619"/>
      <c r="BB16" s="619"/>
      <c r="BC16" s="619"/>
      <c r="BD16" s="619"/>
      <c r="BE16" s="619"/>
      <c r="BF16" s="620"/>
      <c r="BG16" s="621">
        <v>93</v>
      </c>
      <c r="BH16" s="622"/>
      <c r="BI16" s="622"/>
      <c r="BJ16" s="622"/>
      <c r="BK16" s="622"/>
      <c r="BL16" s="622"/>
      <c r="BM16" s="622"/>
      <c r="BN16" s="623"/>
      <c r="BO16" s="624">
        <v>0</v>
      </c>
      <c r="BP16" s="624"/>
      <c r="BQ16" s="624"/>
      <c r="BR16" s="624"/>
      <c r="BS16" s="625" t="s">
        <v>129</v>
      </c>
      <c r="BT16" s="625"/>
      <c r="BU16" s="625"/>
      <c r="BV16" s="625"/>
      <c r="BW16" s="625"/>
      <c r="BX16" s="625"/>
      <c r="BY16" s="625"/>
      <c r="BZ16" s="625"/>
      <c r="CA16" s="625"/>
      <c r="CB16" s="629"/>
      <c r="CD16" s="618" t="s">
        <v>263</v>
      </c>
      <c r="CE16" s="619"/>
      <c r="CF16" s="619"/>
      <c r="CG16" s="619"/>
      <c r="CH16" s="619"/>
      <c r="CI16" s="619"/>
      <c r="CJ16" s="619"/>
      <c r="CK16" s="619"/>
      <c r="CL16" s="619"/>
      <c r="CM16" s="619"/>
      <c r="CN16" s="619"/>
      <c r="CO16" s="619"/>
      <c r="CP16" s="619"/>
      <c r="CQ16" s="620"/>
      <c r="CR16" s="621">
        <v>123284</v>
      </c>
      <c r="CS16" s="622"/>
      <c r="CT16" s="622"/>
      <c r="CU16" s="622"/>
      <c r="CV16" s="622"/>
      <c r="CW16" s="622"/>
      <c r="CX16" s="622"/>
      <c r="CY16" s="623"/>
      <c r="CZ16" s="624">
        <v>0.2</v>
      </c>
      <c r="DA16" s="624"/>
      <c r="DB16" s="624"/>
      <c r="DC16" s="624"/>
      <c r="DD16" s="630" t="s">
        <v>129</v>
      </c>
      <c r="DE16" s="622"/>
      <c r="DF16" s="622"/>
      <c r="DG16" s="622"/>
      <c r="DH16" s="622"/>
      <c r="DI16" s="622"/>
      <c r="DJ16" s="622"/>
      <c r="DK16" s="622"/>
      <c r="DL16" s="622"/>
      <c r="DM16" s="622"/>
      <c r="DN16" s="622"/>
      <c r="DO16" s="622"/>
      <c r="DP16" s="623"/>
      <c r="DQ16" s="630">
        <v>88</v>
      </c>
      <c r="DR16" s="622"/>
      <c r="DS16" s="622"/>
      <c r="DT16" s="622"/>
      <c r="DU16" s="622"/>
      <c r="DV16" s="622"/>
      <c r="DW16" s="622"/>
      <c r="DX16" s="622"/>
      <c r="DY16" s="622"/>
      <c r="DZ16" s="622"/>
      <c r="EA16" s="622"/>
      <c r="EB16" s="622"/>
      <c r="EC16" s="631"/>
    </row>
    <row r="17" spans="2:133" ht="11.25" customHeight="1">
      <c r="B17" s="618" t="s">
        <v>264</v>
      </c>
      <c r="C17" s="619"/>
      <c r="D17" s="619"/>
      <c r="E17" s="619"/>
      <c r="F17" s="619"/>
      <c r="G17" s="619"/>
      <c r="H17" s="619"/>
      <c r="I17" s="619"/>
      <c r="J17" s="619"/>
      <c r="K17" s="619"/>
      <c r="L17" s="619"/>
      <c r="M17" s="619"/>
      <c r="N17" s="619"/>
      <c r="O17" s="619"/>
      <c r="P17" s="619"/>
      <c r="Q17" s="620"/>
      <c r="R17" s="621">
        <v>213421</v>
      </c>
      <c r="S17" s="622"/>
      <c r="T17" s="622"/>
      <c r="U17" s="622"/>
      <c r="V17" s="622"/>
      <c r="W17" s="622"/>
      <c r="X17" s="622"/>
      <c r="Y17" s="623"/>
      <c r="Z17" s="624">
        <v>0.4</v>
      </c>
      <c r="AA17" s="624"/>
      <c r="AB17" s="624"/>
      <c r="AC17" s="624"/>
      <c r="AD17" s="625">
        <v>213421</v>
      </c>
      <c r="AE17" s="625"/>
      <c r="AF17" s="625"/>
      <c r="AG17" s="625"/>
      <c r="AH17" s="625"/>
      <c r="AI17" s="625"/>
      <c r="AJ17" s="625"/>
      <c r="AK17" s="625"/>
      <c r="AL17" s="626">
        <v>0.7</v>
      </c>
      <c r="AM17" s="627"/>
      <c r="AN17" s="627"/>
      <c r="AO17" s="628"/>
      <c r="AP17" s="618" t="s">
        <v>265</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24" t="s">
        <v>129</v>
      </c>
      <c r="BP17" s="624"/>
      <c r="BQ17" s="624"/>
      <c r="BR17" s="624"/>
      <c r="BS17" s="625" t="s">
        <v>129</v>
      </c>
      <c r="BT17" s="625"/>
      <c r="BU17" s="625"/>
      <c r="BV17" s="625"/>
      <c r="BW17" s="625"/>
      <c r="BX17" s="625"/>
      <c r="BY17" s="625"/>
      <c r="BZ17" s="625"/>
      <c r="CA17" s="625"/>
      <c r="CB17" s="629"/>
      <c r="CD17" s="618" t="s">
        <v>266</v>
      </c>
      <c r="CE17" s="619"/>
      <c r="CF17" s="619"/>
      <c r="CG17" s="619"/>
      <c r="CH17" s="619"/>
      <c r="CI17" s="619"/>
      <c r="CJ17" s="619"/>
      <c r="CK17" s="619"/>
      <c r="CL17" s="619"/>
      <c r="CM17" s="619"/>
      <c r="CN17" s="619"/>
      <c r="CO17" s="619"/>
      <c r="CP17" s="619"/>
      <c r="CQ17" s="620"/>
      <c r="CR17" s="621">
        <v>4401141</v>
      </c>
      <c r="CS17" s="622"/>
      <c r="CT17" s="622"/>
      <c r="CU17" s="622"/>
      <c r="CV17" s="622"/>
      <c r="CW17" s="622"/>
      <c r="CX17" s="622"/>
      <c r="CY17" s="623"/>
      <c r="CZ17" s="624">
        <v>7.8</v>
      </c>
      <c r="DA17" s="624"/>
      <c r="DB17" s="624"/>
      <c r="DC17" s="624"/>
      <c r="DD17" s="630" t="s">
        <v>129</v>
      </c>
      <c r="DE17" s="622"/>
      <c r="DF17" s="622"/>
      <c r="DG17" s="622"/>
      <c r="DH17" s="622"/>
      <c r="DI17" s="622"/>
      <c r="DJ17" s="622"/>
      <c r="DK17" s="622"/>
      <c r="DL17" s="622"/>
      <c r="DM17" s="622"/>
      <c r="DN17" s="622"/>
      <c r="DO17" s="622"/>
      <c r="DP17" s="623"/>
      <c r="DQ17" s="630">
        <v>4306887</v>
      </c>
      <c r="DR17" s="622"/>
      <c r="DS17" s="622"/>
      <c r="DT17" s="622"/>
      <c r="DU17" s="622"/>
      <c r="DV17" s="622"/>
      <c r="DW17" s="622"/>
      <c r="DX17" s="622"/>
      <c r="DY17" s="622"/>
      <c r="DZ17" s="622"/>
      <c r="EA17" s="622"/>
      <c r="EB17" s="622"/>
      <c r="EC17" s="631"/>
    </row>
    <row r="18" spans="2:133" ht="11.25" customHeight="1">
      <c r="B18" s="618" t="s">
        <v>267</v>
      </c>
      <c r="C18" s="619"/>
      <c r="D18" s="619"/>
      <c r="E18" s="619"/>
      <c r="F18" s="619"/>
      <c r="G18" s="619"/>
      <c r="H18" s="619"/>
      <c r="I18" s="619"/>
      <c r="J18" s="619"/>
      <c r="K18" s="619"/>
      <c r="L18" s="619"/>
      <c r="M18" s="619"/>
      <c r="N18" s="619"/>
      <c r="O18" s="619"/>
      <c r="P18" s="619"/>
      <c r="Q18" s="620"/>
      <c r="R18" s="621">
        <v>562615</v>
      </c>
      <c r="S18" s="622"/>
      <c r="T18" s="622"/>
      <c r="U18" s="622"/>
      <c r="V18" s="622"/>
      <c r="W18" s="622"/>
      <c r="X18" s="622"/>
      <c r="Y18" s="623"/>
      <c r="Z18" s="624">
        <v>0.9</v>
      </c>
      <c r="AA18" s="624"/>
      <c r="AB18" s="624"/>
      <c r="AC18" s="624"/>
      <c r="AD18" s="625">
        <v>533496</v>
      </c>
      <c r="AE18" s="625"/>
      <c r="AF18" s="625"/>
      <c r="AG18" s="625"/>
      <c r="AH18" s="625"/>
      <c r="AI18" s="625"/>
      <c r="AJ18" s="625"/>
      <c r="AK18" s="625"/>
      <c r="AL18" s="626">
        <v>1.7999999523162842</v>
      </c>
      <c r="AM18" s="627"/>
      <c r="AN18" s="627"/>
      <c r="AO18" s="628"/>
      <c r="AP18" s="618" t="s">
        <v>268</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24" t="s">
        <v>129</v>
      </c>
      <c r="BP18" s="624"/>
      <c r="BQ18" s="624"/>
      <c r="BR18" s="624"/>
      <c r="BS18" s="625" t="s">
        <v>129</v>
      </c>
      <c r="BT18" s="625"/>
      <c r="BU18" s="625"/>
      <c r="BV18" s="625"/>
      <c r="BW18" s="625"/>
      <c r="BX18" s="625"/>
      <c r="BY18" s="625"/>
      <c r="BZ18" s="625"/>
      <c r="CA18" s="625"/>
      <c r="CB18" s="629"/>
      <c r="CD18" s="618" t="s">
        <v>269</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24" t="s">
        <v>129</v>
      </c>
      <c r="DA18" s="624"/>
      <c r="DB18" s="624"/>
      <c r="DC18" s="624"/>
      <c r="DD18" s="630" t="s">
        <v>129</v>
      </c>
      <c r="DE18" s="622"/>
      <c r="DF18" s="622"/>
      <c r="DG18" s="622"/>
      <c r="DH18" s="622"/>
      <c r="DI18" s="622"/>
      <c r="DJ18" s="622"/>
      <c r="DK18" s="622"/>
      <c r="DL18" s="622"/>
      <c r="DM18" s="622"/>
      <c r="DN18" s="622"/>
      <c r="DO18" s="622"/>
      <c r="DP18" s="623"/>
      <c r="DQ18" s="630" t="s">
        <v>129</v>
      </c>
      <c r="DR18" s="622"/>
      <c r="DS18" s="622"/>
      <c r="DT18" s="622"/>
      <c r="DU18" s="622"/>
      <c r="DV18" s="622"/>
      <c r="DW18" s="622"/>
      <c r="DX18" s="622"/>
      <c r="DY18" s="622"/>
      <c r="DZ18" s="622"/>
      <c r="EA18" s="622"/>
      <c r="EB18" s="622"/>
      <c r="EC18" s="631"/>
    </row>
    <row r="19" spans="2:133" ht="11.25" customHeight="1">
      <c r="B19" s="618" t="s">
        <v>270</v>
      </c>
      <c r="C19" s="619"/>
      <c r="D19" s="619"/>
      <c r="E19" s="619"/>
      <c r="F19" s="619"/>
      <c r="G19" s="619"/>
      <c r="H19" s="619"/>
      <c r="I19" s="619"/>
      <c r="J19" s="619"/>
      <c r="K19" s="619"/>
      <c r="L19" s="619"/>
      <c r="M19" s="619"/>
      <c r="N19" s="619"/>
      <c r="O19" s="619"/>
      <c r="P19" s="619"/>
      <c r="Q19" s="620"/>
      <c r="R19" s="621">
        <v>124620</v>
      </c>
      <c r="S19" s="622"/>
      <c r="T19" s="622"/>
      <c r="U19" s="622"/>
      <c r="V19" s="622"/>
      <c r="W19" s="622"/>
      <c r="X19" s="622"/>
      <c r="Y19" s="623"/>
      <c r="Z19" s="624">
        <v>0.2</v>
      </c>
      <c r="AA19" s="624"/>
      <c r="AB19" s="624"/>
      <c r="AC19" s="624"/>
      <c r="AD19" s="625">
        <v>124620</v>
      </c>
      <c r="AE19" s="625"/>
      <c r="AF19" s="625"/>
      <c r="AG19" s="625"/>
      <c r="AH19" s="625"/>
      <c r="AI19" s="625"/>
      <c r="AJ19" s="625"/>
      <c r="AK19" s="625"/>
      <c r="AL19" s="626">
        <v>0.4</v>
      </c>
      <c r="AM19" s="627"/>
      <c r="AN19" s="627"/>
      <c r="AO19" s="628"/>
      <c r="AP19" s="618" t="s">
        <v>271</v>
      </c>
      <c r="AQ19" s="619"/>
      <c r="AR19" s="619"/>
      <c r="AS19" s="619"/>
      <c r="AT19" s="619"/>
      <c r="AU19" s="619"/>
      <c r="AV19" s="619"/>
      <c r="AW19" s="619"/>
      <c r="AX19" s="619"/>
      <c r="AY19" s="619"/>
      <c r="AZ19" s="619"/>
      <c r="BA19" s="619"/>
      <c r="BB19" s="619"/>
      <c r="BC19" s="619"/>
      <c r="BD19" s="619"/>
      <c r="BE19" s="619"/>
      <c r="BF19" s="620"/>
      <c r="BG19" s="621">
        <v>1279477</v>
      </c>
      <c r="BH19" s="622"/>
      <c r="BI19" s="622"/>
      <c r="BJ19" s="622"/>
      <c r="BK19" s="622"/>
      <c r="BL19" s="622"/>
      <c r="BM19" s="622"/>
      <c r="BN19" s="623"/>
      <c r="BO19" s="624">
        <v>6.7</v>
      </c>
      <c r="BP19" s="624"/>
      <c r="BQ19" s="624"/>
      <c r="BR19" s="624"/>
      <c r="BS19" s="625" t="s">
        <v>129</v>
      </c>
      <c r="BT19" s="625"/>
      <c r="BU19" s="625"/>
      <c r="BV19" s="625"/>
      <c r="BW19" s="625"/>
      <c r="BX19" s="625"/>
      <c r="BY19" s="625"/>
      <c r="BZ19" s="625"/>
      <c r="CA19" s="625"/>
      <c r="CB19" s="629"/>
      <c r="CD19" s="618" t="s">
        <v>272</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24" t="s">
        <v>129</v>
      </c>
      <c r="DA19" s="624"/>
      <c r="DB19" s="624"/>
      <c r="DC19" s="624"/>
      <c r="DD19" s="630" t="s">
        <v>129</v>
      </c>
      <c r="DE19" s="622"/>
      <c r="DF19" s="622"/>
      <c r="DG19" s="622"/>
      <c r="DH19" s="622"/>
      <c r="DI19" s="622"/>
      <c r="DJ19" s="622"/>
      <c r="DK19" s="622"/>
      <c r="DL19" s="622"/>
      <c r="DM19" s="622"/>
      <c r="DN19" s="622"/>
      <c r="DO19" s="622"/>
      <c r="DP19" s="623"/>
      <c r="DQ19" s="630" t="s">
        <v>129</v>
      </c>
      <c r="DR19" s="622"/>
      <c r="DS19" s="622"/>
      <c r="DT19" s="622"/>
      <c r="DU19" s="622"/>
      <c r="DV19" s="622"/>
      <c r="DW19" s="622"/>
      <c r="DX19" s="622"/>
      <c r="DY19" s="622"/>
      <c r="DZ19" s="622"/>
      <c r="EA19" s="622"/>
      <c r="EB19" s="622"/>
      <c r="EC19" s="631"/>
    </row>
    <row r="20" spans="2:133" ht="11.25" customHeight="1">
      <c r="B20" s="618" t="s">
        <v>273</v>
      </c>
      <c r="C20" s="619"/>
      <c r="D20" s="619"/>
      <c r="E20" s="619"/>
      <c r="F20" s="619"/>
      <c r="G20" s="619"/>
      <c r="H20" s="619"/>
      <c r="I20" s="619"/>
      <c r="J20" s="619"/>
      <c r="K20" s="619"/>
      <c r="L20" s="619"/>
      <c r="M20" s="619"/>
      <c r="N20" s="619"/>
      <c r="O20" s="619"/>
      <c r="P20" s="619"/>
      <c r="Q20" s="620"/>
      <c r="R20" s="621">
        <v>14956</v>
      </c>
      <c r="S20" s="622"/>
      <c r="T20" s="622"/>
      <c r="U20" s="622"/>
      <c r="V20" s="622"/>
      <c r="W20" s="622"/>
      <c r="X20" s="622"/>
      <c r="Y20" s="623"/>
      <c r="Z20" s="624">
        <v>0</v>
      </c>
      <c r="AA20" s="624"/>
      <c r="AB20" s="624"/>
      <c r="AC20" s="624"/>
      <c r="AD20" s="625">
        <v>14956</v>
      </c>
      <c r="AE20" s="625"/>
      <c r="AF20" s="625"/>
      <c r="AG20" s="625"/>
      <c r="AH20" s="625"/>
      <c r="AI20" s="625"/>
      <c r="AJ20" s="625"/>
      <c r="AK20" s="625"/>
      <c r="AL20" s="626">
        <v>0.1</v>
      </c>
      <c r="AM20" s="627"/>
      <c r="AN20" s="627"/>
      <c r="AO20" s="628"/>
      <c r="AP20" s="618" t="s">
        <v>274</v>
      </c>
      <c r="AQ20" s="619"/>
      <c r="AR20" s="619"/>
      <c r="AS20" s="619"/>
      <c r="AT20" s="619"/>
      <c r="AU20" s="619"/>
      <c r="AV20" s="619"/>
      <c r="AW20" s="619"/>
      <c r="AX20" s="619"/>
      <c r="AY20" s="619"/>
      <c r="AZ20" s="619"/>
      <c r="BA20" s="619"/>
      <c r="BB20" s="619"/>
      <c r="BC20" s="619"/>
      <c r="BD20" s="619"/>
      <c r="BE20" s="619"/>
      <c r="BF20" s="620"/>
      <c r="BG20" s="621">
        <v>1279477</v>
      </c>
      <c r="BH20" s="622"/>
      <c r="BI20" s="622"/>
      <c r="BJ20" s="622"/>
      <c r="BK20" s="622"/>
      <c r="BL20" s="622"/>
      <c r="BM20" s="622"/>
      <c r="BN20" s="623"/>
      <c r="BO20" s="624">
        <v>6.7</v>
      </c>
      <c r="BP20" s="624"/>
      <c r="BQ20" s="624"/>
      <c r="BR20" s="624"/>
      <c r="BS20" s="625" t="s">
        <v>129</v>
      </c>
      <c r="BT20" s="625"/>
      <c r="BU20" s="625"/>
      <c r="BV20" s="625"/>
      <c r="BW20" s="625"/>
      <c r="BX20" s="625"/>
      <c r="BY20" s="625"/>
      <c r="BZ20" s="625"/>
      <c r="CA20" s="625"/>
      <c r="CB20" s="629"/>
      <c r="CD20" s="618" t="s">
        <v>275</v>
      </c>
      <c r="CE20" s="619"/>
      <c r="CF20" s="619"/>
      <c r="CG20" s="619"/>
      <c r="CH20" s="619"/>
      <c r="CI20" s="619"/>
      <c r="CJ20" s="619"/>
      <c r="CK20" s="619"/>
      <c r="CL20" s="619"/>
      <c r="CM20" s="619"/>
      <c r="CN20" s="619"/>
      <c r="CO20" s="619"/>
      <c r="CP20" s="619"/>
      <c r="CQ20" s="620"/>
      <c r="CR20" s="621">
        <v>56530138</v>
      </c>
      <c r="CS20" s="622"/>
      <c r="CT20" s="622"/>
      <c r="CU20" s="622"/>
      <c r="CV20" s="622"/>
      <c r="CW20" s="622"/>
      <c r="CX20" s="622"/>
      <c r="CY20" s="623"/>
      <c r="CZ20" s="624">
        <v>100</v>
      </c>
      <c r="DA20" s="624"/>
      <c r="DB20" s="624"/>
      <c r="DC20" s="624"/>
      <c r="DD20" s="630">
        <v>3531762</v>
      </c>
      <c r="DE20" s="622"/>
      <c r="DF20" s="622"/>
      <c r="DG20" s="622"/>
      <c r="DH20" s="622"/>
      <c r="DI20" s="622"/>
      <c r="DJ20" s="622"/>
      <c r="DK20" s="622"/>
      <c r="DL20" s="622"/>
      <c r="DM20" s="622"/>
      <c r="DN20" s="622"/>
      <c r="DO20" s="622"/>
      <c r="DP20" s="623"/>
      <c r="DQ20" s="630">
        <v>32827474</v>
      </c>
      <c r="DR20" s="622"/>
      <c r="DS20" s="622"/>
      <c r="DT20" s="622"/>
      <c r="DU20" s="622"/>
      <c r="DV20" s="622"/>
      <c r="DW20" s="622"/>
      <c r="DX20" s="622"/>
      <c r="DY20" s="622"/>
      <c r="DZ20" s="622"/>
      <c r="EA20" s="622"/>
      <c r="EB20" s="622"/>
      <c r="EC20" s="631"/>
    </row>
    <row r="21" spans="2:133" ht="11.25" customHeight="1">
      <c r="B21" s="618" t="s">
        <v>276</v>
      </c>
      <c r="C21" s="619"/>
      <c r="D21" s="619"/>
      <c r="E21" s="619"/>
      <c r="F21" s="619"/>
      <c r="G21" s="619"/>
      <c r="H21" s="619"/>
      <c r="I21" s="619"/>
      <c r="J21" s="619"/>
      <c r="K21" s="619"/>
      <c r="L21" s="619"/>
      <c r="M21" s="619"/>
      <c r="N21" s="619"/>
      <c r="O21" s="619"/>
      <c r="P21" s="619"/>
      <c r="Q21" s="620"/>
      <c r="R21" s="621">
        <v>7379</v>
      </c>
      <c r="S21" s="622"/>
      <c r="T21" s="622"/>
      <c r="U21" s="622"/>
      <c r="V21" s="622"/>
      <c r="W21" s="622"/>
      <c r="X21" s="622"/>
      <c r="Y21" s="623"/>
      <c r="Z21" s="624">
        <v>0</v>
      </c>
      <c r="AA21" s="624"/>
      <c r="AB21" s="624"/>
      <c r="AC21" s="624"/>
      <c r="AD21" s="625">
        <v>7379</v>
      </c>
      <c r="AE21" s="625"/>
      <c r="AF21" s="625"/>
      <c r="AG21" s="625"/>
      <c r="AH21" s="625"/>
      <c r="AI21" s="625"/>
      <c r="AJ21" s="625"/>
      <c r="AK21" s="625"/>
      <c r="AL21" s="626">
        <v>0</v>
      </c>
      <c r="AM21" s="627"/>
      <c r="AN21" s="627"/>
      <c r="AO21" s="628"/>
      <c r="AP21" s="618" t="s">
        <v>277</v>
      </c>
      <c r="AQ21" s="634"/>
      <c r="AR21" s="634"/>
      <c r="AS21" s="634"/>
      <c r="AT21" s="634"/>
      <c r="AU21" s="634"/>
      <c r="AV21" s="634"/>
      <c r="AW21" s="634"/>
      <c r="AX21" s="634"/>
      <c r="AY21" s="634"/>
      <c r="AZ21" s="634"/>
      <c r="BA21" s="634"/>
      <c r="BB21" s="634"/>
      <c r="BC21" s="634"/>
      <c r="BD21" s="634"/>
      <c r="BE21" s="634"/>
      <c r="BF21" s="635"/>
      <c r="BG21" s="621" t="s">
        <v>129</v>
      </c>
      <c r="BH21" s="622"/>
      <c r="BI21" s="622"/>
      <c r="BJ21" s="622"/>
      <c r="BK21" s="622"/>
      <c r="BL21" s="622"/>
      <c r="BM21" s="622"/>
      <c r="BN21" s="623"/>
      <c r="BO21" s="624" t="s">
        <v>129</v>
      </c>
      <c r="BP21" s="624"/>
      <c r="BQ21" s="624"/>
      <c r="BR21" s="624"/>
      <c r="BS21" s="625" t="s">
        <v>129</v>
      </c>
      <c r="BT21" s="625"/>
      <c r="BU21" s="625"/>
      <c r="BV21" s="625"/>
      <c r="BW21" s="625"/>
      <c r="BX21" s="625"/>
      <c r="BY21" s="625"/>
      <c r="BZ21" s="625"/>
      <c r="CA21" s="625"/>
      <c r="CB21" s="629"/>
      <c r="CD21" s="639"/>
      <c r="CE21" s="640"/>
      <c r="CF21" s="640"/>
      <c r="CG21" s="640"/>
      <c r="CH21" s="640"/>
      <c r="CI21" s="640"/>
      <c r="CJ21" s="640"/>
      <c r="CK21" s="640"/>
      <c r="CL21" s="640"/>
      <c r="CM21" s="640"/>
      <c r="CN21" s="640"/>
      <c r="CO21" s="640"/>
      <c r="CP21" s="640"/>
      <c r="CQ21" s="641"/>
      <c r="CR21" s="642"/>
      <c r="CS21" s="637"/>
      <c r="CT21" s="637"/>
      <c r="CU21" s="637"/>
      <c r="CV21" s="637"/>
      <c r="CW21" s="637"/>
      <c r="CX21" s="637"/>
      <c r="CY21" s="643"/>
      <c r="CZ21" s="644"/>
      <c r="DA21" s="644"/>
      <c r="DB21" s="644"/>
      <c r="DC21" s="644"/>
      <c r="DD21" s="636"/>
      <c r="DE21" s="637"/>
      <c r="DF21" s="637"/>
      <c r="DG21" s="637"/>
      <c r="DH21" s="637"/>
      <c r="DI21" s="637"/>
      <c r="DJ21" s="637"/>
      <c r="DK21" s="637"/>
      <c r="DL21" s="637"/>
      <c r="DM21" s="637"/>
      <c r="DN21" s="637"/>
      <c r="DO21" s="637"/>
      <c r="DP21" s="643"/>
      <c r="DQ21" s="636"/>
      <c r="DR21" s="637"/>
      <c r="DS21" s="637"/>
      <c r="DT21" s="637"/>
      <c r="DU21" s="637"/>
      <c r="DV21" s="637"/>
      <c r="DW21" s="637"/>
      <c r="DX21" s="637"/>
      <c r="DY21" s="637"/>
      <c r="DZ21" s="637"/>
      <c r="EA21" s="637"/>
      <c r="EB21" s="637"/>
      <c r="EC21" s="638"/>
    </row>
    <row r="22" spans="2:133" ht="11.25" customHeight="1">
      <c r="B22" s="652" t="s">
        <v>278</v>
      </c>
      <c r="C22" s="653"/>
      <c r="D22" s="653"/>
      <c r="E22" s="653"/>
      <c r="F22" s="653"/>
      <c r="G22" s="653"/>
      <c r="H22" s="653"/>
      <c r="I22" s="653"/>
      <c r="J22" s="653"/>
      <c r="K22" s="653"/>
      <c r="L22" s="653"/>
      <c r="M22" s="653"/>
      <c r="N22" s="653"/>
      <c r="O22" s="653"/>
      <c r="P22" s="653"/>
      <c r="Q22" s="654"/>
      <c r="R22" s="621">
        <v>415660</v>
      </c>
      <c r="S22" s="622"/>
      <c r="T22" s="622"/>
      <c r="U22" s="622"/>
      <c r="V22" s="622"/>
      <c r="W22" s="622"/>
      <c r="X22" s="622"/>
      <c r="Y22" s="623"/>
      <c r="Z22" s="624">
        <v>0.7</v>
      </c>
      <c r="AA22" s="624"/>
      <c r="AB22" s="624"/>
      <c r="AC22" s="624"/>
      <c r="AD22" s="625">
        <v>386541</v>
      </c>
      <c r="AE22" s="625"/>
      <c r="AF22" s="625"/>
      <c r="AG22" s="625"/>
      <c r="AH22" s="625"/>
      <c r="AI22" s="625"/>
      <c r="AJ22" s="625"/>
      <c r="AK22" s="625"/>
      <c r="AL22" s="626">
        <v>1.2999999523162842</v>
      </c>
      <c r="AM22" s="627"/>
      <c r="AN22" s="627"/>
      <c r="AO22" s="628"/>
      <c r="AP22" s="618" t="s">
        <v>279</v>
      </c>
      <c r="AQ22" s="634"/>
      <c r="AR22" s="634"/>
      <c r="AS22" s="634"/>
      <c r="AT22" s="634"/>
      <c r="AU22" s="634"/>
      <c r="AV22" s="634"/>
      <c r="AW22" s="634"/>
      <c r="AX22" s="634"/>
      <c r="AY22" s="634"/>
      <c r="AZ22" s="634"/>
      <c r="BA22" s="634"/>
      <c r="BB22" s="634"/>
      <c r="BC22" s="634"/>
      <c r="BD22" s="634"/>
      <c r="BE22" s="634"/>
      <c r="BF22" s="635"/>
      <c r="BG22" s="621" t="s">
        <v>129</v>
      </c>
      <c r="BH22" s="622"/>
      <c r="BI22" s="622"/>
      <c r="BJ22" s="622"/>
      <c r="BK22" s="622"/>
      <c r="BL22" s="622"/>
      <c r="BM22" s="622"/>
      <c r="BN22" s="623"/>
      <c r="BO22" s="624" t="s">
        <v>129</v>
      </c>
      <c r="BP22" s="624"/>
      <c r="BQ22" s="624"/>
      <c r="BR22" s="624"/>
      <c r="BS22" s="625" t="s">
        <v>129</v>
      </c>
      <c r="BT22" s="625"/>
      <c r="BU22" s="625"/>
      <c r="BV22" s="625"/>
      <c r="BW22" s="625"/>
      <c r="BX22" s="625"/>
      <c r="BY22" s="625"/>
      <c r="BZ22" s="625"/>
      <c r="CA22" s="625"/>
      <c r="CB22" s="629"/>
      <c r="CD22" s="603" t="s">
        <v>280</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281</v>
      </c>
      <c r="C23" s="619"/>
      <c r="D23" s="619"/>
      <c r="E23" s="619"/>
      <c r="F23" s="619"/>
      <c r="G23" s="619"/>
      <c r="H23" s="619"/>
      <c r="I23" s="619"/>
      <c r="J23" s="619"/>
      <c r="K23" s="619"/>
      <c r="L23" s="619"/>
      <c r="M23" s="619"/>
      <c r="N23" s="619"/>
      <c r="O23" s="619"/>
      <c r="P23" s="619"/>
      <c r="Q23" s="620"/>
      <c r="R23" s="621">
        <v>7125245</v>
      </c>
      <c r="S23" s="622"/>
      <c r="T23" s="622"/>
      <c r="U23" s="622"/>
      <c r="V23" s="622"/>
      <c r="W23" s="622"/>
      <c r="X23" s="622"/>
      <c r="Y23" s="623"/>
      <c r="Z23" s="624">
        <v>11.9</v>
      </c>
      <c r="AA23" s="624"/>
      <c r="AB23" s="624"/>
      <c r="AC23" s="624"/>
      <c r="AD23" s="625">
        <v>6429943</v>
      </c>
      <c r="AE23" s="625"/>
      <c r="AF23" s="625"/>
      <c r="AG23" s="625"/>
      <c r="AH23" s="625"/>
      <c r="AI23" s="625"/>
      <c r="AJ23" s="625"/>
      <c r="AK23" s="625"/>
      <c r="AL23" s="626">
        <v>21.7</v>
      </c>
      <c r="AM23" s="627"/>
      <c r="AN23" s="627"/>
      <c r="AO23" s="628"/>
      <c r="AP23" s="618" t="s">
        <v>282</v>
      </c>
      <c r="AQ23" s="634"/>
      <c r="AR23" s="634"/>
      <c r="AS23" s="634"/>
      <c r="AT23" s="634"/>
      <c r="AU23" s="634"/>
      <c r="AV23" s="634"/>
      <c r="AW23" s="634"/>
      <c r="AX23" s="634"/>
      <c r="AY23" s="634"/>
      <c r="AZ23" s="634"/>
      <c r="BA23" s="634"/>
      <c r="BB23" s="634"/>
      <c r="BC23" s="634"/>
      <c r="BD23" s="634"/>
      <c r="BE23" s="634"/>
      <c r="BF23" s="635"/>
      <c r="BG23" s="621">
        <v>1279477</v>
      </c>
      <c r="BH23" s="622"/>
      <c r="BI23" s="622"/>
      <c r="BJ23" s="622"/>
      <c r="BK23" s="622"/>
      <c r="BL23" s="622"/>
      <c r="BM23" s="622"/>
      <c r="BN23" s="623"/>
      <c r="BO23" s="624">
        <v>6.7</v>
      </c>
      <c r="BP23" s="624"/>
      <c r="BQ23" s="624"/>
      <c r="BR23" s="624"/>
      <c r="BS23" s="625" t="s">
        <v>129</v>
      </c>
      <c r="BT23" s="625"/>
      <c r="BU23" s="625"/>
      <c r="BV23" s="625"/>
      <c r="BW23" s="625"/>
      <c r="BX23" s="625"/>
      <c r="BY23" s="625"/>
      <c r="BZ23" s="625"/>
      <c r="CA23" s="625"/>
      <c r="CB23" s="629"/>
      <c r="CD23" s="603" t="s">
        <v>222</v>
      </c>
      <c r="CE23" s="604"/>
      <c r="CF23" s="604"/>
      <c r="CG23" s="604"/>
      <c r="CH23" s="604"/>
      <c r="CI23" s="604"/>
      <c r="CJ23" s="604"/>
      <c r="CK23" s="604"/>
      <c r="CL23" s="604"/>
      <c r="CM23" s="604"/>
      <c r="CN23" s="604"/>
      <c r="CO23" s="604"/>
      <c r="CP23" s="604"/>
      <c r="CQ23" s="605"/>
      <c r="CR23" s="603" t="s">
        <v>283</v>
      </c>
      <c r="CS23" s="604"/>
      <c r="CT23" s="604"/>
      <c r="CU23" s="604"/>
      <c r="CV23" s="604"/>
      <c r="CW23" s="604"/>
      <c r="CX23" s="604"/>
      <c r="CY23" s="605"/>
      <c r="CZ23" s="603" t="s">
        <v>284</v>
      </c>
      <c r="DA23" s="604"/>
      <c r="DB23" s="604"/>
      <c r="DC23" s="605"/>
      <c r="DD23" s="603" t="s">
        <v>285</v>
      </c>
      <c r="DE23" s="604"/>
      <c r="DF23" s="604"/>
      <c r="DG23" s="604"/>
      <c r="DH23" s="604"/>
      <c r="DI23" s="604"/>
      <c r="DJ23" s="604"/>
      <c r="DK23" s="605"/>
      <c r="DL23" s="645" t="s">
        <v>286</v>
      </c>
      <c r="DM23" s="646"/>
      <c r="DN23" s="646"/>
      <c r="DO23" s="646"/>
      <c r="DP23" s="646"/>
      <c r="DQ23" s="646"/>
      <c r="DR23" s="646"/>
      <c r="DS23" s="646"/>
      <c r="DT23" s="646"/>
      <c r="DU23" s="646"/>
      <c r="DV23" s="647"/>
      <c r="DW23" s="603" t="s">
        <v>287</v>
      </c>
      <c r="DX23" s="604"/>
      <c r="DY23" s="604"/>
      <c r="DZ23" s="604"/>
      <c r="EA23" s="604"/>
      <c r="EB23" s="604"/>
      <c r="EC23" s="605"/>
    </row>
    <row r="24" spans="2:133" ht="11.25" customHeight="1">
      <c r="B24" s="618" t="s">
        <v>288</v>
      </c>
      <c r="C24" s="619"/>
      <c r="D24" s="619"/>
      <c r="E24" s="619"/>
      <c r="F24" s="619"/>
      <c r="G24" s="619"/>
      <c r="H24" s="619"/>
      <c r="I24" s="619"/>
      <c r="J24" s="619"/>
      <c r="K24" s="619"/>
      <c r="L24" s="619"/>
      <c r="M24" s="619"/>
      <c r="N24" s="619"/>
      <c r="O24" s="619"/>
      <c r="P24" s="619"/>
      <c r="Q24" s="620"/>
      <c r="R24" s="621">
        <v>6429943</v>
      </c>
      <c r="S24" s="622"/>
      <c r="T24" s="622"/>
      <c r="U24" s="622"/>
      <c r="V24" s="622"/>
      <c r="W24" s="622"/>
      <c r="X24" s="622"/>
      <c r="Y24" s="623"/>
      <c r="Z24" s="624">
        <v>10.7</v>
      </c>
      <c r="AA24" s="624"/>
      <c r="AB24" s="624"/>
      <c r="AC24" s="624"/>
      <c r="AD24" s="625">
        <v>6429943</v>
      </c>
      <c r="AE24" s="625"/>
      <c r="AF24" s="625"/>
      <c r="AG24" s="625"/>
      <c r="AH24" s="625"/>
      <c r="AI24" s="625"/>
      <c r="AJ24" s="625"/>
      <c r="AK24" s="625"/>
      <c r="AL24" s="626">
        <v>21.7</v>
      </c>
      <c r="AM24" s="627"/>
      <c r="AN24" s="627"/>
      <c r="AO24" s="628"/>
      <c r="AP24" s="618" t="s">
        <v>289</v>
      </c>
      <c r="AQ24" s="634"/>
      <c r="AR24" s="634"/>
      <c r="AS24" s="634"/>
      <c r="AT24" s="634"/>
      <c r="AU24" s="634"/>
      <c r="AV24" s="634"/>
      <c r="AW24" s="634"/>
      <c r="AX24" s="634"/>
      <c r="AY24" s="634"/>
      <c r="AZ24" s="634"/>
      <c r="BA24" s="634"/>
      <c r="BB24" s="634"/>
      <c r="BC24" s="634"/>
      <c r="BD24" s="634"/>
      <c r="BE24" s="634"/>
      <c r="BF24" s="635"/>
      <c r="BG24" s="621" t="s">
        <v>129</v>
      </c>
      <c r="BH24" s="622"/>
      <c r="BI24" s="622"/>
      <c r="BJ24" s="622"/>
      <c r="BK24" s="622"/>
      <c r="BL24" s="622"/>
      <c r="BM24" s="622"/>
      <c r="BN24" s="623"/>
      <c r="BO24" s="624" t="s">
        <v>129</v>
      </c>
      <c r="BP24" s="624"/>
      <c r="BQ24" s="624"/>
      <c r="BR24" s="624"/>
      <c r="BS24" s="625" t="s">
        <v>129</v>
      </c>
      <c r="BT24" s="625"/>
      <c r="BU24" s="625"/>
      <c r="BV24" s="625"/>
      <c r="BW24" s="625"/>
      <c r="BX24" s="625"/>
      <c r="BY24" s="625"/>
      <c r="BZ24" s="625"/>
      <c r="CA24" s="625"/>
      <c r="CB24" s="629"/>
      <c r="CD24" s="607" t="s">
        <v>290</v>
      </c>
      <c r="CE24" s="608"/>
      <c r="CF24" s="608"/>
      <c r="CG24" s="608"/>
      <c r="CH24" s="608"/>
      <c r="CI24" s="608"/>
      <c r="CJ24" s="608"/>
      <c r="CK24" s="608"/>
      <c r="CL24" s="608"/>
      <c r="CM24" s="608"/>
      <c r="CN24" s="608"/>
      <c r="CO24" s="608"/>
      <c r="CP24" s="608"/>
      <c r="CQ24" s="609"/>
      <c r="CR24" s="610">
        <v>30670859</v>
      </c>
      <c r="CS24" s="611"/>
      <c r="CT24" s="611"/>
      <c r="CU24" s="611"/>
      <c r="CV24" s="611"/>
      <c r="CW24" s="611"/>
      <c r="CX24" s="611"/>
      <c r="CY24" s="612"/>
      <c r="CZ24" s="615">
        <v>54.3</v>
      </c>
      <c r="DA24" s="616"/>
      <c r="DB24" s="616"/>
      <c r="DC24" s="632"/>
      <c r="DD24" s="655">
        <v>16909491</v>
      </c>
      <c r="DE24" s="611"/>
      <c r="DF24" s="611"/>
      <c r="DG24" s="611"/>
      <c r="DH24" s="611"/>
      <c r="DI24" s="611"/>
      <c r="DJ24" s="611"/>
      <c r="DK24" s="612"/>
      <c r="DL24" s="655">
        <v>16701192</v>
      </c>
      <c r="DM24" s="611"/>
      <c r="DN24" s="611"/>
      <c r="DO24" s="611"/>
      <c r="DP24" s="611"/>
      <c r="DQ24" s="611"/>
      <c r="DR24" s="611"/>
      <c r="DS24" s="611"/>
      <c r="DT24" s="611"/>
      <c r="DU24" s="611"/>
      <c r="DV24" s="612"/>
      <c r="DW24" s="615">
        <v>52.4</v>
      </c>
      <c r="DX24" s="616"/>
      <c r="DY24" s="616"/>
      <c r="DZ24" s="616"/>
      <c r="EA24" s="616"/>
      <c r="EB24" s="616"/>
      <c r="EC24" s="617"/>
    </row>
    <row r="25" spans="2:133" ht="11.25" customHeight="1">
      <c r="B25" s="618" t="s">
        <v>291</v>
      </c>
      <c r="C25" s="619"/>
      <c r="D25" s="619"/>
      <c r="E25" s="619"/>
      <c r="F25" s="619"/>
      <c r="G25" s="619"/>
      <c r="H25" s="619"/>
      <c r="I25" s="619"/>
      <c r="J25" s="619"/>
      <c r="K25" s="619"/>
      <c r="L25" s="619"/>
      <c r="M25" s="619"/>
      <c r="N25" s="619"/>
      <c r="O25" s="619"/>
      <c r="P25" s="619"/>
      <c r="Q25" s="620"/>
      <c r="R25" s="621">
        <v>692728</v>
      </c>
      <c r="S25" s="622"/>
      <c r="T25" s="622"/>
      <c r="U25" s="622"/>
      <c r="V25" s="622"/>
      <c r="W25" s="622"/>
      <c r="X25" s="622"/>
      <c r="Y25" s="623"/>
      <c r="Z25" s="624">
        <v>1.2</v>
      </c>
      <c r="AA25" s="624"/>
      <c r="AB25" s="624"/>
      <c r="AC25" s="624"/>
      <c r="AD25" s="625" t="s">
        <v>129</v>
      </c>
      <c r="AE25" s="625"/>
      <c r="AF25" s="625"/>
      <c r="AG25" s="625"/>
      <c r="AH25" s="625"/>
      <c r="AI25" s="625"/>
      <c r="AJ25" s="625"/>
      <c r="AK25" s="625"/>
      <c r="AL25" s="626" t="s">
        <v>129</v>
      </c>
      <c r="AM25" s="627"/>
      <c r="AN25" s="627"/>
      <c r="AO25" s="628"/>
      <c r="AP25" s="618" t="s">
        <v>292</v>
      </c>
      <c r="AQ25" s="634"/>
      <c r="AR25" s="634"/>
      <c r="AS25" s="634"/>
      <c r="AT25" s="634"/>
      <c r="AU25" s="634"/>
      <c r="AV25" s="634"/>
      <c r="AW25" s="634"/>
      <c r="AX25" s="634"/>
      <c r="AY25" s="634"/>
      <c r="AZ25" s="634"/>
      <c r="BA25" s="634"/>
      <c r="BB25" s="634"/>
      <c r="BC25" s="634"/>
      <c r="BD25" s="634"/>
      <c r="BE25" s="634"/>
      <c r="BF25" s="635"/>
      <c r="BG25" s="621" t="s">
        <v>129</v>
      </c>
      <c r="BH25" s="622"/>
      <c r="BI25" s="622"/>
      <c r="BJ25" s="622"/>
      <c r="BK25" s="622"/>
      <c r="BL25" s="622"/>
      <c r="BM25" s="622"/>
      <c r="BN25" s="623"/>
      <c r="BO25" s="624" t="s">
        <v>129</v>
      </c>
      <c r="BP25" s="624"/>
      <c r="BQ25" s="624"/>
      <c r="BR25" s="624"/>
      <c r="BS25" s="625" t="s">
        <v>129</v>
      </c>
      <c r="BT25" s="625"/>
      <c r="BU25" s="625"/>
      <c r="BV25" s="625"/>
      <c r="BW25" s="625"/>
      <c r="BX25" s="625"/>
      <c r="BY25" s="625"/>
      <c r="BZ25" s="625"/>
      <c r="CA25" s="625"/>
      <c r="CB25" s="629"/>
      <c r="CD25" s="618" t="s">
        <v>293</v>
      </c>
      <c r="CE25" s="619"/>
      <c r="CF25" s="619"/>
      <c r="CG25" s="619"/>
      <c r="CH25" s="619"/>
      <c r="CI25" s="619"/>
      <c r="CJ25" s="619"/>
      <c r="CK25" s="619"/>
      <c r="CL25" s="619"/>
      <c r="CM25" s="619"/>
      <c r="CN25" s="619"/>
      <c r="CO25" s="619"/>
      <c r="CP25" s="619"/>
      <c r="CQ25" s="620"/>
      <c r="CR25" s="621">
        <v>9602384</v>
      </c>
      <c r="CS25" s="648"/>
      <c r="CT25" s="648"/>
      <c r="CU25" s="648"/>
      <c r="CV25" s="648"/>
      <c r="CW25" s="648"/>
      <c r="CX25" s="648"/>
      <c r="CY25" s="649"/>
      <c r="CZ25" s="626">
        <v>17</v>
      </c>
      <c r="DA25" s="650"/>
      <c r="DB25" s="650"/>
      <c r="DC25" s="656"/>
      <c r="DD25" s="630">
        <v>8915639</v>
      </c>
      <c r="DE25" s="648"/>
      <c r="DF25" s="648"/>
      <c r="DG25" s="648"/>
      <c r="DH25" s="648"/>
      <c r="DI25" s="648"/>
      <c r="DJ25" s="648"/>
      <c r="DK25" s="649"/>
      <c r="DL25" s="630">
        <v>8814190</v>
      </c>
      <c r="DM25" s="648"/>
      <c r="DN25" s="648"/>
      <c r="DO25" s="648"/>
      <c r="DP25" s="648"/>
      <c r="DQ25" s="648"/>
      <c r="DR25" s="648"/>
      <c r="DS25" s="648"/>
      <c r="DT25" s="648"/>
      <c r="DU25" s="648"/>
      <c r="DV25" s="649"/>
      <c r="DW25" s="626">
        <v>27.7</v>
      </c>
      <c r="DX25" s="650"/>
      <c r="DY25" s="650"/>
      <c r="DZ25" s="650"/>
      <c r="EA25" s="650"/>
      <c r="EB25" s="650"/>
      <c r="EC25" s="651"/>
    </row>
    <row r="26" spans="2:133" ht="11.25" customHeight="1">
      <c r="B26" s="618" t="s">
        <v>294</v>
      </c>
      <c r="C26" s="619"/>
      <c r="D26" s="619"/>
      <c r="E26" s="619"/>
      <c r="F26" s="619"/>
      <c r="G26" s="619"/>
      <c r="H26" s="619"/>
      <c r="I26" s="619"/>
      <c r="J26" s="619"/>
      <c r="K26" s="619"/>
      <c r="L26" s="619"/>
      <c r="M26" s="619"/>
      <c r="N26" s="619"/>
      <c r="O26" s="619"/>
      <c r="P26" s="619"/>
      <c r="Q26" s="620"/>
      <c r="R26" s="621">
        <v>2574</v>
      </c>
      <c r="S26" s="622"/>
      <c r="T26" s="622"/>
      <c r="U26" s="622"/>
      <c r="V26" s="622"/>
      <c r="W26" s="622"/>
      <c r="X26" s="622"/>
      <c r="Y26" s="623"/>
      <c r="Z26" s="624">
        <v>0</v>
      </c>
      <c r="AA26" s="624"/>
      <c r="AB26" s="624"/>
      <c r="AC26" s="624"/>
      <c r="AD26" s="625" t="s">
        <v>129</v>
      </c>
      <c r="AE26" s="625"/>
      <c r="AF26" s="625"/>
      <c r="AG26" s="625"/>
      <c r="AH26" s="625"/>
      <c r="AI26" s="625"/>
      <c r="AJ26" s="625"/>
      <c r="AK26" s="625"/>
      <c r="AL26" s="626" t="s">
        <v>129</v>
      </c>
      <c r="AM26" s="627"/>
      <c r="AN26" s="627"/>
      <c r="AO26" s="628"/>
      <c r="AP26" s="618" t="s">
        <v>295</v>
      </c>
      <c r="AQ26" s="634"/>
      <c r="AR26" s="634"/>
      <c r="AS26" s="634"/>
      <c r="AT26" s="634"/>
      <c r="AU26" s="634"/>
      <c r="AV26" s="634"/>
      <c r="AW26" s="634"/>
      <c r="AX26" s="634"/>
      <c r="AY26" s="634"/>
      <c r="AZ26" s="634"/>
      <c r="BA26" s="634"/>
      <c r="BB26" s="634"/>
      <c r="BC26" s="634"/>
      <c r="BD26" s="634"/>
      <c r="BE26" s="634"/>
      <c r="BF26" s="635"/>
      <c r="BG26" s="621" t="s">
        <v>129</v>
      </c>
      <c r="BH26" s="622"/>
      <c r="BI26" s="622"/>
      <c r="BJ26" s="622"/>
      <c r="BK26" s="622"/>
      <c r="BL26" s="622"/>
      <c r="BM26" s="622"/>
      <c r="BN26" s="623"/>
      <c r="BO26" s="624" t="s">
        <v>129</v>
      </c>
      <c r="BP26" s="624"/>
      <c r="BQ26" s="624"/>
      <c r="BR26" s="624"/>
      <c r="BS26" s="625" t="s">
        <v>129</v>
      </c>
      <c r="BT26" s="625"/>
      <c r="BU26" s="625"/>
      <c r="BV26" s="625"/>
      <c r="BW26" s="625"/>
      <c r="BX26" s="625"/>
      <c r="BY26" s="625"/>
      <c r="BZ26" s="625"/>
      <c r="CA26" s="625"/>
      <c r="CB26" s="629"/>
      <c r="CD26" s="618" t="s">
        <v>296</v>
      </c>
      <c r="CE26" s="619"/>
      <c r="CF26" s="619"/>
      <c r="CG26" s="619"/>
      <c r="CH26" s="619"/>
      <c r="CI26" s="619"/>
      <c r="CJ26" s="619"/>
      <c r="CK26" s="619"/>
      <c r="CL26" s="619"/>
      <c r="CM26" s="619"/>
      <c r="CN26" s="619"/>
      <c r="CO26" s="619"/>
      <c r="CP26" s="619"/>
      <c r="CQ26" s="620"/>
      <c r="CR26" s="621">
        <v>6024166</v>
      </c>
      <c r="CS26" s="622"/>
      <c r="CT26" s="622"/>
      <c r="CU26" s="622"/>
      <c r="CV26" s="622"/>
      <c r="CW26" s="622"/>
      <c r="CX26" s="622"/>
      <c r="CY26" s="623"/>
      <c r="CZ26" s="626">
        <v>10.7</v>
      </c>
      <c r="DA26" s="650"/>
      <c r="DB26" s="650"/>
      <c r="DC26" s="656"/>
      <c r="DD26" s="630">
        <v>5463020</v>
      </c>
      <c r="DE26" s="622"/>
      <c r="DF26" s="622"/>
      <c r="DG26" s="622"/>
      <c r="DH26" s="622"/>
      <c r="DI26" s="622"/>
      <c r="DJ26" s="622"/>
      <c r="DK26" s="623"/>
      <c r="DL26" s="630" t="s">
        <v>129</v>
      </c>
      <c r="DM26" s="622"/>
      <c r="DN26" s="622"/>
      <c r="DO26" s="622"/>
      <c r="DP26" s="622"/>
      <c r="DQ26" s="622"/>
      <c r="DR26" s="622"/>
      <c r="DS26" s="622"/>
      <c r="DT26" s="622"/>
      <c r="DU26" s="622"/>
      <c r="DV26" s="623"/>
      <c r="DW26" s="626" t="s">
        <v>129</v>
      </c>
      <c r="DX26" s="650"/>
      <c r="DY26" s="650"/>
      <c r="DZ26" s="650"/>
      <c r="EA26" s="650"/>
      <c r="EB26" s="650"/>
      <c r="EC26" s="651"/>
    </row>
    <row r="27" spans="2:133" ht="11.25" customHeight="1">
      <c r="B27" s="618" t="s">
        <v>297</v>
      </c>
      <c r="C27" s="619"/>
      <c r="D27" s="619"/>
      <c r="E27" s="619"/>
      <c r="F27" s="619"/>
      <c r="G27" s="619"/>
      <c r="H27" s="619"/>
      <c r="I27" s="619"/>
      <c r="J27" s="619"/>
      <c r="K27" s="619"/>
      <c r="L27" s="619"/>
      <c r="M27" s="619"/>
      <c r="N27" s="619"/>
      <c r="O27" s="619"/>
      <c r="P27" s="619"/>
      <c r="Q27" s="620"/>
      <c r="R27" s="621">
        <v>31431168</v>
      </c>
      <c r="S27" s="622"/>
      <c r="T27" s="622"/>
      <c r="U27" s="622"/>
      <c r="V27" s="622"/>
      <c r="W27" s="622"/>
      <c r="X27" s="622"/>
      <c r="Y27" s="623"/>
      <c r="Z27" s="624">
        <v>52.5</v>
      </c>
      <c r="AA27" s="624"/>
      <c r="AB27" s="624"/>
      <c r="AC27" s="624"/>
      <c r="AD27" s="625">
        <v>29427270</v>
      </c>
      <c r="AE27" s="625"/>
      <c r="AF27" s="625"/>
      <c r="AG27" s="625"/>
      <c r="AH27" s="625"/>
      <c r="AI27" s="625"/>
      <c r="AJ27" s="625"/>
      <c r="AK27" s="625"/>
      <c r="AL27" s="626">
        <v>99.400001525878906</v>
      </c>
      <c r="AM27" s="627"/>
      <c r="AN27" s="627"/>
      <c r="AO27" s="628"/>
      <c r="AP27" s="618" t="s">
        <v>298</v>
      </c>
      <c r="AQ27" s="619"/>
      <c r="AR27" s="619"/>
      <c r="AS27" s="619"/>
      <c r="AT27" s="619"/>
      <c r="AU27" s="619"/>
      <c r="AV27" s="619"/>
      <c r="AW27" s="619"/>
      <c r="AX27" s="619"/>
      <c r="AY27" s="619"/>
      <c r="AZ27" s="619"/>
      <c r="BA27" s="619"/>
      <c r="BB27" s="619"/>
      <c r="BC27" s="619"/>
      <c r="BD27" s="619"/>
      <c r="BE27" s="619"/>
      <c r="BF27" s="620"/>
      <c r="BG27" s="621">
        <v>19058849</v>
      </c>
      <c r="BH27" s="622"/>
      <c r="BI27" s="622"/>
      <c r="BJ27" s="622"/>
      <c r="BK27" s="622"/>
      <c r="BL27" s="622"/>
      <c r="BM27" s="622"/>
      <c r="BN27" s="623"/>
      <c r="BO27" s="624">
        <v>100</v>
      </c>
      <c r="BP27" s="624"/>
      <c r="BQ27" s="624"/>
      <c r="BR27" s="624"/>
      <c r="BS27" s="625">
        <v>246538</v>
      </c>
      <c r="BT27" s="625"/>
      <c r="BU27" s="625"/>
      <c r="BV27" s="625"/>
      <c r="BW27" s="625"/>
      <c r="BX27" s="625"/>
      <c r="BY27" s="625"/>
      <c r="BZ27" s="625"/>
      <c r="CA27" s="625"/>
      <c r="CB27" s="629"/>
      <c r="CD27" s="618" t="s">
        <v>299</v>
      </c>
      <c r="CE27" s="619"/>
      <c r="CF27" s="619"/>
      <c r="CG27" s="619"/>
      <c r="CH27" s="619"/>
      <c r="CI27" s="619"/>
      <c r="CJ27" s="619"/>
      <c r="CK27" s="619"/>
      <c r="CL27" s="619"/>
      <c r="CM27" s="619"/>
      <c r="CN27" s="619"/>
      <c r="CO27" s="619"/>
      <c r="CP27" s="619"/>
      <c r="CQ27" s="620"/>
      <c r="CR27" s="621">
        <v>16667358</v>
      </c>
      <c r="CS27" s="648"/>
      <c r="CT27" s="648"/>
      <c r="CU27" s="648"/>
      <c r="CV27" s="648"/>
      <c r="CW27" s="648"/>
      <c r="CX27" s="648"/>
      <c r="CY27" s="649"/>
      <c r="CZ27" s="626">
        <v>29.5</v>
      </c>
      <c r="DA27" s="650"/>
      <c r="DB27" s="650"/>
      <c r="DC27" s="656"/>
      <c r="DD27" s="630">
        <v>3686989</v>
      </c>
      <c r="DE27" s="648"/>
      <c r="DF27" s="648"/>
      <c r="DG27" s="648"/>
      <c r="DH27" s="648"/>
      <c r="DI27" s="648"/>
      <c r="DJ27" s="648"/>
      <c r="DK27" s="649"/>
      <c r="DL27" s="630">
        <v>3580139</v>
      </c>
      <c r="DM27" s="648"/>
      <c r="DN27" s="648"/>
      <c r="DO27" s="648"/>
      <c r="DP27" s="648"/>
      <c r="DQ27" s="648"/>
      <c r="DR27" s="648"/>
      <c r="DS27" s="648"/>
      <c r="DT27" s="648"/>
      <c r="DU27" s="648"/>
      <c r="DV27" s="649"/>
      <c r="DW27" s="626">
        <v>11.2</v>
      </c>
      <c r="DX27" s="650"/>
      <c r="DY27" s="650"/>
      <c r="DZ27" s="650"/>
      <c r="EA27" s="650"/>
      <c r="EB27" s="650"/>
      <c r="EC27" s="651"/>
    </row>
    <row r="28" spans="2:133" ht="11.25" customHeight="1">
      <c r="B28" s="618" t="s">
        <v>300</v>
      </c>
      <c r="C28" s="619"/>
      <c r="D28" s="619"/>
      <c r="E28" s="619"/>
      <c r="F28" s="619"/>
      <c r="G28" s="619"/>
      <c r="H28" s="619"/>
      <c r="I28" s="619"/>
      <c r="J28" s="619"/>
      <c r="K28" s="619"/>
      <c r="L28" s="619"/>
      <c r="M28" s="619"/>
      <c r="N28" s="619"/>
      <c r="O28" s="619"/>
      <c r="P28" s="619"/>
      <c r="Q28" s="620"/>
      <c r="R28" s="621">
        <v>19707</v>
      </c>
      <c r="S28" s="622"/>
      <c r="T28" s="622"/>
      <c r="U28" s="622"/>
      <c r="V28" s="622"/>
      <c r="W28" s="622"/>
      <c r="X28" s="622"/>
      <c r="Y28" s="623"/>
      <c r="Z28" s="624">
        <v>0</v>
      </c>
      <c r="AA28" s="624"/>
      <c r="AB28" s="624"/>
      <c r="AC28" s="624"/>
      <c r="AD28" s="625">
        <v>19707</v>
      </c>
      <c r="AE28" s="625"/>
      <c r="AF28" s="625"/>
      <c r="AG28" s="625"/>
      <c r="AH28" s="625"/>
      <c r="AI28" s="625"/>
      <c r="AJ28" s="625"/>
      <c r="AK28" s="625"/>
      <c r="AL28" s="626">
        <v>0.1</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301</v>
      </c>
      <c r="CE28" s="619"/>
      <c r="CF28" s="619"/>
      <c r="CG28" s="619"/>
      <c r="CH28" s="619"/>
      <c r="CI28" s="619"/>
      <c r="CJ28" s="619"/>
      <c r="CK28" s="619"/>
      <c r="CL28" s="619"/>
      <c r="CM28" s="619"/>
      <c r="CN28" s="619"/>
      <c r="CO28" s="619"/>
      <c r="CP28" s="619"/>
      <c r="CQ28" s="620"/>
      <c r="CR28" s="621">
        <v>4401117</v>
      </c>
      <c r="CS28" s="622"/>
      <c r="CT28" s="622"/>
      <c r="CU28" s="622"/>
      <c r="CV28" s="622"/>
      <c r="CW28" s="622"/>
      <c r="CX28" s="622"/>
      <c r="CY28" s="623"/>
      <c r="CZ28" s="626">
        <v>7.8</v>
      </c>
      <c r="DA28" s="650"/>
      <c r="DB28" s="650"/>
      <c r="DC28" s="656"/>
      <c r="DD28" s="630">
        <v>4306863</v>
      </c>
      <c r="DE28" s="622"/>
      <c r="DF28" s="622"/>
      <c r="DG28" s="622"/>
      <c r="DH28" s="622"/>
      <c r="DI28" s="622"/>
      <c r="DJ28" s="622"/>
      <c r="DK28" s="623"/>
      <c r="DL28" s="630">
        <v>4306863</v>
      </c>
      <c r="DM28" s="622"/>
      <c r="DN28" s="622"/>
      <c r="DO28" s="622"/>
      <c r="DP28" s="622"/>
      <c r="DQ28" s="622"/>
      <c r="DR28" s="622"/>
      <c r="DS28" s="622"/>
      <c r="DT28" s="622"/>
      <c r="DU28" s="622"/>
      <c r="DV28" s="623"/>
      <c r="DW28" s="626">
        <v>13.5</v>
      </c>
      <c r="DX28" s="650"/>
      <c r="DY28" s="650"/>
      <c r="DZ28" s="650"/>
      <c r="EA28" s="650"/>
      <c r="EB28" s="650"/>
      <c r="EC28" s="651"/>
    </row>
    <row r="29" spans="2:133" ht="11.25" customHeight="1">
      <c r="B29" s="618" t="s">
        <v>302</v>
      </c>
      <c r="C29" s="619"/>
      <c r="D29" s="619"/>
      <c r="E29" s="619"/>
      <c r="F29" s="619"/>
      <c r="G29" s="619"/>
      <c r="H29" s="619"/>
      <c r="I29" s="619"/>
      <c r="J29" s="619"/>
      <c r="K29" s="619"/>
      <c r="L29" s="619"/>
      <c r="M29" s="619"/>
      <c r="N29" s="619"/>
      <c r="O29" s="619"/>
      <c r="P29" s="619"/>
      <c r="Q29" s="620"/>
      <c r="R29" s="621">
        <v>133904</v>
      </c>
      <c r="S29" s="622"/>
      <c r="T29" s="622"/>
      <c r="U29" s="622"/>
      <c r="V29" s="622"/>
      <c r="W29" s="622"/>
      <c r="X29" s="622"/>
      <c r="Y29" s="623"/>
      <c r="Z29" s="624">
        <v>0.2</v>
      </c>
      <c r="AA29" s="624"/>
      <c r="AB29" s="624"/>
      <c r="AC29" s="624"/>
      <c r="AD29" s="625" t="s">
        <v>129</v>
      </c>
      <c r="AE29" s="625"/>
      <c r="AF29" s="625"/>
      <c r="AG29" s="625"/>
      <c r="AH29" s="625"/>
      <c r="AI29" s="625"/>
      <c r="AJ29" s="625"/>
      <c r="AK29" s="625"/>
      <c r="AL29" s="626" t="s">
        <v>129</v>
      </c>
      <c r="AM29" s="627"/>
      <c r="AN29" s="627"/>
      <c r="AO29" s="628"/>
      <c r="AP29" s="639"/>
      <c r="AQ29" s="640"/>
      <c r="AR29" s="640"/>
      <c r="AS29" s="640"/>
      <c r="AT29" s="640"/>
      <c r="AU29" s="640"/>
      <c r="AV29" s="640"/>
      <c r="AW29" s="640"/>
      <c r="AX29" s="640"/>
      <c r="AY29" s="640"/>
      <c r="AZ29" s="640"/>
      <c r="BA29" s="640"/>
      <c r="BB29" s="640"/>
      <c r="BC29" s="640"/>
      <c r="BD29" s="640"/>
      <c r="BE29" s="640"/>
      <c r="BF29" s="641"/>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303</v>
      </c>
      <c r="CE29" s="660"/>
      <c r="CF29" s="618" t="s">
        <v>69</v>
      </c>
      <c r="CG29" s="619"/>
      <c r="CH29" s="619"/>
      <c r="CI29" s="619"/>
      <c r="CJ29" s="619"/>
      <c r="CK29" s="619"/>
      <c r="CL29" s="619"/>
      <c r="CM29" s="619"/>
      <c r="CN29" s="619"/>
      <c r="CO29" s="619"/>
      <c r="CP29" s="619"/>
      <c r="CQ29" s="620"/>
      <c r="CR29" s="621">
        <v>4401117</v>
      </c>
      <c r="CS29" s="648"/>
      <c r="CT29" s="648"/>
      <c r="CU29" s="648"/>
      <c r="CV29" s="648"/>
      <c r="CW29" s="648"/>
      <c r="CX29" s="648"/>
      <c r="CY29" s="649"/>
      <c r="CZ29" s="626">
        <v>7.8</v>
      </c>
      <c r="DA29" s="650"/>
      <c r="DB29" s="650"/>
      <c r="DC29" s="656"/>
      <c r="DD29" s="630">
        <v>4306863</v>
      </c>
      <c r="DE29" s="648"/>
      <c r="DF29" s="648"/>
      <c r="DG29" s="648"/>
      <c r="DH29" s="648"/>
      <c r="DI29" s="648"/>
      <c r="DJ29" s="648"/>
      <c r="DK29" s="649"/>
      <c r="DL29" s="630">
        <v>4306863</v>
      </c>
      <c r="DM29" s="648"/>
      <c r="DN29" s="648"/>
      <c r="DO29" s="648"/>
      <c r="DP29" s="648"/>
      <c r="DQ29" s="648"/>
      <c r="DR29" s="648"/>
      <c r="DS29" s="648"/>
      <c r="DT29" s="648"/>
      <c r="DU29" s="648"/>
      <c r="DV29" s="649"/>
      <c r="DW29" s="626">
        <v>13.5</v>
      </c>
      <c r="DX29" s="650"/>
      <c r="DY29" s="650"/>
      <c r="DZ29" s="650"/>
      <c r="EA29" s="650"/>
      <c r="EB29" s="650"/>
      <c r="EC29" s="651"/>
    </row>
    <row r="30" spans="2:133" ht="11.25" customHeight="1">
      <c r="B30" s="618" t="s">
        <v>304</v>
      </c>
      <c r="C30" s="619"/>
      <c r="D30" s="619"/>
      <c r="E30" s="619"/>
      <c r="F30" s="619"/>
      <c r="G30" s="619"/>
      <c r="H30" s="619"/>
      <c r="I30" s="619"/>
      <c r="J30" s="619"/>
      <c r="K30" s="619"/>
      <c r="L30" s="619"/>
      <c r="M30" s="619"/>
      <c r="N30" s="619"/>
      <c r="O30" s="619"/>
      <c r="P30" s="619"/>
      <c r="Q30" s="620"/>
      <c r="R30" s="621">
        <v>773519</v>
      </c>
      <c r="S30" s="622"/>
      <c r="T30" s="622"/>
      <c r="U30" s="622"/>
      <c r="V30" s="622"/>
      <c r="W30" s="622"/>
      <c r="X30" s="622"/>
      <c r="Y30" s="623"/>
      <c r="Z30" s="624">
        <v>1.3</v>
      </c>
      <c r="AA30" s="624"/>
      <c r="AB30" s="624"/>
      <c r="AC30" s="624"/>
      <c r="AD30" s="625">
        <v>138161</v>
      </c>
      <c r="AE30" s="625"/>
      <c r="AF30" s="625"/>
      <c r="AG30" s="625"/>
      <c r="AH30" s="625"/>
      <c r="AI30" s="625"/>
      <c r="AJ30" s="625"/>
      <c r="AK30" s="625"/>
      <c r="AL30" s="626">
        <v>0.5</v>
      </c>
      <c r="AM30" s="627"/>
      <c r="AN30" s="627"/>
      <c r="AO30" s="628"/>
      <c r="AP30" s="603" t="s">
        <v>222</v>
      </c>
      <c r="AQ30" s="604"/>
      <c r="AR30" s="604"/>
      <c r="AS30" s="604"/>
      <c r="AT30" s="604"/>
      <c r="AU30" s="604"/>
      <c r="AV30" s="604"/>
      <c r="AW30" s="604"/>
      <c r="AX30" s="604"/>
      <c r="AY30" s="604"/>
      <c r="AZ30" s="604"/>
      <c r="BA30" s="604"/>
      <c r="BB30" s="604"/>
      <c r="BC30" s="604"/>
      <c r="BD30" s="604"/>
      <c r="BE30" s="604"/>
      <c r="BF30" s="605"/>
      <c r="BG30" s="603" t="s">
        <v>305</v>
      </c>
      <c r="BH30" s="657"/>
      <c r="BI30" s="657"/>
      <c r="BJ30" s="657"/>
      <c r="BK30" s="657"/>
      <c r="BL30" s="657"/>
      <c r="BM30" s="657"/>
      <c r="BN30" s="657"/>
      <c r="BO30" s="657"/>
      <c r="BP30" s="657"/>
      <c r="BQ30" s="658"/>
      <c r="BR30" s="603" t="s">
        <v>306</v>
      </c>
      <c r="BS30" s="657"/>
      <c r="BT30" s="657"/>
      <c r="BU30" s="657"/>
      <c r="BV30" s="657"/>
      <c r="BW30" s="657"/>
      <c r="BX30" s="657"/>
      <c r="BY30" s="657"/>
      <c r="BZ30" s="657"/>
      <c r="CA30" s="657"/>
      <c r="CB30" s="658"/>
      <c r="CD30" s="661"/>
      <c r="CE30" s="662"/>
      <c r="CF30" s="618" t="s">
        <v>307</v>
      </c>
      <c r="CG30" s="619"/>
      <c r="CH30" s="619"/>
      <c r="CI30" s="619"/>
      <c r="CJ30" s="619"/>
      <c r="CK30" s="619"/>
      <c r="CL30" s="619"/>
      <c r="CM30" s="619"/>
      <c r="CN30" s="619"/>
      <c r="CO30" s="619"/>
      <c r="CP30" s="619"/>
      <c r="CQ30" s="620"/>
      <c r="CR30" s="621">
        <v>4258942</v>
      </c>
      <c r="CS30" s="622"/>
      <c r="CT30" s="622"/>
      <c r="CU30" s="622"/>
      <c r="CV30" s="622"/>
      <c r="CW30" s="622"/>
      <c r="CX30" s="622"/>
      <c r="CY30" s="623"/>
      <c r="CZ30" s="626">
        <v>7.5</v>
      </c>
      <c r="DA30" s="650"/>
      <c r="DB30" s="650"/>
      <c r="DC30" s="656"/>
      <c r="DD30" s="630">
        <v>4169162</v>
      </c>
      <c r="DE30" s="622"/>
      <c r="DF30" s="622"/>
      <c r="DG30" s="622"/>
      <c r="DH30" s="622"/>
      <c r="DI30" s="622"/>
      <c r="DJ30" s="622"/>
      <c r="DK30" s="623"/>
      <c r="DL30" s="630">
        <v>4169162</v>
      </c>
      <c r="DM30" s="622"/>
      <c r="DN30" s="622"/>
      <c r="DO30" s="622"/>
      <c r="DP30" s="622"/>
      <c r="DQ30" s="622"/>
      <c r="DR30" s="622"/>
      <c r="DS30" s="622"/>
      <c r="DT30" s="622"/>
      <c r="DU30" s="622"/>
      <c r="DV30" s="623"/>
      <c r="DW30" s="626">
        <v>13.1</v>
      </c>
      <c r="DX30" s="650"/>
      <c r="DY30" s="650"/>
      <c r="DZ30" s="650"/>
      <c r="EA30" s="650"/>
      <c r="EB30" s="650"/>
      <c r="EC30" s="651"/>
    </row>
    <row r="31" spans="2:133" ht="11.25" customHeight="1">
      <c r="B31" s="618" t="s">
        <v>308</v>
      </c>
      <c r="C31" s="619"/>
      <c r="D31" s="619"/>
      <c r="E31" s="619"/>
      <c r="F31" s="619"/>
      <c r="G31" s="619"/>
      <c r="H31" s="619"/>
      <c r="I31" s="619"/>
      <c r="J31" s="619"/>
      <c r="K31" s="619"/>
      <c r="L31" s="619"/>
      <c r="M31" s="619"/>
      <c r="N31" s="619"/>
      <c r="O31" s="619"/>
      <c r="P31" s="619"/>
      <c r="Q31" s="620"/>
      <c r="R31" s="621">
        <v>606863</v>
      </c>
      <c r="S31" s="622"/>
      <c r="T31" s="622"/>
      <c r="U31" s="622"/>
      <c r="V31" s="622"/>
      <c r="W31" s="622"/>
      <c r="X31" s="622"/>
      <c r="Y31" s="623"/>
      <c r="Z31" s="624">
        <v>1</v>
      </c>
      <c r="AA31" s="624"/>
      <c r="AB31" s="624"/>
      <c r="AC31" s="624"/>
      <c r="AD31" s="625">
        <v>1</v>
      </c>
      <c r="AE31" s="625"/>
      <c r="AF31" s="625"/>
      <c r="AG31" s="625"/>
      <c r="AH31" s="625"/>
      <c r="AI31" s="625"/>
      <c r="AJ31" s="625"/>
      <c r="AK31" s="625"/>
      <c r="AL31" s="626">
        <v>0</v>
      </c>
      <c r="AM31" s="627"/>
      <c r="AN31" s="627"/>
      <c r="AO31" s="628"/>
      <c r="AP31" s="669" t="s">
        <v>309</v>
      </c>
      <c r="AQ31" s="670"/>
      <c r="AR31" s="670"/>
      <c r="AS31" s="670"/>
      <c r="AT31" s="675" t="s">
        <v>310</v>
      </c>
      <c r="AU31" s="355"/>
      <c r="AV31" s="355"/>
      <c r="AW31" s="355"/>
      <c r="AX31" s="607" t="s">
        <v>188</v>
      </c>
      <c r="AY31" s="608"/>
      <c r="AZ31" s="608"/>
      <c r="BA31" s="608"/>
      <c r="BB31" s="608"/>
      <c r="BC31" s="608"/>
      <c r="BD31" s="608"/>
      <c r="BE31" s="608"/>
      <c r="BF31" s="609"/>
      <c r="BG31" s="668">
        <v>98.7</v>
      </c>
      <c r="BH31" s="665"/>
      <c r="BI31" s="665"/>
      <c r="BJ31" s="665"/>
      <c r="BK31" s="665"/>
      <c r="BL31" s="665"/>
      <c r="BM31" s="616">
        <v>95.7</v>
      </c>
      <c r="BN31" s="665"/>
      <c r="BO31" s="665"/>
      <c r="BP31" s="665"/>
      <c r="BQ31" s="666"/>
      <c r="BR31" s="668">
        <v>98.3</v>
      </c>
      <c r="BS31" s="665"/>
      <c r="BT31" s="665"/>
      <c r="BU31" s="665"/>
      <c r="BV31" s="665"/>
      <c r="BW31" s="665"/>
      <c r="BX31" s="616">
        <v>95</v>
      </c>
      <c r="BY31" s="665"/>
      <c r="BZ31" s="665"/>
      <c r="CA31" s="665"/>
      <c r="CB31" s="666"/>
      <c r="CD31" s="661"/>
      <c r="CE31" s="662"/>
      <c r="CF31" s="618" t="s">
        <v>311</v>
      </c>
      <c r="CG31" s="619"/>
      <c r="CH31" s="619"/>
      <c r="CI31" s="619"/>
      <c r="CJ31" s="619"/>
      <c r="CK31" s="619"/>
      <c r="CL31" s="619"/>
      <c r="CM31" s="619"/>
      <c r="CN31" s="619"/>
      <c r="CO31" s="619"/>
      <c r="CP31" s="619"/>
      <c r="CQ31" s="620"/>
      <c r="CR31" s="621">
        <v>142175</v>
      </c>
      <c r="CS31" s="648"/>
      <c r="CT31" s="648"/>
      <c r="CU31" s="648"/>
      <c r="CV31" s="648"/>
      <c r="CW31" s="648"/>
      <c r="CX31" s="648"/>
      <c r="CY31" s="649"/>
      <c r="CZ31" s="626">
        <v>0.3</v>
      </c>
      <c r="DA31" s="650"/>
      <c r="DB31" s="650"/>
      <c r="DC31" s="656"/>
      <c r="DD31" s="630">
        <v>137701</v>
      </c>
      <c r="DE31" s="648"/>
      <c r="DF31" s="648"/>
      <c r="DG31" s="648"/>
      <c r="DH31" s="648"/>
      <c r="DI31" s="648"/>
      <c r="DJ31" s="648"/>
      <c r="DK31" s="649"/>
      <c r="DL31" s="630">
        <v>137701</v>
      </c>
      <c r="DM31" s="648"/>
      <c r="DN31" s="648"/>
      <c r="DO31" s="648"/>
      <c r="DP31" s="648"/>
      <c r="DQ31" s="648"/>
      <c r="DR31" s="648"/>
      <c r="DS31" s="648"/>
      <c r="DT31" s="648"/>
      <c r="DU31" s="648"/>
      <c r="DV31" s="649"/>
      <c r="DW31" s="626">
        <v>0.4</v>
      </c>
      <c r="DX31" s="650"/>
      <c r="DY31" s="650"/>
      <c r="DZ31" s="650"/>
      <c r="EA31" s="650"/>
      <c r="EB31" s="650"/>
      <c r="EC31" s="651"/>
    </row>
    <row r="32" spans="2:133" ht="11.25" customHeight="1">
      <c r="B32" s="618" t="s">
        <v>312</v>
      </c>
      <c r="C32" s="619"/>
      <c r="D32" s="619"/>
      <c r="E32" s="619"/>
      <c r="F32" s="619"/>
      <c r="G32" s="619"/>
      <c r="H32" s="619"/>
      <c r="I32" s="619"/>
      <c r="J32" s="619"/>
      <c r="K32" s="619"/>
      <c r="L32" s="619"/>
      <c r="M32" s="619"/>
      <c r="N32" s="619"/>
      <c r="O32" s="619"/>
      <c r="P32" s="619"/>
      <c r="Q32" s="620"/>
      <c r="R32" s="621">
        <v>13838089</v>
      </c>
      <c r="S32" s="622"/>
      <c r="T32" s="622"/>
      <c r="U32" s="622"/>
      <c r="V32" s="622"/>
      <c r="W32" s="622"/>
      <c r="X32" s="622"/>
      <c r="Y32" s="623"/>
      <c r="Z32" s="624">
        <v>23.1</v>
      </c>
      <c r="AA32" s="624"/>
      <c r="AB32" s="624"/>
      <c r="AC32" s="624"/>
      <c r="AD32" s="625" t="s">
        <v>129</v>
      </c>
      <c r="AE32" s="625"/>
      <c r="AF32" s="625"/>
      <c r="AG32" s="625"/>
      <c r="AH32" s="625"/>
      <c r="AI32" s="625"/>
      <c r="AJ32" s="625"/>
      <c r="AK32" s="625"/>
      <c r="AL32" s="626" t="s">
        <v>129</v>
      </c>
      <c r="AM32" s="627"/>
      <c r="AN32" s="627"/>
      <c r="AO32" s="628"/>
      <c r="AP32" s="671"/>
      <c r="AQ32" s="672"/>
      <c r="AR32" s="672"/>
      <c r="AS32" s="672"/>
      <c r="AT32" s="676"/>
      <c r="AU32" s="211" t="s">
        <v>313</v>
      </c>
      <c r="AX32" s="618" t="s">
        <v>314</v>
      </c>
      <c r="AY32" s="619"/>
      <c r="AZ32" s="619"/>
      <c r="BA32" s="619"/>
      <c r="BB32" s="619"/>
      <c r="BC32" s="619"/>
      <c r="BD32" s="619"/>
      <c r="BE32" s="619"/>
      <c r="BF32" s="620"/>
      <c r="BG32" s="678">
        <v>98.8</v>
      </c>
      <c r="BH32" s="648"/>
      <c r="BI32" s="648"/>
      <c r="BJ32" s="648"/>
      <c r="BK32" s="648"/>
      <c r="BL32" s="648"/>
      <c r="BM32" s="627">
        <v>96.3</v>
      </c>
      <c r="BN32" s="648"/>
      <c r="BO32" s="648"/>
      <c r="BP32" s="648"/>
      <c r="BQ32" s="667"/>
      <c r="BR32" s="678">
        <v>98.4</v>
      </c>
      <c r="BS32" s="648"/>
      <c r="BT32" s="648"/>
      <c r="BU32" s="648"/>
      <c r="BV32" s="648"/>
      <c r="BW32" s="648"/>
      <c r="BX32" s="627">
        <v>95.6</v>
      </c>
      <c r="BY32" s="648"/>
      <c r="BZ32" s="648"/>
      <c r="CA32" s="648"/>
      <c r="CB32" s="667"/>
      <c r="CD32" s="663"/>
      <c r="CE32" s="664"/>
      <c r="CF32" s="618" t="s">
        <v>315</v>
      </c>
      <c r="CG32" s="619"/>
      <c r="CH32" s="619"/>
      <c r="CI32" s="619"/>
      <c r="CJ32" s="619"/>
      <c r="CK32" s="619"/>
      <c r="CL32" s="619"/>
      <c r="CM32" s="619"/>
      <c r="CN32" s="619"/>
      <c r="CO32" s="619"/>
      <c r="CP32" s="619"/>
      <c r="CQ32" s="620"/>
      <c r="CR32" s="621" t="s">
        <v>129</v>
      </c>
      <c r="CS32" s="622"/>
      <c r="CT32" s="622"/>
      <c r="CU32" s="622"/>
      <c r="CV32" s="622"/>
      <c r="CW32" s="622"/>
      <c r="CX32" s="622"/>
      <c r="CY32" s="623"/>
      <c r="CZ32" s="626" t="s">
        <v>129</v>
      </c>
      <c r="DA32" s="650"/>
      <c r="DB32" s="650"/>
      <c r="DC32" s="656"/>
      <c r="DD32" s="630" t="s">
        <v>129</v>
      </c>
      <c r="DE32" s="622"/>
      <c r="DF32" s="622"/>
      <c r="DG32" s="622"/>
      <c r="DH32" s="622"/>
      <c r="DI32" s="622"/>
      <c r="DJ32" s="622"/>
      <c r="DK32" s="623"/>
      <c r="DL32" s="630" t="s">
        <v>129</v>
      </c>
      <c r="DM32" s="622"/>
      <c r="DN32" s="622"/>
      <c r="DO32" s="622"/>
      <c r="DP32" s="622"/>
      <c r="DQ32" s="622"/>
      <c r="DR32" s="622"/>
      <c r="DS32" s="622"/>
      <c r="DT32" s="622"/>
      <c r="DU32" s="622"/>
      <c r="DV32" s="623"/>
      <c r="DW32" s="626" t="s">
        <v>129</v>
      </c>
      <c r="DX32" s="650"/>
      <c r="DY32" s="650"/>
      <c r="DZ32" s="650"/>
      <c r="EA32" s="650"/>
      <c r="EB32" s="650"/>
      <c r="EC32" s="651"/>
    </row>
    <row r="33" spans="2:133" ht="11.25" customHeight="1">
      <c r="B33" s="652" t="s">
        <v>316</v>
      </c>
      <c r="C33" s="653"/>
      <c r="D33" s="653"/>
      <c r="E33" s="653"/>
      <c r="F33" s="653"/>
      <c r="G33" s="653"/>
      <c r="H33" s="653"/>
      <c r="I33" s="653"/>
      <c r="J33" s="653"/>
      <c r="K33" s="653"/>
      <c r="L33" s="653"/>
      <c r="M33" s="653"/>
      <c r="N33" s="653"/>
      <c r="O33" s="653"/>
      <c r="P33" s="653"/>
      <c r="Q33" s="654"/>
      <c r="R33" s="621" t="s">
        <v>129</v>
      </c>
      <c r="S33" s="622"/>
      <c r="T33" s="622"/>
      <c r="U33" s="622"/>
      <c r="V33" s="622"/>
      <c r="W33" s="622"/>
      <c r="X33" s="622"/>
      <c r="Y33" s="623"/>
      <c r="Z33" s="624" t="s">
        <v>129</v>
      </c>
      <c r="AA33" s="624"/>
      <c r="AB33" s="624"/>
      <c r="AC33" s="624"/>
      <c r="AD33" s="625" t="s">
        <v>129</v>
      </c>
      <c r="AE33" s="625"/>
      <c r="AF33" s="625"/>
      <c r="AG33" s="625"/>
      <c r="AH33" s="625"/>
      <c r="AI33" s="625"/>
      <c r="AJ33" s="625"/>
      <c r="AK33" s="625"/>
      <c r="AL33" s="626" t="s">
        <v>129</v>
      </c>
      <c r="AM33" s="627"/>
      <c r="AN33" s="627"/>
      <c r="AO33" s="628"/>
      <c r="AP33" s="673"/>
      <c r="AQ33" s="674"/>
      <c r="AR33" s="674"/>
      <c r="AS33" s="674"/>
      <c r="AT33" s="677"/>
      <c r="AU33" s="356"/>
      <c r="AV33" s="356"/>
      <c r="AW33" s="356"/>
      <c r="AX33" s="639" t="s">
        <v>317</v>
      </c>
      <c r="AY33" s="640"/>
      <c r="AZ33" s="640"/>
      <c r="BA33" s="640"/>
      <c r="BB33" s="640"/>
      <c r="BC33" s="640"/>
      <c r="BD33" s="640"/>
      <c r="BE33" s="640"/>
      <c r="BF33" s="641"/>
      <c r="BG33" s="679">
        <v>98.7</v>
      </c>
      <c r="BH33" s="680"/>
      <c r="BI33" s="680"/>
      <c r="BJ33" s="680"/>
      <c r="BK33" s="680"/>
      <c r="BL33" s="680"/>
      <c r="BM33" s="681">
        <v>94.8</v>
      </c>
      <c r="BN33" s="680"/>
      <c r="BO33" s="680"/>
      <c r="BP33" s="680"/>
      <c r="BQ33" s="682"/>
      <c r="BR33" s="679">
        <v>98.1</v>
      </c>
      <c r="BS33" s="680"/>
      <c r="BT33" s="680"/>
      <c r="BU33" s="680"/>
      <c r="BV33" s="680"/>
      <c r="BW33" s="680"/>
      <c r="BX33" s="681">
        <v>94.3</v>
      </c>
      <c r="BY33" s="680"/>
      <c r="BZ33" s="680"/>
      <c r="CA33" s="680"/>
      <c r="CB33" s="682"/>
      <c r="CD33" s="618" t="s">
        <v>318</v>
      </c>
      <c r="CE33" s="619"/>
      <c r="CF33" s="619"/>
      <c r="CG33" s="619"/>
      <c r="CH33" s="619"/>
      <c r="CI33" s="619"/>
      <c r="CJ33" s="619"/>
      <c r="CK33" s="619"/>
      <c r="CL33" s="619"/>
      <c r="CM33" s="619"/>
      <c r="CN33" s="619"/>
      <c r="CO33" s="619"/>
      <c r="CP33" s="619"/>
      <c r="CQ33" s="620"/>
      <c r="CR33" s="621">
        <v>22204233</v>
      </c>
      <c r="CS33" s="648"/>
      <c r="CT33" s="648"/>
      <c r="CU33" s="648"/>
      <c r="CV33" s="648"/>
      <c r="CW33" s="648"/>
      <c r="CX33" s="648"/>
      <c r="CY33" s="649"/>
      <c r="CZ33" s="626">
        <v>39.299999999999997</v>
      </c>
      <c r="DA33" s="650"/>
      <c r="DB33" s="650"/>
      <c r="DC33" s="656"/>
      <c r="DD33" s="630">
        <v>14655504</v>
      </c>
      <c r="DE33" s="648"/>
      <c r="DF33" s="648"/>
      <c r="DG33" s="648"/>
      <c r="DH33" s="648"/>
      <c r="DI33" s="648"/>
      <c r="DJ33" s="648"/>
      <c r="DK33" s="649"/>
      <c r="DL33" s="630">
        <v>10918161</v>
      </c>
      <c r="DM33" s="648"/>
      <c r="DN33" s="648"/>
      <c r="DO33" s="648"/>
      <c r="DP33" s="648"/>
      <c r="DQ33" s="648"/>
      <c r="DR33" s="648"/>
      <c r="DS33" s="648"/>
      <c r="DT33" s="648"/>
      <c r="DU33" s="648"/>
      <c r="DV33" s="649"/>
      <c r="DW33" s="626">
        <v>34.299999999999997</v>
      </c>
      <c r="DX33" s="650"/>
      <c r="DY33" s="650"/>
      <c r="DZ33" s="650"/>
      <c r="EA33" s="650"/>
      <c r="EB33" s="650"/>
      <c r="EC33" s="651"/>
    </row>
    <row r="34" spans="2:133" ht="11.25" customHeight="1">
      <c r="B34" s="618" t="s">
        <v>319</v>
      </c>
      <c r="C34" s="619"/>
      <c r="D34" s="619"/>
      <c r="E34" s="619"/>
      <c r="F34" s="619"/>
      <c r="G34" s="619"/>
      <c r="H34" s="619"/>
      <c r="I34" s="619"/>
      <c r="J34" s="619"/>
      <c r="K34" s="619"/>
      <c r="L34" s="619"/>
      <c r="M34" s="619"/>
      <c r="N34" s="619"/>
      <c r="O34" s="619"/>
      <c r="P34" s="619"/>
      <c r="Q34" s="620"/>
      <c r="R34" s="621">
        <v>4262858</v>
      </c>
      <c r="S34" s="622"/>
      <c r="T34" s="622"/>
      <c r="U34" s="622"/>
      <c r="V34" s="622"/>
      <c r="W34" s="622"/>
      <c r="X34" s="622"/>
      <c r="Y34" s="623"/>
      <c r="Z34" s="624">
        <v>7.1</v>
      </c>
      <c r="AA34" s="624"/>
      <c r="AB34" s="624"/>
      <c r="AC34" s="624"/>
      <c r="AD34" s="625" t="s">
        <v>129</v>
      </c>
      <c r="AE34" s="625"/>
      <c r="AF34" s="625"/>
      <c r="AG34" s="625"/>
      <c r="AH34" s="625"/>
      <c r="AI34" s="625"/>
      <c r="AJ34" s="625"/>
      <c r="AK34" s="625"/>
      <c r="AL34" s="626" t="s">
        <v>129</v>
      </c>
      <c r="AM34" s="627"/>
      <c r="AN34" s="627"/>
      <c r="AO34" s="628"/>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320</v>
      </c>
      <c r="CE34" s="619"/>
      <c r="CF34" s="619"/>
      <c r="CG34" s="619"/>
      <c r="CH34" s="619"/>
      <c r="CI34" s="619"/>
      <c r="CJ34" s="619"/>
      <c r="CK34" s="619"/>
      <c r="CL34" s="619"/>
      <c r="CM34" s="619"/>
      <c r="CN34" s="619"/>
      <c r="CO34" s="619"/>
      <c r="CP34" s="619"/>
      <c r="CQ34" s="620"/>
      <c r="CR34" s="621">
        <v>7749999</v>
      </c>
      <c r="CS34" s="622"/>
      <c r="CT34" s="622"/>
      <c r="CU34" s="622"/>
      <c r="CV34" s="622"/>
      <c r="CW34" s="622"/>
      <c r="CX34" s="622"/>
      <c r="CY34" s="623"/>
      <c r="CZ34" s="626">
        <v>13.7</v>
      </c>
      <c r="DA34" s="650"/>
      <c r="DB34" s="650"/>
      <c r="DC34" s="656"/>
      <c r="DD34" s="630">
        <v>4760281</v>
      </c>
      <c r="DE34" s="622"/>
      <c r="DF34" s="622"/>
      <c r="DG34" s="622"/>
      <c r="DH34" s="622"/>
      <c r="DI34" s="622"/>
      <c r="DJ34" s="622"/>
      <c r="DK34" s="623"/>
      <c r="DL34" s="630">
        <v>4317829</v>
      </c>
      <c r="DM34" s="622"/>
      <c r="DN34" s="622"/>
      <c r="DO34" s="622"/>
      <c r="DP34" s="622"/>
      <c r="DQ34" s="622"/>
      <c r="DR34" s="622"/>
      <c r="DS34" s="622"/>
      <c r="DT34" s="622"/>
      <c r="DU34" s="622"/>
      <c r="DV34" s="623"/>
      <c r="DW34" s="626">
        <v>13.6</v>
      </c>
      <c r="DX34" s="650"/>
      <c r="DY34" s="650"/>
      <c r="DZ34" s="650"/>
      <c r="EA34" s="650"/>
      <c r="EB34" s="650"/>
      <c r="EC34" s="651"/>
    </row>
    <row r="35" spans="2:133" ht="11.25" customHeight="1">
      <c r="B35" s="618" t="s">
        <v>321</v>
      </c>
      <c r="C35" s="619"/>
      <c r="D35" s="619"/>
      <c r="E35" s="619"/>
      <c r="F35" s="619"/>
      <c r="G35" s="619"/>
      <c r="H35" s="619"/>
      <c r="I35" s="619"/>
      <c r="J35" s="619"/>
      <c r="K35" s="619"/>
      <c r="L35" s="619"/>
      <c r="M35" s="619"/>
      <c r="N35" s="619"/>
      <c r="O35" s="619"/>
      <c r="P35" s="619"/>
      <c r="Q35" s="620"/>
      <c r="R35" s="621">
        <v>204891</v>
      </c>
      <c r="S35" s="622"/>
      <c r="T35" s="622"/>
      <c r="U35" s="622"/>
      <c r="V35" s="622"/>
      <c r="W35" s="622"/>
      <c r="X35" s="622"/>
      <c r="Y35" s="623"/>
      <c r="Z35" s="624">
        <v>0.3</v>
      </c>
      <c r="AA35" s="624"/>
      <c r="AB35" s="624"/>
      <c r="AC35" s="624"/>
      <c r="AD35" s="625">
        <v>18677</v>
      </c>
      <c r="AE35" s="625"/>
      <c r="AF35" s="625"/>
      <c r="AG35" s="625"/>
      <c r="AH35" s="625"/>
      <c r="AI35" s="625"/>
      <c r="AJ35" s="625"/>
      <c r="AK35" s="625"/>
      <c r="AL35" s="626">
        <v>0.1</v>
      </c>
      <c r="AM35" s="627"/>
      <c r="AN35" s="627"/>
      <c r="AO35" s="628"/>
      <c r="AP35" s="216"/>
      <c r="AQ35" s="603" t="s">
        <v>322</v>
      </c>
      <c r="AR35" s="604"/>
      <c r="AS35" s="604"/>
      <c r="AT35" s="604"/>
      <c r="AU35" s="604"/>
      <c r="AV35" s="604"/>
      <c r="AW35" s="604"/>
      <c r="AX35" s="604"/>
      <c r="AY35" s="604"/>
      <c r="AZ35" s="604"/>
      <c r="BA35" s="604"/>
      <c r="BB35" s="604"/>
      <c r="BC35" s="604"/>
      <c r="BD35" s="604"/>
      <c r="BE35" s="604"/>
      <c r="BF35" s="605"/>
      <c r="BG35" s="603" t="s">
        <v>323</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324</v>
      </c>
      <c r="CE35" s="619"/>
      <c r="CF35" s="619"/>
      <c r="CG35" s="619"/>
      <c r="CH35" s="619"/>
      <c r="CI35" s="619"/>
      <c r="CJ35" s="619"/>
      <c r="CK35" s="619"/>
      <c r="CL35" s="619"/>
      <c r="CM35" s="619"/>
      <c r="CN35" s="619"/>
      <c r="CO35" s="619"/>
      <c r="CP35" s="619"/>
      <c r="CQ35" s="620"/>
      <c r="CR35" s="621">
        <v>460239</v>
      </c>
      <c r="CS35" s="648"/>
      <c r="CT35" s="648"/>
      <c r="CU35" s="648"/>
      <c r="CV35" s="648"/>
      <c r="CW35" s="648"/>
      <c r="CX35" s="648"/>
      <c r="CY35" s="649"/>
      <c r="CZ35" s="626">
        <v>0.8</v>
      </c>
      <c r="DA35" s="650"/>
      <c r="DB35" s="650"/>
      <c r="DC35" s="656"/>
      <c r="DD35" s="630">
        <v>372256</v>
      </c>
      <c r="DE35" s="648"/>
      <c r="DF35" s="648"/>
      <c r="DG35" s="648"/>
      <c r="DH35" s="648"/>
      <c r="DI35" s="648"/>
      <c r="DJ35" s="648"/>
      <c r="DK35" s="649"/>
      <c r="DL35" s="630">
        <v>353226</v>
      </c>
      <c r="DM35" s="648"/>
      <c r="DN35" s="648"/>
      <c r="DO35" s="648"/>
      <c r="DP35" s="648"/>
      <c r="DQ35" s="648"/>
      <c r="DR35" s="648"/>
      <c r="DS35" s="648"/>
      <c r="DT35" s="648"/>
      <c r="DU35" s="648"/>
      <c r="DV35" s="649"/>
      <c r="DW35" s="626">
        <v>1.1000000000000001</v>
      </c>
      <c r="DX35" s="650"/>
      <c r="DY35" s="650"/>
      <c r="DZ35" s="650"/>
      <c r="EA35" s="650"/>
      <c r="EB35" s="650"/>
      <c r="EC35" s="651"/>
    </row>
    <row r="36" spans="2:133" ht="11.25" customHeight="1">
      <c r="B36" s="618" t="s">
        <v>325</v>
      </c>
      <c r="C36" s="619"/>
      <c r="D36" s="619"/>
      <c r="E36" s="619"/>
      <c r="F36" s="619"/>
      <c r="G36" s="619"/>
      <c r="H36" s="619"/>
      <c r="I36" s="619"/>
      <c r="J36" s="619"/>
      <c r="K36" s="619"/>
      <c r="L36" s="619"/>
      <c r="M36" s="619"/>
      <c r="N36" s="619"/>
      <c r="O36" s="619"/>
      <c r="P36" s="619"/>
      <c r="Q36" s="620"/>
      <c r="R36" s="621">
        <v>168470</v>
      </c>
      <c r="S36" s="622"/>
      <c r="T36" s="622"/>
      <c r="U36" s="622"/>
      <c r="V36" s="622"/>
      <c r="W36" s="622"/>
      <c r="X36" s="622"/>
      <c r="Y36" s="623"/>
      <c r="Z36" s="624">
        <v>0.3</v>
      </c>
      <c r="AA36" s="624"/>
      <c r="AB36" s="624"/>
      <c r="AC36" s="624"/>
      <c r="AD36" s="625" t="s">
        <v>129</v>
      </c>
      <c r="AE36" s="625"/>
      <c r="AF36" s="625"/>
      <c r="AG36" s="625"/>
      <c r="AH36" s="625"/>
      <c r="AI36" s="625"/>
      <c r="AJ36" s="625"/>
      <c r="AK36" s="625"/>
      <c r="AL36" s="626" t="s">
        <v>129</v>
      </c>
      <c r="AM36" s="627"/>
      <c r="AN36" s="627"/>
      <c r="AO36" s="628"/>
      <c r="AP36" s="216"/>
      <c r="AQ36" s="683" t="s">
        <v>326</v>
      </c>
      <c r="AR36" s="684"/>
      <c r="AS36" s="684"/>
      <c r="AT36" s="684"/>
      <c r="AU36" s="684"/>
      <c r="AV36" s="684"/>
      <c r="AW36" s="684"/>
      <c r="AX36" s="684"/>
      <c r="AY36" s="685"/>
      <c r="AZ36" s="610">
        <v>7791131</v>
      </c>
      <c r="BA36" s="611"/>
      <c r="BB36" s="611"/>
      <c r="BC36" s="611"/>
      <c r="BD36" s="611"/>
      <c r="BE36" s="611"/>
      <c r="BF36" s="686"/>
      <c r="BG36" s="607" t="s">
        <v>327</v>
      </c>
      <c r="BH36" s="608"/>
      <c r="BI36" s="608"/>
      <c r="BJ36" s="608"/>
      <c r="BK36" s="608"/>
      <c r="BL36" s="608"/>
      <c r="BM36" s="608"/>
      <c r="BN36" s="608"/>
      <c r="BO36" s="608"/>
      <c r="BP36" s="608"/>
      <c r="BQ36" s="608"/>
      <c r="BR36" s="608"/>
      <c r="BS36" s="608"/>
      <c r="BT36" s="608"/>
      <c r="BU36" s="609"/>
      <c r="BV36" s="610">
        <v>70365</v>
      </c>
      <c r="BW36" s="611"/>
      <c r="BX36" s="611"/>
      <c r="BY36" s="611"/>
      <c r="BZ36" s="611"/>
      <c r="CA36" s="611"/>
      <c r="CB36" s="686"/>
      <c r="CD36" s="618" t="s">
        <v>328</v>
      </c>
      <c r="CE36" s="619"/>
      <c r="CF36" s="619"/>
      <c r="CG36" s="619"/>
      <c r="CH36" s="619"/>
      <c r="CI36" s="619"/>
      <c r="CJ36" s="619"/>
      <c r="CK36" s="619"/>
      <c r="CL36" s="619"/>
      <c r="CM36" s="619"/>
      <c r="CN36" s="619"/>
      <c r="CO36" s="619"/>
      <c r="CP36" s="619"/>
      <c r="CQ36" s="620"/>
      <c r="CR36" s="621">
        <v>4074804</v>
      </c>
      <c r="CS36" s="622"/>
      <c r="CT36" s="622"/>
      <c r="CU36" s="622"/>
      <c r="CV36" s="622"/>
      <c r="CW36" s="622"/>
      <c r="CX36" s="622"/>
      <c r="CY36" s="623"/>
      <c r="CZ36" s="626">
        <v>7.2</v>
      </c>
      <c r="DA36" s="650"/>
      <c r="DB36" s="650"/>
      <c r="DC36" s="656"/>
      <c r="DD36" s="630">
        <v>3719333</v>
      </c>
      <c r="DE36" s="622"/>
      <c r="DF36" s="622"/>
      <c r="DG36" s="622"/>
      <c r="DH36" s="622"/>
      <c r="DI36" s="622"/>
      <c r="DJ36" s="622"/>
      <c r="DK36" s="623"/>
      <c r="DL36" s="630">
        <v>2185418</v>
      </c>
      <c r="DM36" s="622"/>
      <c r="DN36" s="622"/>
      <c r="DO36" s="622"/>
      <c r="DP36" s="622"/>
      <c r="DQ36" s="622"/>
      <c r="DR36" s="622"/>
      <c r="DS36" s="622"/>
      <c r="DT36" s="622"/>
      <c r="DU36" s="622"/>
      <c r="DV36" s="623"/>
      <c r="DW36" s="626">
        <v>6.9</v>
      </c>
      <c r="DX36" s="650"/>
      <c r="DY36" s="650"/>
      <c r="DZ36" s="650"/>
      <c r="EA36" s="650"/>
      <c r="EB36" s="650"/>
      <c r="EC36" s="651"/>
    </row>
    <row r="37" spans="2:133" ht="11.25" customHeight="1">
      <c r="B37" s="618" t="s">
        <v>329</v>
      </c>
      <c r="C37" s="619"/>
      <c r="D37" s="619"/>
      <c r="E37" s="619"/>
      <c r="F37" s="619"/>
      <c r="G37" s="619"/>
      <c r="H37" s="619"/>
      <c r="I37" s="619"/>
      <c r="J37" s="619"/>
      <c r="K37" s="619"/>
      <c r="L37" s="619"/>
      <c r="M37" s="619"/>
      <c r="N37" s="619"/>
      <c r="O37" s="619"/>
      <c r="P37" s="619"/>
      <c r="Q37" s="620"/>
      <c r="R37" s="621">
        <v>40914</v>
      </c>
      <c r="S37" s="622"/>
      <c r="T37" s="622"/>
      <c r="U37" s="622"/>
      <c r="V37" s="622"/>
      <c r="W37" s="622"/>
      <c r="X37" s="622"/>
      <c r="Y37" s="623"/>
      <c r="Z37" s="624">
        <v>0.1</v>
      </c>
      <c r="AA37" s="624"/>
      <c r="AB37" s="624"/>
      <c r="AC37" s="624"/>
      <c r="AD37" s="625" t="s">
        <v>129</v>
      </c>
      <c r="AE37" s="625"/>
      <c r="AF37" s="625"/>
      <c r="AG37" s="625"/>
      <c r="AH37" s="625"/>
      <c r="AI37" s="625"/>
      <c r="AJ37" s="625"/>
      <c r="AK37" s="625"/>
      <c r="AL37" s="626" t="s">
        <v>129</v>
      </c>
      <c r="AM37" s="627"/>
      <c r="AN37" s="627"/>
      <c r="AO37" s="628"/>
      <c r="AQ37" s="687" t="s">
        <v>330</v>
      </c>
      <c r="AR37" s="688"/>
      <c r="AS37" s="688"/>
      <c r="AT37" s="688"/>
      <c r="AU37" s="688"/>
      <c r="AV37" s="688"/>
      <c r="AW37" s="688"/>
      <c r="AX37" s="688"/>
      <c r="AY37" s="689"/>
      <c r="AZ37" s="621">
        <v>2533316</v>
      </c>
      <c r="BA37" s="622"/>
      <c r="BB37" s="622"/>
      <c r="BC37" s="622"/>
      <c r="BD37" s="648"/>
      <c r="BE37" s="648"/>
      <c r="BF37" s="667"/>
      <c r="BG37" s="618" t="s">
        <v>331</v>
      </c>
      <c r="BH37" s="619"/>
      <c r="BI37" s="619"/>
      <c r="BJ37" s="619"/>
      <c r="BK37" s="619"/>
      <c r="BL37" s="619"/>
      <c r="BM37" s="619"/>
      <c r="BN37" s="619"/>
      <c r="BO37" s="619"/>
      <c r="BP37" s="619"/>
      <c r="BQ37" s="619"/>
      <c r="BR37" s="619"/>
      <c r="BS37" s="619"/>
      <c r="BT37" s="619"/>
      <c r="BU37" s="620"/>
      <c r="BV37" s="621">
        <v>55365</v>
      </c>
      <c r="BW37" s="622"/>
      <c r="BX37" s="622"/>
      <c r="BY37" s="622"/>
      <c r="BZ37" s="622"/>
      <c r="CA37" s="622"/>
      <c r="CB37" s="631"/>
      <c r="CD37" s="618" t="s">
        <v>332</v>
      </c>
      <c r="CE37" s="619"/>
      <c r="CF37" s="619"/>
      <c r="CG37" s="619"/>
      <c r="CH37" s="619"/>
      <c r="CI37" s="619"/>
      <c r="CJ37" s="619"/>
      <c r="CK37" s="619"/>
      <c r="CL37" s="619"/>
      <c r="CM37" s="619"/>
      <c r="CN37" s="619"/>
      <c r="CO37" s="619"/>
      <c r="CP37" s="619"/>
      <c r="CQ37" s="620"/>
      <c r="CR37" s="621">
        <v>21924</v>
      </c>
      <c r="CS37" s="648"/>
      <c r="CT37" s="648"/>
      <c r="CU37" s="648"/>
      <c r="CV37" s="648"/>
      <c r="CW37" s="648"/>
      <c r="CX37" s="648"/>
      <c r="CY37" s="649"/>
      <c r="CZ37" s="626">
        <v>0</v>
      </c>
      <c r="DA37" s="650"/>
      <c r="DB37" s="650"/>
      <c r="DC37" s="656"/>
      <c r="DD37" s="630">
        <v>21924</v>
      </c>
      <c r="DE37" s="648"/>
      <c r="DF37" s="648"/>
      <c r="DG37" s="648"/>
      <c r="DH37" s="648"/>
      <c r="DI37" s="648"/>
      <c r="DJ37" s="648"/>
      <c r="DK37" s="649"/>
      <c r="DL37" s="630">
        <v>21924</v>
      </c>
      <c r="DM37" s="648"/>
      <c r="DN37" s="648"/>
      <c r="DO37" s="648"/>
      <c r="DP37" s="648"/>
      <c r="DQ37" s="648"/>
      <c r="DR37" s="648"/>
      <c r="DS37" s="648"/>
      <c r="DT37" s="648"/>
      <c r="DU37" s="648"/>
      <c r="DV37" s="649"/>
      <c r="DW37" s="626">
        <v>0.1</v>
      </c>
      <c r="DX37" s="650"/>
      <c r="DY37" s="650"/>
      <c r="DZ37" s="650"/>
      <c r="EA37" s="650"/>
      <c r="EB37" s="650"/>
      <c r="EC37" s="651"/>
    </row>
    <row r="38" spans="2:133" ht="11.25" customHeight="1">
      <c r="B38" s="618" t="s">
        <v>333</v>
      </c>
      <c r="C38" s="619"/>
      <c r="D38" s="619"/>
      <c r="E38" s="619"/>
      <c r="F38" s="619"/>
      <c r="G38" s="619"/>
      <c r="H38" s="619"/>
      <c r="I38" s="619"/>
      <c r="J38" s="619"/>
      <c r="K38" s="619"/>
      <c r="L38" s="619"/>
      <c r="M38" s="619"/>
      <c r="N38" s="619"/>
      <c r="O38" s="619"/>
      <c r="P38" s="619"/>
      <c r="Q38" s="620"/>
      <c r="R38" s="621">
        <v>1117384</v>
      </c>
      <c r="S38" s="622"/>
      <c r="T38" s="622"/>
      <c r="U38" s="622"/>
      <c r="V38" s="622"/>
      <c r="W38" s="622"/>
      <c r="X38" s="622"/>
      <c r="Y38" s="623"/>
      <c r="Z38" s="624">
        <v>1.9</v>
      </c>
      <c r="AA38" s="624"/>
      <c r="AB38" s="624"/>
      <c r="AC38" s="624"/>
      <c r="AD38" s="625" t="s">
        <v>129</v>
      </c>
      <c r="AE38" s="625"/>
      <c r="AF38" s="625"/>
      <c r="AG38" s="625"/>
      <c r="AH38" s="625"/>
      <c r="AI38" s="625"/>
      <c r="AJ38" s="625"/>
      <c r="AK38" s="625"/>
      <c r="AL38" s="626" t="s">
        <v>129</v>
      </c>
      <c r="AM38" s="627"/>
      <c r="AN38" s="627"/>
      <c r="AO38" s="628"/>
      <c r="AQ38" s="687" t="s">
        <v>334</v>
      </c>
      <c r="AR38" s="688"/>
      <c r="AS38" s="688"/>
      <c r="AT38" s="688"/>
      <c r="AU38" s="688"/>
      <c r="AV38" s="688"/>
      <c r="AW38" s="688"/>
      <c r="AX38" s="688"/>
      <c r="AY38" s="689"/>
      <c r="AZ38" s="621">
        <v>44262</v>
      </c>
      <c r="BA38" s="622"/>
      <c r="BB38" s="622"/>
      <c r="BC38" s="622"/>
      <c r="BD38" s="648"/>
      <c r="BE38" s="648"/>
      <c r="BF38" s="667"/>
      <c r="BG38" s="618" t="s">
        <v>335</v>
      </c>
      <c r="BH38" s="619"/>
      <c r="BI38" s="619"/>
      <c r="BJ38" s="619"/>
      <c r="BK38" s="619"/>
      <c r="BL38" s="619"/>
      <c r="BM38" s="619"/>
      <c r="BN38" s="619"/>
      <c r="BO38" s="619"/>
      <c r="BP38" s="619"/>
      <c r="BQ38" s="619"/>
      <c r="BR38" s="619"/>
      <c r="BS38" s="619"/>
      <c r="BT38" s="619"/>
      <c r="BU38" s="620"/>
      <c r="BV38" s="621">
        <v>21173</v>
      </c>
      <c r="BW38" s="622"/>
      <c r="BX38" s="622"/>
      <c r="BY38" s="622"/>
      <c r="BZ38" s="622"/>
      <c r="CA38" s="622"/>
      <c r="CB38" s="631"/>
      <c r="CD38" s="618" t="s">
        <v>336</v>
      </c>
      <c r="CE38" s="619"/>
      <c r="CF38" s="619"/>
      <c r="CG38" s="619"/>
      <c r="CH38" s="619"/>
      <c r="CI38" s="619"/>
      <c r="CJ38" s="619"/>
      <c r="CK38" s="619"/>
      <c r="CL38" s="619"/>
      <c r="CM38" s="619"/>
      <c r="CN38" s="619"/>
      <c r="CO38" s="619"/>
      <c r="CP38" s="619"/>
      <c r="CQ38" s="620"/>
      <c r="CR38" s="621">
        <v>5219037</v>
      </c>
      <c r="CS38" s="622"/>
      <c r="CT38" s="622"/>
      <c r="CU38" s="622"/>
      <c r="CV38" s="622"/>
      <c r="CW38" s="622"/>
      <c r="CX38" s="622"/>
      <c r="CY38" s="623"/>
      <c r="CZ38" s="626">
        <v>9.1999999999999993</v>
      </c>
      <c r="DA38" s="650"/>
      <c r="DB38" s="650"/>
      <c r="DC38" s="656"/>
      <c r="DD38" s="630">
        <v>4152663</v>
      </c>
      <c r="DE38" s="622"/>
      <c r="DF38" s="622"/>
      <c r="DG38" s="622"/>
      <c r="DH38" s="622"/>
      <c r="DI38" s="622"/>
      <c r="DJ38" s="622"/>
      <c r="DK38" s="623"/>
      <c r="DL38" s="630">
        <v>4061688</v>
      </c>
      <c r="DM38" s="622"/>
      <c r="DN38" s="622"/>
      <c r="DO38" s="622"/>
      <c r="DP38" s="622"/>
      <c r="DQ38" s="622"/>
      <c r="DR38" s="622"/>
      <c r="DS38" s="622"/>
      <c r="DT38" s="622"/>
      <c r="DU38" s="622"/>
      <c r="DV38" s="623"/>
      <c r="DW38" s="626">
        <v>12.7</v>
      </c>
      <c r="DX38" s="650"/>
      <c r="DY38" s="650"/>
      <c r="DZ38" s="650"/>
      <c r="EA38" s="650"/>
      <c r="EB38" s="650"/>
      <c r="EC38" s="651"/>
    </row>
    <row r="39" spans="2:133" ht="11.25" customHeight="1">
      <c r="B39" s="618" t="s">
        <v>337</v>
      </c>
      <c r="C39" s="619"/>
      <c r="D39" s="619"/>
      <c r="E39" s="619"/>
      <c r="F39" s="619"/>
      <c r="G39" s="619"/>
      <c r="H39" s="619"/>
      <c r="I39" s="619"/>
      <c r="J39" s="619"/>
      <c r="K39" s="619"/>
      <c r="L39" s="619"/>
      <c r="M39" s="619"/>
      <c r="N39" s="619"/>
      <c r="O39" s="619"/>
      <c r="P39" s="619"/>
      <c r="Q39" s="620"/>
      <c r="R39" s="621">
        <v>3398927</v>
      </c>
      <c r="S39" s="622"/>
      <c r="T39" s="622"/>
      <c r="U39" s="622"/>
      <c r="V39" s="622"/>
      <c r="W39" s="622"/>
      <c r="X39" s="622"/>
      <c r="Y39" s="623"/>
      <c r="Z39" s="624">
        <v>5.7</v>
      </c>
      <c r="AA39" s="624"/>
      <c r="AB39" s="624"/>
      <c r="AC39" s="624"/>
      <c r="AD39" s="625" t="s">
        <v>129</v>
      </c>
      <c r="AE39" s="625"/>
      <c r="AF39" s="625"/>
      <c r="AG39" s="625"/>
      <c r="AH39" s="625"/>
      <c r="AI39" s="625"/>
      <c r="AJ39" s="625"/>
      <c r="AK39" s="625"/>
      <c r="AL39" s="626" t="s">
        <v>129</v>
      </c>
      <c r="AM39" s="627"/>
      <c r="AN39" s="627"/>
      <c r="AO39" s="628"/>
      <c r="AQ39" s="687" t="s">
        <v>338</v>
      </c>
      <c r="AR39" s="688"/>
      <c r="AS39" s="688"/>
      <c r="AT39" s="688"/>
      <c r="AU39" s="688"/>
      <c r="AV39" s="688"/>
      <c r="AW39" s="688"/>
      <c r="AX39" s="688"/>
      <c r="AY39" s="689"/>
      <c r="AZ39" s="621">
        <v>7832</v>
      </c>
      <c r="BA39" s="622"/>
      <c r="BB39" s="622"/>
      <c r="BC39" s="622"/>
      <c r="BD39" s="648"/>
      <c r="BE39" s="648"/>
      <c r="BF39" s="667"/>
      <c r="BG39" s="618" t="s">
        <v>339</v>
      </c>
      <c r="BH39" s="619"/>
      <c r="BI39" s="619"/>
      <c r="BJ39" s="619"/>
      <c r="BK39" s="619"/>
      <c r="BL39" s="619"/>
      <c r="BM39" s="619"/>
      <c r="BN39" s="619"/>
      <c r="BO39" s="619"/>
      <c r="BP39" s="619"/>
      <c r="BQ39" s="619"/>
      <c r="BR39" s="619"/>
      <c r="BS39" s="619"/>
      <c r="BT39" s="619"/>
      <c r="BU39" s="620"/>
      <c r="BV39" s="621">
        <v>32195</v>
      </c>
      <c r="BW39" s="622"/>
      <c r="BX39" s="622"/>
      <c r="BY39" s="622"/>
      <c r="BZ39" s="622"/>
      <c r="CA39" s="622"/>
      <c r="CB39" s="631"/>
      <c r="CD39" s="618" t="s">
        <v>340</v>
      </c>
      <c r="CE39" s="619"/>
      <c r="CF39" s="619"/>
      <c r="CG39" s="619"/>
      <c r="CH39" s="619"/>
      <c r="CI39" s="619"/>
      <c r="CJ39" s="619"/>
      <c r="CK39" s="619"/>
      <c r="CL39" s="619"/>
      <c r="CM39" s="619"/>
      <c r="CN39" s="619"/>
      <c r="CO39" s="619"/>
      <c r="CP39" s="619"/>
      <c r="CQ39" s="620"/>
      <c r="CR39" s="621">
        <v>1099050</v>
      </c>
      <c r="CS39" s="648"/>
      <c r="CT39" s="648"/>
      <c r="CU39" s="648"/>
      <c r="CV39" s="648"/>
      <c r="CW39" s="648"/>
      <c r="CX39" s="648"/>
      <c r="CY39" s="649"/>
      <c r="CZ39" s="626">
        <v>1.9</v>
      </c>
      <c r="DA39" s="650"/>
      <c r="DB39" s="650"/>
      <c r="DC39" s="656"/>
      <c r="DD39" s="630">
        <v>994888</v>
      </c>
      <c r="DE39" s="648"/>
      <c r="DF39" s="648"/>
      <c r="DG39" s="648"/>
      <c r="DH39" s="648"/>
      <c r="DI39" s="648"/>
      <c r="DJ39" s="648"/>
      <c r="DK39" s="649"/>
      <c r="DL39" s="630" t="s">
        <v>129</v>
      </c>
      <c r="DM39" s="648"/>
      <c r="DN39" s="648"/>
      <c r="DO39" s="648"/>
      <c r="DP39" s="648"/>
      <c r="DQ39" s="648"/>
      <c r="DR39" s="648"/>
      <c r="DS39" s="648"/>
      <c r="DT39" s="648"/>
      <c r="DU39" s="648"/>
      <c r="DV39" s="649"/>
      <c r="DW39" s="626" t="s">
        <v>129</v>
      </c>
      <c r="DX39" s="650"/>
      <c r="DY39" s="650"/>
      <c r="DZ39" s="650"/>
      <c r="EA39" s="650"/>
      <c r="EB39" s="650"/>
      <c r="EC39" s="651"/>
    </row>
    <row r="40" spans="2:133" ht="11.25" customHeight="1">
      <c r="B40" s="618" t="s">
        <v>341</v>
      </c>
      <c r="C40" s="619"/>
      <c r="D40" s="619"/>
      <c r="E40" s="619"/>
      <c r="F40" s="619"/>
      <c r="G40" s="619"/>
      <c r="H40" s="619"/>
      <c r="I40" s="619"/>
      <c r="J40" s="619"/>
      <c r="K40" s="619"/>
      <c r="L40" s="619"/>
      <c r="M40" s="619"/>
      <c r="N40" s="619"/>
      <c r="O40" s="619"/>
      <c r="P40" s="619"/>
      <c r="Q40" s="620"/>
      <c r="R40" s="621">
        <v>3927500</v>
      </c>
      <c r="S40" s="622"/>
      <c r="T40" s="622"/>
      <c r="U40" s="622"/>
      <c r="V40" s="622"/>
      <c r="W40" s="622"/>
      <c r="X40" s="622"/>
      <c r="Y40" s="623"/>
      <c r="Z40" s="624">
        <v>6.6</v>
      </c>
      <c r="AA40" s="624"/>
      <c r="AB40" s="624"/>
      <c r="AC40" s="624"/>
      <c r="AD40" s="625" t="s">
        <v>129</v>
      </c>
      <c r="AE40" s="625"/>
      <c r="AF40" s="625"/>
      <c r="AG40" s="625"/>
      <c r="AH40" s="625"/>
      <c r="AI40" s="625"/>
      <c r="AJ40" s="625"/>
      <c r="AK40" s="625"/>
      <c r="AL40" s="626" t="s">
        <v>129</v>
      </c>
      <c r="AM40" s="627"/>
      <c r="AN40" s="627"/>
      <c r="AO40" s="628"/>
      <c r="AQ40" s="687" t="s">
        <v>342</v>
      </c>
      <c r="AR40" s="688"/>
      <c r="AS40" s="688"/>
      <c r="AT40" s="688"/>
      <c r="AU40" s="688"/>
      <c r="AV40" s="688"/>
      <c r="AW40" s="688"/>
      <c r="AX40" s="688"/>
      <c r="AY40" s="689"/>
      <c r="AZ40" s="621">
        <v>3716</v>
      </c>
      <c r="BA40" s="622"/>
      <c r="BB40" s="622"/>
      <c r="BC40" s="622"/>
      <c r="BD40" s="648"/>
      <c r="BE40" s="648"/>
      <c r="BF40" s="667"/>
      <c r="BG40" s="671" t="s">
        <v>343</v>
      </c>
      <c r="BH40" s="672"/>
      <c r="BI40" s="672"/>
      <c r="BJ40" s="672"/>
      <c r="BK40" s="672"/>
      <c r="BL40" s="360"/>
      <c r="BM40" s="619" t="s">
        <v>344</v>
      </c>
      <c r="BN40" s="619"/>
      <c r="BO40" s="619"/>
      <c r="BP40" s="619"/>
      <c r="BQ40" s="619"/>
      <c r="BR40" s="619"/>
      <c r="BS40" s="619"/>
      <c r="BT40" s="619"/>
      <c r="BU40" s="620"/>
      <c r="BV40" s="621">
        <v>88</v>
      </c>
      <c r="BW40" s="622"/>
      <c r="BX40" s="622"/>
      <c r="BY40" s="622"/>
      <c r="BZ40" s="622"/>
      <c r="CA40" s="622"/>
      <c r="CB40" s="631"/>
      <c r="CD40" s="618" t="s">
        <v>345</v>
      </c>
      <c r="CE40" s="619"/>
      <c r="CF40" s="619"/>
      <c r="CG40" s="619"/>
      <c r="CH40" s="619"/>
      <c r="CI40" s="619"/>
      <c r="CJ40" s="619"/>
      <c r="CK40" s="619"/>
      <c r="CL40" s="619"/>
      <c r="CM40" s="619"/>
      <c r="CN40" s="619"/>
      <c r="CO40" s="619"/>
      <c r="CP40" s="619"/>
      <c r="CQ40" s="620"/>
      <c r="CR40" s="621">
        <v>3601104</v>
      </c>
      <c r="CS40" s="622"/>
      <c r="CT40" s="622"/>
      <c r="CU40" s="622"/>
      <c r="CV40" s="622"/>
      <c r="CW40" s="622"/>
      <c r="CX40" s="622"/>
      <c r="CY40" s="623"/>
      <c r="CZ40" s="626">
        <v>6.4</v>
      </c>
      <c r="DA40" s="650"/>
      <c r="DB40" s="650"/>
      <c r="DC40" s="656"/>
      <c r="DD40" s="630">
        <v>656083</v>
      </c>
      <c r="DE40" s="622"/>
      <c r="DF40" s="622"/>
      <c r="DG40" s="622"/>
      <c r="DH40" s="622"/>
      <c r="DI40" s="622"/>
      <c r="DJ40" s="622"/>
      <c r="DK40" s="623"/>
      <c r="DL40" s="630" t="s">
        <v>129</v>
      </c>
      <c r="DM40" s="622"/>
      <c r="DN40" s="622"/>
      <c r="DO40" s="622"/>
      <c r="DP40" s="622"/>
      <c r="DQ40" s="622"/>
      <c r="DR40" s="622"/>
      <c r="DS40" s="622"/>
      <c r="DT40" s="622"/>
      <c r="DU40" s="622"/>
      <c r="DV40" s="623"/>
      <c r="DW40" s="626" t="s">
        <v>129</v>
      </c>
      <c r="DX40" s="650"/>
      <c r="DY40" s="650"/>
      <c r="DZ40" s="650"/>
      <c r="EA40" s="650"/>
      <c r="EB40" s="650"/>
      <c r="EC40" s="651"/>
    </row>
    <row r="41" spans="2:133" ht="11.25" customHeight="1">
      <c r="B41" s="618" t="s">
        <v>346</v>
      </c>
      <c r="C41" s="619"/>
      <c r="D41" s="619"/>
      <c r="E41" s="619"/>
      <c r="F41" s="619"/>
      <c r="G41" s="619"/>
      <c r="H41" s="619"/>
      <c r="I41" s="619"/>
      <c r="J41" s="619"/>
      <c r="K41" s="619"/>
      <c r="L41" s="619"/>
      <c r="M41" s="619"/>
      <c r="N41" s="619"/>
      <c r="O41" s="619"/>
      <c r="P41" s="619"/>
      <c r="Q41" s="620"/>
      <c r="R41" s="621" t="s">
        <v>129</v>
      </c>
      <c r="S41" s="622"/>
      <c r="T41" s="622"/>
      <c r="U41" s="622"/>
      <c r="V41" s="622"/>
      <c r="W41" s="622"/>
      <c r="X41" s="622"/>
      <c r="Y41" s="623"/>
      <c r="Z41" s="624" t="s">
        <v>129</v>
      </c>
      <c r="AA41" s="624"/>
      <c r="AB41" s="624"/>
      <c r="AC41" s="624"/>
      <c r="AD41" s="625" t="s">
        <v>129</v>
      </c>
      <c r="AE41" s="625"/>
      <c r="AF41" s="625"/>
      <c r="AG41" s="625"/>
      <c r="AH41" s="625"/>
      <c r="AI41" s="625"/>
      <c r="AJ41" s="625"/>
      <c r="AK41" s="625"/>
      <c r="AL41" s="626" t="s">
        <v>129</v>
      </c>
      <c r="AM41" s="627"/>
      <c r="AN41" s="627"/>
      <c r="AO41" s="628"/>
      <c r="AQ41" s="687" t="s">
        <v>347</v>
      </c>
      <c r="AR41" s="688"/>
      <c r="AS41" s="688"/>
      <c r="AT41" s="688"/>
      <c r="AU41" s="688"/>
      <c r="AV41" s="688"/>
      <c r="AW41" s="688"/>
      <c r="AX41" s="688"/>
      <c r="AY41" s="689"/>
      <c r="AZ41" s="621">
        <v>1107281</v>
      </c>
      <c r="BA41" s="622"/>
      <c r="BB41" s="622"/>
      <c r="BC41" s="622"/>
      <c r="BD41" s="648"/>
      <c r="BE41" s="648"/>
      <c r="BF41" s="667"/>
      <c r="BG41" s="671"/>
      <c r="BH41" s="672"/>
      <c r="BI41" s="672"/>
      <c r="BJ41" s="672"/>
      <c r="BK41" s="672"/>
      <c r="BL41" s="360"/>
      <c r="BM41" s="619" t="s">
        <v>348</v>
      </c>
      <c r="BN41" s="619"/>
      <c r="BO41" s="619"/>
      <c r="BP41" s="619"/>
      <c r="BQ41" s="619"/>
      <c r="BR41" s="619"/>
      <c r="BS41" s="619"/>
      <c r="BT41" s="619"/>
      <c r="BU41" s="620"/>
      <c r="BV41" s="621" t="s">
        <v>129</v>
      </c>
      <c r="BW41" s="622"/>
      <c r="BX41" s="622"/>
      <c r="BY41" s="622"/>
      <c r="BZ41" s="622"/>
      <c r="CA41" s="622"/>
      <c r="CB41" s="631"/>
      <c r="CD41" s="618" t="s">
        <v>349</v>
      </c>
      <c r="CE41" s="619"/>
      <c r="CF41" s="619"/>
      <c r="CG41" s="619"/>
      <c r="CH41" s="619"/>
      <c r="CI41" s="619"/>
      <c r="CJ41" s="619"/>
      <c r="CK41" s="619"/>
      <c r="CL41" s="619"/>
      <c r="CM41" s="619"/>
      <c r="CN41" s="619"/>
      <c r="CO41" s="619"/>
      <c r="CP41" s="619"/>
      <c r="CQ41" s="620"/>
      <c r="CR41" s="621" t="s">
        <v>129</v>
      </c>
      <c r="CS41" s="648"/>
      <c r="CT41" s="648"/>
      <c r="CU41" s="648"/>
      <c r="CV41" s="648"/>
      <c r="CW41" s="648"/>
      <c r="CX41" s="648"/>
      <c r="CY41" s="649"/>
      <c r="CZ41" s="626" t="s">
        <v>129</v>
      </c>
      <c r="DA41" s="650"/>
      <c r="DB41" s="650"/>
      <c r="DC41" s="656"/>
      <c r="DD41" s="630" t="s">
        <v>129</v>
      </c>
      <c r="DE41" s="648"/>
      <c r="DF41" s="648"/>
      <c r="DG41" s="648"/>
      <c r="DH41" s="648"/>
      <c r="DI41" s="648"/>
      <c r="DJ41" s="648"/>
      <c r="DK41" s="649"/>
      <c r="DL41" s="696"/>
      <c r="DM41" s="697"/>
      <c r="DN41" s="697"/>
      <c r="DO41" s="697"/>
      <c r="DP41" s="697"/>
      <c r="DQ41" s="697"/>
      <c r="DR41" s="697"/>
      <c r="DS41" s="697"/>
      <c r="DT41" s="697"/>
      <c r="DU41" s="697"/>
      <c r="DV41" s="698"/>
      <c r="DW41" s="690"/>
      <c r="DX41" s="691"/>
      <c r="DY41" s="691"/>
      <c r="DZ41" s="691"/>
      <c r="EA41" s="691"/>
      <c r="EB41" s="691"/>
      <c r="EC41" s="692"/>
    </row>
    <row r="42" spans="2:133" ht="11.25" customHeight="1">
      <c r="B42" s="618" t="s">
        <v>350</v>
      </c>
      <c r="C42" s="619"/>
      <c r="D42" s="619"/>
      <c r="E42" s="619"/>
      <c r="F42" s="619"/>
      <c r="G42" s="619"/>
      <c r="H42" s="619"/>
      <c r="I42" s="619"/>
      <c r="J42" s="619"/>
      <c r="K42" s="619"/>
      <c r="L42" s="619"/>
      <c r="M42" s="619"/>
      <c r="N42" s="619"/>
      <c r="O42" s="619"/>
      <c r="P42" s="619"/>
      <c r="Q42" s="620"/>
      <c r="R42" s="621" t="s">
        <v>129</v>
      </c>
      <c r="S42" s="622"/>
      <c r="T42" s="622"/>
      <c r="U42" s="622"/>
      <c r="V42" s="622"/>
      <c r="W42" s="622"/>
      <c r="X42" s="622"/>
      <c r="Y42" s="623"/>
      <c r="Z42" s="624" t="s">
        <v>129</v>
      </c>
      <c r="AA42" s="624"/>
      <c r="AB42" s="624"/>
      <c r="AC42" s="624"/>
      <c r="AD42" s="625" t="s">
        <v>129</v>
      </c>
      <c r="AE42" s="625"/>
      <c r="AF42" s="625"/>
      <c r="AG42" s="625"/>
      <c r="AH42" s="625"/>
      <c r="AI42" s="625"/>
      <c r="AJ42" s="625"/>
      <c r="AK42" s="625"/>
      <c r="AL42" s="626" t="s">
        <v>129</v>
      </c>
      <c r="AM42" s="627"/>
      <c r="AN42" s="627"/>
      <c r="AO42" s="628"/>
      <c r="AQ42" s="693" t="s">
        <v>352</v>
      </c>
      <c r="AR42" s="694"/>
      <c r="AS42" s="694"/>
      <c r="AT42" s="694"/>
      <c r="AU42" s="694"/>
      <c r="AV42" s="694"/>
      <c r="AW42" s="694"/>
      <c r="AX42" s="694"/>
      <c r="AY42" s="695"/>
      <c r="AZ42" s="699">
        <v>4094724</v>
      </c>
      <c r="BA42" s="700"/>
      <c r="BB42" s="700"/>
      <c r="BC42" s="700"/>
      <c r="BD42" s="680"/>
      <c r="BE42" s="680"/>
      <c r="BF42" s="682"/>
      <c r="BG42" s="673"/>
      <c r="BH42" s="674"/>
      <c r="BI42" s="674"/>
      <c r="BJ42" s="674"/>
      <c r="BK42" s="674"/>
      <c r="BL42" s="357"/>
      <c r="BM42" s="640" t="s">
        <v>353</v>
      </c>
      <c r="BN42" s="640"/>
      <c r="BO42" s="640"/>
      <c r="BP42" s="640"/>
      <c r="BQ42" s="640"/>
      <c r="BR42" s="640"/>
      <c r="BS42" s="640"/>
      <c r="BT42" s="640"/>
      <c r="BU42" s="641"/>
      <c r="BV42" s="699">
        <v>318</v>
      </c>
      <c r="BW42" s="700"/>
      <c r="BX42" s="700"/>
      <c r="BY42" s="700"/>
      <c r="BZ42" s="700"/>
      <c r="CA42" s="700"/>
      <c r="CB42" s="706"/>
      <c r="CD42" s="618" t="s">
        <v>354</v>
      </c>
      <c r="CE42" s="619"/>
      <c r="CF42" s="619"/>
      <c r="CG42" s="619"/>
      <c r="CH42" s="619"/>
      <c r="CI42" s="619"/>
      <c r="CJ42" s="619"/>
      <c r="CK42" s="619"/>
      <c r="CL42" s="619"/>
      <c r="CM42" s="619"/>
      <c r="CN42" s="619"/>
      <c r="CO42" s="619"/>
      <c r="CP42" s="619"/>
      <c r="CQ42" s="620"/>
      <c r="CR42" s="621">
        <v>3655046</v>
      </c>
      <c r="CS42" s="648"/>
      <c r="CT42" s="648"/>
      <c r="CU42" s="648"/>
      <c r="CV42" s="648"/>
      <c r="CW42" s="648"/>
      <c r="CX42" s="648"/>
      <c r="CY42" s="649"/>
      <c r="CZ42" s="626">
        <v>6.5</v>
      </c>
      <c r="DA42" s="650"/>
      <c r="DB42" s="650"/>
      <c r="DC42" s="656"/>
      <c r="DD42" s="630">
        <v>1262479</v>
      </c>
      <c r="DE42" s="648"/>
      <c r="DF42" s="648"/>
      <c r="DG42" s="648"/>
      <c r="DH42" s="648"/>
      <c r="DI42" s="648"/>
      <c r="DJ42" s="648"/>
      <c r="DK42" s="649"/>
      <c r="DL42" s="696"/>
      <c r="DM42" s="697"/>
      <c r="DN42" s="697"/>
      <c r="DO42" s="697"/>
      <c r="DP42" s="697"/>
      <c r="DQ42" s="697"/>
      <c r="DR42" s="697"/>
      <c r="DS42" s="697"/>
      <c r="DT42" s="697"/>
      <c r="DU42" s="697"/>
      <c r="DV42" s="698"/>
      <c r="DW42" s="690"/>
      <c r="DX42" s="691"/>
      <c r="DY42" s="691"/>
      <c r="DZ42" s="691"/>
      <c r="EA42" s="691"/>
      <c r="EB42" s="691"/>
      <c r="EC42" s="692"/>
    </row>
    <row r="43" spans="2:133" ht="11.25" customHeight="1">
      <c r="B43" s="618" t="s">
        <v>355</v>
      </c>
      <c r="C43" s="619"/>
      <c r="D43" s="619"/>
      <c r="E43" s="619"/>
      <c r="F43" s="619"/>
      <c r="G43" s="619"/>
      <c r="H43" s="619"/>
      <c r="I43" s="619"/>
      <c r="J43" s="619"/>
      <c r="K43" s="619"/>
      <c r="L43" s="619"/>
      <c r="M43" s="619"/>
      <c r="N43" s="619"/>
      <c r="O43" s="619"/>
      <c r="P43" s="619"/>
      <c r="Q43" s="620"/>
      <c r="R43" s="621">
        <v>2260000</v>
      </c>
      <c r="S43" s="622"/>
      <c r="T43" s="622"/>
      <c r="U43" s="622"/>
      <c r="V43" s="622"/>
      <c r="W43" s="622"/>
      <c r="X43" s="622"/>
      <c r="Y43" s="623"/>
      <c r="Z43" s="624">
        <v>3.8</v>
      </c>
      <c r="AA43" s="624"/>
      <c r="AB43" s="624"/>
      <c r="AC43" s="624"/>
      <c r="AD43" s="625" t="s">
        <v>129</v>
      </c>
      <c r="AE43" s="625"/>
      <c r="AF43" s="625"/>
      <c r="AG43" s="625"/>
      <c r="AH43" s="625"/>
      <c r="AI43" s="625"/>
      <c r="AJ43" s="625"/>
      <c r="AK43" s="625"/>
      <c r="AL43" s="626" t="s">
        <v>129</v>
      </c>
      <c r="AM43" s="627"/>
      <c r="AN43" s="627"/>
      <c r="AO43" s="628"/>
      <c r="CD43" s="618" t="s">
        <v>356</v>
      </c>
      <c r="CE43" s="619"/>
      <c r="CF43" s="619"/>
      <c r="CG43" s="619"/>
      <c r="CH43" s="619"/>
      <c r="CI43" s="619"/>
      <c r="CJ43" s="619"/>
      <c r="CK43" s="619"/>
      <c r="CL43" s="619"/>
      <c r="CM43" s="619"/>
      <c r="CN43" s="619"/>
      <c r="CO43" s="619"/>
      <c r="CP43" s="619"/>
      <c r="CQ43" s="620"/>
      <c r="CR43" s="621">
        <v>305908</v>
      </c>
      <c r="CS43" s="648"/>
      <c r="CT43" s="648"/>
      <c r="CU43" s="648"/>
      <c r="CV43" s="648"/>
      <c r="CW43" s="648"/>
      <c r="CX43" s="648"/>
      <c r="CY43" s="649"/>
      <c r="CZ43" s="626">
        <v>0.5</v>
      </c>
      <c r="DA43" s="650"/>
      <c r="DB43" s="650"/>
      <c r="DC43" s="656"/>
      <c r="DD43" s="630">
        <v>305908</v>
      </c>
      <c r="DE43" s="648"/>
      <c r="DF43" s="648"/>
      <c r="DG43" s="648"/>
      <c r="DH43" s="648"/>
      <c r="DI43" s="648"/>
      <c r="DJ43" s="648"/>
      <c r="DK43" s="649"/>
      <c r="DL43" s="696"/>
      <c r="DM43" s="697"/>
      <c r="DN43" s="697"/>
      <c r="DO43" s="697"/>
      <c r="DP43" s="697"/>
      <c r="DQ43" s="697"/>
      <c r="DR43" s="697"/>
      <c r="DS43" s="697"/>
      <c r="DT43" s="697"/>
      <c r="DU43" s="697"/>
      <c r="DV43" s="698"/>
      <c r="DW43" s="690"/>
      <c r="DX43" s="691"/>
      <c r="DY43" s="691"/>
      <c r="DZ43" s="691"/>
      <c r="EA43" s="691"/>
      <c r="EB43" s="691"/>
      <c r="EC43" s="692"/>
    </row>
    <row r="44" spans="2:133" ht="11.25" customHeight="1">
      <c r="B44" s="639" t="s">
        <v>357</v>
      </c>
      <c r="C44" s="640"/>
      <c r="D44" s="640"/>
      <c r="E44" s="640"/>
      <c r="F44" s="640"/>
      <c r="G44" s="640"/>
      <c r="H44" s="640"/>
      <c r="I44" s="640"/>
      <c r="J44" s="640"/>
      <c r="K44" s="640"/>
      <c r="L44" s="640"/>
      <c r="M44" s="640"/>
      <c r="N44" s="640"/>
      <c r="O44" s="640"/>
      <c r="P44" s="640"/>
      <c r="Q44" s="641"/>
      <c r="R44" s="699">
        <v>59924194</v>
      </c>
      <c r="S44" s="700"/>
      <c r="T44" s="700"/>
      <c r="U44" s="700"/>
      <c r="V44" s="700"/>
      <c r="W44" s="700"/>
      <c r="X44" s="700"/>
      <c r="Y44" s="701"/>
      <c r="Z44" s="702">
        <v>100</v>
      </c>
      <c r="AA44" s="702"/>
      <c r="AB44" s="702"/>
      <c r="AC44" s="702"/>
      <c r="AD44" s="703">
        <v>29603816</v>
      </c>
      <c r="AE44" s="703"/>
      <c r="AF44" s="703"/>
      <c r="AG44" s="703"/>
      <c r="AH44" s="703"/>
      <c r="AI44" s="703"/>
      <c r="AJ44" s="703"/>
      <c r="AK44" s="703"/>
      <c r="AL44" s="704">
        <v>100</v>
      </c>
      <c r="AM44" s="681"/>
      <c r="AN44" s="681"/>
      <c r="AO44" s="705"/>
      <c r="CD44" s="659" t="s">
        <v>303</v>
      </c>
      <c r="CE44" s="660"/>
      <c r="CF44" s="618" t="s">
        <v>358</v>
      </c>
      <c r="CG44" s="619"/>
      <c r="CH44" s="619"/>
      <c r="CI44" s="619"/>
      <c r="CJ44" s="619"/>
      <c r="CK44" s="619"/>
      <c r="CL44" s="619"/>
      <c r="CM44" s="619"/>
      <c r="CN44" s="619"/>
      <c r="CO44" s="619"/>
      <c r="CP44" s="619"/>
      <c r="CQ44" s="620"/>
      <c r="CR44" s="621">
        <v>3531762</v>
      </c>
      <c r="CS44" s="622"/>
      <c r="CT44" s="622"/>
      <c r="CU44" s="622"/>
      <c r="CV44" s="622"/>
      <c r="CW44" s="622"/>
      <c r="CX44" s="622"/>
      <c r="CY44" s="623"/>
      <c r="CZ44" s="626">
        <v>6.2</v>
      </c>
      <c r="DA44" s="627"/>
      <c r="DB44" s="627"/>
      <c r="DC44" s="633"/>
      <c r="DD44" s="630">
        <v>1262391</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c r="CD45" s="661"/>
      <c r="CE45" s="662"/>
      <c r="CF45" s="618" t="s">
        <v>359</v>
      </c>
      <c r="CG45" s="619"/>
      <c r="CH45" s="619"/>
      <c r="CI45" s="619"/>
      <c r="CJ45" s="619"/>
      <c r="CK45" s="619"/>
      <c r="CL45" s="619"/>
      <c r="CM45" s="619"/>
      <c r="CN45" s="619"/>
      <c r="CO45" s="619"/>
      <c r="CP45" s="619"/>
      <c r="CQ45" s="620"/>
      <c r="CR45" s="621">
        <v>1073085</v>
      </c>
      <c r="CS45" s="648"/>
      <c r="CT45" s="648"/>
      <c r="CU45" s="648"/>
      <c r="CV45" s="648"/>
      <c r="CW45" s="648"/>
      <c r="CX45" s="648"/>
      <c r="CY45" s="649"/>
      <c r="CZ45" s="626">
        <v>1.9</v>
      </c>
      <c r="DA45" s="650"/>
      <c r="DB45" s="650"/>
      <c r="DC45" s="656"/>
      <c r="DD45" s="630">
        <v>52756</v>
      </c>
      <c r="DE45" s="648"/>
      <c r="DF45" s="648"/>
      <c r="DG45" s="648"/>
      <c r="DH45" s="648"/>
      <c r="DI45" s="648"/>
      <c r="DJ45" s="648"/>
      <c r="DK45" s="649"/>
      <c r="DL45" s="696"/>
      <c r="DM45" s="697"/>
      <c r="DN45" s="697"/>
      <c r="DO45" s="697"/>
      <c r="DP45" s="697"/>
      <c r="DQ45" s="697"/>
      <c r="DR45" s="697"/>
      <c r="DS45" s="697"/>
      <c r="DT45" s="697"/>
      <c r="DU45" s="697"/>
      <c r="DV45" s="698"/>
      <c r="DW45" s="690"/>
      <c r="DX45" s="691"/>
      <c r="DY45" s="691"/>
      <c r="DZ45" s="691"/>
      <c r="EA45" s="691"/>
      <c r="EB45" s="691"/>
      <c r="EC45" s="692"/>
    </row>
    <row r="46" spans="2:133" ht="11.25" customHeight="1">
      <c r="B46" s="211" t="s">
        <v>360</v>
      </c>
      <c r="CD46" s="661"/>
      <c r="CE46" s="662"/>
      <c r="CF46" s="618" t="s">
        <v>361</v>
      </c>
      <c r="CG46" s="619"/>
      <c r="CH46" s="619"/>
      <c r="CI46" s="619"/>
      <c r="CJ46" s="619"/>
      <c r="CK46" s="619"/>
      <c r="CL46" s="619"/>
      <c r="CM46" s="619"/>
      <c r="CN46" s="619"/>
      <c r="CO46" s="619"/>
      <c r="CP46" s="619"/>
      <c r="CQ46" s="620"/>
      <c r="CR46" s="621">
        <v>2377523</v>
      </c>
      <c r="CS46" s="622"/>
      <c r="CT46" s="622"/>
      <c r="CU46" s="622"/>
      <c r="CV46" s="622"/>
      <c r="CW46" s="622"/>
      <c r="CX46" s="622"/>
      <c r="CY46" s="623"/>
      <c r="CZ46" s="626">
        <v>4.2</v>
      </c>
      <c r="DA46" s="627"/>
      <c r="DB46" s="627"/>
      <c r="DC46" s="633"/>
      <c r="DD46" s="630">
        <v>1185945</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c r="B47" s="717" t="s">
        <v>362</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363</v>
      </c>
      <c r="CG47" s="619"/>
      <c r="CH47" s="619"/>
      <c r="CI47" s="619"/>
      <c r="CJ47" s="619"/>
      <c r="CK47" s="619"/>
      <c r="CL47" s="619"/>
      <c r="CM47" s="619"/>
      <c r="CN47" s="619"/>
      <c r="CO47" s="619"/>
      <c r="CP47" s="619"/>
      <c r="CQ47" s="620"/>
      <c r="CR47" s="621">
        <v>123284</v>
      </c>
      <c r="CS47" s="648"/>
      <c r="CT47" s="648"/>
      <c r="CU47" s="648"/>
      <c r="CV47" s="648"/>
      <c r="CW47" s="648"/>
      <c r="CX47" s="648"/>
      <c r="CY47" s="649"/>
      <c r="CZ47" s="626">
        <v>0.2</v>
      </c>
      <c r="DA47" s="650"/>
      <c r="DB47" s="650"/>
      <c r="DC47" s="656"/>
      <c r="DD47" s="630">
        <v>88</v>
      </c>
      <c r="DE47" s="648"/>
      <c r="DF47" s="648"/>
      <c r="DG47" s="648"/>
      <c r="DH47" s="648"/>
      <c r="DI47" s="648"/>
      <c r="DJ47" s="648"/>
      <c r="DK47" s="649"/>
      <c r="DL47" s="696"/>
      <c r="DM47" s="697"/>
      <c r="DN47" s="697"/>
      <c r="DO47" s="697"/>
      <c r="DP47" s="697"/>
      <c r="DQ47" s="697"/>
      <c r="DR47" s="697"/>
      <c r="DS47" s="697"/>
      <c r="DT47" s="697"/>
      <c r="DU47" s="697"/>
      <c r="DV47" s="698"/>
      <c r="DW47" s="690"/>
      <c r="DX47" s="691"/>
      <c r="DY47" s="691"/>
      <c r="DZ47" s="691"/>
      <c r="EA47" s="691"/>
      <c r="EB47" s="691"/>
      <c r="EC47" s="692"/>
    </row>
    <row r="48" spans="2:133">
      <c r="B48" s="717" t="s">
        <v>364</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6" t="s">
        <v>129</v>
      </c>
      <c r="DA48" s="627"/>
      <c r="DB48" s="627"/>
      <c r="DC48" s="633"/>
      <c r="DD48" s="630" t="s">
        <v>129</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c r="B49" s="361"/>
      <c r="CD49" s="639" t="s">
        <v>366</v>
      </c>
      <c r="CE49" s="640"/>
      <c r="CF49" s="640"/>
      <c r="CG49" s="640"/>
      <c r="CH49" s="640"/>
      <c r="CI49" s="640"/>
      <c r="CJ49" s="640"/>
      <c r="CK49" s="640"/>
      <c r="CL49" s="640"/>
      <c r="CM49" s="640"/>
      <c r="CN49" s="640"/>
      <c r="CO49" s="640"/>
      <c r="CP49" s="640"/>
      <c r="CQ49" s="641"/>
      <c r="CR49" s="699">
        <v>56530138</v>
      </c>
      <c r="CS49" s="680"/>
      <c r="CT49" s="680"/>
      <c r="CU49" s="680"/>
      <c r="CV49" s="680"/>
      <c r="CW49" s="680"/>
      <c r="CX49" s="680"/>
      <c r="CY49" s="707"/>
      <c r="CZ49" s="704">
        <v>100</v>
      </c>
      <c r="DA49" s="708"/>
      <c r="DB49" s="708"/>
      <c r="DC49" s="709"/>
      <c r="DD49" s="710">
        <v>32827474</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c r="B50" s="361"/>
    </row>
  </sheetData>
  <sheetProtection algorithmName="SHA-512" hashValue="NQwpg3WWZvJt2jdu7KyIkL4IDqMm3DfaRP2Au//M7Q+B2yRB+0rdzgF6j8Ej1IFKvcJN1CUdBiTaP+jDIbcMXg==" saltValue="3LDua3Xm37Il2L7lQF2LK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A34" sqref="AA34:AE34"/>
    </sheetView>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1087" t="s">
        <v>367</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8" t="s">
        <v>368</v>
      </c>
      <c r="DK2" s="1089"/>
      <c r="DL2" s="1089"/>
      <c r="DM2" s="1089"/>
      <c r="DN2" s="1089"/>
      <c r="DO2" s="1090"/>
      <c r="DP2" s="219"/>
      <c r="DQ2" s="1088" t="s">
        <v>369</v>
      </c>
      <c r="DR2" s="1089"/>
      <c r="DS2" s="1089"/>
      <c r="DT2" s="1089"/>
      <c r="DU2" s="1089"/>
      <c r="DV2" s="1089"/>
      <c r="DW2" s="1089"/>
      <c r="DX2" s="1089"/>
      <c r="DY2" s="1089"/>
      <c r="DZ2" s="1090"/>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1056" t="s">
        <v>370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3"/>
      <c r="BA4" s="223"/>
      <c r="BB4" s="223"/>
      <c r="BC4" s="223"/>
      <c r="BD4" s="223"/>
      <c r="BE4" s="224"/>
      <c r="BF4" s="224"/>
      <c r="BG4" s="224"/>
      <c r="BH4" s="224"/>
      <c r="BI4" s="224"/>
      <c r="BJ4" s="224"/>
      <c r="BK4" s="224"/>
      <c r="BL4" s="224"/>
      <c r="BM4" s="224"/>
      <c r="BN4" s="224"/>
      <c r="BO4" s="224"/>
      <c r="BP4" s="224"/>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c r="A5" s="992" t="s">
        <v>372</v>
      </c>
      <c r="B5" s="993"/>
      <c r="C5" s="993"/>
      <c r="D5" s="993"/>
      <c r="E5" s="993"/>
      <c r="F5" s="993"/>
      <c r="G5" s="993"/>
      <c r="H5" s="993"/>
      <c r="I5" s="993"/>
      <c r="J5" s="993"/>
      <c r="K5" s="993"/>
      <c r="L5" s="993"/>
      <c r="M5" s="993"/>
      <c r="N5" s="993"/>
      <c r="O5" s="993"/>
      <c r="P5" s="994"/>
      <c r="Q5" s="998" t="s">
        <v>373</v>
      </c>
      <c r="R5" s="999"/>
      <c r="S5" s="999"/>
      <c r="T5" s="999"/>
      <c r="U5" s="1000"/>
      <c r="V5" s="998" t="s">
        <v>374</v>
      </c>
      <c r="W5" s="999"/>
      <c r="X5" s="999"/>
      <c r="Y5" s="999"/>
      <c r="Z5" s="1000"/>
      <c r="AA5" s="998" t="s">
        <v>375</v>
      </c>
      <c r="AB5" s="999"/>
      <c r="AC5" s="999"/>
      <c r="AD5" s="999"/>
      <c r="AE5" s="999"/>
      <c r="AF5" s="1091" t="s">
        <v>376</v>
      </c>
      <c r="AG5" s="999"/>
      <c r="AH5" s="999"/>
      <c r="AI5" s="999"/>
      <c r="AJ5" s="1012"/>
      <c r="AK5" s="999" t="s">
        <v>377</v>
      </c>
      <c r="AL5" s="999"/>
      <c r="AM5" s="999"/>
      <c r="AN5" s="999"/>
      <c r="AO5" s="1000"/>
      <c r="AP5" s="998" t="s">
        <v>378</v>
      </c>
      <c r="AQ5" s="999"/>
      <c r="AR5" s="999"/>
      <c r="AS5" s="999"/>
      <c r="AT5" s="1000"/>
      <c r="AU5" s="998" t="s">
        <v>379</v>
      </c>
      <c r="AV5" s="999"/>
      <c r="AW5" s="999"/>
      <c r="AX5" s="999"/>
      <c r="AY5" s="1012"/>
      <c r="AZ5" s="223"/>
      <c r="BA5" s="223"/>
      <c r="BB5" s="223"/>
      <c r="BC5" s="223"/>
      <c r="BD5" s="223"/>
      <c r="BE5" s="224"/>
      <c r="BF5" s="224"/>
      <c r="BG5" s="224"/>
      <c r="BH5" s="224"/>
      <c r="BI5" s="224"/>
      <c r="BJ5" s="224"/>
      <c r="BK5" s="224"/>
      <c r="BL5" s="224"/>
      <c r="BM5" s="224"/>
      <c r="BN5" s="224"/>
      <c r="BO5" s="224"/>
      <c r="BP5" s="224"/>
      <c r="BQ5" s="992" t="s">
        <v>380</v>
      </c>
      <c r="BR5" s="993"/>
      <c r="BS5" s="993"/>
      <c r="BT5" s="993"/>
      <c r="BU5" s="993"/>
      <c r="BV5" s="993"/>
      <c r="BW5" s="993"/>
      <c r="BX5" s="993"/>
      <c r="BY5" s="993"/>
      <c r="BZ5" s="993"/>
      <c r="CA5" s="993"/>
      <c r="CB5" s="993"/>
      <c r="CC5" s="993"/>
      <c r="CD5" s="993"/>
      <c r="CE5" s="993"/>
      <c r="CF5" s="993"/>
      <c r="CG5" s="994"/>
      <c r="CH5" s="998" t="s">
        <v>381</v>
      </c>
      <c r="CI5" s="999"/>
      <c r="CJ5" s="999"/>
      <c r="CK5" s="999"/>
      <c r="CL5" s="1000"/>
      <c r="CM5" s="998" t="s">
        <v>382</v>
      </c>
      <c r="CN5" s="999"/>
      <c r="CO5" s="999"/>
      <c r="CP5" s="999"/>
      <c r="CQ5" s="1000"/>
      <c r="CR5" s="998" t="s">
        <v>383</v>
      </c>
      <c r="CS5" s="999"/>
      <c r="CT5" s="999"/>
      <c r="CU5" s="999"/>
      <c r="CV5" s="1000"/>
      <c r="CW5" s="998" t="s">
        <v>384</v>
      </c>
      <c r="CX5" s="999"/>
      <c r="CY5" s="999"/>
      <c r="CZ5" s="999"/>
      <c r="DA5" s="1000"/>
      <c r="DB5" s="998" t="s">
        <v>385</v>
      </c>
      <c r="DC5" s="999"/>
      <c r="DD5" s="999"/>
      <c r="DE5" s="999"/>
      <c r="DF5" s="1000"/>
      <c r="DG5" s="1081" t="s">
        <v>386</v>
      </c>
      <c r="DH5" s="1082"/>
      <c r="DI5" s="1082"/>
      <c r="DJ5" s="1082"/>
      <c r="DK5" s="1083"/>
      <c r="DL5" s="1081" t="s">
        <v>387</v>
      </c>
      <c r="DM5" s="1082"/>
      <c r="DN5" s="1082"/>
      <c r="DO5" s="1082"/>
      <c r="DP5" s="1083"/>
      <c r="DQ5" s="998" t="s">
        <v>388</v>
      </c>
      <c r="DR5" s="999"/>
      <c r="DS5" s="999"/>
      <c r="DT5" s="999"/>
      <c r="DU5" s="1000"/>
      <c r="DV5" s="998" t="s">
        <v>379</v>
      </c>
      <c r="DW5" s="999"/>
      <c r="DX5" s="999"/>
      <c r="DY5" s="999"/>
      <c r="DZ5" s="1012"/>
      <c r="EA5" s="225"/>
    </row>
    <row r="6" spans="1:131" s="22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092"/>
      <c r="AG6" s="1002"/>
      <c r="AH6" s="1002"/>
      <c r="AI6" s="1002"/>
      <c r="AJ6" s="1013"/>
      <c r="AK6" s="1002"/>
      <c r="AL6" s="1002"/>
      <c r="AM6" s="1002"/>
      <c r="AN6" s="1002"/>
      <c r="AO6" s="1003"/>
      <c r="AP6" s="1001"/>
      <c r="AQ6" s="1002"/>
      <c r="AR6" s="1002"/>
      <c r="AS6" s="1002"/>
      <c r="AT6" s="1003"/>
      <c r="AU6" s="1001"/>
      <c r="AV6" s="1002"/>
      <c r="AW6" s="1002"/>
      <c r="AX6" s="1002"/>
      <c r="AY6" s="1013"/>
      <c r="AZ6" s="223"/>
      <c r="BA6" s="223"/>
      <c r="BB6" s="223"/>
      <c r="BC6" s="223"/>
      <c r="BD6" s="223"/>
      <c r="BE6" s="224"/>
      <c r="BF6" s="224"/>
      <c r="BG6" s="224"/>
      <c r="BH6" s="224"/>
      <c r="BI6" s="224"/>
      <c r="BJ6" s="224"/>
      <c r="BK6" s="224"/>
      <c r="BL6" s="224"/>
      <c r="BM6" s="224"/>
      <c r="BN6" s="224"/>
      <c r="BO6" s="224"/>
      <c r="BP6" s="22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84"/>
      <c r="DH6" s="1085"/>
      <c r="DI6" s="1085"/>
      <c r="DJ6" s="1085"/>
      <c r="DK6" s="1086"/>
      <c r="DL6" s="1084"/>
      <c r="DM6" s="1085"/>
      <c r="DN6" s="1085"/>
      <c r="DO6" s="1085"/>
      <c r="DP6" s="1086"/>
      <c r="DQ6" s="1001"/>
      <c r="DR6" s="1002"/>
      <c r="DS6" s="1002"/>
      <c r="DT6" s="1002"/>
      <c r="DU6" s="1003"/>
      <c r="DV6" s="1001"/>
      <c r="DW6" s="1002"/>
      <c r="DX6" s="1002"/>
      <c r="DY6" s="1002"/>
      <c r="DZ6" s="1013"/>
      <c r="EA6" s="225"/>
    </row>
    <row r="7" spans="1:131" s="226" customFormat="1" ht="26.25" customHeight="1" thickTop="1">
      <c r="A7" s="227">
        <v>1</v>
      </c>
      <c r="B7" s="1044" t="s">
        <v>389</v>
      </c>
      <c r="C7" s="1045"/>
      <c r="D7" s="1045"/>
      <c r="E7" s="1045"/>
      <c r="F7" s="1045"/>
      <c r="G7" s="1045"/>
      <c r="H7" s="1045"/>
      <c r="I7" s="1045"/>
      <c r="J7" s="1045"/>
      <c r="K7" s="1045"/>
      <c r="L7" s="1045"/>
      <c r="M7" s="1045"/>
      <c r="N7" s="1045"/>
      <c r="O7" s="1045"/>
      <c r="P7" s="1046"/>
      <c r="Q7" s="1099">
        <v>59924</v>
      </c>
      <c r="R7" s="1100"/>
      <c r="S7" s="1100"/>
      <c r="T7" s="1100"/>
      <c r="U7" s="1100"/>
      <c r="V7" s="1100">
        <v>56530</v>
      </c>
      <c r="W7" s="1100"/>
      <c r="X7" s="1100"/>
      <c r="Y7" s="1100"/>
      <c r="Z7" s="1100"/>
      <c r="AA7" s="1100">
        <v>3394</v>
      </c>
      <c r="AB7" s="1100"/>
      <c r="AC7" s="1100"/>
      <c r="AD7" s="1100"/>
      <c r="AE7" s="1101"/>
      <c r="AF7" s="1102">
        <v>3054</v>
      </c>
      <c r="AG7" s="1103"/>
      <c r="AH7" s="1103"/>
      <c r="AI7" s="1103"/>
      <c r="AJ7" s="1104"/>
      <c r="AK7" s="1105" t="s">
        <v>600</v>
      </c>
      <c r="AL7" s="1106"/>
      <c r="AM7" s="1106"/>
      <c r="AN7" s="1106"/>
      <c r="AO7" s="1106"/>
      <c r="AP7" s="1106">
        <v>39698</v>
      </c>
      <c r="AQ7" s="1106"/>
      <c r="AR7" s="1106"/>
      <c r="AS7" s="1106"/>
      <c r="AT7" s="1106"/>
      <c r="AU7" s="1107"/>
      <c r="AV7" s="1107"/>
      <c r="AW7" s="1107"/>
      <c r="AX7" s="1107"/>
      <c r="AY7" s="1108"/>
      <c r="AZ7" s="223"/>
      <c r="BA7" s="223"/>
      <c r="BB7" s="223"/>
      <c r="BC7" s="223"/>
      <c r="BD7" s="223"/>
      <c r="BE7" s="224"/>
      <c r="BF7" s="224"/>
      <c r="BG7" s="224"/>
      <c r="BH7" s="224"/>
      <c r="BI7" s="224"/>
      <c r="BJ7" s="224"/>
      <c r="BK7" s="224"/>
      <c r="BL7" s="224"/>
      <c r="BM7" s="224"/>
      <c r="BN7" s="224"/>
      <c r="BO7" s="224"/>
      <c r="BP7" s="224"/>
      <c r="BQ7" s="227">
        <v>1</v>
      </c>
      <c r="BR7" s="228"/>
      <c r="BS7" s="1096" t="s">
        <v>601</v>
      </c>
      <c r="BT7" s="1097"/>
      <c r="BU7" s="1097"/>
      <c r="BV7" s="1097"/>
      <c r="BW7" s="1097"/>
      <c r="BX7" s="1097"/>
      <c r="BY7" s="1097"/>
      <c r="BZ7" s="1097"/>
      <c r="CA7" s="1097"/>
      <c r="CB7" s="1097"/>
      <c r="CC7" s="1097"/>
      <c r="CD7" s="1097"/>
      <c r="CE7" s="1097"/>
      <c r="CF7" s="1097"/>
      <c r="CG7" s="1109"/>
      <c r="CH7" s="1093">
        <v>-5</v>
      </c>
      <c r="CI7" s="1094"/>
      <c r="CJ7" s="1094"/>
      <c r="CK7" s="1094"/>
      <c r="CL7" s="1095"/>
      <c r="CM7" s="1093">
        <v>1104</v>
      </c>
      <c r="CN7" s="1094"/>
      <c r="CO7" s="1094"/>
      <c r="CP7" s="1094"/>
      <c r="CQ7" s="1095"/>
      <c r="CR7" s="1093">
        <v>10</v>
      </c>
      <c r="CS7" s="1094"/>
      <c r="CT7" s="1094"/>
      <c r="CU7" s="1094"/>
      <c r="CV7" s="1095"/>
      <c r="CW7" s="1093">
        <v>54</v>
      </c>
      <c r="CX7" s="1094"/>
      <c r="CY7" s="1094"/>
      <c r="CZ7" s="1094"/>
      <c r="DA7" s="1095"/>
      <c r="DB7" s="1093" t="s">
        <v>529</v>
      </c>
      <c r="DC7" s="1094"/>
      <c r="DD7" s="1094"/>
      <c r="DE7" s="1094"/>
      <c r="DF7" s="1095"/>
      <c r="DG7" s="1093" t="s">
        <v>529</v>
      </c>
      <c r="DH7" s="1094"/>
      <c r="DI7" s="1094"/>
      <c r="DJ7" s="1094"/>
      <c r="DK7" s="1095"/>
      <c r="DL7" s="1093" t="s">
        <v>529</v>
      </c>
      <c r="DM7" s="1094"/>
      <c r="DN7" s="1094"/>
      <c r="DO7" s="1094"/>
      <c r="DP7" s="1095"/>
      <c r="DQ7" s="1093" t="s">
        <v>529</v>
      </c>
      <c r="DR7" s="1094"/>
      <c r="DS7" s="1094"/>
      <c r="DT7" s="1094"/>
      <c r="DU7" s="1095"/>
      <c r="DV7" s="1096"/>
      <c r="DW7" s="1097"/>
      <c r="DX7" s="1097"/>
      <c r="DY7" s="1097"/>
      <c r="DZ7" s="1098"/>
      <c r="EA7" s="225"/>
    </row>
    <row r="8" spans="1:131" s="226" customFormat="1" ht="26.25" customHeight="1">
      <c r="A8" s="229">
        <v>2</v>
      </c>
      <c r="B8" s="1027"/>
      <c r="C8" s="1028"/>
      <c r="D8" s="1028"/>
      <c r="E8" s="1028"/>
      <c r="F8" s="1028"/>
      <c r="G8" s="1028"/>
      <c r="H8" s="1028"/>
      <c r="I8" s="1028"/>
      <c r="J8" s="1028"/>
      <c r="K8" s="1028"/>
      <c r="L8" s="1028"/>
      <c r="M8" s="1028"/>
      <c r="N8" s="1028"/>
      <c r="O8" s="1028"/>
      <c r="P8" s="1029"/>
      <c r="Q8" s="1035"/>
      <c r="R8" s="1036"/>
      <c r="S8" s="1036"/>
      <c r="T8" s="1036"/>
      <c r="U8" s="1036"/>
      <c r="V8" s="1036"/>
      <c r="W8" s="1036"/>
      <c r="X8" s="1036"/>
      <c r="Y8" s="1036"/>
      <c r="Z8" s="1036"/>
      <c r="AA8" s="1036"/>
      <c r="AB8" s="1036"/>
      <c r="AC8" s="1036"/>
      <c r="AD8" s="1036"/>
      <c r="AE8" s="1037"/>
      <c r="AF8" s="1032"/>
      <c r="AG8" s="1033"/>
      <c r="AH8" s="1033"/>
      <c r="AI8" s="1033"/>
      <c r="AJ8" s="1034"/>
      <c r="AK8" s="1077"/>
      <c r="AL8" s="1078"/>
      <c r="AM8" s="1078"/>
      <c r="AN8" s="1078"/>
      <c r="AO8" s="1078"/>
      <c r="AP8" s="1078"/>
      <c r="AQ8" s="1078"/>
      <c r="AR8" s="1078"/>
      <c r="AS8" s="1078"/>
      <c r="AT8" s="1078"/>
      <c r="AU8" s="1079"/>
      <c r="AV8" s="1079"/>
      <c r="AW8" s="1079"/>
      <c r="AX8" s="1079"/>
      <c r="AY8" s="1080"/>
      <c r="AZ8" s="223"/>
      <c r="BA8" s="223"/>
      <c r="BB8" s="223"/>
      <c r="BC8" s="223"/>
      <c r="BD8" s="223"/>
      <c r="BE8" s="224"/>
      <c r="BF8" s="224"/>
      <c r="BG8" s="224"/>
      <c r="BH8" s="224"/>
      <c r="BI8" s="224"/>
      <c r="BJ8" s="224"/>
      <c r="BK8" s="224"/>
      <c r="BL8" s="224"/>
      <c r="BM8" s="224"/>
      <c r="BN8" s="224"/>
      <c r="BO8" s="224"/>
      <c r="BP8" s="224"/>
      <c r="BQ8" s="229">
        <v>2</v>
      </c>
      <c r="BR8" s="230"/>
      <c r="BS8" s="989" t="s">
        <v>602</v>
      </c>
      <c r="BT8" s="990"/>
      <c r="BU8" s="990"/>
      <c r="BV8" s="990"/>
      <c r="BW8" s="990"/>
      <c r="BX8" s="990"/>
      <c r="BY8" s="990"/>
      <c r="BZ8" s="990"/>
      <c r="CA8" s="990"/>
      <c r="CB8" s="990"/>
      <c r="CC8" s="990"/>
      <c r="CD8" s="990"/>
      <c r="CE8" s="990"/>
      <c r="CF8" s="990"/>
      <c r="CG8" s="1011"/>
      <c r="CH8" s="986">
        <v>0</v>
      </c>
      <c r="CI8" s="987"/>
      <c r="CJ8" s="987"/>
      <c r="CK8" s="987"/>
      <c r="CL8" s="988"/>
      <c r="CM8" s="986">
        <v>1205</v>
      </c>
      <c r="CN8" s="987"/>
      <c r="CO8" s="987"/>
      <c r="CP8" s="987"/>
      <c r="CQ8" s="988"/>
      <c r="CR8" s="986">
        <v>982</v>
      </c>
      <c r="CS8" s="987"/>
      <c r="CT8" s="987"/>
      <c r="CU8" s="987"/>
      <c r="CV8" s="988"/>
      <c r="CW8" s="986">
        <v>0</v>
      </c>
      <c r="CX8" s="987"/>
      <c r="CY8" s="987"/>
      <c r="CZ8" s="987"/>
      <c r="DA8" s="988"/>
      <c r="DB8" s="986" t="s">
        <v>529</v>
      </c>
      <c r="DC8" s="987"/>
      <c r="DD8" s="987"/>
      <c r="DE8" s="987"/>
      <c r="DF8" s="988"/>
      <c r="DG8" s="986" t="s">
        <v>529</v>
      </c>
      <c r="DH8" s="987"/>
      <c r="DI8" s="987"/>
      <c r="DJ8" s="987"/>
      <c r="DK8" s="988"/>
      <c r="DL8" s="986" t="s">
        <v>529</v>
      </c>
      <c r="DM8" s="987"/>
      <c r="DN8" s="987"/>
      <c r="DO8" s="987"/>
      <c r="DP8" s="988"/>
      <c r="DQ8" s="986" t="s">
        <v>529</v>
      </c>
      <c r="DR8" s="987"/>
      <c r="DS8" s="987"/>
      <c r="DT8" s="987"/>
      <c r="DU8" s="988"/>
      <c r="DV8" s="989"/>
      <c r="DW8" s="990"/>
      <c r="DX8" s="990"/>
      <c r="DY8" s="990"/>
      <c r="DZ8" s="991"/>
      <c r="EA8" s="225"/>
    </row>
    <row r="9" spans="1:131" s="226" customFormat="1" ht="26.25" customHeight="1">
      <c r="A9" s="229">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23"/>
      <c r="BA9" s="223"/>
      <c r="BB9" s="223"/>
      <c r="BC9" s="223"/>
      <c r="BD9" s="223"/>
      <c r="BE9" s="224"/>
      <c r="BF9" s="224"/>
      <c r="BG9" s="224"/>
      <c r="BH9" s="224"/>
      <c r="BI9" s="224"/>
      <c r="BJ9" s="224"/>
      <c r="BK9" s="224"/>
      <c r="BL9" s="224"/>
      <c r="BM9" s="224"/>
      <c r="BN9" s="224"/>
      <c r="BO9" s="224"/>
      <c r="BP9" s="224"/>
      <c r="BQ9" s="229">
        <v>3</v>
      </c>
      <c r="BR9" s="230"/>
      <c r="BS9" s="989" t="s">
        <v>603</v>
      </c>
      <c r="BT9" s="990"/>
      <c r="BU9" s="990"/>
      <c r="BV9" s="990"/>
      <c r="BW9" s="990"/>
      <c r="BX9" s="990"/>
      <c r="BY9" s="990"/>
      <c r="BZ9" s="990"/>
      <c r="CA9" s="990"/>
      <c r="CB9" s="990"/>
      <c r="CC9" s="990"/>
      <c r="CD9" s="990"/>
      <c r="CE9" s="990"/>
      <c r="CF9" s="990"/>
      <c r="CG9" s="1011"/>
      <c r="CH9" s="986">
        <v>0</v>
      </c>
      <c r="CI9" s="987"/>
      <c r="CJ9" s="987"/>
      <c r="CK9" s="987"/>
      <c r="CL9" s="988"/>
      <c r="CM9" s="986">
        <v>178</v>
      </c>
      <c r="CN9" s="987"/>
      <c r="CO9" s="987"/>
      <c r="CP9" s="987"/>
      <c r="CQ9" s="988"/>
      <c r="CR9" s="986">
        <v>5</v>
      </c>
      <c r="CS9" s="987"/>
      <c r="CT9" s="987"/>
      <c r="CU9" s="987"/>
      <c r="CV9" s="988"/>
      <c r="CW9" s="986">
        <v>0</v>
      </c>
      <c r="CX9" s="987"/>
      <c r="CY9" s="987"/>
      <c r="CZ9" s="987"/>
      <c r="DA9" s="988"/>
      <c r="DB9" s="986" t="s">
        <v>529</v>
      </c>
      <c r="DC9" s="987"/>
      <c r="DD9" s="987"/>
      <c r="DE9" s="987"/>
      <c r="DF9" s="988"/>
      <c r="DG9" s="986" t="s">
        <v>529</v>
      </c>
      <c r="DH9" s="987"/>
      <c r="DI9" s="987"/>
      <c r="DJ9" s="987"/>
      <c r="DK9" s="988"/>
      <c r="DL9" s="986" t="s">
        <v>529</v>
      </c>
      <c r="DM9" s="987"/>
      <c r="DN9" s="987"/>
      <c r="DO9" s="987"/>
      <c r="DP9" s="988"/>
      <c r="DQ9" s="986" t="s">
        <v>529</v>
      </c>
      <c r="DR9" s="987"/>
      <c r="DS9" s="987"/>
      <c r="DT9" s="987"/>
      <c r="DU9" s="988"/>
      <c r="DV9" s="989"/>
      <c r="DW9" s="990"/>
      <c r="DX9" s="990"/>
      <c r="DY9" s="990"/>
      <c r="DZ9" s="991"/>
      <c r="EA9" s="225"/>
    </row>
    <row r="10" spans="1:131" s="226" customFormat="1" ht="26.25" customHeight="1">
      <c r="A10" s="229">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23"/>
      <c r="BA10" s="223"/>
      <c r="BB10" s="223"/>
      <c r="BC10" s="223"/>
      <c r="BD10" s="223"/>
      <c r="BE10" s="224"/>
      <c r="BF10" s="224"/>
      <c r="BG10" s="224"/>
      <c r="BH10" s="224"/>
      <c r="BI10" s="224"/>
      <c r="BJ10" s="224"/>
      <c r="BK10" s="224"/>
      <c r="BL10" s="224"/>
      <c r="BM10" s="224"/>
      <c r="BN10" s="224"/>
      <c r="BO10" s="224"/>
      <c r="BP10" s="224"/>
      <c r="BQ10" s="229">
        <v>4</v>
      </c>
      <c r="BR10" s="230"/>
      <c r="BS10" s="989" t="s">
        <v>604</v>
      </c>
      <c r="BT10" s="990"/>
      <c r="BU10" s="990"/>
      <c r="BV10" s="990"/>
      <c r="BW10" s="990"/>
      <c r="BX10" s="990"/>
      <c r="BY10" s="990"/>
      <c r="BZ10" s="990"/>
      <c r="CA10" s="990"/>
      <c r="CB10" s="990"/>
      <c r="CC10" s="990"/>
      <c r="CD10" s="990"/>
      <c r="CE10" s="990"/>
      <c r="CF10" s="990"/>
      <c r="CG10" s="1011"/>
      <c r="CH10" s="986">
        <v>22</v>
      </c>
      <c r="CI10" s="987"/>
      <c r="CJ10" s="987"/>
      <c r="CK10" s="987"/>
      <c r="CL10" s="988"/>
      <c r="CM10" s="986">
        <v>424</v>
      </c>
      <c r="CN10" s="987"/>
      <c r="CO10" s="987"/>
      <c r="CP10" s="987"/>
      <c r="CQ10" s="988"/>
      <c r="CR10" s="986">
        <v>39</v>
      </c>
      <c r="CS10" s="987"/>
      <c r="CT10" s="987"/>
      <c r="CU10" s="987"/>
      <c r="CV10" s="988"/>
      <c r="CW10" s="986">
        <v>44</v>
      </c>
      <c r="CX10" s="987"/>
      <c r="CY10" s="987"/>
      <c r="CZ10" s="987"/>
      <c r="DA10" s="988"/>
      <c r="DB10" s="986" t="s">
        <v>529</v>
      </c>
      <c r="DC10" s="987"/>
      <c r="DD10" s="987"/>
      <c r="DE10" s="987"/>
      <c r="DF10" s="988"/>
      <c r="DG10" s="986" t="s">
        <v>529</v>
      </c>
      <c r="DH10" s="987"/>
      <c r="DI10" s="987"/>
      <c r="DJ10" s="987"/>
      <c r="DK10" s="988"/>
      <c r="DL10" s="986" t="s">
        <v>529</v>
      </c>
      <c r="DM10" s="987"/>
      <c r="DN10" s="987"/>
      <c r="DO10" s="987"/>
      <c r="DP10" s="988"/>
      <c r="DQ10" s="986" t="s">
        <v>529</v>
      </c>
      <c r="DR10" s="987"/>
      <c r="DS10" s="987"/>
      <c r="DT10" s="987"/>
      <c r="DU10" s="988"/>
      <c r="DV10" s="989"/>
      <c r="DW10" s="990"/>
      <c r="DX10" s="990"/>
      <c r="DY10" s="990"/>
      <c r="DZ10" s="991"/>
      <c r="EA10" s="225"/>
    </row>
    <row r="11" spans="1:131" s="226" customFormat="1" ht="26.25" customHeight="1">
      <c r="A11" s="229">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23"/>
      <c r="BA11" s="223"/>
      <c r="BB11" s="223"/>
      <c r="BC11" s="223"/>
      <c r="BD11" s="223"/>
      <c r="BE11" s="224"/>
      <c r="BF11" s="224"/>
      <c r="BG11" s="224"/>
      <c r="BH11" s="224"/>
      <c r="BI11" s="224"/>
      <c r="BJ11" s="224"/>
      <c r="BK11" s="224"/>
      <c r="BL11" s="224"/>
      <c r="BM11" s="224"/>
      <c r="BN11" s="224"/>
      <c r="BO11" s="224"/>
      <c r="BP11" s="224"/>
      <c r="BQ11" s="229">
        <v>5</v>
      </c>
      <c r="BR11" s="230"/>
      <c r="BS11" s="989" t="s">
        <v>605</v>
      </c>
      <c r="BT11" s="990"/>
      <c r="BU11" s="990"/>
      <c r="BV11" s="990"/>
      <c r="BW11" s="990"/>
      <c r="BX11" s="990"/>
      <c r="BY11" s="990"/>
      <c r="BZ11" s="990"/>
      <c r="CA11" s="990"/>
      <c r="CB11" s="990"/>
      <c r="CC11" s="990"/>
      <c r="CD11" s="990"/>
      <c r="CE11" s="990"/>
      <c r="CF11" s="990"/>
      <c r="CG11" s="1011"/>
      <c r="CH11" s="986">
        <v>5</v>
      </c>
      <c r="CI11" s="987"/>
      <c r="CJ11" s="987"/>
      <c r="CK11" s="987"/>
      <c r="CL11" s="988"/>
      <c r="CM11" s="986">
        <v>102</v>
      </c>
      <c r="CN11" s="987"/>
      <c r="CO11" s="987"/>
      <c r="CP11" s="987"/>
      <c r="CQ11" s="988"/>
      <c r="CR11" s="986">
        <v>16</v>
      </c>
      <c r="CS11" s="987"/>
      <c r="CT11" s="987"/>
      <c r="CU11" s="987"/>
      <c r="CV11" s="988"/>
      <c r="CW11" s="986">
        <v>27</v>
      </c>
      <c r="CX11" s="987"/>
      <c r="CY11" s="987"/>
      <c r="CZ11" s="987"/>
      <c r="DA11" s="988"/>
      <c r="DB11" s="986" t="s">
        <v>529</v>
      </c>
      <c r="DC11" s="987"/>
      <c r="DD11" s="987"/>
      <c r="DE11" s="987"/>
      <c r="DF11" s="988"/>
      <c r="DG11" s="986" t="s">
        <v>529</v>
      </c>
      <c r="DH11" s="987"/>
      <c r="DI11" s="987"/>
      <c r="DJ11" s="987"/>
      <c r="DK11" s="988"/>
      <c r="DL11" s="986" t="s">
        <v>529</v>
      </c>
      <c r="DM11" s="987"/>
      <c r="DN11" s="987"/>
      <c r="DO11" s="987"/>
      <c r="DP11" s="988"/>
      <c r="DQ11" s="986" t="s">
        <v>529</v>
      </c>
      <c r="DR11" s="987"/>
      <c r="DS11" s="987"/>
      <c r="DT11" s="987"/>
      <c r="DU11" s="988"/>
      <c r="DV11" s="989"/>
      <c r="DW11" s="990"/>
      <c r="DX11" s="990"/>
      <c r="DY11" s="990"/>
      <c r="DZ11" s="991"/>
      <c r="EA11" s="225"/>
    </row>
    <row r="12" spans="1:131" s="226" customFormat="1" ht="26.25" customHeight="1">
      <c r="A12" s="229">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23"/>
      <c r="BA12" s="223"/>
      <c r="BB12" s="223"/>
      <c r="BC12" s="223"/>
      <c r="BD12" s="223"/>
      <c r="BE12" s="224"/>
      <c r="BF12" s="224"/>
      <c r="BG12" s="224"/>
      <c r="BH12" s="224"/>
      <c r="BI12" s="224"/>
      <c r="BJ12" s="224"/>
      <c r="BK12" s="224"/>
      <c r="BL12" s="224"/>
      <c r="BM12" s="224"/>
      <c r="BN12" s="224"/>
      <c r="BO12" s="224"/>
      <c r="BP12" s="224"/>
      <c r="BQ12" s="229">
        <v>6</v>
      </c>
      <c r="BR12" s="230"/>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25"/>
    </row>
    <row r="13" spans="1:131" s="226" customFormat="1" ht="26.25" customHeight="1">
      <c r="A13" s="229">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23"/>
      <c r="BA13" s="223"/>
      <c r="BB13" s="223"/>
      <c r="BC13" s="223"/>
      <c r="BD13" s="223"/>
      <c r="BE13" s="224"/>
      <c r="BF13" s="224"/>
      <c r="BG13" s="224"/>
      <c r="BH13" s="224"/>
      <c r="BI13" s="224"/>
      <c r="BJ13" s="224"/>
      <c r="BK13" s="224"/>
      <c r="BL13" s="224"/>
      <c r="BM13" s="224"/>
      <c r="BN13" s="224"/>
      <c r="BO13" s="224"/>
      <c r="BP13" s="224"/>
      <c r="BQ13" s="229">
        <v>7</v>
      </c>
      <c r="BR13" s="230"/>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25"/>
    </row>
    <row r="14" spans="1:131" s="226" customFormat="1" ht="26.25" customHeight="1">
      <c r="A14" s="229">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23"/>
      <c r="BA14" s="223"/>
      <c r="BB14" s="223"/>
      <c r="BC14" s="223"/>
      <c r="BD14" s="223"/>
      <c r="BE14" s="224"/>
      <c r="BF14" s="224"/>
      <c r="BG14" s="224"/>
      <c r="BH14" s="224"/>
      <c r="BI14" s="224"/>
      <c r="BJ14" s="224"/>
      <c r="BK14" s="224"/>
      <c r="BL14" s="224"/>
      <c r="BM14" s="224"/>
      <c r="BN14" s="224"/>
      <c r="BO14" s="224"/>
      <c r="BP14" s="224"/>
      <c r="BQ14" s="229">
        <v>8</v>
      </c>
      <c r="BR14" s="230"/>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25"/>
    </row>
    <row r="15" spans="1:131" s="226" customFormat="1" ht="26.25" customHeight="1">
      <c r="A15" s="229">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23"/>
      <c r="BA15" s="223"/>
      <c r="BB15" s="223"/>
      <c r="BC15" s="223"/>
      <c r="BD15" s="223"/>
      <c r="BE15" s="224"/>
      <c r="BF15" s="224"/>
      <c r="BG15" s="224"/>
      <c r="BH15" s="224"/>
      <c r="BI15" s="224"/>
      <c r="BJ15" s="224"/>
      <c r="BK15" s="224"/>
      <c r="BL15" s="224"/>
      <c r="BM15" s="224"/>
      <c r="BN15" s="224"/>
      <c r="BO15" s="224"/>
      <c r="BP15" s="224"/>
      <c r="BQ15" s="229">
        <v>9</v>
      </c>
      <c r="BR15" s="230"/>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25"/>
    </row>
    <row r="16" spans="1:131" s="226" customFormat="1" ht="26.25" customHeight="1">
      <c r="A16" s="229">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23"/>
      <c r="BA16" s="223"/>
      <c r="BB16" s="223"/>
      <c r="BC16" s="223"/>
      <c r="BD16" s="223"/>
      <c r="BE16" s="224"/>
      <c r="BF16" s="224"/>
      <c r="BG16" s="224"/>
      <c r="BH16" s="224"/>
      <c r="BI16" s="224"/>
      <c r="BJ16" s="224"/>
      <c r="BK16" s="224"/>
      <c r="BL16" s="224"/>
      <c r="BM16" s="224"/>
      <c r="BN16" s="224"/>
      <c r="BO16" s="224"/>
      <c r="BP16" s="224"/>
      <c r="BQ16" s="229">
        <v>10</v>
      </c>
      <c r="BR16" s="230"/>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25"/>
    </row>
    <row r="17" spans="1:131" s="226" customFormat="1" ht="26.25" customHeight="1">
      <c r="A17" s="229">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23"/>
      <c r="BA17" s="223"/>
      <c r="BB17" s="223"/>
      <c r="BC17" s="223"/>
      <c r="BD17" s="223"/>
      <c r="BE17" s="224"/>
      <c r="BF17" s="224"/>
      <c r="BG17" s="224"/>
      <c r="BH17" s="224"/>
      <c r="BI17" s="224"/>
      <c r="BJ17" s="224"/>
      <c r="BK17" s="224"/>
      <c r="BL17" s="224"/>
      <c r="BM17" s="224"/>
      <c r="BN17" s="224"/>
      <c r="BO17" s="224"/>
      <c r="BP17" s="224"/>
      <c r="BQ17" s="229">
        <v>11</v>
      </c>
      <c r="BR17" s="230"/>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25"/>
    </row>
    <row r="18" spans="1:131" s="226" customFormat="1" ht="26.25" customHeight="1">
      <c r="A18" s="229">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23"/>
      <c r="BA18" s="223"/>
      <c r="BB18" s="223"/>
      <c r="BC18" s="223"/>
      <c r="BD18" s="223"/>
      <c r="BE18" s="224"/>
      <c r="BF18" s="224"/>
      <c r="BG18" s="224"/>
      <c r="BH18" s="224"/>
      <c r="BI18" s="224"/>
      <c r="BJ18" s="224"/>
      <c r="BK18" s="224"/>
      <c r="BL18" s="224"/>
      <c r="BM18" s="224"/>
      <c r="BN18" s="224"/>
      <c r="BO18" s="224"/>
      <c r="BP18" s="224"/>
      <c r="BQ18" s="229">
        <v>12</v>
      </c>
      <c r="BR18" s="230"/>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25"/>
    </row>
    <row r="19" spans="1:131" s="226" customFormat="1" ht="26.25" customHeight="1">
      <c r="A19" s="229">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23"/>
      <c r="BA19" s="223"/>
      <c r="BB19" s="223"/>
      <c r="BC19" s="223"/>
      <c r="BD19" s="223"/>
      <c r="BE19" s="224"/>
      <c r="BF19" s="224"/>
      <c r="BG19" s="224"/>
      <c r="BH19" s="224"/>
      <c r="BI19" s="224"/>
      <c r="BJ19" s="224"/>
      <c r="BK19" s="224"/>
      <c r="BL19" s="224"/>
      <c r="BM19" s="224"/>
      <c r="BN19" s="224"/>
      <c r="BO19" s="224"/>
      <c r="BP19" s="224"/>
      <c r="BQ19" s="229">
        <v>13</v>
      </c>
      <c r="BR19" s="230"/>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25"/>
    </row>
    <row r="20" spans="1:131" s="226" customFormat="1" ht="26.25" customHeight="1">
      <c r="A20" s="229">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23"/>
      <c r="BA20" s="223"/>
      <c r="BB20" s="223"/>
      <c r="BC20" s="223"/>
      <c r="BD20" s="223"/>
      <c r="BE20" s="224"/>
      <c r="BF20" s="224"/>
      <c r="BG20" s="224"/>
      <c r="BH20" s="224"/>
      <c r="BI20" s="224"/>
      <c r="BJ20" s="224"/>
      <c r="BK20" s="224"/>
      <c r="BL20" s="224"/>
      <c r="BM20" s="224"/>
      <c r="BN20" s="224"/>
      <c r="BO20" s="224"/>
      <c r="BP20" s="224"/>
      <c r="BQ20" s="229">
        <v>14</v>
      </c>
      <c r="BR20" s="230"/>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25"/>
    </row>
    <row r="21" spans="1:131" s="226" customFormat="1" ht="26.25" customHeight="1" thickBot="1">
      <c r="A21" s="229">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23"/>
      <c r="BA21" s="223"/>
      <c r="BB21" s="223"/>
      <c r="BC21" s="223"/>
      <c r="BD21" s="223"/>
      <c r="BE21" s="224"/>
      <c r="BF21" s="224"/>
      <c r="BG21" s="224"/>
      <c r="BH21" s="224"/>
      <c r="BI21" s="224"/>
      <c r="BJ21" s="224"/>
      <c r="BK21" s="224"/>
      <c r="BL21" s="224"/>
      <c r="BM21" s="224"/>
      <c r="BN21" s="224"/>
      <c r="BO21" s="224"/>
      <c r="BP21" s="224"/>
      <c r="BQ21" s="229">
        <v>15</v>
      </c>
      <c r="BR21" s="230"/>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25"/>
    </row>
    <row r="22" spans="1:131" s="226" customFormat="1" ht="26.25" customHeight="1">
      <c r="A22" s="229">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390</v>
      </c>
      <c r="BA22" s="1025"/>
      <c r="BB22" s="1025"/>
      <c r="BC22" s="1025"/>
      <c r="BD22" s="1026"/>
      <c r="BE22" s="224"/>
      <c r="BF22" s="224"/>
      <c r="BG22" s="224"/>
      <c r="BH22" s="224"/>
      <c r="BI22" s="224"/>
      <c r="BJ22" s="224"/>
      <c r="BK22" s="224"/>
      <c r="BL22" s="224"/>
      <c r="BM22" s="224"/>
      <c r="BN22" s="224"/>
      <c r="BO22" s="224"/>
      <c r="BP22" s="224"/>
      <c r="BQ22" s="229">
        <v>16</v>
      </c>
      <c r="BR22" s="230"/>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25"/>
    </row>
    <row r="23" spans="1:131" s="226" customFormat="1" ht="26.25" customHeight="1" thickBot="1">
      <c r="A23" s="231" t="s">
        <v>391</v>
      </c>
      <c r="B23" s="934" t="s">
        <v>392</v>
      </c>
      <c r="C23" s="935"/>
      <c r="D23" s="935"/>
      <c r="E23" s="935"/>
      <c r="F23" s="935"/>
      <c r="G23" s="935"/>
      <c r="H23" s="935"/>
      <c r="I23" s="935"/>
      <c r="J23" s="935"/>
      <c r="K23" s="935"/>
      <c r="L23" s="935"/>
      <c r="M23" s="935"/>
      <c r="N23" s="935"/>
      <c r="O23" s="935"/>
      <c r="P23" s="945"/>
      <c r="Q23" s="1064">
        <v>59924</v>
      </c>
      <c r="R23" s="1058"/>
      <c r="S23" s="1058"/>
      <c r="T23" s="1058"/>
      <c r="U23" s="1058"/>
      <c r="V23" s="1058">
        <v>56530</v>
      </c>
      <c r="W23" s="1058"/>
      <c r="X23" s="1058"/>
      <c r="Y23" s="1058"/>
      <c r="Z23" s="1058"/>
      <c r="AA23" s="1058">
        <v>3394</v>
      </c>
      <c r="AB23" s="1058"/>
      <c r="AC23" s="1058"/>
      <c r="AD23" s="1058"/>
      <c r="AE23" s="1065"/>
      <c r="AF23" s="1066">
        <v>3054</v>
      </c>
      <c r="AG23" s="1058"/>
      <c r="AH23" s="1058"/>
      <c r="AI23" s="1058"/>
      <c r="AJ23" s="1067"/>
      <c r="AK23" s="1068"/>
      <c r="AL23" s="1069"/>
      <c r="AM23" s="1069"/>
      <c r="AN23" s="1069"/>
      <c r="AO23" s="1069"/>
      <c r="AP23" s="1058">
        <v>39698</v>
      </c>
      <c r="AQ23" s="1058"/>
      <c r="AR23" s="1058"/>
      <c r="AS23" s="1058"/>
      <c r="AT23" s="1058"/>
      <c r="AU23" s="1059"/>
      <c r="AV23" s="1059"/>
      <c r="AW23" s="1059"/>
      <c r="AX23" s="1059"/>
      <c r="AY23" s="1060"/>
      <c r="AZ23" s="1061" t="s">
        <v>393</v>
      </c>
      <c r="BA23" s="1062"/>
      <c r="BB23" s="1062"/>
      <c r="BC23" s="1062"/>
      <c r="BD23" s="1063"/>
      <c r="BE23" s="224"/>
      <c r="BF23" s="224"/>
      <c r="BG23" s="224"/>
      <c r="BH23" s="224"/>
      <c r="BI23" s="224"/>
      <c r="BJ23" s="224"/>
      <c r="BK23" s="224"/>
      <c r="BL23" s="224"/>
      <c r="BM23" s="224"/>
      <c r="BN23" s="224"/>
      <c r="BO23" s="224"/>
      <c r="BP23" s="224"/>
      <c r="BQ23" s="229">
        <v>17</v>
      </c>
      <c r="BR23" s="230"/>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25"/>
    </row>
    <row r="24" spans="1:131" s="226" customFormat="1" ht="26.25" customHeight="1">
      <c r="A24" s="1057" t="s">
        <v>394</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23"/>
      <c r="BA24" s="223"/>
      <c r="BB24" s="223"/>
      <c r="BC24" s="223"/>
      <c r="BD24" s="223"/>
      <c r="BE24" s="224"/>
      <c r="BF24" s="224"/>
      <c r="BG24" s="224"/>
      <c r="BH24" s="224"/>
      <c r="BI24" s="224"/>
      <c r="BJ24" s="224"/>
      <c r="BK24" s="224"/>
      <c r="BL24" s="224"/>
      <c r="BM24" s="224"/>
      <c r="BN24" s="224"/>
      <c r="BO24" s="224"/>
      <c r="BP24" s="224"/>
      <c r="BQ24" s="229">
        <v>18</v>
      </c>
      <c r="BR24" s="230"/>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25"/>
    </row>
    <row r="25" spans="1:131" ht="26.25" customHeight="1" thickBot="1">
      <c r="A25" s="1056" t="s">
        <v>395</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3"/>
      <c r="BK25" s="223"/>
      <c r="BL25" s="223"/>
      <c r="BM25" s="223"/>
      <c r="BN25" s="223"/>
      <c r="BO25" s="232"/>
      <c r="BP25" s="232"/>
      <c r="BQ25" s="229">
        <v>19</v>
      </c>
      <c r="BR25" s="230"/>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1"/>
    </row>
    <row r="26" spans="1:131" ht="26.25" customHeight="1">
      <c r="A26" s="992" t="s">
        <v>372</v>
      </c>
      <c r="B26" s="993"/>
      <c r="C26" s="993"/>
      <c r="D26" s="993"/>
      <c r="E26" s="993"/>
      <c r="F26" s="993"/>
      <c r="G26" s="993"/>
      <c r="H26" s="993"/>
      <c r="I26" s="993"/>
      <c r="J26" s="993"/>
      <c r="K26" s="993"/>
      <c r="L26" s="993"/>
      <c r="M26" s="993"/>
      <c r="N26" s="993"/>
      <c r="O26" s="993"/>
      <c r="P26" s="994"/>
      <c r="Q26" s="998" t="s">
        <v>396</v>
      </c>
      <c r="R26" s="999"/>
      <c r="S26" s="999"/>
      <c r="T26" s="999"/>
      <c r="U26" s="1000"/>
      <c r="V26" s="998" t="s">
        <v>397</v>
      </c>
      <c r="W26" s="999"/>
      <c r="X26" s="999"/>
      <c r="Y26" s="999"/>
      <c r="Z26" s="1000"/>
      <c r="AA26" s="998" t="s">
        <v>398</v>
      </c>
      <c r="AB26" s="999"/>
      <c r="AC26" s="999"/>
      <c r="AD26" s="999"/>
      <c r="AE26" s="999"/>
      <c r="AF26" s="1052" t="s">
        <v>399</v>
      </c>
      <c r="AG26" s="1005"/>
      <c r="AH26" s="1005"/>
      <c r="AI26" s="1005"/>
      <c r="AJ26" s="1053"/>
      <c r="AK26" s="999" t="s">
        <v>400</v>
      </c>
      <c r="AL26" s="999"/>
      <c r="AM26" s="999"/>
      <c r="AN26" s="999"/>
      <c r="AO26" s="1000"/>
      <c r="AP26" s="998" t="s">
        <v>401</v>
      </c>
      <c r="AQ26" s="999"/>
      <c r="AR26" s="999"/>
      <c r="AS26" s="999"/>
      <c r="AT26" s="1000"/>
      <c r="AU26" s="998" t="s">
        <v>402</v>
      </c>
      <c r="AV26" s="999"/>
      <c r="AW26" s="999"/>
      <c r="AX26" s="999"/>
      <c r="AY26" s="1000"/>
      <c r="AZ26" s="998" t="s">
        <v>403</v>
      </c>
      <c r="BA26" s="999"/>
      <c r="BB26" s="999"/>
      <c r="BC26" s="999"/>
      <c r="BD26" s="1000"/>
      <c r="BE26" s="998" t="s">
        <v>379</v>
      </c>
      <c r="BF26" s="999"/>
      <c r="BG26" s="999"/>
      <c r="BH26" s="999"/>
      <c r="BI26" s="1012"/>
      <c r="BJ26" s="223"/>
      <c r="BK26" s="223"/>
      <c r="BL26" s="223"/>
      <c r="BM26" s="223"/>
      <c r="BN26" s="223"/>
      <c r="BO26" s="232"/>
      <c r="BP26" s="232"/>
      <c r="BQ26" s="229">
        <v>20</v>
      </c>
      <c r="BR26" s="230"/>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1"/>
    </row>
    <row r="27" spans="1:13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23"/>
      <c r="BK27" s="223"/>
      <c r="BL27" s="223"/>
      <c r="BM27" s="223"/>
      <c r="BN27" s="223"/>
      <c r="BO27" s="232"/>
      <c r="BP27" s="232"/>
      <c r="BQ27" s="229">
        <v>21</v>
      </c>
      <c r="BR27" s="230"/>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1"/>
    </row>
    <row r="28" spans="1:131" ht="26.25" customHeight="1" thickTop="1">
      <c r="A28" s="233">
        <v>1</v>
      </c>
      <c r="B28" s="1044" t="s">
        <v>404</v>
      </c>
      <c r="C28" s="1045"/>
      <c r="D28" s="1045"/>
      <c r="E28" s="1045"/>
      <c r="F28" s="1045"/>
      <c r="G28" s="1045"/>
      <c r="H28" s="1045"/>
      <c r="I28" s="1045"/>
      <c r="J28" s="1045"/>
      <c r="K28" s="1045"/>
      <c r="L28" s="1045"/>
      <c r="M28" s="1045"/>
      <c r="N28" s="1045"/>
      <c r="O28" s="1045"/>
      <c r="P28" s="1046"/>
      <c r="Q28" s="1047">
        <v>13657</v>
      </c>
      <c r="R28" s="1048"/>
      <c r="S28" s="1048"/>
      <c r="T28" s="1048"/>
      <c r="U28" s="1048"/>
      <c r="V28" s="1048">
        <v>13536</v>
      </c>
      <c r="W28" s="1048"/>
      <c r="X28" s="1048"/>
      <c r="Y28" s="1048"/>
      <c r="Z28" s="1048"/>
      <c r="AA28" s="1048">
        <v>120</v>
      </c>
      <c r="AB28" s="1048"/>
      <c r="AC28" s="1048"/>
      <c r="AD28" s="1048"/>
      <c r="AE28" s="1049"/>
      <c r="AF28" s="1050">
        <v>120</v>
      </c>
      <c r="AG28" s="1048"/>
      <c r="AH28" s="1048"/>
      <c r="AI28" s="1048"/>
      <c r="AJ28" s="1051"/>
      <c r="AK28" s="1039">
        <v>2161</v>
      </c>
      <c r="AL28" s="1040"/>
      <c r="AM28" s="1040"/>
      <c r="AN28" s="1040"/>
      <c r="AO28" s="1040"/>
      <c r="AP28" s="1040" t="s">
        <v>600</v>
      </c>
      <c r="AQ28" s="1040"/>
      <c r="AR28" s="1040"/>
      <c r="AS28" s="1040"/>
      <c r="AT28" s="1040"/>
      <c r="AU28" s="1040" t="s">
        <v>600</v>
      </c>
      <c r="AV28" s="1040"/>
      <c r="AW28" s="1040"/>
      <c r="AX28" s="1040"/>
      <c r="AY28" s="1040"/>
      <c r="AZ28" s="1041" t="s">
        <v>600</v>
      </c>
      <c r="BA28" s="1041"/>
      <c r="BB28" s="1041"/>
      <c r="BC28" s="1041"/>
      <c r="BD28" s="1041"/>
      <c r="BE28" s="1042"/>
      <c r="BF28" s="1042"/>
      <c r="BG28" s="1042"/>
      <c r="BH28" s="1042"/>
      <c r="BI28" s="1043"/>
      <c r="BJ28" s="223"/>
      <c r="BK28" s="223"/>
      <c r="BL28" s="223"/>
      <c r="BM28" s="223"/>
      <c r="BN28" s="223"/>
      <c r="BO28" s="232"/>
      <c r="BP28" s="232"/>
      <c r="BQ28" s="229">
        <v>22</v>
      </c>
      <c r="BR28" s="230"/>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1"/>
    </row>
    <row r="29" spans="1:131" ht="26.25" customHeight="1">
      <c r="A29" s="233">
        <v>2</v>
      </c>
      <c r="B29" s="1027" t="s">
        <v>405</v>
      </c>
      <c r="C29" s="1028"/>
      <c r="D29" s="1028"/>
      <c r="E29" s="1028"/>
      <c r="F29" s="1028"/>
      <c r="G29" s="1028"/>
      <c r="H29" s="1028"/>
      <c r="I29" s="1028"/>
      <c r="J29" s="1028"/>
      <c r="K29" s="1028"/>
      <c r="L29" s="1028"/>
      <c r="M29" s="1028"/>
      <c r="N29" s="1028"/>
      <c r="O29" s="1028"/>
      <c r="P29" s="1029"/>
      <c r="Q29" s="1035">
        <v>14699</v>
      </c>
      <c r="R29" s="1036"/>
      <c r="S29" s="1036"/>
      <c r="T29" s="1036"/>
      <c r="U29" s="1036"/>
      <c r="V29" s="1036">
        <v>14629</v>
      </c>
      <c r="W29" s="1036"/>
      <c r="X29" s="1036"/>
      <c r="Y29" s="1036"/>
      <c r="Z29" s="1036"/>
      <c r="AA29" s="1036">
        <v>70</v>
      </c>
      <c r="AB29" s="1036"/>
      <c r="AC29" s="1036"/>
      <c r="AD29" s="1036"/>
      <c r="AE29" s="1037"/>
      <c r="AF29" s="1032">
        <v>70</v>
      </c>
      <c r="AG29" s="1033"/>
      <c r="AH29" s="1033"/>
      <c r="AI29" s="1033"/>
      <c r="AJ29" s="1034"/>
      <c r="AK29" s="977">
        <v>1146</v>
      </c>
      <c r="AL29" s="968"/>
      <c r="AM29" s="968"/>
      <c r="AN29" s="968"/>
      <c r="AO29" s="968"/>
      <c r="AP29" s="968" t="s">
        <v>600</v>
      </c>
      <c r="AQ29" s="968"/>
      <c r="AR29" s="968"/>
      <c r="AS29" s="968"/>
      <c r="AT29" s="968"/>
      <c r="AU29" s="968" t="s">
        <v>600</v>
      </c>
      <c r="AV29" s="968"/>
      <c r="AW29" s="968"/>
      <c r="AX29" s="968"/>
      <c r="AY29" s="968"/>
      <c r="AZ29" s="1038" t="s">
        <v>600</v>
      </c>
      <c r="BA29" s="1038"/>
      <c r="BB29" s="1038"/>
      <c r="BC29" s="1038"/>
      <c r="BD29" s="1038"/>
      <c r="BE29" s="969"/>
      <c r="BF29" s="969"/>
      <c r="BG29" s="969"/>
      <c r="BH29" s="969"/>
      <c r="BI29" s="970"/>
      <c r="BJ29" s="223"/>
      <c r="BK29" s="223"/>
      <c r="BL29" s="223"/>
      <c r="BM29" s="223"/>
      <c r="BN29" s="223"/>
      <c r="BO29" s="232"/>
      <c r="BP29" s="232"/>
      <c r="BQ29" s="229">
        <v>23</v>
      </c>
      <c r="BR29" s="230"/>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1"/>
    </row>
    <row r="30" spans="1:131" ht="26.25" customHeight="1">
      <c r="A30" s="233">
        <v>3</v>
      </c>
      <c r="B30" s="1027" t="s">
        <v>406</v>
      </c>
      <c r="C30" s="1028"/>
      <c r="D30" s="1028"/>
      <c r="E30" s="1028"/>
      <c r="F30" s="1028"/>
      <c r="G30" s="1028"/>
      <c r="H30" s="1028"/>
      <c r="I30" s="1028"/>
      <c r="J30" s="1028"/>
      <c r="K30" s="1028"/>
      <c r="L30" s="1028"/>
      <c r="M30" s="1028"/>
      <c r="N30" s="1028"/>
      <c r="O30" s="1028"/>
      <c r="P30" s="1029"/>
      <c r="Q30" s="1035">
        <v>1955</v>
      </c>
      <c r="R30" s="1036"/>
      <c r="S30" s="1036"/>
      <c r="T30" s="1036"/>
      <c r="U30" s="1036"/>
      <c r="V30" s="1036">
        <v>1943</v>
      </c>
      <c r="W30" s="1036"/>
      <c r="X30" s="1036"/>
      <c r="Y30" s="1036"/>
      <c r="Z30" s="1036"/>
      <c r="AA30" s="1036">
        <v>12</v>
      </c>
      <c r="AB30" s="1036"/>
      <c r="AC30" s="1036"/>
      <c r="AD30" s="1036"/>
      <c r="AE30" s="1037"/>
      <c r="AF30" s="1032">
        <v>12</v>
      </c>
      <c r="AG30" s="1033"/>
      <c r="AH30" s="1033"/>
      <c r="AI30" s="1033"/>
      <c r="AJ30" s="1034"/>
      <c r="AK30" s="977">
        <v>502</v>
      </c>
      <c r="AL30" s="968"/>
      <c r="AM30" s="968"/>
      <c r="AN30" s="968"/>
      <c r="AO30" s="968"/>
      <c r="AP30" s="968" t="s">
        <v>600</v>
      </c>
      <c r="AQ30" s="968"/>
      <c r="AR30" s="968"/>
      <c r="AS30" s="968"/>
      <c r="AT30" s="968"/>
      <c r="AU30" s="968" t="s">
        <v>600</v>
      </c>
      <c r="AV30" s="968"/>
      <c r="AW30" s="968"/>
      <c r="AX30" s="968"/>
      <c r="AY30" s="968"/>
      <c r="AZ30" s="1038" t="s">
        <v>600</v>
      </c>
      <c r="BA30" s="1038"/>
      <c r="BB30" s="1038"/>
      <c r="BC30" s="1038"/>
      <c r="BD30" s="1038"/>
      <c r="BE30" s="969"/>
      <c r="BF30" s="969"/>
      <c r="BG30" s="969"/>
      <c r="BH30" s="969"/>
      <c r="BI30" s="970"/>
      <c r="BJ30" s="223"/>
      <c r="BK30" s="223"/>
      <c r="BL30" s="223"/>
      <c r="BM30" s="223"/>
      <c r="BN30" s="223"/>
      <c r="BO30" s="232"/>
      <c r="BP30" s="232"/>
      <c r="BQ30" s="229">
        <v>24</v>
      </c>
      <c r="BR30" s="230"/>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1"/>
    </row>
    <row r="31" spans="1:131" ht="26.25" customHeight="1">
      <c r="A31" s="233">
        <v>4</v>
      </c>
      <c r="B31" s="1027" t="s">
        <v>407</v>
      </c>
      <c r="C31" s="1028"/>
      <c r="D31" s="1028"/>
      <c r="E31" s="1028"/>
      <c r="F31" s="1028"/>
      <c r="G31" s="1028"/>
      <c r="H31" s="1028"/>
      <c r="I31" s="1028"/>
      <c r="J31" s="1028"/>
      <c r="K31" s="1028"/>
      <c r="L31" s="1028"/>
      <c r="M31" s="1028"/>
      <c r="N31" s="1028"/>
      <c r="O31" s="1028"/>
      <c r="P31" s="1029"/>
      <c r="Q31" s="1035">
        <v>2305</v>
      </c>
      <c r="R31" s="1036"/>
      <c r="S31" s="1036"/>
      <c r="T31" s="1036"/>
      <c r="U31" s="1036"/>
      <c r="V31" s="1036">
        <v>2097</v>
      </c>
      <c r="W31" s="1036"/>
      <c r="X31" s="1036"/>
      <c r="Y31" s="1036"/>
      <c r="Z31" s="1036"/>
      <c r="AA31" s="1036">
        <v>208</v>
      </c>
      <c r="AB31" s="1036"/>
      <c r="AC31" s="1036"/>
      <c r="AD31" s="1036"/>
      <c r="AE31" s="1037"/>
      <c r="AF31" s="1032">
        <v>3159</v>
      </c>
      <c r="AG31" s="1033"/>
      <c r="AH31" s="1033"/>
      <c r="AI31" s="1033"/>
      <c r="AJ31" s="1034"/>
      <c r="AK31" s="977">
        <v>44</v>
      </c>
      <c r="AL31" s="968"/>
      <c r="AM31" s="968"/>
      <c r="AN31" s="968"/>
      <c r="AO31" s="968"/>
      <c r="AP31" s="968">
        <v>4572</v>
      </c>
      <c r="AQ31" s="968"/>
      <c r="AR31" s="968"/>
      <c r="AS31" s="968"/>
      <c r="AT31" s="968"/>
      <c r="AU31" s="968">
        <v>23</v>
      </c>
      <c r="AV31" s="968"/>
      <c r="AW31" s="968"/>
      <c r="AX31" s="968"/>
      <c r="AY31" s="968"/>
      <c r="AZ31" s="1038" t="s">
        <v>600</v>
      </c>
      <c r="BA31" s="1038"/>
      <c r="BB31" s="1038"/>
      <c r="BC31" s="1038"/>
      <c r="BD31" s="1038"/>
      <c r="BE31" s="969" t="s">
        <v>408</v>
      </c>
      <c r="BF31" s="969"/>
      <c r="BG31" s="969"/>
      <c r="BH31" s="969"/>
      <c r="BI31" s="970"/>
      <c r="BJ31" s="223"/>
      <c r="BK31" s="223"/>
      <c r="BL31" s="223"/>
      <c r="BM31" s="223"/>
      <c r="BN31" s="223"/>
      <c r="BO31" s="232"/>
      <c r="BP31" s="232"/>
      <c r="BQ31" s="229">
        <v>25</v>
      </c>
      <c r="BR31" s="230"/>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1"/>
    </row>
    <row r="32" spans="1:131" ht="26.25" customHeight="1">
      <c r="A32" s="233">
        <v>5</v>
      </c>
      <c r="B32" s="1027" t="s">
        <v>409</v>
      </c>
      <c r="C32" s="1028"/>
      <c r="D32" s="1028"/>
      <c r="E32" s="1028"/>
      <c r="F32" s="1028"/>
      <c r="G32" s="1028"/>
      <c r="H32" s="1028"/>
      <c r="I32" s="1028"/>
      <c r="J32" s="1028"/>
      <c r="K32" s="1028"/>
      <c r="L32" s="1028"/>
      <c r="M32" s="1028"/>
      <c r="N32" s="1028"/>
      <c r="O32" s="1028"/>
      <c r="P32" s="1029"/>
      <c r="Q32" s="1035">
        <v>150</v>
      </c>
      <c r="R32" s="1036"/>
      <c r="S32" s="1036"/>
      <c r="T32" s="1036"/>
      <c r="U32" s="1036"/>
      <c r="V32" s="1036">
        <v>123</v>
      </c>
      <c r="W32" s="1036"/>
      <c r="X32" s="1036"/>
      <c r="Y32" s="1036"/>
      <c r="Z32" s="1036"/>
      <c r="AA32" s="1036">
        <v>27</v>
      </c>
      <c r="AB32" s="1036"/>
      <c r="AC32" s="1036"/>
      <c r="AD32" s="1036"/>
      <c r="AE32" s="1037"/>
      <c r="AF32" s="1032">
        <v>1191</v>
      </c>
      <c r="AG32" s="1033"/>
      <c r="AH32" s="1033"/>
      <c r="AI32" s="1033"/>
      <c r="AJ32" s="1034"/>
      <c r="AK32" s="977">
        <v>8</v>
      </c>
      <c r="AL32" s="968"/>
      <c r="AM32" s="968"/>
      <c r="AN32" s="968"/>
      <c r="AO32" s="968"/>
      <c r="AP32" s="968" t="s">
        <v>600</v>
      </c>
      <c r="AQ32" s="968"/>
      <c r="AR32" s="968"/>
      <c r="AS32" s="968"/>
      <c r="AT32" s="968"/>
      <c r="AU32" s="968" t="s">
        <v>600</v>
      </c>
      <c r="AV32" s="968"/>
      <c r="AW32" s="968"/>
      <c r="AX32" s="968"/>
      <c r="AY32" s="968"/>
      <c r="AZ32" s="1038" t="s">
        <v>600</v>
      </c>
      <c r="BA32" s="1038"/>
      <c r="BB32" s="1038"/>
      <c r="BC32" s="1038"/>
      <c r="BD32" s="1038"/>
      <c r="BE32" s="969" t="s">
        <v>410</v>
      </c>
      <c r="BF32" s="969"/>
      <c r="BG32" s="969"/>
      <c r="BH32" s="969"/>
      <c r="BI32" s="970"/>
      <c r="BJ32" s="223"/>
      <c r="BK32" s="223"/>
      <c r="BL32" s="223"/>
      <c r="BM32" s="223"/>
      <c r="BN32" s="223"/>
      <c r="BO32" s="232"/>
      <c r="BP32" s="232"/>
      <c r="BQ32" s="229">
        <v>26</v>
      </c>
      <c r="BR32" s="230"/>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1"/>
    </row>
    <row r="33" spans="1:131" ht="26.25" customHeight="1">
      <c r="A33" s="233">
        <v>6</v>
      </c>
      <c r="B33" s="1027" t="s">
        <v>411</v>
      </c>
      <c r="C33" s="1028"/>
      <c r="D33" s="1028"/>
      <c r="E33" s="1028"/>
      <c r="F33" s="1028"/>
      <c r="G33" s="1028"/>
      <c r="H33" s="1028"/>
      <c r="I33" s="1028"/>
      <c r="J33" s="1028"/>
      <c r="K33" s="1028"/>
      <c r="L33" s="1028"/>
      <c r="M33" s="1028"/>
      <c r="N33" s="1028"/>
      <c r="O33" s="1028"/>
      <c r="P33" s="1029"/>
      <c r="Q33" s="1035">
        <v>3991</v>
      </c>
      <c r="R33" s="1036"/>
      <c r="S33" s="1036"/>
      <c r="T33" s="1036"/>
      <c r="U33" s="1036"/>
      <c r="V33" s="1036">
        <v>3699</v>
      </c>
      <c r="W33" s="1036"/>
      <c r="X33" s="1036"/>
      <c r="Y33" s="1036"/>
      <c r="Z33" s="1036"/>
      <c r="AA33" s="1036">
        <v>292</v>
      </c>
      <c r="AB33" s="1036"/>
      <c r="AC33" s="1036"/>
      <c r="AD33" s="1036"/>
      <c r="AE33" s="1037"/>
      <c r="AF33" s="1032">
        <v>1336</v>
      </c>
      <c r="AG33" s="1033"/>
      <c r="AH33" s="1033"/>
      <c r="AI33" s="1033"/>
      <c r="AJ33" s="1034"/>
      <c r="AK33" s="977">
        <v>2520</v>
      </c>
      <c r="AL33" s="968"/>
      <c r="AM33" s="968"/>
      <c r="AN33" s="968"/>
      <c r="AO33" s="968"/>
      <c r="AP33" s="968">
        <v>29994</v>
      </c>
      <c r="AQ33" s="968"/>
      <c r="AR33" s="968"/>
      <c r="AS33" s="968"/>
      <c r="AT33" s="968"/>
      <c r="AU33" s="968">
        <v>17517</v>
      </c>
      <c r="AV33" s="968"/>
      <c r="AW33" s="968"/>
      <c r="AX33" s="968"/>
      <c r="AY33" s="968"/>
      <c r="AZ33" s="1038" t="s">
        <v>600</v>
      </c>
      <c r="BA33" s="1038"/>
      <c r="BB33" s="1038"/>
      <c r="BC33" s="1038"/>
      <c r="BD33" s="1038"/>
      <c r="BE33" s="969" t="s">
        <v>408</v>
      </c>
      <c r="BF33" s="969"/>
      <c r="BG33" s="969"/>
      <c r="BH33" s="969"/>
      <c r="BI33" s="970"/>
      <c r="BJ33" s="223"/>
      <c r="BK33" s="223"/>
      <c r="BL33" s="223"/>
      <c r="BM33" s="223"/>
      <c r="BN33" s="223"/>
      <c r="BO33" s="232"/>
      <c r="BP33" s="232"/>
      <c r="BQ33" s="229">
        <v>27</v>
      </c>
      <c r="BR33" s="230"/>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1"/>
    </row>
    <row r="34" spans="1:131" ht="26.25" customHeight="1">
      <c r="A34" s="233">
        <v>7</v>
      </c>
      <c r="B34" s="1027" t="s">
        <v>412</v>
      </c>
      <c r="C34" s="1028"/>
      <c r="D34" s="1028"/>
      <c r="E34" s="1028"/>
      <c r="F34" s="1028"/>
      <c r="G34" s="1028"/>
      <c r="H34" s="1028"/>
      <c r="I34" s="1028"/>
      <c r="J34" s="1028"/>
      <c r="K34" s="1028"/>
      <c r="L34" s="1028"/>
      <c r="M34" s="1028"/>
      <c r="N34" s="1028"/>
      <c r="O34" s="1028"/>
      <c r="P34" s="1029"/>
      <c r="Q34" s="1035">
        <v>55</v>
      </c>
      <c r="R34" s="1036"/>
      <c r="S34" s="1036"/>
      <c r="T34" s="1036"/>
      <c r="U34" s="1036"/>
      <c r="V34" s="1036">
        <v>55</v>
      </c>
      <c r="W34" s="1036"/>
      <c r="X34" s="1036"/>
      <c r="Y34" s="1036"/>
      <c r="Z34" s="1036"/>
      <c r="AA34" s="1036">
        <v>0</v>
      </c>
      <c r="AB34" s="1036"/>
      <c r="AC34" s="1036"/>
      <c r="AD34" s="1036"/>
      <c r="AE34" s="1037"/>
      <c r="AF34" s="1032">
        <v>0</v>
      </c>
      <c r="AG34" s="1033"/>
      <c r="AH34" s="1033"/>
      <c r="AI34" s="1033"/>
      <c r="AJ34" s="1034"/>
      <c r="AK34" s="977" t="s">
        <v>600</v>
      </c>
      <c r="AL34" s="968"/>
      <c r="AM34" s="968"/>
      <c r="AN34" s="968"/>
      <c r="AO34" s="968"/>
      <c r="AP34" s="968" t="s">
        <v>600</v>
      </c>
      <c r="AQ34" s="968"/>
      <c r="AR34" s="968"/>
      <c r="AS34" s="968"/>
      <c r="AT34" s="968"/>
      <c r="AU34" s="968" t="s">
        <v>600</v>
      </c>
      <c r="AV34" s="968"/>
      <c r="AW34" s="968"/>
      <c r="AX34" s="968"/>
      <c r="AY34" s="968"/>
      <c r="AZ34" s="1038" t="s">
        <v>600</v>
      </c>
      <c r="BA34" s="1038"/>
      <c r="BB34" s="1038"/>
      <c r="BC34" s="1038"/>
      <c r="BD34" s="1038"/>
      <c r="BE34" s="969" t="s">
        <v>413</v>
      </c>
      <c r="BF34" s="969"/>
      <c r="BG34" s="969"/>
      <c r="BH34" s="969"/>
      <c r="BI34" s="970"/>
      <c r="BJ34" s="223"/>
      <c r="BK34" s="223"/>
      <c r="BL34" s="223"/>
      <c r="BM34" s="223"/>
      <c r="BN34" s="223"/>
      <c r="BO34" s="232"/>
      <c r="BP34" s="232"/>
      <c r="BQ34" s="229">
        <v>28</v>
      </c>
      <c r="BR34" s="230"/>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1"/>
    </row>
    <row r="35" spans="1:131" ht="26.25" customHeight="1">
      <c r="A35" s="233">
        <v>8</v>
      </c>
      <c r="B35" s="1027" t="s">
        <v>414</v>
      </c>
      <c r="C35" s="1028"/>
      <c r="D35" s="1028"/>
      <c r="E35" s="1028"/>
      <c r="F35" s="1028"/>
      <c r="G35" s="1028"/>
      <c r="H35" s="1028"/>
      <c r="I35" s="1028"/>
      <c r="J35" s="1028"/>
      <c r="K35" s="1028"/>
      <c r="L35" s="1028"/>
      <c r="M35" s="1028"/>
      <c r="N35" s="1028"/>
      <c r="O35" s="1028"/>
      <c r="P35" s="1029"/>
      <c r="Q35" s="1035">
        <v>769</v>
      </c>
      <c r="R35" s="1036"/>
      <c r="S35" s="1036"/>
      <c r="T35" s="1036"/>
      <c r="U35" s="1036"/>
      <c r="V35" s="1036">
        <v>766</v>
      </c>
      <c r="W35" s="1036"/>
      <c r="X35" s="1036"/>
      <c r="Y35" s="1036"/>
      <c r="Z35" s="1036"/>
      <c r="AA35" s="1036">
        <v>3</v>
      </c>
      <c r="AB35" s="1036"/>
      <c r="AC35" s="1036"/>
      <c r="AD35" s="1036"/>
      <c r="AE35" s="1037"/>
      <c r="AF35" s="1032" t="s">
        <v>415</v>
      </c>
      <c r="AG35" s="1033"/>
      <c r="AH35" s="1033"/>
      <c r="AI35" s="1033"/>
      <c r="AJ35" s="1034"/>
      <c r="AK35" s="977">
        <v>22</v>
      </c>
      <c r="AL35" s="968"/>
      <c r="AM35" s="968"/>
      <c r="AN35" s="968"/>
      <c r="AO35" s="968"/>
      <c r="AP35" s="968">
        <v>765</v>
      </c>
      <c r="AQ35" s="968"/>
      <c r="AR35" s="968"/>
      <c r="AS35" s="968"/>
      <c r="AT35" s="968"/>
      <c r="AU35" s="968">
        <v>84</v>
      </c>
      <c r="AV35" s="968"/>
      <c r="AW35" s="968"/>
      <c r="AX35" s="968"/>
      <c r="AY35" s="968"/>
      <c r="AZ35" s="1038" t="s">
        <v>600</v>
      </c>
      <c r="BA35" s="1038"/>
      <c r="BB35" s="1038"/>
      <c r="BC35" s="1038"/>
      <c r="BD35" s="1038"/>
      <c r="BE35" s="969" t="s">
        <v>416</v>
      </c>
      <c r="BF35" s="969"/>
      <c r="BG35" s="969"/>
      <c r="BH35" s="969"/>
      <c r="BI35" s="970"/>
      <c r="BJ35" s="223"/>
      <c r="BK35" s="223"/>
      <c r="BL35" s="223"/>
      <c r="BM35" s="223"/>
      <c r="BN35" s="223"/>
      <c r="BO35" s="232"/>
      <c r="BP35" s="232"/>
      <c r="BQ35" s="229">
        <v>29</v>
      </c>
      <c r="BR35" s="230"/>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1"/>
    </row>
    <row r="36" spans="1:131" ht="26.25" customHeight="1">
      <c r="A36" s="233">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77"/>
      <c r="AL36" s="968"/>
      <c r="AM36" s="968"/>
      <c r="AN36" s="968"/>
      <c r="AO36" s="968"/>
      <c r="AP36" s="968"/>
      <c r="AQ36" s="968"/>
      <c r="AR36" s="968"/>
      <c r="AS36" s="968"/>
      <c r="AT36" s="968"/>
      <c r="AU36" s="968"/>
      <c r="AV36" s="968"/>
      <c r="AW36" s="968"/>
      <c r="AX36" s="968"/>
      <c r="AY36" s="968"/>
      <c r="AZ36" s="1038"/>
      <c r="BA36" s="1038"/>
      <c r="BB36" s="1038"/>
      <c r="BC36" s="1038"/>
      <c r="BD36" s="1038"/>
      <c r="BE36" s="969"/>
      <c r="BF36" s="969"/>
      <c r="BG36" s="969"/>
      <c r="BH36" s="969"/>
      <c r="BI36" s="970"/>
      <c r="BJ36" s="223"/>
      <c r="BK36" s="223"/>
      <c r="BL36" s="223"/>
      <c r="BM36" s="223"/>
      <c r="BN36" s="223"/>
      <c r="BO36" s="232"/>
      <c r="BP36" s="232"/>
      <c r="BQ36" s="229">
        <v>30</v>
      </c>
      <c r="BR36" s="230"/>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1"/>
    </row>
    <row r="37" spans="1:131" ht="26.25" customHeight="1">
      <c r="A37" s="233">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77"/>
      <c r="AL37" s="968"/>
      <c r="AM37" s="968"/>
      <c r="AN37" s="968"/>
      <c r="AO37" s="968"/>
      <c r="AP37" s="968"/>
      <c r="AQ37" s="968"/>
      <c r="AR37" s="968"/>
      <c r="AS37" s="968"/>
      <c r="AT37" s="968"/>
      <c r="AU37" s="968"/>
      <c r="AV37" s="968"/>
      <c r="AW37" s="968"/>
      <c r="AX37" s="968"/>
      <c r="AY37" s="968"/>
      <c r="AZ37" s="1038"/>
      <c r="BA37" s="1038"/>
      <c r="BB37" s="1038"/>
      <c r="BC37" s="1038"/>
      <c r="BD37" s="1038"/>
      <c r="BE37" s="969"/>
      <c r="BF37" s="969"/>
      <c r="BG37" s="969"/>
      <c r="BH37" s="969"/>
      <c r="BI37" s="970"/>
      <c r="BJ37" s="223"/>
      <c r="BK37" s="223"/>
      <c r="BL37" s="223"/>
      <c r="BM37" s="223"/>
      <c r="BN37" s="223"/>
      <c r="BO37" s="232"/>
      <c r="BP37" s="232"/>
      <c r="BQ37" s="229">
        <v>31</v>
      </c>
      <c r="BR37" s="230"/>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1"/>
    </row>
    <row r="38" spans="1:131" ht="26.25" customHeight="1">
      <c r="A38" s="233">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77"/>
      <c r="AL38" s="968"/>
      <c r="AM38" s="968"/>
      <c r="AN38" s="968"/>
      <c r="AO38" s="968"/>
      <c r="AP38" s="968"/>
      <c r="AQ38" s="968"/>
      <c r="AR38" s="968"/>
      <c r="AS38" s="968"/>
      <c r="AT38" s="968"/>
      <c r="AU38" s="968"/>
      <c r="AV38" s="968"/>
      <c r="AW38" s="968"/>
      <c r="AX38" s="968"/>
      <c r="AY38" s="968"/>
      <c r="AZ38" s="1038"/>
      <c r="BA38" s="1038"/>
      <c r="BB38" s="1038"/>
      <c r="BC38" s="1038"/>
      <c r="BD38" s="1038"/>
      <c r="BE38" s="969"/>
      <c r="BF38" s="969"/>
      <c r="BG38" s="969"/>
      <c r="BH38" s="969"/>
      <c r="BI38" s="970"/>
      <c r="BJ38" s="223"/>
      <c r="BK38" s="223"/>
      <c r="BL38" s="223"/>
      <c r="BM38" s="223"/>
      <c r="BN38" s="223"/>
      <c r="BO38" s="232"/>
      <c r="BP38" s="232"/>
      <c r="BQ38" s="229">
        <v>32</v>
      </c>
      <c r="BR38" s="230"/>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1"/>
    </row>
    <row r="39" spans="1:131" ht="26.25" customHeight="1">
      <c r="A39" s="233">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77"/>
      <c r="AL39" s="968"/>
      <c r="AM39" s="968"/>
      <c r="AN39" s="968"/>
      <c r="AO39" s="968"/>
      <c r="AP39" s="968"/>
      <c r="AQ39" s="968"/>
      <c r="AR39" s="968"/>
      <c r="AS39" s="968"/>
      <c r="AT39" s="968"/>
      <c r="AU39" s="968"/>
      <c r="AV39" s="968"/>
      <c r="AW39" s="968"/>
      <c r="AX39" s="968"/>
      <c r="AY39" s="968"/>
      <c r="AZ39" s="1038"/>
      <c r="BA39" s="1038"/>
      <c r="BB39" s="1038"/>
      <c r="BC39" s="1038"/>
      <c r="BD39" s="1038"/>
      <c r="BE39" s="969"/>
      <c r="BF39" s="969"/>
      <c r="BG39" s="969"/>
      <c r="BH39" s="969"/>
      <c r="BI39" s="970"/>
      <c r="BJ39" s="223"/>
      <c r="BK39" s="223"/>
      <c r="BL39" s="223"/>
      <c r="BM39" s="223"/>
      <c r="BN39" s="223"/>
      <c r="BO39" s="232"/>
      <c r="BP39" s="232"/>
      <c r="BQ39" s="229">
        <v>33</v>
      </c>
      <c r="BR39" s="230"/>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1"/>
    </row>
    <row r="40" spans="1:131" ht="26.25" customHeight="1">
      <c r="A40" s="229">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77"/>
      <c r="AL40" s="968"/>
      <c r="AM40" s="968"/>
      <c r="AN40" s="968"/>
      <c r="AO40" s="968"/>
      <c r="AP40" s="968"/>
      <c r="AQ40" s="968"/>
      <c r="AR40" s="968"/>
      <c r="AS40" s="968"/>
      <c r="AT40" s="968"/>
      <c r="AU40" s="968"/>
      <c r="AV40" s="968"/>
      <c r="AW40" s="968"/>
      <c r="AX40" s="968"/>
      <c r="AY40" s="968"/>
      <c r="AZ40" s="1038"/>
      <c r="BA40" s="1038"/>
      <c r="BB40" s="1038"/>
      <c r="BC40" s="1038"/>
      <c r="BD40" s="1038"/>
      <c r="BE40" s="969"/>
      <c r="BF40" s="969"/>
      <c r="BG40" s="969"/>
      <c r="BH40" s="969"/>
      <c r="BI40" s="970"/>
      <c r="BJ40" s="223"/>
      <c r="BK40" s="223"/>
      <c r="BL40" s="223"/>
      <c r="BM40" s="223"/>
      <c r="BN40" s="223"/>
      <c r="BO40" s="232"/>
      <c r="BP40" s="232"/>
      <c r="BQ40" s="229">
        <v>34</v>
      </c>
      <c r="BR40" s="230"/>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1"/>
    </row>
    <row r="41" spans="1:131" ht="26.25" customHeight="1">
      <c r="A41" s="229">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77"/>
      <c r="AL41" s="968"/>
      <c r="AM41" s="968"/>
      <c r="AN41" s="968"/>
      <c r="AO41" s="968"/>
      <c r="AP41" s="968"/>
      <c r="AQ41" s="968"/>
      <c r="AR41" s="968"/>
      <c r="AS41" s="968"/>
      <c r="AT41" s="968"/>
      <c r="AU41" s="968"/>
      <c r="AV41" s="968"/>
      <c r="AW41" s="968"/>
      <c r="AX41" s="968"/>
      <c r="AY41" s="968"/>
      <c r="AZ41" s="1038"/>
      <c r="BA41" s="1038"/>
      <c r="BB41" s="1038"/>
      <c r="BC41" s="1038"/>
      <c r="BD41" s="1038"/>
      <c r="BE41" s="969"/>
      <c r="BF41" s="969"/>
      <c r="BG41" s="969"/>
      <c r="BH41" s="969"/>
      <c r="BI41" s="970"/>
      <c r="BJ41" s="223"/>
      <c r="BK41" s="223"/>
      <c r="BL41" s="223"/>
      <c r="BM41" s="223"/>
      <c r="BN41" s="223"/>
      <c r="BO41" s="232"/>
      <c r="BP41" s="232"/>
      <c r="BQ41" s="229">
        <v>35</v>
      </c>
      <c r="BR41" s="230"/>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1"/>
    </row>
    <row r="42" spans="1:131" ht="26.25" customHeight="1">
      <c r="A42" s="229">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77"/>
      <c r="AL42" s="968"/>
      <c r="AM42" s="968"/>
      <c r="AN42" s="968"/>
      <c r="AO42" s="968"/>
      <c r="AP42" s="968"/>
      <c r="AQ42" s="968"/>
      <c r="AR42" s="968"/>
      <c r="AS42" s="968"/>
      <c r="AT42" s="968"/>
      <c r="AU42" s="968"/>
      <c r="AV42" s="968"/>
      <c r="AW42" s="968"/>
      <c r="AX42" s="968"/>
      <c r="AY42" s="968"/>
      <c r="AZ42" s="1038"/>
      <c r="BA42" s="1038"/>
      <c r="BB42" s="1038"/>
      <c r="BC42" s="1038"/>
      <c r="BD42" s="1038"/>
      <c r="BE42" s="969"/>
      <c r="BF42" s="969"/>
      <c r="BG42" s="969"/>
      <c r="BH42" s="969"/>
      <c r="BI42" s="970"/>
      <c r="BJ42" s="223"/>
      <c r="BK42" s="223"/>
      <c r="BL42" s="223"/>
      <c r="BM42" s="223"/>
      <c r="BN42" s="223"/>
      <c r="BO42" s="232"/>
      <c r="BP42" s="232"/>
      <c r="BQ42" s="229">
        <v>36</v>
      </c>
      <c r="BR42" s="230"/>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1"/>
    </row>
    <row r="43" spans="1:131" ht="26.25" customHeight="1">
      <c r="A43" s="229">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77"/>
      <c r="AL43" s="968"/>
      <c r="AM43" s="968"/>
      <c r="AN43" s="968"/>
      <c r="AO43" s="968"/>
      <c r="AP43" s="968"/>
      <c r="AQ43" s="968"/>
      <c r="AR43" s="968"/>
      <c r="AS43" s="968"/>
      <c r="AT43" s="968"/>
      <c r="AU43" s="968"/>
      <c r="AV43" s="968"/>
      <c r="AW43" s="968"/>
      <c r="AX43" s="968"/>
      <c r="AY43" s="968"/>
      <c r="AZ43" s="1038"/>
      <c r="BA43" s="1038"/>
      <c r="BB43" s="1038"/>
      <c r="BC43" s="1038"/>
      <c r="BD43" s="1038"/>
      <c r="BE43" s="969"/>
      <c r="BF43" s="969"/>
      <c r="BG43" s="969"/>
      <c r="BH43" s="969"/>
      <c r="BI43" s="970"/>
      <c r="BJ43" s="223"/>
      <c r="BK43" s="223"/>
      <c r="BL43" s="223"/>
      <c r="BM43" s="223"/>
      <c r="BN43" s="223"/>
      <c r="BO43" s="232"/>
      <c r="BP43" s="232"/>
      <c r="BQ43" s="229">
        <v>37</v>
      </c>
      <c r="BR43" s="230"/>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1"/>
    </row>
    <row r="44" spans="1:131" ht="26.25" customHeight="1">
      <c r="A44" s="229">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77"/>
      <c r="AL44" s="968"/>
      <c r="AM44" s="968"/>
      <c r="AN44" s="968"/>
      <c r="AO44" s="968"/>
      <c r="AP44" s="968"/>
      <c r="AQ44" s="968"/>
      <c r="AR44" s="968"/>
      <c r="AS44" s="968"/>
      <c r="AT44" s="968"/>
      <c r="AU44" s="968"/>
      <c r="AV44" s="968"/>
      <c r="AW44" s="968"/>
      <c r="AX44" s="968"/>
      <c r="AY44" s="968"/>
      <c r="AZ44" s="1038"/>
      <c r="BA44" s="1038"/>
      <c r="BB44" s="1038"/>
      <c r="BC44" s="1038"/>
      <c r="BD44" s="1038"/>
      <c r="BE44" s="969"/>
      <c r="BF44" s="969"/>
      <c r="BG44" s="969"/>
      <c r="BH44" s="969"/>
      <c r="BI44" s="970"/>
      <c r="BJ44" s="223"/>
      <c r="BK44" s="223"/>
      <c r="BL44" s="223"/>
      <c r="BM44" s="223"/>
      <c r="BN44" s="223"/>
      <c r="BO44" s="232"/>
      <c r="BP44" s="232"/>
      <c r="BQ44" s="229">
        <v>38</v>
      </c>
      <c r="BR44" s="230"/>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1"/>
    </row>
    <row r="45" spans="1:131" ht="26.25" customHeight="1">
      <c r="A45" s="229">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77"/>
      <c r="AL45" s="968"/>
      <c r="AM45" s="968"/>
      <c r="AN45" s="968"/>
      <c r="AO45" s="968"/>
      <c r="AP45" s="968"/>
      <c r="AQ45" s="968"/>
      <c r="AR45" s="968"/>
      <c r="AS45" s="968"/>
      <c r="AT45" s="968"/>
      <c r="AU45" s="968"/>
      <c r="AV45" s="968"/>
      <c r="AW45" s="968"/>
      <c r="AX45" s="968"/>
      <c r="AY45" s="968"/>
      <c r="AZ45" s="1038"/>
      <c r="BA45" s="1038"/>
      <c r="BB45" s="1038"/>
      <c r="BC45" s="1038"/>
      <c r="BD45" s="1038"/>
      <c r="BE45" s="969"/>
      <c r="BF45" s="969"/>
      <c r="BG45" s="969"/>
      <c r="BH45" s="969"/>
      <c r="BI45" s="970"/>
      <c r="BJ45" s="223"/>
      <c r="BK45" s="223"/>
      <c r="BL45" s="223"/>
      <c r="BM45" s="223"/>
      <c r="BN45" s="223"/>
      <c r="BO45" s="232"/>
      <c r="BP45" s="232"/>
      <c r="BQ45" s="229">
        <v>39</v>
      </c>
      <c r="BR45" s="230"/>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1"/>
    </row>
    <row r="46" spans="1:131" ht="26.25" customHeight="1">
      <c r="A46" s="229">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77"/>
      <c r="AL46" s="968"/>
      <c r="AM46" s="968"/>
      <c r="AN46" s="968"/>
      <c r="AO46" s="968"/>
      <c r="AP46" s="968"/>
      <c r="AQ46" s="968"/>
      <c r="AR46" s="968"/>
      <c r="AS46" s="968"/>
      <c r="AT46" s="968"/>
      <c r="AU46" s="968"/>
      <c r="AV46" s="968"/>
      <c r="AW46" s="968"/>
      <c r="AX46" s="968"/>
      <c r="AY46" s="968"/>
      <c r="AZ46" s="1038"/>
      <c r="BA46" s="1038"/>
      <c r="BB46" s="1038"/>
      <c r="BC46" s="1038"/>
      <c r="BD46" s="1038"/>
      <c r="BE46" s="969"/>
      <c r="BF46" s="969"/>
      <c r="BG46" s="969"/>
      <c r="BH46" s="969"/>
      <c r="BI46" s="970"/>
      <c r="BJ46" s="223"/>
      <c r="BK46" s="223"/>
      <c r="BL46" s="223"/>
      <c r="BM46" s="223"/>
      <c r="BN46" s="223"/>
      <c r="BO46" s="232"/>
      <c r="BP46" s="232"/>
      <c r="BQ46" s="229">
        <v>40</v>
      </c>
      <c r="BR46" s="230"/>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1"/>
    </row>
    <row r="47" spans="1:131" ht="26.25" customHeight="1">
      <c r="A47" s="229">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77"/>
      <c r="AL47" s="968"/>
      <c r="AM47" s="968"/>
      <c r="AN47" s="968"/>
      <c r="AO47" s="968"/>
      <c r="AP47" s="968"/>
      <c r="AQ47" s="968"/>
      <c r="AR47" s="968"/>
      <c r="AS47" s="968"/>
      <c r="AT47" s="968"/>
      <c r="AU47" s="968"/>
      <c r="AV47" s="968"/>
      <c r="AW47" s="968"/>
      <c r="AX47" s="968"/>
      <c r="AY47" s="968"/>
      <c r="AZ47" s="1038"/>
      <c r="BA47" s="1038"/>
      <c r="BB47" s="1038"/>
      <c r="BC47" s="1038"/>
      <c r="BD47" s="1038"/>
      <c r="BE47" s="969"/>
      <c r="BF47" s="969"/>
      <c r="BG47" s="969"/>
      <c r="BH47" s="969"/>
      <c r="BI47" s="970"/>
      <c r="BJ47" s="223"/>
      <c r="BK47" s="223"/>
      <c r="BL47" s="223"/>
      <c r="BM47" s="223"/>
      <c r="BN47" s="223"/>
      <c r="BO47" s="232"/>
      <c r="BP47" s="232"/>
      <c r="BQ47" s="229">
        <v>41</v>
      </c>
      <c r="BR47" s="230"/>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1"/>
    </row>
    <row r="48" spans="1:131" ht="26.25" customHeight="1">
      <c r="A48" s="229">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77"/>
      <c r="AL48" s="968"/>
      <c r="AM48" s="968"/>
      <c r="AN48" s="968"/>
      <c r="AO48" s="968"/>
      <c r="AP48" s="968"/>
      <c r="AQ48" s="968"/>
      <c r="AR48" s="968"/>
      <c r="AS48" s="968"/>
      <c r="AT48" s="968"/>
      <c r="AU48" s="968"/>
      <c r="AV48" s="968"/>
      <c r="AW48" s="968"/>
      <c r="AX48" s="968"/>
      <c r="AY48" s="968"/>
      <c r="AZ48" s="1038"/>
      <c r="BA48" s="1038"/>
      <c r="BB48" s="1038"/>
      <c r="BC48" s="1038"/>
      <c r="BD48" s="1038"/>
      <c r="BE48" s="969"/>
      <c r="BF48" s="969"/>
      <c r="BG48" s="969"/>
      <c r="BH48" s="969"/>
      <c r="BI48" s="970"/>
      <c r="BJ48" s="223"/>
      <c r="BK48" s="223"/>
      <c r="BL48" s="223"/>
      <c r="BM48" s="223"/>
      <c r="BN48" s="223"/>
      <c r="BO48" s="232"/>
      <c r="BP48" s="232"/>
      <c r="BQ48" s="229">
        <v>42</v>
      </c>
      <c r="BR48" s="230"/>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1"/>
    </row>
    <row r="49" spans="1:131" ht="26.25" customHeight="1">
      <c r="A49" s="229">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77"/>
      <c r="AL49" s="968"/>
      <c r="AM49" s="968"/>
      <c r="AN49" s="968"/>
      <c r="AO49" s="968"/>
      <c r="AP49" s="968"/>
      <c r="AQ49" s="968"/>
      <c r="AR49" s="968"/>
      <c r="AS49" s="968"/>
      <c r="AT49" s="968"/>
      <c r="AU49" s="968"/>
      <c r="AV49" s="968"/>
      <c r="AW49" s="968"/>
      <c r="AX49" s="968"/>
      <c r="AY49" s="968"/>
      <c r="AZ49" s="1038"/>
      <c r="BA49" s="1038"/>
      <c r="BB49" s="1038"/>
      <c r="BC49" s="1038"/>
      <c r="BD49" s="1038"/>
      <c r="BE49" s="969"/>
      <c r="BF49" s="969"/>
      <c r="BG49" s="969"/>
      <c r="BH49" s="969"/>
      <c r="BI49" s="970"/>
      <c r="BJ49" s="223"/>
      <c r="BK49" s="223"/>
      <c r="BL49" s="223"/>
      <c r="BM49" s="223"/>
      <c r="BN49" s="223"/>
      <c r="BO49" s="232"/>
      <c r="BP49" s="232"/>
      <c r="BQ49" s="229">
        <v>43</v>
      </c>
      <c r="BR49" s="230"/>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1"/>
    </row>
    <row r="50" spans="1:131" ht="26.25" customHeight="1">
      <c r="A50" s="229">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69"/>
      <c r="BF50" s="969"/>
      <c r="BG50" s="969"/>
      <c r="BH50" s="969"/>
      <c r="BI50" s="970"/>
      <c r="BJ50" s="223"/>
      <c r="BK50" s="223"/>
      <c r="BL50" s="223"/>
      <c r="BM50" s="223"/>
      <c r="BN50" s="223"/>
      <c r="BO50" s="232"/>
      <c r="BP50" s="232"/>
      <c r="BQ50" s="229">
        <v>44</v>
      </c>
      <c r="BR50" s="230"/>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1"/>
    </row>
    <row r="51" spans="1:131" ht="26.25" customHeight="1">
      <c r="A51" s="229">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69"/>
      <c r="BF51" s="969"/>
      <c r="BG51" s="969"/>
      <c r="BH51" s="969"/>
      <c r="BI51" s="970"/>
      <c r="BJ51" s="223"/>
      <c r="BK51" s="223"/>
      <c r="BL51" s="223"/>
      <c r="BM51" s="223"/>
      <c r="BN51" s="223"/>
      <c r="BO51" s="232"/>
      <c r="BP51" s="232"/>
      <c r="BQ51" s="229">
        <v>45</v>
      </c>
      <c r="BR51" s="230"/>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1"/>
    </row>
    <row r="52" spans="1:131" ht="26.25" customHeight="1">
      <c r="A52" s="229">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69"/>
      <c r="BF52" s="969"/>
      <c r="BG52" s="969"/>
      <c r="BH52" s="969"/>
      <c r="BI52" s="970"/>
      <c r="BJ52" s="223"/>
      <c r="BK52" s="223"/>
      <c r="BL52" s="223"/>
      <c r="BM52" s="223"/>
      <c r="BN52" s="223"/>
      <c r="BO52" s="232"/>
      <c r="BP52" s="232"/>
      <c r="BQ52" s="229">
        <v>46</v>
      </c>
      <c r="BR52" s="230"/>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1"/>
    </row>
    <row r="53" spans="1:131" ht="26.25" customHeight="1">
      <c r="A53" s="229">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69"/>
      <c r="BF53" s="969"/>
      <c r="BG53" s="969"/>
      <c r="BH53" s="969"/>
      <c r="BI53" s="970"/>
      <c r="BJ53" s="223"/>
      <c r="BK53" s="223"/>
      <c r="BL53" s="223"/>
      <c r="BM53" s="223"/>
      <c r="BN53" s="223"/>
      <c r="BO53" s="232"/>
      <c r="BP53" s="232"/>
      <c r="BQ53" s="229">
        <v>47</v>
      </c>
      <c r="BR53" s="230"/>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1"/>
    </row>
    <row r="54" spans="1:131" ht="26.25" customHeight="1">
      <c r="A54" s="229">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69"/>
      <c r="BF54" s="969"/>
      <c r="BG54" s="969"/>
      <c r="BH54" s="969"/>
      <c r="BI54" s="970"/>
      <c r="BJ54" s="223"/>
      <c r="BK54" s="223"/>
      <c r="BL54" s="223"/>
      <c r="BM54" s="223"/>
      <c r="BN54" s="223"/>
      <c r="BO54" s="232"/>
      <c r="BP54" s="232"/>
      <c r="BQ54" s="229">
        <v>48</v>
      </c>
      <c r="BR54" s="230"/>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1"/>
    </row>
    <row r="55" spans="1:131" ht="26.25" customHeight="1">
      <c r="A55" s="229">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69"/>
      <c r="BF55" s="969"/>
      <c r="BG55" s="969"/>
      <c r="BH55" s="969"/>
      <c r="BI55" s="970"/>
      <c r="BJ55" s="223"/>
      <c r="BK55" s="223"/>
      <c r="BL55" s="223"/>
      <c r="BM55" s="223"/>
      <c r="BN55" s="223"/>
      <c r="BO55" s="232"/>
      <c r="BP55" s="232"/>
      <c r="BQ55" s="229">
        <v>49</v>
      </c>
      <c r="BR55" s="230"/>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1"/>
    </row>
    <row r="56" spans="1:131" ht="26.25" customHeight="1">
      <c r="A56" s="229">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69"/>
      <c r="BF56" s="969"/>
      <c r="BG56" s="969"/>
      <c r="BH56" s="969"/>
      <c r="BI56" s="970"/>
      <c r="BJ56" s="223"/>
      <c r="BK56" s="223"/>
      <c r="BL56" s="223"/>
      <c r="BM56" s="223"/>
      <c r="BN56" s="223"/>
      <c r="BO56" s="232"/>
      <c r="BP56" s="232"/>
      <c r="BQ56" s="229">
        <v>50</v>
      </c>
      <c r="BR56" s="230"/>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1"/>
    </row>
    <row r="57" spans="1:131" ht="26.25" customHeight="1">
      <c r="A57" s="229">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69"/>
      <c r="BF57" s="969"/>
      <c r="BG57" s="969"/>
      <c r="BH57" s="969"/>
      <c r="BI57" s="970"/>
      <c r="BJ57" s="223"/>
      <c r="BK57" s="223"/>
      <c r="BL57" s="223"/>
      <c r="BM57" s="223"/>
      <c r="BN57" s="223"/>
      <c r="BO57" s="232"/>
      <c r="BP57" s="232"/>
      <c r="BQ57" s="229">
        <v>51</v>
      </c>
      <c r="BR57" s="230"/>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1"/>
    </row>
    <row r="58" spans="1:131" ht="26.25" customHeight="1">
      <c r="A58" s="229">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69"/>
      <c r="BF58" s="969"/>
      <c r="BG58" s="969"/>
      <c r="BH58" s="969"/>
      <c r="BI58" s="970"/>
      <c r="BJ58" s="223"/>
      <c r="BK58" s="223"/>
      <c r="BL58" s="223"/>
      <c r="BM58" s="223"/>
      <c r="BN58" s="223"/>
      <c r="BO58" s="232"/>
      <c r="BP58" s="232"/>
      <c r="BQ58" s="229">
        <v>52</v>
      </c>
      <c r="BR58" s="230"/>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1"/>
    </row>
    <row r="59" spans="1:131" ht="26.25" customHeight="1">
      <c r="A59" s="229">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69"/>
      <c r="BF59" s="969"/>
      <c r="BG59" s="969"/>
      <c r="BH59" s="969"/>
      <c r="BI59" s="970"/>
      <c r="BJ59" s="223"/>
      <c r="BK59" s="223"/>
      <c r="BL59" s="223"/>
      <c r="BM59" s="223"/>
      <c r="BN59" s="223"/>
      <c r="BO59" s="232"/>
      <c r="BP59" s="232"/>
      <c r="BQ59" s="229">
        <v>53</v>
      </c>
      <c r="BR59" s="230"/>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1"/>
    </row>
    <row r="60" spans="1:131" ht="26.25" customHeight="1">
      <c r="A60" s="229">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69"/>
      <c r="BF60" s="969"/>
      <c r="BG60" s="969"/>
      <c r="BH60" s="969"/>
      <c r="BI60" s="970"/>
      <c r="BJ60" s="223"/>
      <c r="BK60" s="223"/>
      <c r="BL60" s="223"/>
      <c r="BM60" s="223"/>
      <c r="BN60" s="223"/>
      <c r="BO60" s="232"/>
      <c r="BP60" s="232"/>
      <c r="BQ60" s="229">
        <v>54</v>
      </c>
      <c r="BR60" s="230"/>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1"/>
    </row>
    <row r="61" spans="1:131" ht="26.25" customHeight="1" thickBot="1">
      <c r="A61" s="229">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69"/>
      <c r="BF61" s="969"/>
      <c r="BG61" s="969"/>
      <c r="BH61" s="969"/>
      <c r="BI61" s="970"/>
      <c r="BJ61" s="223"/>
      <c r="BK61" s="223"/>
      <c r="BL61" s="223"/>
      <c r="BM61" s="223"/>
      <c r="BN61" s="223"/>
      <c r="BO61" s="232"/>
      <c r="BP61" s="232"/>
      <c r="BQ61" s="229">
        <v>55</v>
      </c>
      <c r="BR61" s="230"/>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1"/>
    </row>
    <row r="62" spans="1:131" ht="26.25" customHeight="1">
      <c r="A62" s="229">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69"/>
      <c r="BF62" s="969"/>
      <c r="BG62" s="969"/>
      <c r="BH62" s="969"/>
      <c r="BI62" s="970"/>
      <c r="BJ62" s="1024" t="s">
        <v>417</v>
      </c>
      <c r="BK62" s="1025"/>
      <c r="BL62" s="1025"/>
      <c r="BM62" s="1025"/>
      <c r="BN62" s="1026"/>
      <c r="BO62" s="232"/>
      <c r="BP62" s="232"/>
      <c r="BQ62" s="229">
        <v>56</v>
      </c>
      <c r="BR62" s="230"/>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1"/>
    </row>
    <row r="63" spans="1:131" ht="26.25" customHeight="1" thickBot="1">
      <c r="A63" s="231" t="s">
        <v>391</v>
      </c>
      <c r="B63" s="934" t="s">
        <v>418</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7"/>
      <c r="AF63" s="1018">
        <v>5889</v>
      </c>
      <c r="AG63" s="956"/>
      <c r="AH63" s="956"/>
      <c r="AI63" s="956"/>
      <c r="AJ63" s="1019"/>
      <c r="AK63" s="1020"/>
      <c r="AL63" s="960"/>
      <c r="AM63" s="960"/>
      <c r="AN63" s="960"/>
      <c r="AO63" s="960"/>
      <c r="AP63" s="956">
        <v>35331</v>
      </c>
      <c r="AQ63" s="956"/>
      <c r="AR63" s="956"/>
      <c r="AS63" s="956"/>
      <c r="AT63" s="956"/>
      <c r="AU63" s="956">
        <v>17624</v>
      </c>
      <c r="AV63" s="956"/>
      <c r="AW63" s="956"/>
      <c r="AX63" s="956"/>
      <c r="AY63" s="956"/>
      <c r="AZ63" s="1014"/>
      <c r="BA63" s="1014"/>
      <c r="BB63" s="1014"/>
      <c r="BC63" s="1014"/>
      <c r="BD63" s="1014"/>
      <c r="BE63" s="957"/>
      <c r="BF63" s="957"/>
      <c r="BG63" s="957"/>
      <c r="BH63" s="957"/>
      <c r="BI63" s="958"/>
      <c r="BJ63" s="1015" t="s">
        <v>419</v>
      </c>
      <c r="BK63" s="950"/>
      <c r="BL63" s="950"/>
      <c r="BM63" s="950"/>
      <c r="BN63" s="1016"/>
      <c r="BO63" s="232"/>
      <c r="BP63" s="232"/>
      <c r="BQ63" s="229">
        <v>57</v>
      </c>
      <c r="BR63" s="230"/>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1"/>
    </row>
    <row r="65" spans="1:131" ht="26.25" customHeight="1" thickBot="1">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1"/>
    </row>
    <row r="66" spans="1:131" ht="26.25" customHeight="1">
      <c r="A66" s="992" t="s">
        <v>421</v>
      </c>
      <c r="B66" s="993"/>
      <c r="C66" s="993"/>
      <c r="D66" s="993"/>
      <c r="E66" s="993"/>
      <c r="F66" s="993"/>
      <c r="G66" s="993"/>
      <c r="H66" s="993"/>
      <c r="I66" s="993"/>
      <c r="J66" s="993"/>
      <c r="K66" s="993"/>
      <c r="L66" s="993"/>
      <c r="M66" s="993"/>
      <c r="N66" s="993"/>
      <c r="O66" s="993"/>
      <c r="P66" s="994"/>
      <c r="Q66" s="998" t="s">
        <v>422</v>
      </c>
      <c r="R66" s="999"/>
      <c r="S66" s="999"/>
      <c r="T66" s="999"/>
      <c r="U66" s="1000"/>
      <c r="V66" s="998" t="s">
        <v>423</v>
      </c>
      <c r="W66" s="999"/>
      <c r="X66" s="999"/>
      <c r="Y66" s="999"/>
      <c r="Z66" s="1000"/>
      <c r="AA66" s="998" t="s">
        <v>424</v>
      </c>
      <c r="AB66" s="999"/>
      <c r="AC66" s="999"/>
      <c r="AD66" s="999"/>
      <c r="AE66" s="1000"/>
      <c r="AF66" s="1004" t="s">
        <v>425</v>
      </c>
      <c r="AG66" s="1005"/>
      <c r="AH66" s="1005"/>
      <c r="AI66" s="1005"/>
      <c r="AJ66" s="1006"/>
      <c r="AK66" s="998" t="s">
        <v>426</v>
      </c>
      <c r="AL66" s="993"/>
      <c r="AM66" s="993"/>
      <c r="AN66" s="993"/>
      <c r="AO66" s="994"/>
      <c r="AP66" s="998" t="s">
        <v>427</v>
      </c>
      <c r="AQ66" s="999"/>
      <c r="AR66" s="999"/>
      <c r="AS66" s="999"/>
      <c r="AT66" s="1000"/>
      <c r="AU66" s="998" t="s">
        <v>428</v>
      </c>
      <c r="AV66" s="999"/>
      <c r="AW66" s="999"/>
      <c r="AX66" s="999"/>
      <c r="AY66" s="1000"/>
      <c r="AZ66" s="998" t="s">
        <v>379</v>
      </c>
      <c r="BA66" s="999"/>
      <c r="BB66" s="999"/>
      <c r="BC66" s="999"/>
      <c r="BD66" s="1012"/>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c r="A68" s="227">
        <v>1</v>
      </c>
      <c r="B68" s="982" t="s">
        <v>606</v>
      </c>
      <c r="C68" s="983"/>
      <c r="D68" s="983"/>
      <c r="E68" s="983"/>
      <c r="F68" s="983"/>
      <c r="G68" s="983"/>
      <c r="H68" s="983"/>
      <c r="I68" s="983"/>
      <c r="J68" s="983"/>
      <c r="K68" s="983"/>
      <c r="L68" s="983"/>
      <c r="M68" s="983"/>
      <c r="N68" s="983"/>
      <c r="O68" s="983"/>
      <c r="P68" s="984"/>
      <c r="Q68" s="985">
        <v>8141</v>
      </c>
      <c r="R68" s="979"/>
      <c r="S68" s="979"/>
      <c r="T68" s="979"/>
      <c r="U68" s="979"/>
      <c r="V68" s="979">
        <v>7919</v>
      </c>
      <c r="W68" s="979"/>
      <c r="X68" s="979"/>
      <c r="Y68" s="979"/>
      <c r="Z68" s="979"/>
      <c r="AA68" s="979">
        <v>222</v>
      </c>
      <c r="AB68" s="979"/>
      <c r="AC68" s="979"/>
      <c r="AD68" s="979"/>
      <c r="AE68" s="979"/>
      <c r="AF68" s="979">
        <v>222</v>
      </c>
      <c r="AG68" s="979"/>
      <c r="AH68" s="979"/>
      <c r="AI68" s="979"/>
      <c r="AJ68" s="979"/>
      <c r="AK68" s="979">
        <v>4</v>
      </c>
      <c r="AL68" s="979"/>
      <c r="AM68" s="979"/>
      <c r="AN68" s="979"/>
      <c r="AO68" s="979"/>
      <c r="AP68" s="979" t="s">
        <v>610</v>
      </c>
      <c r="AQ68" s="979"/>
      <c r="AR68" s="979"/>
      <c r="AS68" s="979"/>
      <c r="AT68" s="979"/>
      <c r="AU68" s="979" t="s">
        <v>610</v>
      </c>
      <c r="AV68" s="979"/>
      <c r="AW68" s="979"/>
      <c r="AX68" s="979"/>
      <c r="AY68" s="979"/>
      <c r="AZ68" s="980"/>
      <c r="BA68" s="980"/>
      <c r="BB68" s="980"/>
      <c r="BC68" s="980"/>
      <c r="BD68" s="981"/>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c r="A69" s="229">
        <v>2</v>
      </c>
      <c r="B69" s="971" t="s">
        <v>607</v>
      </c>
      <c r="C69" s="972"/>
      <c r="D69" s="972"/>
      <c r="E69" s="972"/>
      <c r="F69" s="972"/>
      <c r="G69" s="972"/>
      <c r="H69" s="972"/>
      <c r="I69" s="972"/>
      <c r="J69" s="972"/>
      <c r="K69" s="972"/>
      <c r="L69" s="972"/>
      <c r="M69" s="972"/>
      <c r="N69" s="972"/>
      <c r="O69" s="972"/>
      <c r="P69" s="973"/>
      <c r="Q69" s="974">
        <v>22</v>
      </c>
      <c r="R69" s="968"/>
      <c r="S69" s="968"/>
      <c r="T69" s="968"/>
      <c r="U69" s="968"/>
      <c r="V69" s="968">
        <v>16</v>
      </c>
      <c r="W69" s="968"/>
      <c r="X69" s="968"/>
      <c r="Y69" s="968"/>
      <c r="Z69" s="968"/>
      <c r="AA69" s="968">
        <v>6</v>
      </c>
      <c r="AB69" s="968"/>
      <c r="AC69" s="968"/>
      <c r="AD69" s="968"/>
      <c r="AE69" s="968"/>
      <c r="AF69" s="968">
        <v>6</v>
      </c>
      <c r="AG69" s="968"/>
      <c r="AH69" s="968"/>
      <c r="AI69" s="968"/>
      <c r="AJ69" s="968"/>
      <c r="AK69" s="968">
        <v>4</v>
      </c>
      <c r="AL69" s="968"/>
      <c r="AM69" s="968"/>
      <c r="AN69" s="968"/>
      <c r="AO69" s="968"/>
      <c r="AP69" s="968" t="s">
        <v>610</v>
      </c>
      <c r="AQ69" s="968"/>
      <c r="AR69" s="968"/>
      <c r="AS69" s="968"/>
      <c r="AT69" s="968"/>
      <c r="AU69" s="968" t="s">
        <v>610</v>
      </c>
      <c r="AV69" s="968"/>
      <c r="AW69" s="968"/>
      <c r="AX69" s="968"/>
      <c r="AY69" s="968"/>
      <c r="AZ69" s="969"/>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c r="A70" s="229">
        <v>3</v>
      </c>
      <c r="B70" s="971" t="s">
        <v>608</v>
      </c>
      <c r="C70" s="972"/>
      <c r="D70" s="972"/>
      <c r="E70" s="972"/>
      <c r="F70" s="972"/>
      <c r="G70" s="972"/>
      <c r="H70" s="972"/>
      <c r="I70" s="972"/>
      <c r="J70" s="972"/>
      <c r="K70" s="972"/>
      <c r="L70" s="972"/>
      <c r="M70" s="972"/>
      <c r="N70" s="972"/>
      <c r="O70" s="972"/>
      <c r="P70" s="973"/>
      <c r="Q70" s="974">
        <v>160</v>
      </c>
      <c r="R70" s="968"/>
      <c r="S70" s="968"/>
      <c r="T70" s="968"/>
      <c r="U70" s="968"/>
      <c r="V70" s="968">
        <v>153</v>
      </c>
      <c r="W70" s="968"/>
      <c r="X70" s="968"/>
      <c r="Y70" s="968"/>
      <c r="Z70" s="968"/>
      <c r="AA70" s="968">
        <v>8</v>
      </c>
      <c r="AB70" s="968"/>
      <c r="AC70" s="968"/>
      <c r="AD70" s="968"/>
      <c r="AE70" s="968"/>
      <c r="AF70" s="968">
        <v>8</v>
      </c>
      <c r="AG70" s="968"/>
      <c r="AH70" s="968"/>
      <c r="AI70" s="968"/>
      <c r="AJ70" s="968"/>
      <c r="AK70" s="968">
        <v>33</v>
      </c>
      <c r="AL70" s="968"/>
      <c r="AM70" s="968"/>
      <c r="AN70" s="968"/>
      <c r="AO70" s="968"/>
      <c r="AP70" s="968" t="s">
        <v>610</v>
      </c>
      <c r="AQ70" s="968"/>
      <c r="AR70" s="968"/>
      <c r="AS70" s="968"/>
      <c r="AT70" s="968"/>
      <c r="AU70" s="968" t="s">
        <v>610</v>
      </c>
      <c r="AV70" s="968"/>
      <c r="AW70" s="968"/>
      <c r="AX70" s="968"/>
      <c r="AY70" s="968"/>
      <c r="AZ70" s="969"/>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c r="A71" s="229">
        <v>4</v>
      </c>
      <c r="B71" s="971" t="s">
        <v>609</v>
      </c>
      <c r="C71" s="972"/>
      <c r="D71" s="972"/>
      <c r="E71" s="972"/>
      <c r="F71" s="972"/>
      <c r="G71" s="972"/>
      <c r="H71" s="972"/>
      <c r="I71" s="972"/>
      <c r="J71" s="972"/>
      <c r="K71" s="972"/>
      <c r="L71" s="972"/>
      <c r="M71" s="972"/>
      <c r="N71" s="972"/>
      <c r="O71" s="972"/>
      <c r="P71" s="973"/>
      <c r="Q71" s="974">
        <v>227759</v>
      </c>
      <c r="R71" s="968"/>
      <c r="S71" s="968"/>
      <c r="T71" s="968"/>
      <c r="U71" s="968"/>
      <c r="V71" s="968">
        <v>221002</v>
      </c>
      <c r="W71" s="968"/>
      <c r="X71" s="968"/>
      <c r="Y71" s="968"/>
      <c r="Z71" s="968"/>
      <c r="AA71" s="968">
        <v>6757</v>
      </c>
      <c r="AB71" s="968"/>
      <c r="AC71" s="968"/>
      <c r="AD71" s="968"/>
      <c r="AE71" s="968"/>
      <c r="AF71" s="968">
        <v>6757</v>
      </c>
      <c r="AG71" s="968"/>
      <c r="AH71" s="968"/>
      <c r="AI71" s="968"/>
      <c r="AJ71" s="968"/>
      <c r="AK71" s="968">
        <v>10</v>
      </c>
      <c r="AL71" s="968"/>
      <c r="AM71" s="968"/>
      <c r="AN71" s="968"/>
      <c r="AO71" s="968"/>
      <c r="AP71" s="968" t="s">
        <v>610</v>
      </c>
      <c r="AQ71" s="968"/>
      <c r="AR71" s="968"/>
      <c r="AS71" s="968"/>
      <c r="AT71" s="968"/>
      <c r="AU71" s="968" t="s">
        <v>610</v>
      </c>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c r="A72" s="229">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c r="A73" s="229">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c r="A74" s="229">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c r="A75" s="229">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c r="A76" s="229">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c r="A88" s="231" t="s">
        <v>391</v>
      </c>
      <c r="B88" s="934" t="s">
        <v>429</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934" t="s">
        <v>430</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v>1052</v>
      </c>
      <c r="CS102" s="950"/>
      <c r="CT102" s="950"/>
      <c r="CU102" s="950"/>
      <c r="CV102" s="951"/>
      <c r="CW102" s="949">
        <v>125</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4"/>
      <c r="DW102" s="935"/>
      <c r="DX102" s="935"/>
      <c r="DY102" s="935"/>
      <c r="DZ102" s="936"/>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431</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432</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39" t="s">
        <v>435</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436</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c r="A109" s="89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438</v>
      </c>
      <c r="AB109" s="893"/>
      <c r="AC109" s="893"/>
      <c r="AD109" s="893"/>
      <c r="AE109" s="894"/>
      <c r="AF109" s="895" t="s">
        <v>439</v>
      </c>
      <c r="AG109" s="893"/>
      <c r="AH109" s="893"/>
      <c r="AI109" s="893"/>
      <c r="AJ109" s="894"/>
      <c r="AK109" s="895" t="s">
        <v>305</v>
      </c>
      <c r="AL109" s="893"/>
      <c r="AM109" s="893"/>
      <c r="AN109" s="893"/>
      <c r="AO109" s="894"/>
      <c r="AP109" s="895" t="s">
        <v>440</v>
      </c>
      <c r="AQ109" s="893"/>
      <c r="AR109" s="893"/>
      <c r="AS109" s="893"/>
      <c r="AT109" s="926"/>
      <c r="AU109" s="89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438</v>
      </c>
      <c r="BR109" s="893"/>
      <c r="BS109" s="893"/>
      <c r="BT109" s="893"/>
      <c r="BU109" s="894"/>
      <c r="BV109" s="895" t="s">
        <v>439</v>
      </c>
      <c r="BW109" s="893"/>
      <c r="BX109" s="893"/>
      <c r="BY109" s="893"/>
      <c r="BZ109" s="894"/>
      <c r="CA109" s="895" t="s">
        <v>305</v>
      </c>
      <c r="CB109" s="893"/>
      <c r="CC109" s="893"/>
      <c r="CD109" s="893"/>
      <c r="CE109" s="894"/>
      <c r="CF109" s="933" t="s">
        <v>440</v>
      </c>
      <c r="CG109" s="933"/>
      <c r="CH109" s="933"/>
      <c r="CI109" s="933"/>
      <c r="CJ109" s="933"/>
      <c r="CK109" s="895"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438</v>
      </c>
      <c r="DH109" s="893"/>
      <c r="DI109" s="893"/>
      <c r="DJ109" s="893"/>
      <c r="DK109" s="894"/>
      <c r="DL109" s="895" t="s">
        <v>439</v>
      </c>
      <c r="DM109" s="893"/>
      <c r="DN109" s="893"/>
      <c r="DO109" s="893"/>
      <c r="DP109" s="894"/>
      <c r="DQ109" s="895" t="s">
        <v>305</v>
      </c>
      <c r="DR109" s="893"/>
      <c r="DS109" s="893"/>
      <c r="DT109" s="893"/>
      <c r="DU109" s="894"/>
      <c r="DV109" s="895" t="s">
        <v>440</v>
      </c>
      <c r="DW109" s="893"/>
      <c r="DX109" s="893"/>
      <c r="DY109" s="893"/>
      <c r="DZ109" s="926"/>
    </row>
    <row r="110" spans="1:131" s="221" customFormat="1" ht="26.25" customHeight="1">
      <c r="A110" s="804" t="s">
        <v>442</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4599167</v>
      </c>
      <c r="AB110" s="886"/>
      <c r="AC110" s="886"/>
      <c r="AD110" s="886"/>
      <c r="AE110" s="887"/>
      <c r="AF110" s="888">
        <v>4456015</v>
      </c>
      <c r="AG110" s="886"/>
      <c r="AH110" s="886"/>
      <c r="AI110" s="886"/>
      <c r="AJ110" s="887"/>
      <c r="AK110" s="888">
        <v>4398536</v>
      </c>
      <c r="AL110" s="886"/>
      <c r="AM110" s="886"/>
      <c r="AN110" s="886"/>
      <c r="AO110" s="887"/>
      <c r="AP110" s="889">
        <v>16.399999999999999</v>
      </c>
      <c r="AQ110" s="890"/>
      <c r="AR110" s="890"/>
      <c r="AS110" s="890"/>
      <c r="AT110" s="891"/>
      <c r="AU110" s="927" t="s">
        <v>72</v>
      </c>
      <c r="AV110" s="928"/>
      <c r="AW110" s="928"/>
      <c r="AX110" s="928"/>
      <c r="AY110" s="928"/>
      <c r="AZ110" s="857" t="s">
        <v>443</v>
      </c>
      <c r="BA110" s="805"/>
      <c r="BB110" s="805"/>
      <c r="BC110" s="805"/>
      <c r="BD110" s="805"/>
      <c r="BE110" s="805"/>
      <c r="BF110" s="805"/>
      <c r="BG110" s="805"/>
      <c r="BH110" s="805"/>
      <c r="BI110" s="805"/>
      <c r="BJ110" s="805"/>
      <c r="BK110" s="805"/>
      <c r="BL110" s="805"/>
      <c r="BM110" s="805"/>
      <c r="BN110" s="805"/>
      <c r="BO110" s="805"/>
      <c r="BP110" s="806"/>
      <c r="BQ110" s="858">
        <v>39645607</v>
      </c>
      <c r="BR110" s="839"/>
      <c r="BS110" s="839"/>
      <c r="BT110" s="839"/>
      <c r="BU110" s="839"/>
      <c r="BV110" s="839">
        <v>40035933</v>
      </c>
      <c r="BW110" s="839"/>
      <c r="BX110" s="839"/>
      <c r="BY110" s="839"/>
      <c r="BZ110" s="839"/>
      <c r="CA110" s="839">
        <v>39698259</v>
      </c>
      <c r="CB110" s="839"/>
      <c r="CC110" s="839"/>
      <c r="CD110" s="839"/>
      <c r="CE110" s="839"/>
      <c r="CF110" s="863">
        <v>147.6</v>
      </c>
      <c r="CG110" s="864"/>
      <c r="CH110" s="864"/>
      <c r="CI110" s="864"/>
      <c r="CJ110" s="864"/>
      <c r="CK110" s="923" t="s">
        <v>444</v>
      </c>
      <c r="CL110" s="816"/>
      <c r="CM110" s="857" t="s">
        <v>445</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446</v>
      </c>
      <c r="DH110" s="839"/>
      <c r="DI110" s="839"/>
      <c r="DJ110" s="839"/>
      <c r="DK110" s="839"/>
      <c r="DL110" s="839" t="s">
        <v>447</v>
      </c>
      <c r="DM110" s="839"/>
      <c r="DN110" s="839"/>
      <c r="DO110" s="839"/>
      <c r="DP110" s="839"/>
      <c r="DQ110" s="839" t="s">
        <v>446</v>
      </c>
      <c r="DR110" s="839"/>
      <c r="DS110" s="839"/>
      <c r="DT110" s="839"/>
      <c r="DU110" s="839"/>
      <c r="DV110" s="840" t="s">
        <v>447</v>
      </c>
      <c r="DW110" s="840"/>
      <c r="DX110" s="840"/>
      <c r="DY110" s="840"/>
      <c r="DZ110" s="841"/>
    </row>
    <row r="111" spans="1:131" s="221" customFormat="1" ht="26.25" customHeight="1">
      <c r="A111" s="771" t="s">
        <v>448</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449</v>
      </c>
      <c r="AB111" s="916"/>
      <c r="AC111" s="916"/>
      <c r="AD111" s="916"/>
      <c r="AE111" s="917"/>
      <c r="AF111" s="918" t="s">
        <v>446</v>
      </c>
      <c r="AG111" s="916"/>
      <c r="AH111" s="916"/>
      <c r="AI111" s="916"/>
      <c r="AJ111" s="917"/>
      <c r="AK111" s="918" t="s">
        <v>446</v>
      </c>
      <c r="AL111" s="916"/>
      <c r="AM111" s="916"/>
      <c r="AN111" s="916"/>
      <c r="AO111" s="917"/>
      <c r="AP111" s="919" t="s">
        <v>449</v>
      </c>
      <c r="AQ111" s="920"/>
      <c r="AR111" s="920"/>
      <c r="AS111" s="920"/>
      <c r="AT111" s="921"/>
      <c r="AU111" s="929"/>
      <c r="AV111" s="930"/>
      <c r="AW111" s="930"/>
      <c r="AX111" s="930"/>
      <c r="AY111" s="930"/>
      <c r="AZ111" s="812" t="s">
        <v>450</v>
      </c>
      <c r="BA111" s="749"/>
      <c r="BB111" s="749"/>
      <c r="BC111" s="749"/>
      <c r="BD111" s="749"/>
      <c r="BE111" s="749"/>
      <c r="BF111" s="749"/>
      <c r="BG111" s="749"/>
      <c r="BH111" s="749"/>
      <c r="BI111" s="749"/>
      <c r="BJ111" s="749"/>
      <c r="BK111" s="749"/>
      <c r="BL111" s="749"/>
      <c r="BM111" s="749"/>
      <c r="BN111" s="749"/>
      <c r="BO111" s="749"/>
      <c r="BP111" s="750"/>
      <c r="BQ111" s="813">
        <v>1135175</v>
      </c>
      <c r="BR111" s="814"/>
      <c r="BS111" s="814"/>
      <c r="BT111" s="814"/>
      <c r="BU111" s="814"/>
      <c r="BV111" s="814">
        <v>538590</v>
      </c>
      <c r="BW111" s="814"/>
      <c r="BX111" s="814"/>
      <c r="BY111" s="814"/>
      <c r="BZ111" s="814"/>
      <c r="CA111" s="814">
        <v>361415</v>
      </c>
      <c r="CB111" s="814"/>
      <c r="CC111" s="814"/>
      <c r="CD111" s="814"/>
      <c r="CE111" s="814"/>
      <c r="CF111" s="872">
        <v>1.3</v>
      </c>
      <c r="CG111" s="873"/>
      <c r="CH111" s="873"/>
      <c r="CI111" s="873"/>
      <c r="CJ111" s="873"/>
      <c r="CK111" s="924"/>
      <c r="CL111" s="818"/>
      <c r="CM111" s="812" t="s">
        <v>451</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v>421503</v>
      </c>
      <c r="DH111" s="814"/>
      <c r="DI111" s="814"/>
      <c r="DJ111" s="814"/>
      <c r="DK111" s="814"/>
      <c r="DL111" s="814" t="s">
        <v>449</v>
      </c>
      <c r="DM111" s="814"/>
      <c r="DN111" s="814"/>
      <c r="DO111" s="814"/>
      <c r="DP111" s="814"/>
      <c r="DQ111" s="814" t="s">
        <v>446</v>
      </c>
      <c r="DR111" s="814"/>
      <c r="DS111" s="814"/>
      <c r="DT111" s="814"/>
      <c r="DU111" s="814"/>
      <c r="DV111" s="791" t="s">
        <v>446</v>
      </c>
      <c r="DW111" s="791"/>
      <c r="DX111" s="791"/>
      <c r="DY111" s="791"/>
      <c r="DZ111" s="792"/>
    </row>
    <row r="112" spans="1:131" s="221" customFormat="1" ht="26.25" customHeight="1">
      <c r="A112" s="909" t="s">
        <v>452</v>
      </c>
      <c r="B112" s="910"/>
      <c r="C112" s="749" t="s">
        <v>453</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446</v>
      </c>
      <c r="AB112" s="777"/>
      <c r="AC112" s="777"/>
      <c r="AD112" s="777"/>
      <c r="AE112" s="778"/>
      <c r="AF112" s="779" t="s">
        <v>446</v>
      </c>
      <c r="AG112" s="777"/>
      <c r="AH112" s="777"/>
      <c r="AI112" s="777"/>
      <c r="AJ112" s="778"/>
      <c r="AK112" s="779" t="s">
        <v>446</v>
      </c>
      <c r="AL112" s="777"/>
      <c r="AM112" s="777"/>
      <c r="AN112" s="777"/>
      <c r="AO112" s="778"/>
      <c r="AP112" s="821" t="s">
        <v>446</v>
      </c>
      <c r="AQ112" s="822"/>
      <c r="AR112" s="822"/>
      <c r="AS112" s="822"/>
      <c r="AT112" s="823"/>
      <c r="AU112" s="929"/>
      <c r="AV112" s="930"/>
      <c r="AW112" s="930"/>
      <c r="AX112" s="930"/>
      <c r="AY112" s="930"/>
      <c r="AZ112" s="812" t="s">
        <v>454</v>
      </c>
      <c r="BA112" s="749"/>
      <c r="BB112" s="749"/>
      <c r="BC112" s="749"/>
      <c r="BD112" s="749"/>
      <c r="BE112" s="749"/>
      <c r="BF112" s="749"/>
      <c r="BG112" s="749"/>
      <c r="BH112" s="749"/>
      <c r="BI112" s="749"/>
      <c r="BJ112" s="749"/>
      <c r="BK112" s="749"/>
      <c r="BL112" s="749"/>
      <c r="BM112" s="749"/>
      <c r="BN112" s="749"/>
      <c r="BO112" s="749"/>
      <c r="BP112" s="750"/>
      <c r="BQ112" s="813">
        <v>23491632</v>
      </c>
      <c r="BR112" s="814"/>
      <c r="BS112" s="814"/>
      <c r="BT112" s="814"/>
      <c r="BU112" s="814"/>
      <c r="BV112" s="814">
        <v>20497126</v>
      </c>
      <c r="BW112" s="814"/>
      <c r="BX112" s="814"/>
      <c r="BY112" s="814"/>
      <c r="BZ112" s="814"/>
      <c r="CA112" s="814">
        <v>17623239</v>
      </c>
      <c r="CB112" s="814"/>
      <c r="CC112" s="814"/>
      <c r="CD112" s="814"/>
      <c r="CE112" s="814"/>
      <c r="CF112" s="872">
        <v>65.5</v>
      </c>
      <c r="CG112" s="873"/>
      <c r="CH112" s="873"/>
      <c r="CI112" s="873"/>
      <c r="CJ112" s="873"/>
      <c r="CK112" s="924"/>
      <c r="CL112" s="818"/>
      <c r="CM112" s="812" t="s">
        <v>455</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446</v>
      </c>
      <c r="DH112" s="814"/>
      <c r="DI112" s="814"/>
      <c r="DJ112" s="814"/>
      <c r="DK112" s="814"/>
      <c r="DL112" s="814" t="s">
        <v>446</v>
      </c>
      <c r="DM112" s="814"/>
      <c r="DN112" s="814"/>
      <c r="DO112" s="814"/>
      <c r="DP112" s="814"/>
      <c r="DQ112" s="814" t="s">
        <v>446</v>
      </c>
      <c r="DR112" s="814"/>
      <c r="DS112" s="814"/>
      <c r="DT112" s="814"/>
      <c r="DU112" s="814"/>
      <c r="DV112" s="791" t="s">
        <v>446</v>
      </c>
      <c r="DW112" s="791"/>
      <c r="DX112" s="791"/>
      <c r="DY112" s="791"/>
      <c r="DZ112" s="792"/>
    </row>
    <row r="113" spans="1:130" s="221" customFormat="1" ht="26.25" customHeight="1">
      <c r="A113" s="911"/>
      <c r="B113" s="912"/>
      <c r="C113" s="749" t="s">
        <v>456</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2328745</v>
      </c>
      <c r="AB113" s="916"/>
      <c r="AC113" s="916"/>
      <c r="AD113" s="916"/>
      <c r="AE113" s="917"/>
      <c r="AF113" s="918">
        <v>1710647</v>
      </c>
      <c r="AG113" s="916"/>
      <c r="AH113" s="916"/>
      <c r="AI113" s="916"/>
      <c r="AJ113" s="917"/>
      <c r="AK113" s="918">
        <v>1564937</v>
      </c>
      <c r="AL113" s="916"/>
      <c r="AM113" s="916"/>
      <c r="AN113" s="916"/>
      <c r="AO113" s="917"/>
      <c r="AP113" s="919">
        <v>5.8</v>
      </c>
      <c r="AQ113" s="920"/>
      <c r="AR113" s="920"/>
      <c r="AS113" s="920"/>
      <c r="AT113" s="921"/>
      <c r="AU113" s="929"/>
      <c r="AV113" s="930"/>
      <c r="AW113" s="930"/>
      <c r="AX113" s="930"/>
      <c r="AY113" s="930"/>
      <c r="AZ113" s="812" t="s">
        <v>457</v>
      </c>
      <c r="BA113" s="749"/>
      <c r="BB113" s="749"/>
      <c r="BC113" s="749"/>
      <c r="BD113" s="749"/>
      <c r="BE113" s="749"/>
      <c r="BF113" s="749"/>
      <c r="BG113" s="749"/>
      <c r="BH113" s="749"/>
      <c r="BI113" s="749"/>
      <c r="BJ113" s="749"/>
      <c r="BK113" s="749"/>
      <c r="BL113" s="749"/>
      <c r="BM113" s="749"/>
      <c r="BN113" s="749"/>
      <c r="BO113" s="749"/>
      <c r="BP113" s="750"/>
      <c r="BQ113" s="813" t="s">
        <v>446</v>
      </c>
      <c r="BR113" s="814"/>
      <c r="BS113" s="814"/>
      <c r="BT113" s="814"/>
      <c r="BU113" s="814"/>
      <c r="BV113" s="814" t="s">
        <v>446</v>
      </c>
      <c r="BW113" s="814"/>
      <c r="BX113" s="814"/>
      <c r="BY113" s="814"/>
      <c r="BZ113" s="814"/>
      <c r="CA113" s="814" t="s">
        <v>446</v>
      </c>
      <c r="CB113" s="814"/>
      <c r="CC113" s="814"/>
      <c r="CD113" s="814"/>
      <c r="CE113" s="814"/>
      <c r="CF113" s="872" t="s">
        <v>446</v>
      </c>
      <c r="CG113" s="873"/>
      <c r="CH113" s="873"/>
      <c r="CI113" s="873"/>
      <c r="CJ113" s="873"/>
      <c r="CK113" s="924"/>
      <c r="CL113" s="818"/>
      <c r="CM113" s="812" t="s">
        <v>458</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446</v>
      </c>
      <c r="DH113" s="777"/>
      <c r="DI113" s="777"/>
      <c r="DJ113" s="777"/>
      <c r="DK113" s="778"/>
      <c r="DL113" s="779" t="s">
        <v>446</v>
      </c>
      <c r="DM113" s="777"/>
      <c r="DN113" s="777"/>
      <c r="DO113" s="777"/>
      <c r="DP113" s="778"/>
      <c r="DQ113" s="779" t="s">
        <v>446</v>
      </c>
      <c r="DR113" s="777"/>
      <c r="DS113" s="777"/>
      <c r="DT113" s="777"/>
      <c r="DU113" s="778"/>
      <c r="DV113" s="821" t="s">
        <v>446</v>
      </c>
      <c r="DW113" s="822"/>
      <c r="DX113" s="822"/>
      <c r="DY113" s="822"/>
      <c r="DZ113" s="823"/>
    </row>
    <row r="114" spans="1:130" s="221" customFormat="1" ht="26.25" customHeight="1">
      <c r="A114" s="911"/>
      <c r="B114" s="912"/>
      <c r="C114" s="749" t="s">
        <v>459</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t="s">
        <v>446</v>
      </c>
      <c r="AB114" s="777"/>
      <c r="AC114" s="777"/>
      <c r="AD114" s="777"/>
      <c r="AE114" s="778"/>
      <c r="AF114" s="779" t="s">
        <v>446</v>
      </c>
      <c r="AG114" s="777"/>
      <c r="AH114" s="777"/>
      <c r="AI114" s="777"/>
      <c r="AJ114" s="778"/>
      <c r="AK114" s="779" t="s">
        <v>446</v>
      </c>
      <c r="AL114" s="777"/>
      <c r="AM114" s="777"/>
      <c r="AN114" s="777"/>
      <c r="AO114" s="778"/>
      <c r="AP114" s="821" t="s">
        <v>446</v>
      </c>
      <c r="AQ114" s="822"/>
      <c r="AR114" s="822"/>
      <c r="AS114" s="822"/>
      <c r="AT114" s="823"/>
      <c r="AU114" s="929"/>
      <c r="AV114" s="930"/>
      <c r="AW114" s="930"/>
      <c r="AX114" s="930"/>
      <c r="AY114" s="930"/>
      <c r="AZ114" s="812" t="s">
        <v>460</v>
      </c>
      <c r="BA114" s="749"/>
      <c r="BB114" s="749"/>
      <c r="BC114" s="749"/>
      <c r="BD114" s="749"/>
      <c r="BE114" s="749"/>
      <c r="BF114" s="749"/>
      <c r="BG114" s="749"/>
      <c r="BH114" s="749"/>
      <c r="BI114" s="749"/>
      <c r="BJ114" s="749"/>
      <c r="BK114" s="749"/>
      <c r="BL114" s="749"/>
      <c r="BM114" s="749"/>
      <c r="BN114" s="749"/>
      <c r="BO114" s="749"/>
      <c r="BP114" s="750"/>
      <c r="BQ114" s="813">
        <v>8437432</v>
      </c>
      <c r="BR114" s="814"/>
      <c r="BS114" s="814"/>
      <c r="BT114" s="814"/>
      <c r="BU114" s="814"/>
      <c r="BV114" s="814">
        <v>8350787</v>
      </c>
      <c r="BW114" s="814"/>
      <c r="BX114" s="814"/>
      <c r="BY114" s="814"/>
      <c r="BZ114" s="814"/>
      <c r="CA114" s="814">
        <v>8188743</v>
      </c>
      <c r="CB114" s="814"/>
      <c r="CC114" s="814"/>
      <c r="CD114" s="814"/>
      <c r="CE114" s="814"/>
      <c r="CF114" s="872">
        <v>30.5</v>
      </c>
      <c r="CG114" s="873"/>
      <c r="CH114" s="873"/>
      <c r="CI114" s="873"/>
      <c r="CJ114" s="873"/>
      <c r="CK114" s="924"/>
      <c r="CL114" s="818"/>
      <c r="CM114" s="812" t="s">
        <v>461</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446</v>
      </c>
      <c r="DH114" s="777"/>
      <c r="DI114" s="777"/>
      <c r="DJ114" s="777"/>
      <c r="DK114" s="778"/>
      <c r="DL114" s="779" t="s">
        <v>447</v>
      </c>
      <c r="DM114" s="777"/>
      <c r="DN114" s="777"/>
      <c r="DO114" s="777"/>
      <c r="DP114" s="778"/>
      <c r="DQ114" s="779" t="s">
        <v>446</v>
      </c>
      <c r="DR114" s="777"/>
      <c r="DS114" s="777"/>
      <c r="DT114" s="777"/>
      <c r="DU114" s="778"/>
      <c r="DV114" s="821" t="s">
        <v>446</v>
      </c>
      <c r="DW114" s="822"/>
      <c r="DX114" s="822"/>
      <c r="DY114" s="822"/>
      <c r="DZ114" s="823"/>
    </row>
    <row r="115" spans="1:130" s="221" customFormat="1" ht="26.25" customHeight="1">
      <c r="A115" s="911"/>
      <c r="B115" s="912"/>
      <c r="C115" s="749" t="s">
        <v>462</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v>196328</v>
      </c>
      <c r="AB115" s="916"/>
      <c r="AC115" s="916"/>
      <c r="AD115" s="916"/>
      <c r="AE115" s="917"/>
      <c r="AF115" s="918">
        <v>340806</v>
      </c>
      <c r="AG115" s="916"/>
      <c r="AH115" s="916"/>
      <c r="AI115" s="916"/>
      <c r="AJ115" s="917"/>
      <c r="AK115" s="918">
        <v>172703</v>
      </c>
      <c r="AL115" s="916"/>
      <c r="AM115" s="916"/>
      <c r="AN115" s="916"/>
      <c r="AO115" s="917"/>
      <c r="AP115" s="919">
        <v>0.6</v>
      </c>
      <c r="AQ115" s="920"/>
      <c r="AR115" s="920"/>
      <c r="AS115" s="920"/>
      <c r="AT115" s="921"/>
      <c r="AU115" s="929"/>
      <c r="AV115" s="930"/>
      <c r="AW115" s="930"/>
      <c r="AX115" s="930"/>
      <c r="AY115" s="930"/>
      <c r="AZ115" s="812" t="s">
        <v>463</v>
      </c>
      <c r="BA115" s="749"/>
      <c r="BB115" s="749"/>
      <c r="BC115" s="749"/>
      <c r="BD115" s="749"/>
      <c r="BE115" s="749"/>
      <c r="BF115" s="749"/>
      <c r="BG115" s="749"/>
      <c r="BH115" s="749"/>
      <c r="BI115" s="749"/>
      <c r="BJ115" s="749"/>
      <c r="BK115" s="749"/>
      <c r="BL115" s="749"/>
      <c r="BM115" s="749"/>
      <c r="BN115" s="749"/>
      <c r="BO115" s="749"/>
      <c r="BP115" s="750"/>
      <c r="BQ115" s="813">
        <v>7919</v>
      </c>
      <c r="BR115" s="814"/>
      <c r="BS115" s="814"/>
      <c r="BT115" s="814"/>
      <c r="BU115" s="814"/>
      <c r="BV115" s="814">
        <v>4268</v>
      </c>
      <c r="BW115" s="814"/>
      <c r="BX115" s="814"/>
      <c r="BY115" s="814"/>
      <c r="BZ115" s="814"/>
      <c r="CA115" s="814">
        <v>5120</v>
      </c>
      <c r="CB115" s="814"/>
      <c r="CC115" s="814"/>
      <c r="CD115" s="814"/>
      <c r="CE115" s="814"/>
      <c r="CF115" s="872">
        <v>0</v>
      </c>
      <c r="CG115" s="873"/>
      <c r="CH115" s="873"/>
      <c r="CI115" s="873"/>
      <c r="CJ115" s="873"/>
      <c r="CK115" s="924"/>
      <c r="CL115" s="818"/>
      <c r="CM115" s="812" t="s">
        <v>464</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v>12068</v>
      </c>
      <c r="DH115" s="777"/>
      <c r="DI115" s="777"/>
      <c r="DJ115" s="777"/>
      <c r="DK115" s="778"/>
      <c r="DL115" s="779">
        <v>4603</v>
      </c>
      <c r="DM115" s="777"/>
      <c r="DN115" s="777"/>
      <c r="DO115" s="777"/>
      <c r="DP115" s="778"/>
      <c r="DQ115" s="779">
        <v>131</v>
      </c>
      <c r="DR115" s="777"/>
      <c r="DS115" s="777"/>
      <c r="DT115" s="777"/>
      <c r="DU115" s="778"/>
      <c r="DV115" s="821">
        <v>0</v>
      </c>
      <c r="DW115" s="822"/>
      <c r="DX115" s="822"/>
      <c r="DY115" s="822"/>
      <c r="DZ115" s="823"/>
    </row>
    <row r="116" spans="1:130" s="221" customFormat="1" ht="26.25" customHeight="1">
      <c r="A116" s="913"/>
      <c r="B116" s="914"/>
      <c r="C116" s="836" t="s">
        <v>465</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446</v>
      </c>
      <c r="AB116" s="777"/>
      <c r="AC116" s="777"/>
      <c r="AD116" s="777"/>
      <c r="AE116" s="778"/>
      <c r="AF116" s="779" t="s">
        <v>446</v>
      </c>
      <c r="AG116" s="777"/>
      <c r="AH116" s="777"/>
      <c r="AI116" s="777"/>
      <c r="AJ116" s="778"/>
      <c r="AK116" s="779" t="s">
        <v>446</v>
      </c>
      <c r="AL116" s="777"/>
      <c r="AM116" s="777"/>
      <c r="AN116" s="777"/>
      <c r="AO116" s="778"/>
      <c r="AP116" s="821" t="s">
        <v>446</v>
      </c>
      <c r="AQ116" s="822"/>
      <c r="AR116" s="822"/>
      <c r="AS116" s="822"/>
      <c r="AT116" s="823"/>
      <c r="AU116" s="929"/>
      <c r="AV116" s="930"/>
      <c r="AW116" s="930"/>
      <c r="AX116" s="930"/>
      <c r="AY116" s="930"/>
      <c r="AZ116" s="906" t="s">
        <v>466</v>
      </c>
      <c r="BA116" s="907"/>
      <c r="BB116" s="907"/>
      <c r="BC116" s="907"/>
      <c r="BD116" s="907"/>
      <c r="BE116" s="907"/>
      <c r="BF116" s="907"/>
      <c r="BG116" s="907"/>
      <c r="BH116" s="907"/>
      <c r="BI116" s="907"/>
      <c r="BJ116" s="907"/>
      <c r="BK116" s="907"/>
      <c r="BL116" s="907"/>
      <c r="BM116" s="907"/>
      <c r="BN116" s="907"/>
      <c r="BO116" s="907"/>
      <c r="BP116" s="908"/>
      <c r="BQ116" s="813" t="s">
        <v>446</v>
      </c>
      <c r="BR116" s="814"/>
      <c r="BS116" s="814"/>
      <c r="BT116" s="814"/>
      <c r="BU116" s="814"/>
      <c r="BV116" s="814" t="s">
        <v>447</v>
      </c>
      <c r="BW116" s="814"/>
      <c r="BX116" s="814"/>
      <c r="BY116" s="814"/>
      <c r="BZ116" s="814"/>
      <c r="CA116" s="814" t="s">
        <v>446</v>
      </c>
      <c r="CB116" s="814"/>
      <c r="CC116" s="814"/>
      <c r="CD116" s="814"/>
      <c r="CE116" s="814"/>
      <c r="CF116" s="872" t="s">
        <v>447</v>
      </c>
      <c r="CG116" s="873"/>
      <c r="CH116" s="873"/>
      <c r="CI116" s="873"/>
      <c r="CJ116" s="873"/>
      <c r="CK116" s="924"/>
      <c r="CL116" s="818"/>
      <c r="CM116" s="812" t="s">
        <v>467</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446</v>
      </c>
      <c r="DH116" s="777"/>
      <c r="DI116" s="777"/>
      <c r="DJ116" s="777"/>
      <c r="DK116" s="778"/>
      <c r="DL116" s="779" t="s">
        <v>447</v>
      </c>
      <c r="DM116" s="777"/>
      <c r="DN116" s="777"/>
      <c r="DO116" s="777"/>
      <c r="DP116" s="778"/>
      <c r="DQ116" s="779" t="s">
        <v>446</v>
      </c>
      <c r="DR116" s="777"/>
      <c r="DS116" s="777"/>
      <c r="DT116" s="777"/>
      <c r="DU116" s="778"/>
      <c r="DV116" s="821" t="s">
        <v>446</v>
      </c>
      <c r="DW116" s="822"/>
      <c r="DX116" s="822"/>
      <c r="DY116" s="822"/>
      <c r="DZ116" s="823"/>
    </row>
    <row r="117" spans="1:130" s="221" customFormat="1" ht="26.25" customHeight="1">
      <c r="A117" s="89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468</v>
      </c>
      <c r="Z117" s="894"/>
      <c r="AA117" s="899">
        <v>7124240</v>
      </c>
      <c r="AB117" s="900"/>
      <c r="AC117" s="900"/>
      <c r="AD117" s="900"/>
      <c r="AE117" s="901"/>
      <c r="AF117" s="902">
        <v>6507468</v>
      </c>
      <c r="AG117" s="900"/>
      <c r="AH117" s="900"/>
      <c r="AI117" s="900"/>
      <c r="AJ117" s="901"/>
      <c r="AK117" s="902">
        <v>6136176</v>
      </c>
      <c r="AL117" s="900"/>
      <c r="AM117" s="900"/>
      <c r="AN117" s="900"/>
      <c r="AO117" s="901"/>
      <c r="AP117" s="903"/>
      <c r="AQ117" s="904"/>
      <c r="AR117" s="904"/>
      <c r="AS117" s="904"/>
      <c r="AT117" s="905"/>
      <c r="AU117" s="929"/>
      <c r="AV117" s="930"/>
      <c r="AW117" s="930"/>
      <c r="AX117" s="930"/>
      <c r="AY117" s="930"/>
      <c r="AZ117" s="860" t="s">
        <v>469</v>
      </c>
      <c r="BA117" s="861"/>
      <c r="BB117" s="861"/>
      <c r="BC117" s="861"/>
      <c r="BD117" s="861"/>
      <c r="BE117" s="861"/>
      <c r="BF117" s="861"/>
      <c r="BG117" s="861"/>
      <c r="BH117" s="861"/>
      <c r="BI117" s="861"/>
      <c r="BJ117" s="861"/>
      <c r="BK117" s="861"/>
      <c r="BL117" s="861"/>
      <c r="BM117" s="861"/>
      <c r="BN117" s="861"/>
      <c r="BO117" s="861"/>
      <c r="BP117" s="862"/>
      <c r="BQ117" s="813" t="s">
        <v>351</v>
      </c>
      <c r="BR117" s="814"/>
      <c r="BS117" s="814"/>
      <c r="BT117" s="814"/>
      <c r="BU117" s="814"/>
      <c r="BV117" s="814" t="s">
        <v>415</v>
      </c>
      <c r="BW117" s="814"/>
      <c r="BX117" s="814"/>
      <c r="BY117" s="814"/>
      <c r="BZ117" s="814"/>
      <c r="CA117" s="814" t="s">
        <v>419</v>
      </c>
      <c r="CB117" s="814"/>
      <c r="CC117" s="814"/>
      <c r="CD117" s="814"/>
      <c r="CE117" s="814"/>
      <c r="CF117" s="872" t="s">
        <v>351</v>
      </c>
      <c r="CG117" s="873"/>
      <c r="CH117" s="873"/>
      <c r="CI117" s="873"/>
      <c r="CJ117" s="873"/>
      <c r="CK117" s="924"/>
      <c r="CL117" s="818"/>
      <c r="CM117" s="812" t="s">
        <v>470</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471</v>
      </c>
      <c r="DH117" s="777"/>
      <c r="DI117" s="777"/>
      <c r="DJ117" s="777"/>
      <c r="DK117" s="778"/>
      <c r="DL117" s="779" t="s">
        <v>471</v>
      </c>
      <c r="DM117" s="777"/>
      <c r="DN117" s="777"/>
      <c r="DO117" s="777"/>
      <c r="DP117" s="778"/>
      <c r="DQ117" s="779" t="s">
        <v>471</v>
      </c>
      <c r="DR117" s="777"/>
      <c r="DS117" s="777"/>
      <c r="DT117" s="777"/>
      <c r="DU117" s="778"/>
      <c r="DV117" s="821" t="s">
        <v>419</v>
      </c>
      <c r="DW117" s="822"/>
      <c r="DX117" s="822"/>
      <c r="DY117" s="822"/>
      <c r="DZ117" s="823"/>
    </row>
    <row r="118" spans="1:130" s="221" customFormat="1" ht="26.25" customHeight="1">
      <c r="A118" s="89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438</v>
      </c>
      <c r="AB118" s="893"/>
      <c r="AC118" s="893"/>
      <c r="AD118" s="893"/>
      <c r="AE118" s="894"/>
      <c r="AF118" s="895" t="s">
        <v>439</v>
      </c>
      <c r="AG118" s="893"/>
      <c r="AH118" s="893"/>
      <c r="AI118" s="893"/>
      <c r="AJ118" s="894"/>
      <c r="AK118" s="895" t="s">
        <v>305</v>
      </c>
      <c r="AL118" s="893"/>
      <c r="AM118" s="893"/>
      <c r="AN118" s="893"/>
      <c r="AO118" s="894"/>
      <c r="AP118" s="896" t="s">
        <v>440</v>
      </c>
      <c r="AQ118" s="897"/>
      <c r="AR118" s="897"/>
      <c r="AS118" s="897"/>
      <c r="AT118" s="898"/>
      <c r="AU118" s="929"/>
      <c r="AV118" s="930"/>
      <c r="AW118" s="930"/>
      <c r="AX118" s="930"/>
      <c r="AY118" s="930"/>
      <c r="AZ118" s="835" t="s">
        <v>472</v>
      </c>
      <c r="BA118" s="836"/>
      <c r="BB118" s="836"/>
      <c r="BC118" s="836"/>
      <c r="BD118" s="836"/>
      <c r="BE118" s="836"/>
      <c r="BF118" s="836"/>
      <c r="BG118" s="836"/>
      <c r="BH118" s="836"/>
      <c r="BI118" s="836"/>
      <c r="BJ118" s="836"/>
      <c r="BK118" s="836"/>
      <c r="BL118" s="836"/>
      <c r="BM118" s="836"/>
      <c r="BN118" s="836"/>
      <c r="BO118" s="836"/>
      <c r="BP118" s="837"/>
      <c r="BQ118" s="876" t="s">
        <v>471</v>
      </c>
      <c r="BR118" s="842"/>
      <c r="BS118" s="842"/>
      <c r="BT118" s="842"/>
      <c r="BU118" s="842"/>
      <c r="BV118" s="842" t="s">
        <v>419</v>
      </c>
      <c r="BW118" s="842"/>
      <c r="BX118" s="842"/>
      <c r="BY118" s="842"/>
      <c r="BZ118" s="842"/>
      <c r="CA118" s="842" t="s">
        <v>471</v>
      </c>
      <c r="CB118" s="842"/>
      <c r="CC118" s="842"/>
      <c r="CD118" s="842"/>
      <c r="CE118" s="842"/>
      <c r="CF118" s="872" t="s">
        <v>471</v>
      </c>
      <c r="CG118" s="873"/>
      <c r="CH118" s="873"/>
      <c r="CI118" s="873"/>
      <c r="CJ118" s="873"/>
      <c r="CK118" s="924"/>
      <c r="CL118" s="818"/>
      <c r="CM118" s="812" t="s">
        <v>473</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471</v>
      </c>
      <c r="DH118" s="777"/>
      <c r="DI118" s="777"/>
      <c r="DJ118" s="777"/>
      <c r="DK118" s="778"/>
      <c r="DL118" s="779" t="s">
        <v>351</v>
      </c>
      <c r="DM118" s="777"/>
      <c r="DN118" s="777"/>
      <c r="DO118" s="777"/>
      <c r="DP118" s="778"/>
      <c r="DQ118" s="779" t="s">
        <v>419</v>
      </c>
      <c r="DR118" s="777"/>
      <c r="DS118" s="777"/>
      <c r="DT118" s="777"/>
      <c r="DU118" s="778"/>
      <c r="DV118" s="821" t="s">
        <v>419</v>
      </c>
      <c r="DW118" s="822"/>
      <c r="DX118" s="822"/>
      <c r="DY118" s="822"/>
      <c r="DZ118" s="823"/>
    </row>
    <row r="119" spans="1:130" s="221" customFormat="1" ht="26.25" customHeight="1">
      <c r="A119" s="815" t="s">
        <v>444</v>
      </c>
      <c r="B119" s="816"/>
      <c r="C119" s="857" t="s">
        <v>445</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419</v>
      </c>
      <c r="AB119" s="886"/>
      <c r="AC119" s="886"/>
      <c r="AD119" s="886"/>
      <c r="AE119" s="887"/>
      <c r="AF119" s="888" t="s">
        <v>471</v>
      </c>
      <c r="AG119" s="886"/>
      <c r="AH119" s="886"/>
      <c r="AI119" s="886"/>
      <c r="AJ119" s="887"/>
      <c r="AK119" s="888" t="s">
        <v>471</v>
      </c>
      <c r="AL119" s="886"/>
      <c r="AM119" s="886"/>
      <c r="AN119" s="886"/>
      <c r="AO119" s="887"/>
      <c r="AP119" s="889" t="s">
        <v>351</v>
      </c>
      <c r="AQ119" s="890"/>
      <c r="AR119" s="890"/>
      <c r="AS119" s="890"/>
      <c r="AT119" s="891"/>
      <c r="AU119" s="931"/>
      <c r="AV119" s="932"/>
      <c r="AW119" s="932"/>
      <c r="AX119" s="932"/>
      <c r="AY119" s="932"/>
      <c r="AZ119" s="242" t="s">
        <v>188</v>
      </c>
      <c r="BA119" s="242"/>
      <c r="BB119" s="242"/>
      <c r="BC119" s="242"/>
      <c r="BD119" s="242"/>
      <c r="BE119" s="242"/>
      <c r="BF119" s="242"/>
      <c r="BG119" s="242"/>
      <c r="BH119" s="242"/>
      <c r="BI119" s="242"/>
      <c r="BJ119" s="242"/>
      <c r="BK119" s="242"/>
      <c r="BL119" s="242"/>
      <c r="BM119" s="242"/>
      <c r="BN119" s="242"/>
      <c r="BO119" s="874" t="s">
        <v>474</v>
      </c>
      <c r="BP119" s="875"/>
      <c r="BQ119" s="876">
        <v>72717765</v>
      </c>
      <c r="BR119" s="842"/>
      <c r="BS119" s="842"/>
      <c r="BT119" s="842"/>
      <c r="BU119" s="842"/>
      <c r="BV119" s="842">
        <v>69426704</v>
      </c>
      <c r="BW119" s="842"/>
      <c r="BX119" s="842"/>
      <c r="BY119" s="842"/>
      <c r="BZ119" s="842"/>
      <c r="CA119" s="842">
        <v>65876776</v>
      </c>
      <c r="CB119" s="842"/>
      <c r="CC119" s="842"/>
      <c r="CD119" s="842"/>
      <c r="CE119" s="842"/>
      <c r="CF119" s="745"/>
      <c r="CG119" s="746"/>
      <c r="CH119" s="746"/>
      <c r="CI119" s="746"/>
      <c r="CJ119" s="831"/>
      <c r="CK119" s="925"/>
      <c r="CL119" s="820"/>
      <c r="CM119" s="835" t="s">
        <v>475</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v>701604</v>
      </c>
      <c r="DH119" s="761"/>
      <c r="DI119" s="761"/>
      <c r="DJ119" s="761"/>
      <c r="DK119" s="762"/>
      <c r="DL119" s="763">
        <v>533987</v>
      </c>
      <c r="DM119" s="761"/>
      <c r="DN119" s="761"/>
      <c r="DO119" s="761"/>
      <c r="DP119" s="762"/>
      <c r="DQ119" s="763">
        <v>361284</v>
      </c>
      <c r="DR119" s="761"/>
      <c r="DS119" s="761"/>
      <c r="DT119" s="761"/>
      <c r="DU119" s="762"/>
      <c r="DV119" s="845">
        <v>1.3</v>
      </c>
      <c r="DW119" s="846"/>
      <c r="DX119" s="846"/>
      <c r="DY119" s="846"/>
      <c r="DZ119" s="847"/>
    </row>
    <row r="120" spans="1:130" s="221" customFormat="1" ht="26.25" customHeight="1">
      <c r="A120" s="817"/>
      <c r="B120" s="818"/>
      <c r="C120" s="812" t="s">
        <v>451</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v>33646</v>
      </c>
      <c r="AB120" s="777"/>
      <c r="AC120" s="777"/>
      <c r="AD120" s="777"/>
      <c r="AE120" s="778"/>
      <c r="AF120" s="779">
        <v>173189</v>
      </c>
      <c r="AG120" s="777"/>
      <c r="AH120" s="777"/>
      <c r="AI120" s="777"/>
      <c r="AJ120" s="778"/>
      <c r="AK120" s="779" t="s">
        <v>476</v>
      </c>
      <c r="AL120" s="777"/>
      <c r="AM120" s="777"/>
      <c r="AN120" s="777"/>
      <c r="AO120" s="778"/>
      <c r="AP120" s="821" t="s">
        <v>419</v>
      </c>
      <c r="AQ120" s="822"/>
      <c r="AR120" s="822"/>
      <c r="AS120" s="822"/>
      <c r="AT120" s="823"/>
      <c r="AU120" s="877" t="s">
        <v>477</v>
      </c>
      <c r="AV120" s="878"/>
      <c r="AW120" s="878"/>
      <c r="AX120" s="878"/>
      <c r="AY120" s="879"/>
      <c r="AZ120" s="857" t="s">
        <v>478</v>
      </c>
      <c r="BA120" s="805"/>
      <c r="BB120" s="805"/>
      <c r="BC120" s="805"/>
      <c r="BD120" s="805"/>
      <c r="BE120" s="805"/>
      <c r="BF120" s="805"/>
      <c r="BG120" s="805"/>
      <c r="BH120" s="805"/>
      <c r="BI120" s="805"/>
      <c r="BJ120" s="805"/>
      <c r="BK120" s="805"/>
      <c r="BL120" s="805"/>
      <c r="BM120" s="805"/>
      <c r="BN120" s="805"/>
      <c r="BO120" s="805"/>
      <c r="BP120" s="806"/>
      <c r="BQ120" s="858">
        <v>16623413</v>
      </c>
      <c r="BR120" s="839"/>
      <c r="BS120" s="839"/>
      <c r="BT120" s="839"/>
      <c r="BU120" s="839"/>
      <c r="BV120" s="839">
        <v>16428177</v>
      </c>
      <c r="BW120" s="839"/>
      <c r="BX120" s="839"/>
      <c r="BY120" s="839"/>
      <c r="BZ120" s="839"/>
      <c r="CA120" s="839">
        <v>18360789</v>
      </c>
      <c r="CB120" s="839"/>
      <c r="CC120" s="839"/>
      <c r="CD120" s="839"/>
      <c r="CE120" s="839"/>
      <c r="CF120" s="863">
        <v>68.3</v>
      </c>
      <c r="CG120" s="864"/>
      <c r="CH120" s="864"/>
      <c r="CI120" s="864"/>
      <c r="CJ120" s="864"/>
      <c r="CK120" s="865" t="s">
        <v>479</v>
      </c>
      <c r="CL120" s="849"/>
      <c r="CM120" s="849"/>
      <c r="CN120" s="849"/>
      <c r="CO120" s="850"/>
      <c r="CP120" s="869" t="s">
        <v>480</v>
      </c>
      <c r="CQ120" s="870"/>
      <c r="CR120" s="870"/>
      <c r="CS120" s="870"/>
      <c r="CT120" s="870"/>
      <c r="CU120" s="870"/>
      <c r="CV120" s="870"/>
      <c r="CW120" s="870"/>
      <c r="CX120" s="870"/>
      <c r="CY120" s="870"/>
      <c r="CZ120" s="870"/>
      <c r="DA120" s="870"/>
      <c r="DB120" s="870"/>
      <c r="DC120" s="870"/>
      <c r="DD120" s="870"/>
      <c r="DE120" s="870"/>
      <c r="DF120" s="871"/>
      <c r="DG120" s="858" t="s">
        <v>351</v>
      </c>
      <c r="DH120" s="839"/>
      <c r="DI120" s="839"/>
      <c r="DJ120" s="839"/>
      <c r="DK120" s="839"/>
      <c r="DL120" s="839">
        <v>20467944</v>
      </c>
      <c r="DM120" s="839"/>
      <c r="DN120" s="839"/>
      <c r="DO120" s="839"/>
      <c r="DP120" s="839"/>
      <c r="DQ120" s="839">
        <v>17516782</v>
      </c>
      <c r="DR120" s="839"/>
      <c r="DS120" s="839"/>
      <c r="DT120" s="839"/>
      <c r="DU120" s="839"/>
      <c r="DV120" s="840">
        <v>65.099999999999994</v>
      </c>
      <c r="DW120" s="840"/>
      <c r="DX120" s="840"/>
      <c r="DY120" s="840"/>
      <c r="DZ120" s="841"/>
    </row>
    <row r="121" spans="1:130" s="221" customFormat="1" ht="26.25" customHeight="1">
      <c r="A121" s="817"/>
      <c r="B121" s="818"/>
      <c r="C121" s="860" t="s">
        <v>481</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482</v>
      </c>
      <c r="AB121" s="777"/>
      <c r="AC121" s="777"/>
      <c r="AD121" s="777"/>
      <c r="AE121" s="778"/>
      <c r="AF121" s="779" t="s">
        <v>419</v>
      </c>
      <c r="AG121" s="777"/>
      <c r="AH121" s="777"/>
      <c r="AI121" s="777"/>
      <c r="AJ121" s="778"/>
      <c r="AK121" s="779" t="s">
        <v>471</v>
      </c>
      <c r="AL121" s="777"/>
      <c r="AM121" s="777"/>
      <c r="AN121" s="777"/>
      <c r="AO121" s="778"/>
      <c r="AP121" s="821" t="s">
        <v>483</v>
      </c>
      <c r="AQ121" s="822"/>
      <c r="AR121" s="822"/>
      <c r="AS121" s="822"/>
      <c r="AT121" s="823"/>
      <c r="AU121" s="880"/>
      <c r="AV121" s="881"/>
      <c r="AW121" s="881"/>
      <c r="AX121" s="881"/>
      <c r="AY121" s="882"/>
      <c r="AZ121" s="812" t="s">
        <v>484</v>
      </c>
      <c r="BA121" s="749"/>
      <c r="BB121" s="749"/>
      <c r="BC121" s="749"/>
      <c r="BD121" s="749"/>
      <c r="BE121" s="749"/>
      <c r="BF121" s="749"/>
      <c r="BG121" s="749"/>
      <c r="BH121" s="749"/>
      <c r="BI121" s="749"/>
      <c r="BJ121" s="749"/>
      <c r="BK121" s="749"/>
      <c r="BL121" s="749"/>
      <c r="BM121" s="749"/>
      <c r="BN121" s="749"/>
      <c r="BO121" s="749"/>
      <c r="BP121" s="750"/>
      <c r="BQ121" s="813">
        <v>11599517</v>
      </c>
      <c r="BR121" s="814"/>
      <c r="BS121" s="814"/>
      <c r="BT121" s="814"/>
      <c r="BU121" s="814"/>
      <c r="BV121" s="814">
        <v>10186091</v>
      </c>
      <c r="BW121" s="814"/>
      <c r="BX121" s="814"/>
      <c r="BY121" s="814"/>
      <c r="BZ121" s="814"/>
      <c r="CA121" s="814">
        <v>8537820</v>
      </c>
      <c r="CB121" s="814"/>
      <c r="CC121" s="814"/>
      <c r="CD121" s="814"/>
      <c r="CE121" s="814"/>
      <c r="CF121" s="872">
        <v>31.8</v>
      </c>
      <c r="CG121" s="873"/>
      <c r="CH121" s="873"/>
      <c r="CI121" s="873"/>
      <c r="CJ121" s="873"/>
      <c r="CK121" s="866"/>
      <c r="CL121" s="852"/>
      <c r="CM121" s="852"/>
      <c r="CN121" s="852"/>
      <c r="CO121" s="853"/>
      <c r="CP121" s="832" t="s">
        <v>485</v>
      </c>
      <c r="CQ121" s="833"/>
      <c r="CR121" s="833"/>
      <c r="CS121" s="833"/>
      <c r="CT121" s="833"/>
      <c r="CU121" s="833"/>
      <c r="CV121" s="833"/>
      <c r="CW121" s="833"/>
      <c r="CX121" s="833"/>
      <c r="CY121" s="833"/>
      <c r="CZ121" s="833"/>
      <c r="DA121" s="833"/>
      <c r="DB121" s="833"/>
      <c r="DC121" s="833"/>
      <c r="DD121" s="833"/>
      <c r="DE121" s="833"/>
      <c r="DF121" s="834"/>
      <c r="DG121" s="813" t="s">
        <v>486</v>
      </c>
      <c r="DH121" s="814"/>
      <c r="DI121" s="814"/>
      <c r="DJ121" s="814"/>
      <c r="DK121" s="814"/>
      <c r="DL121" s="814" t="s">
        <v>471</v>
      </c>
      <c r="DM121" s="814"/>
      <c r="DN121" s="814"/>
      <c r="DO121" s="814"/>
      <c r="DP121" s="814"/>
      <c r="DQ121" s="814">
        <v>83599</v>
      </c>
      <c r="DR121" s="814"/>
      <c r="DS121" s="814"/>
      <c r="DT121" s="814"/>
      <c r="DU121" s="814"/>
      <c r="DV121" s="791">
        <v>0.3</v>
      </c>
      <c r="DW121" s="791"/>
      <c r="DX121" s="791"/>
      <c r="DY121" s="791"/>
      <c r="DZ121" s="792"/>
    </row>
    <row r="122" spans="1:130" s="221" customFormat="1" ht="26.25" customHeight="1">
      <c r="A122" s="817"/>
      <c r="B122" s="818"/>
      <c r="C122" s="812" t="s">
        <v>461</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419</v>
      </c>
      <c r="AB122" s="777"/>
      <c r="AC122" s="777"/>
      <c r="AD122" s="777"/>
      <c r="AE122" s="778"/>
      <c r="AF122" s="779" t="s">
        <v>483</v>
      </c>
      <c r="AG122" s="777"/>
      <c r="AH122" s="777"/>
      <c r="AI122" s="777"/>
      <c r="AJ122" s="778"/>
      <c r="AK122" s="779" t="s">
        <v>486</v>
      </c>
      <c r="AL122" s="777"/>
      <c r="AM122" s="777"/>
      <c r="AN122" s="777"/>
      <c r="AO122" s="778"/>
      <c r="AP122" s="821" t="s">
        <v>486</v>
      </c>
      <c r="AQ122" s="822"/>
      <c r="AR122" s="822"/>
      <c r="AS122" s="822"/>
      <c r="AT122" s="823"/>
      <c r="AU122" s="880"/>
      <c r="AV122" s="881"/>
      <c r="AW122" s="881"/>
      <c r="AX122" s="881"/>
      <c r="AY122" s="882"/>
      <c r="AZ122" s="835" t="s">
        <v>487</v>
      </c>
      <c r="BA122" s="836"/>
      <c r="BB122" s="836"/>
      <c r="BC122" s="836"/>
      <c r="BD122" s="836"/>
      <c r="BE122" s="836"/>
      <c r="BF122" s="836"/>
      <c r="BG122" s="836"/>
      <c r="BH122" s="836"/>
      <c r="BI122" s="836"/>
      <c r="BJ122" s="836"/>
      <c r="BK122" s="836"/>
      <c r="BL122" s="836"/>
      <c r="BM122" s="836"/>
      <c r="BN122" s="836"/>
      <c r="BO122" s="836"/>
      <c r="BP122" s="837"/>
      <c r="BQ122" s="876">
        <v>46427978</v>
      </c>
      <c r="BR122" s="842"/>
      <c r="BS122" s="842"/>
      <c r="BT122" s="842"/>
      <c r="BU122" s="842"/>
      <c r="BV122" s="842">
        <v>46174019</v>
      </c>
      <c r="BW122" s="842"/>
      <c r="BX122" s="842"/>
      <c r="BY122" s="842"/>
      <c r="BZ122" s="842"/>
      <c r="CA122" s="842">
        <v>44888604</v>
      </c>
      <c r="CB122" s="842"/>
      <c r="CC122" s="842"/>
      <c r="CD122" s="842"/>
      <c r="CE122" s="842"/>
      <c r="CF122" s="843">
        <v>166.9</v>
      </c>
      <c r="CG122" s="844"/>
      <c r="CH122" s="844"/>
      <c r="CI122" s="844"/>
      <c r="CJ122" s="844"/>
      <c r="CK122" s="866"/>
      <c r="CL122" s="852"/>
      <c r="CM122" s="852"/>
      <c r="CN122" s="852"/>
      <c r="CO122" s="853"/>
      <c r="CP122" s="832" t="s">
        <v>488</v>
      </c>
      <c r="CQ122" s="833"/>
      <c r="CR122" s="833"/>
      <c r="CS122" s="833"/>
      <c r="CT122" s="833"/>
      <c r="CU122" s="833"/>
      <c r="CV122" s="833"/>
      <c r="CW122" s="833"/>
      <c r="CX122" s="833"/>
      <c r="CY122" s="833"/>
      <c r="CZ122" s="833"/>
      <c r="DA122" s="833"/>
      <c r="DB122" s="833"/>
      <c r="DC122" s="833"/>
      <c r="DD122" s="833"/>
      <c r="DE122" s="833"/>
      <c r="DF122" s="834"/>
      <c r="DG122" s="813">
        <v>30136</v>
      </c>
      <c r="DH122" s="814"/>
      <c r="DI122" s="814"/>
      <c r="DJ122" s="814"/>
      <c r="DK122" s="814"/>
      <c r="DL122" s="814">
        <v>29182</v>
      </c>
      <c r="DM122" s="814"/>
      <c r="DN122" s="814"/>
      <c r="DO122" s="814"/>
      <c r="DP122" s="814"/>
      <c r="DQ122" s="814">
        <v>22858</v>
      </c>
      <c r="DR122" s="814"/>
      <c r="DS122" s="814"/>
      <c r="DT122" s="814"/>
      <c r="DU122" s="814"/>
      <c r="DV122" s="791">
        <v>0.1</v>
      </c>
      <c r="DW122" s="791"/>
      <c r="DX122" s="791"/>
      <c r="DY122" s="791"/>
      <c r="DZ122" s="792"/>
    </row>
    <row r="123" spans="1:130" s="221" customFormat="1" ht="26.25" customHeight="1">
      <c r="A123" s="817"/>
      <c r="B123" s="818"/>
      <c r="C123" s="812" t="s">
        <v>467</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471</v>
      </c>
      <c r="AB123" s="777"/>
      <c r="AC123" s="777"/>
      <c r="AD123" s="777"/>
      <c r="AE123" s="778"/>
      <c r="AF123" s="779" t="s">
        <v>471</v>
      </c>
      <c r="AG123" s="777"/>
      <c r="AH123" s="777"/>
      <c r="AI123" s="777"/>
      <c r="AJ123" s="778"/>
      <c r="AK123" s="779" t="s">
        <v>482</v>
      </c>
      <c r="AL123" s="777"/>
      <c r="AM123" s="777"/>
      <c r="AN123" s="777"/>
      <c r="AO123" s="778"/>
      <c r="AP123" s="821" t="s">
        <v>471</v>
      </c>
      <c r="AQ123" s="822"/>
      <c r="AR123" s="822"/>
      <c r="AS123" s="822"/>
      <c r="AT123" s="823"/>
      <c r="AU123" s="883"/>
      <c r="AV123" s="884"/>
      <c r="AW123" s="884"/>
      <c r="AX123" s="884"/>
      <c r="AY123" s="884"/>
      <c r="AZ123" s="242" t="s">
        <v>188</v>
      </c>
      <c r="BA123" s="242"/>
      <c r="BB123" s="242"/>
      <c r="BC123" s="242"/>
      <c r="BD123" s="242"/>
      <c r="BE123" s="242"/>
      <c r="BF123" s="242"/>
      <c r="BG123" s="242"/>
      <c r="BH123" s="242"/>
      <c r="BI123" s="242"/>
      <c r="BJ123" s="242"/>
      <c r="BK123" s="242"/>
      <c r="BL123" s="242"/>
      <c r="BM123" s="242"/>
      <c r="BN123" s="242"/>
      <c r="BO123" s="874" t="s">
        <v>489</v>
      </c>
      <c r="BP123" s="875"/>
      <c r="BQ123" s="829">
        <v>74650908</v>
      </c>
      <c r="BR123" s="830"/>
      <c r="BS123" s="830"/>
      <c r="BT123" s="830"/>
      <c r="BU123" s="830"/>
      <c r="BV123" s="830">
        <v>72788287</v>
      </c>
      <c r="BW123" s="830"/>
      <c r="BX123" s="830"/>
      <c r="BY123" s="830"/>
      <c r="BZ123" s="830"/>
      <c r="CA123" s="830">
        <v>71787213</v>
      </c>
      <c r="CB123" s="830"/>
      <c r="CC123" s="830"/>
      <c r="CD123" s="830"/>
      <c r="CE123" s="830"/>
      <c r="CF123" s="745"/>
      <c r="CG123" s="746"/>
      <c r="CH123" s="746"/>
      <c r="CI123" s="746"/>
      <c r="CJ123" s="831"/>
      <c r="CK123" s="866"/>
      <c r="CL123" s="852"/>
      <c r="CM123" s="852"/>
      <c r="CN123" s="852"/>
      <c r="CO123" s="853"/>
      <c r="CP123" s="832" t="s">
        <v>490</v>
      </c>
      <c r="CQ123" s="833"/>
      <c r="CR123" s="833"/>
      <c r="CS123" s="833"/>
      <c r="CT123" s="833"/>
      <c r="CU123" s="833"/>
      <c r="CV123" s="833"/>
      <c r="CW123" s="833"/>
      <c r="CX123" s="833"/>
      <c r="CY123" s="833"/>
      <c r="CZ123" s="833"/>
      <c r="DA123" s="833"/>
      <c r="DB123" s="833"/>
      <c r="DC123" s="833"/>
      <c r="DD123" s="833"/>
      <c r="DE123" s="833"/>
      <c r="DF123" s="834"/>
      <c r="DG123" s="776" t="s">
        <v>351</v>
      </c>
      <c r="DH123" s="777"/>
      <c r="DI123" s="777"/>
      <c r="DJ123" s="777"/>
      <c r="DK123" s="778"/>
      <c r="DL123" s="779" t="s">
        <v>471</v>
      </c>
      <c r="DM123" s="777"/>
      <c r="DN123" s="777"/>
      <c r="DO123" s="777"/>
      <c r="DP123" s="778"/>
      <c r="DQ123" s="779" t="s">
        <v>471</v>
      </c>
      <c r="DR123" s="777"/>
      <c r="DS123" s="777"/>
      <c r="DT123" s="777"/>
      <c r="DU123" s="778"/>
      <c r="DV123" s="821" t="s">
        <v>471</v>
      </c>
      <c r="DW123" s="822"/>
      <c r="DX123" s="822"/>
      <c r="DY123" s="822"/>
      <c r="DZ123" s="823"/>
    </row>
    <row r="124" spans="1:130" s="221" customFormat="1" ht="26.25" customHeight="1" thickBot="1">
      <c r="A124" s="817"/>
      <c r="B124" s="818"/>
      <c r="C124" s="812" t="s">
        <v>470</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482</v>
      </c>
      <c r="AB124" s="777"/>
      <c r="AC124" s="777"/>
      <c r="AD124" s="777"/>
      <c r="AE124" s="778"/>
      <c r="AF124" s="779" t="s">
        <v>482</v>
      </c>
      <c r="AG124" s="777"/>
      <c r="AH124" s="777"/>
      <c r="AI124" s="777"/>
      <c r="AJ124" s="778"/>
      <c r="AK124" s="779" t="s">
        <v>419</v>
      </c>
      <c r="AL124" s="777"/>
      <c r="AM124" s="777"/>
      <c r="AN124" s="777"/>
      <c r="AO124" s="778"/>
      <c r="AP124" s="821" t="s">
        <v>486</v>
      </c>
      <c r="AQ124" s="822"/>
      <c r="AR124" s="822"/>
      <c r="AS124" s="822"/>
      <c r="AT124" s="823"/>
      <c r="AU124" s="824" t="s">
        <v>491</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t="s">
        <v>419</v>
      </c>
      <c r="BR124" s="828"/>
      <c r="BS124" s="828"/>
      <c r="BT124" s="828"/>
      <c r="BU124" s="828"/>
      <c r="BV124" s="828" t="s">
        <v>482</v>
      </c>
      <c r="BW124" s="828"/>
      <c r="BX124" s="828"/>
      <c r="BY124" s="828"/>
      <c r="BZ124" s="828"/>
      <c r="CA124" s="828" t="s">
        <v>483</v>
      </c>
      <c r="CB124" s="828"/>
      <c r="CC124" s="828"/>
      <c r="CD124" s="828"/>
      <c r="CE124" s="828"/>
      <c r="CF124" s="723"/>
      <c r="CG124" s="724"/>
      <c r="CH124" s="724"/>
      <c r="CI124" s="724"/>
      <c r="CJ124" s="859"/>
      <c r="CK124" s="867"/>
      <c r="CL124" s="867"/>
      <c r="CM124" s="867"/>
      <c r="CN124" s="867"/>
      <c r="CO124" s="868"/>
      <c r="CP124" s="832" t="s">
        <v>492</v>
      </c>
      <c r="CQ124" s="833"/>
      <c r="CR124" s="833"/>
      <c r="CS124" s="833"/>
      <c r="CT124" s="833"/>
      <c r="CU124" s="833"/>
      <c r="CV124" s="833"/>
      <c r="CW124" s="833"/>
      <c r="CX124" s="833"/>
      <c r="CY124" s="833"/>
      <c r="CZ124" s="833"/>
      <c r="DA124" s="833"/>
      <c r="DB124" s="833"/>
      <c r="DC124" s="833"/>
      <c r="DD124" s="833"/>
      <c r="DE124" s="833"/>
      <c r="DF124" s="834"/>
      <c r="DG124" s="760">
        <v>23461496</v>
      </c>
      <c r="DH124" s="761"/>
      <c r="DI124" s="761"/>
      <c r="DJ124" s="761"/>
      <c r="DK124" s="762"/>
      <c r="DL124" s="763" t="s">
        <v>419</v>
      </c>
      <c r="DM124" s="761"/>
      <c r="DN124" s="761"/>
      <c r="DO124" s="761"/>
      <c r="DP124" s="762"/>
      <c r="DQ124" s="763" t="s">
        <v>419</v>
      </c>
      <c r="DR124" s="761"/>
      <c r="DS124" s="761"/>
      <c r="DT124" s="761"/>
      <c r="DU124" s="762"/>
      <c r="DV124" s="845" t="s">
        <v>471</v>
      </c>
      <c r="DW124" s="846"/>
      <c r="DX124" s="846"/>
      <c r="DY124" s="846"/>
      <c r="DZ124" s="847"/>
    </row>
    <row r="125" spans="1:130" s="221" customFormat="1" ht="26.25" customHeight="1">
      <c r="A125" s="817"/>
      <c r="B125" s="818"/>
      <c r="C125" s="812" t="s">
        <v>473</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419</v>
      </c>
      <c r="AB125" s="777"/>
      <c r="AC125" s="777"/>
      <c r="AD125" s="777"/>
      <c r="AE125" s="778"/>
      <c r="AF125" s="779" t="s">
        <v>471</v>
      </c>
      <c r="AG125" s="777"/>
      <c r="AH125" s="777"/>
      <c r="AI125" s="777"/>
      <c r="AJ125" s="778"/>
      <c r="AK125" s="779" t="s">
        <v>493</v>
      </c>
      <c r="AL125" s="777"/>
      <c r="AM125" s="777"/>
      <c r="AN125" s="777"/>
      <c r="AO125" s="778"/>
      <c r="AP125" s="821" t="s">
        <v>419</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494</v>
      </c>
      <c r="CL125" s="849"/>
      <c r="CM125" s="849"/>
      <c r="CN125" s="849"/>
      <c r="CO125" s="850"/>
      <c r="CP125" s="857" t="s">
        <v>495</v>
      </c>
      <c r="CQ125" s="805"/>
      <c r="CR125" s="805"/>
      <c r="CS125" s="805"/>
      <c r="CT125" s="805"/>
      <c r="CU125" s="805"/>
      <c r="CV125" s="805"/>
      <c r="CW125" s="805"/>
      <c r="CX125" s="805"/>
      <c r="CY125" s="805"/>
      <c r="CZ125" s="805"/>
      <c r="DA125" s="805"/>
      <c r="DB125" s="805"/>
      <c r="DC125" s="805"/>
      <c r="DD125" s="805"/>
      <c r="DE125" s="805"/>
      <c r="DF125" s="806"/>
      <c r="DG125" s="858" t="s">
        <v>471</v>
      </c>
      <c r="DH125" s="839"/>
      <c r="DI125" s="839"/>
      <c r="DJ125" s="839"/>
      <c r="DK125" s="839"/>
      <c r="DL125" s="839" t="s">
        <v>471</v>
      </c>
      <c r="DM125" s="839"/>
      <c r="DN125" s="839"/>
      <c r="DO125" s="839"/>
      <c r="DP125" s="839"/>
      <c r="DQ125" s="839" t="s">
        <v>419</v>
      </c>
      <c r="DR125" s="839"/>
      <c r="DS125" s="839"/>
      <c r="DT125" s="839"/>
      <c r="DU125" s="839"/>
      <c r="DV125" s="840" t="s">
        <v>471</v>
      </c>
      <c r="DW125" s="840"/>
      <c r="DX125" s="840"/>
      <c r="DY125" s="840"/>
      <c r="DZ125" s="841"/>
    </row>
    <row r="126" spans="1:130" s="221" customFormat="1" ht="26.25" customHeight="1" thickBot="1">
      <c r="A126" s="817"/>
      <c r="B126" s="818"/>
      <c r="C126" s="812" t="s">
        <v>475</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v>162682</v>
      </c>
      <c r="AB126" s="777"/>
      <c r="AC126" s="777"/>
      <c r="AD126" s="777"/>
      <c r="AE126" s="778"/>
      <c r="AF126" s="779">
        <v>167617</v>
      </c>
      <c r="AG126" s="777"/>
      <c r="AH126" s="777"/>
      <c r="AI126" s="777"/>
      <c r="AJ126" s="778"/>
      <c r="AK126" s="779">
        <v>172703</v>
      </c>
      <c r="AL126" s="777"/>
      <c r="AM126" s="777"/>
      <c r="AN126" s="777"/>
      <c r="AO126" s="778"/>
      <c r="AP126" s="821">
        <v>0.6</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496</v>
      </c>
      <c r="CQ126" s="749"/>
      <c r="CR126" s="749"/>
      <c r="CS126" s="749"/>
      <c r="CT126" s="749"/>
      <c r="CU126" s="749"/>
      <c r="CV126" s="749"/>
      <c r="CW126" s="749"/>
      <c r="CX126" s="749"/>
      <c r="CY126" s="749"/>
      <c r="CZ126" s="749"/>
      <c r="DA126" s="749"/>
      <c r="DB126" s="749"/>
      <c r="DC126" s="749"/>
      <c r="DD126" s="749"/>
      <c r="DE126" s="749"/>
      <c r="DF126" s="750"/>
      <c r="DG126" s="813" t="s">
        <v>419</v>
      </c>
      <c r="DH126" s="814"/>
      <c r="DI126" s="814"/>
      <c r="DJ126" s="814"/>
      <c r="DK126" s="814"/>
      <c r="DL126" s="814" t="s">
        <v>419</v>
      </c>
      <c r="DM126" s="814"/>
      <c r="DN126" s="814"/>
      <c r="DO126" s="814"/>
      <c r="DP126" s="814"/>
      <c r="DQ126" s="814" t="s">
        <v>419</v>
      </c>
      <c r="DR126" s="814"/>
      <c r="DS126" s="814"/>
      <c r="DT126" s="814"/>
      <c r="DU126" s="814"/>
      <c r="DV126" s="791" t="s">
        <v>482</v>
      </c>
      <c r="DW126" s="791"/>
      <c r="DX126" s="791"/>
      <c r="DY126" s="791"/>
      <c r="DZ126" s="792"/>
    </row>
    <row r="127" spans="1:130" s="221" customFormat="1" ht="26.25" customHeight="1">
      <c r="A127" s="819"/>
      <c r="B127" s="820"/>
      <c r="C127" s="835" t="s">
        <v>497</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t="s">
        <v>471</v>
      </c>
      <c r="AB127" s="777"/>
      <c r="AC127" s="777"/>
      <c r="AD127" s="777"/>
      <c r="AE127" s="778"/>
      <c r="AF127" s="779" t="s">
        <v>351</v>
      </c>
      <c r="AG127" s="777"/>
      <c r="AH127" s="777"/>
      <c r="AI127" s="777"/>
      <c r="AJ127" s="778"/>
      <c r="AK127" s="779" t="s">
        <v>419</v>
      </c>
      <c r="AL127" s="777"/>
      <c r="AM127" s="777"/>
      <c r="AN127" s="777"/>
      <c r="AO127" s="778"/>
      <c r="AP127" s="821" t="s">
        <v>419</v>
      </c>
      <c r="AQ127" s="822"/>
      <c r="AR127" s="822"/>
      <c r="AS127" s="822"/>
      <c r="AT127" s="823"/>
      <c r="AU127" s="223"/>
      <c r="AV127" s="223"/>
      <c r="AW127" s="223"/>
      <c r="AX127" s="838" t="s">
        <v>498</v>
      </c>
      <c r="AY127" s="809"/>
      <c r="AZ127" s="809"/>
      <c r="BA127" s="809"/>
      <c r="BB127" s="809"/>
      <c r="BC127" s="809"/>
      <c r="BD127" s="809"/>
      <c r="BE127" s="810"/>
      <c r="BF127" s="808" t="s">
        <v>499</v>
      </c>
      <c r="BG127" s="809"/>
      <c r="BH127" s="809"/>
      <c r="BI127" s="809"/>
      <c r="BJ127" s="809"/>
      <c r="BK127" s="809"/>
      <c r="BL127" s="810"/>
      <c r="BM127" s="808" t="s">
        <v>500</v>
      </c>
      <c r="BN127" s="809"/>
      <c r="BO127" s="809"/>
      <c r="BP127" s="809"/>
      <c r="BQ127" s="809"/>
      <c r="BR127" s="809"/>
      <c r="BS127" s="810"/>
      <c r="BT127" s="808" t="s">
        <v>501</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502</v>
      </c>
      <c r="CQ127" s="749"/>
      <c r="CR127" s="749"/>
      <c r="CS127" s="749"/>
      <c r="CT127" s="749"/>
      <c r="CU127" s="749"/>
      <c r="CV127" s="749"/>
      <c r="CW127" s="749"/>
      <c r="CX127" s="749"/>
      <c r="CY127" s="749"/>
      <c r="CZ127" s="749"/>
      <c r="DA127" s="749"/>
      <c r="DB127" s="749"/>
      <c r="DC127" s="749"/>
      <c r="DD127" s="749"/>
      <c r="DE127" s="749"/>
      <c r="DF127" s="750"/>
      <c r="DG127" s="813" t="s">
        <v>483</v>
      </c>
      <c r="DH127" s="814"/>
      <c r="DI127" s="814"/>
      <c r="DJ127" s="814"/>
      <c r="DK127" s="814"/>
      <c r="DL127" s="814" t="s">
        <v>482</v>
      </c>
      <c r="DM127" s="814"/>
      <c r="DN127" s="814"/>
      <c r="DO127" s="814"/>
      <c r="DP127" s="814"/>
      <c r="DQ127" s="814" t="s">
        <v>482</v>
      </c>
      <c r="DR127" s="814"/>
      <c r="DS127" s="814"/>
      <c r="DT127" s="814"/>
      <c r="DU127" s="814"/>
      <c r="DV127" s="791" t="s">
        <v>471</v>
      </c>
      <c r="DW127" s="791"/>
      <c r="DX127" s="791"/>
      <c r="DY127" s="791"/>
      <c r="DZ127" s="792"/>
    </row>
    <row r="128" spans="1:130" s="221" customFormat="1" ht="26.25" customHeight="1" thickBot="1">
      <c r="A128" s="793" t="s">
        <v>503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504</v>
      </c>
      <c r="X128" s="795"/>
      <c r="Y128" s="795"/>
      <c r="Z128" s="796"/>
      <c r="AA128" s="797">
        <v>1281932</v>
      </c>
      <c r="AB128" s="798"/>
      <c r="AC128" s="798"/>
      <c r="AD128" s="798"/>
      <c r="AE128" s="799"/>
      <c r="AF128" s="800">
        <v>1290848</v>
      </c>
      <c r="AG128" s="798"/>
      <c r="AH128" s="798"/>
      <c r="AI128" s="798"/>
      <c r="AJ128" s="799"/>
      <c r="AK128" s="800">
        <v>1231241</v>
      </c>
      <c r="AL128" s="798"/>
      <c r="AM128" s="798"/>
      <c r="AN128" s="798"/>
      <c r="AO128" s="799"/>
      <c r="AP128" s="801"/>
      <c r="AQ128" s="802"/>
      <c r="AR128" s="802"/>
      <c r="AS128" s="802"/>
      <c r="AT128" s="803"/>
      <c r="AU128" s="223"/>
      <c r="AV128" s="223"/>
      <c r="AW128" s="223"/>
      <c r="AX128" s="804" t="s">
        <v>505</v>
      </c>
      <c r="AY128" s="805"/>
      <c r="AZ128" s="805"/>
      <c r="BA128" s="805"/>
      <c r="BB128" s="805"/>
      <c r="BC128" s="805"/>
      <c r="BD128" s="805"/>
      <c r="BE128" s="806"/>
      <c r="BF128" s="783" t="s">
        <v>483</v>
      </c>
      <c r="BG128" s="784"/>
      <c r="BH128" s="784"/>
      <c r="BI128" s="784"/>
      <c r="BJ128" s="784"/>
      <c r="BK128" s="784"/>
      <c r="BL128" s="807"/>
      <c r="BM128" s="783">
        <v>11.78</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506</v>
      </c>
      <c r="CQ128" s="727"/>
      <c r="CR128" s="727"/>
      <c r="CS128" s="727"/>
      <c r="CT128" s="727"/>
      <c r="CU128" s="727"/>
      <c r="CV128" s="727"/>
      <c r="CW128" s="727"/>
      <c r="CX128" s="727"/>
      <c r="CY128" s="727"/>
      <c r="CZ128" s="727"/>
      <c r="DA128" s="727"/>
      <c r="DB128" s="727"/>
      <c r="DC128" s="727"/>
      <c r="DD128" s="727"/>
      <c r="DE128" s="727"/>
      <c r="DF128" s="728"/>
      <c r="DG128" s="787">
        <v>7919</v>
      </c>
      <c r="DH128" s="788"/>
      <c r="DI128" s="788"/>
      <c r="DJ128" s="788"/>
      <c r="DK128" s="788"/>
      <c r="DL128" s="788">
        <v>4268</v>
      </c>
      <c r="DM128" s="788"/>
      <c r="DN128" s="788"/>
      <c r="DO128" s="788"/>
      <c r="DP128" s="788"/>
      <c r="DQ128" s="788">
        <v>5120</v>
      </c>
      <c r="DR128" s="788"/>
      <c r="DS128" s="788"/>
      <c r="DT128" s="788"/>
      <c r="DU128" s="788"/>
      <c r="DV128" s="789">
        <v>0</v>
      </c>
      <c r="DW128" s="789"/>
      <c r="DX128" s="789"/>
      <c r="DY128" s="789"/>
      <c r="DZ128" s="790"/>
    </row>
    <row r="129" spans="1:131" s="221" customFormat="1" ht="26.25" customHeight="1">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507</v>
      </c>
      <c r="X129" s="774"/>
      <c r="Y129" s="774"/>
      <c r="Z129" s="775"/>
      <c r="AA129" s="776">
        <v>29091754</v>
      </c>
      <c r="AB129" s="777"/>
      <c r="AC129" s="777"/>
      <c r="AD129" s="777"/>
      <c r="AE129" s="778"/>
      <c r="AF129" s="779">
        <v>29579320</v>
      </c>
      <c r="AG129" s="777"/>
      <c r="AH129" s="777"/>
      <c r="AI129" s="777"/>
      <c r="AJ129" s="778"/>
      <c r="AK129" s="779">
        <v>30629529</v>
      </c>
      <c r="AL129" s="777"/>
      <c r="AM129" s="777"/>
      <c r="AN129" s="777"/>
      <c r="AO129" s="778"/>
      <c r="AP129" s="780"/>
      <c r="AQ129" s="781"/>
      <c r="AR129" s="781"/>
      <c r="AS129" s="781"/>
      <c r="AT129" s="782"/>
      <c r="AU129" s="224"/>
      <c r="AV129" s="224"/>
      <c r="AW129" s="224"/>
      <c r="AX129" s="748" t="s">
        <v>508</v>
      </c>
      <c r="AY129" s="749"/>
      <c r="AZ129" s="749"/>
      <c r="BA129" s="749"/>
      <c r="BB129" s="749"/>
      <c r="BC129" s="749"/>
      <c r="BD129" s="749"/>
      <c r="BE129" s="750"/>
      <c r="BF129" s="767" t="s">
        <v>471</v>
      </c>
      <c r="BG129" s="768"/>
      <c r="BH129" s="768"/>
      <c r="BI129" s="768"/>
      <c r="BJ129" s="768"/>
      <c r="BK129" s="768"/>
      <c r="BL129" s="769"/>
      <c r="BM129" s="767">
        <v>16.78</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771" t="s">
        <v>509</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510</v>
      </c>
      <c r="X130" s="774"/>
      <c r="Y130" s="774"/>
      <c r="Z130" s="775"/>
      <c r="AA130" s="776">
        <v>4064904</v>
      </c>
      <c r="AB130" s="777"/>
      <c r="AC130" s="777"/>
      <c r="AD130" s="777"/>
      <c r="AE130" s="778"/>
      <c r="AF130" s="779">
        <v>3805133</v>
      </c>
      <c r="AG130" s="777"/>
      <c r="AH130" s="777"/>
      <c r="AI130" s="777"/>
      <c r="AJ130" s="778"/>
      <c r="AK130" s="779">
        <v>3739233</v>
      </c>
      <c r="AL130" s="777"/>
      <c r="AM130" s="777"/>
      <c r="AN130" s="777"/>
      <c r="AO130" s="778"/>
      <c r="AP130" s="780"/>
      <c r="AQ130" s="781"/>
      <c r="AR130" s="781"/>
      <c r="AS130" s="781"/>
      <c r="AT130" s="782"/>
      <c r="AU130" s="224"/>
      <c r="AV130" s="224"/>
      <c r="AW130" s="224"/>
      <c r="AX130" s="748" t="s">
        <v>511</v>
      </c>
      <c r="AY130" s="749"/>
      <c r="AZ130" s="749"/>
      <c r="BA130" s="749"/>
      <c r="BB130" s="749"/>
      <c r="BC130" s="749"/>
      <c r="BD130" s="749"/>
      <c r="BE130" s="750"/>
      <c r="BF130" s="751">
        <v>5.6</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512</v>
      </c>
      <c r="X131" s="758"/>
      <c r="Y131" s="758"/>
      <c r="Z131" s="759"/>
      <c r="AA131" s="760">
        <v>25026850</v>
      </c>
      <c r="AB131" s="761"/>
      <c r="AC131" s="761"/>
      <c r="AD131" s="761"/>
      <c r="AE131" s="762"/>
      <c r="AF131" s="763">
        <v>25774187</v>
      </c>
      <c r="AG131" s="761"/>
      <c r="AH131" s="761"/>
      <c r="AI131" s="761"/>
      <c r="AJ131" s="762"/>
      <c r="AK131" s="763">
        <v>26890296</v>
      </c>
      <c r="AL131" s="761"/>
      <c r="AM131" s="761"/>
      <c r="AN131" s="761"/>
      <c r="AO131" s="762"/>
      <c r="AP131" s="764"/>
      <c r="AQ131" s="765"/>
      <c r="AR131" s="765"/>
      <c r="AS131" s="765"/>
      <c r="AT131" s="766"/>
      <c r="AU131" s="224"/>
      <c r="AV131" s="224"/>
      <c r="AW131" s="224"/>
      <c r="AX131" s="726" t="s">
        <v>513</v>
      </c>
      <c r="AY131" s="727"/>
      <c r="AZ131" s="727"/>
      <c r="BA131" s="727"/>
      <c r="BB131" s="727"/>
      <c r="BC131" s="727"/>
      <c r="BD131" s="727"/>
      <c r="BE131" s="728"/>
      <c r="BF131" s="729" t="s">
        <v>419</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735" t="s">
        <v>514</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515</v>
      </c>
      <c r="W132" s="739"/>
      <c r="X132" s="739"/>
      <c r="Y132" s="739"/>
      <c r="Z132" s="740"/>
      <c r="AA132" s="741">
        <v>7.1019884639999997</v>
      </c>
      <c r="AB132" s="742"/>
      <c r="AC132" s="742"/>
      <c r="AD132" s="742"/>
      <c r="AE132" s="743"/>
      <c r="AF132" s="744">
        <v>5.476358963</v>
      </c>
      <c r="AG132" s="742"/>
      <c r="AH132" s="742"/>
      <c r="AI132" s="742"/>
      <c r="AJ132" s="743"/>
      <c r="AK132" s="744">
        <v>4.3350285169999996</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516</v>
      </c>
      <c r="W133" s="718"/>
      <c r="X133" s="718"/>
      <c r="Y133" s="718"/>
      <c r="Z133" s="719"/>
      <c r="AA133" s="720">
        <v>7.3</v>
      </c>
      <c r="AB133" s="721"/>
      <c r="AC133" s="721"/>
      <c r="AD133" s="721"/>
      <c r="AE133" s="722"/>
      <c r="AF133" s="720">
        <v>6.6</v>
      </c>
      <c r="AG133" s="721"/>
      <c r="AH133" s="721"/>
      <c r="AI133" s="721"/>
      <c r="AJ133" s="722"/>
      <c r="AK133" s="720">
        <v>5.6</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PaXZMpmpTTP8lCX5PxuWj+SLBMUFaSgpLbUOznV+/t1ck8CV1I0R4Mgm44YnlPzRWUvDx3PG9kVwBLplpS8LLA==" saltValue="jyOYpKN2Pc8dUlqvR/zh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Normal="85" zoomScaleSheetLayoutView="100" workbookViewId="0">
      <selection activeCell="AA34" sqref="AA34:AE34"/>
    </sheetView>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517</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 zoomScaleNormal="100" zoomScaleSheetLayoutView="55" workbookViewId="0">
      <selection activeCell="AA34" sqref="AA34:AE34"/>
    </sheetView>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vEhxWjKvmuZlOEW8DuSw74gG3lYzP78VueDJCLXQPmcnjCwBiP63HEdQsbLi+tTpVdQD2j0FCDvkBAdPBgoNQ==" saltValue="JV4NpRzXz7H4W9Xn3azLV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workbookViewId="0">
      <selection activeCell="AA34" sqref="AA34:AE34"/>
    </sheetView>
  </sheetViews>
  <sheetFormatPr defaultColWidth="0" defaultRowHeight="13.5" customHeight="1" zeroHeight="1"/>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c r="AS1" s="253"/>
      <c r="AT1" s="253"/>
    </row>
    <row r="2" spans="1:46">
      <c r="AS2" s="253"/>
      <c r="AT2" s="253"/>
    </row>
    <row r="3" spans="1:46">
      <c r="AS3" s="253"/>
      <c r="AT3" s="253"/>
    </row>
    <row r="4" spans="1:46">
      <c r="AS4" s="253"/>
      <c r="AT4" s="253"/>
    </row>
    <row r="5" spans="1:46" ht="17.25">
      <c r="A5" s="254" t="s">
        <v>518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519</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5" t="s">
        <v>520</v>
      </c>
      <c r="AP7" s="263"/>
      <c r="AQ7" s="264" t="s">
        <v>521</v>
      </c>
      <c r="AR7" s="265"/>
    </row>
    <row r="8" spans="1:46">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6"/>
      <c r="AP8" s="269" t="s">
        <v>522</v>
      </c>
      <c r="AQ8" s="270" t="s">
        <v>523</v>
      </c>
      <c r="AR8" s="271" t="s">
        <v>524</v>
      </c>
    </row>
    <row r="9" spans="1:46">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7" t="s">
        <v>525</v>
      </c>
      <c r="AL9" s="1128"/>
      <c r="AM9" s="1128"/>
      <c r="AN9" s="1129"/>
      <c r="AO9" s="272">
        <v>9602384</v>
      </c>
      <c r="AP9" s="272">
        <v>66658</v>
      </c>
      <c r="AQ9" s="273">
        <v>66231</v>
      </c>
      <c r="AR9" s="274">
        <v>0.6</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7" t="s">
        <v>526</v>
      </c>
      <c r="AL10" s="1128"/>
      <c r="AM10" s="1128"/>
      <c r="AN10" s="1129"/>
      <c r="AO10" s="275">
        <v>18244</v>
      </c>
      <c r="AP10" s="275">
        <v>127</v>
      </c>
      <c r="AQ10" s="276">
        <v>3837</v>
      </c>
      <c r="AR10" s="277">
        <v>-96.7</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7" t="s">
        <v>527</v>
      </c>
      <c r="AL11" s="1128"/>
      <c r="AM11" s="1128"/>
      <c r="AN11" s="1129"/>
      <c r="AO11" s="275">
        <v>1485</v>
      </c>
      <c r="AP11" s="275">
        <v>10</v>
      </c>
      <c r="AQ11" s="276">
        <v>2036</v>
      </c>
      <c r="AR11" s="277">
        <v>-99.5</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7" t="s">
        <v>528</v>
      </c>
      <c r="AL12" s="1128"/>
      <c r="AM12" s="1128"/>
      <c r="AN12" s="1129"/>
      <c r="AO12" s="275" t="s">
        <v>529</v>
      </c>
      <c r="AP12" s="275" t="s">
        <v>529</v>
      </c>
      <c r="AQ12" s="276">
        <v>22</v>
      </c>
      <c r="AR12" s="277" t="s">
        <v>529</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7" t="s">
        <v>530</v>
      </c>
      <c r="AL13" s="1128"/>
      <c r="AM13" s="1128"/>
      <c r="AN13" s="1129"/>
      <c r="AO13" s="275" t="s">
        <v>529</v>
      </c>
      <c r="AP13" s="275" t="s">
        <v>529</v>
      </c>
      <c r="AQ13" s="276">
        <v>2446</v>
      </c>
      <c r="AR13" s="277" t="s">
        <v>529</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7" t="s">
        <v>531</v>
      </c>
      <c r="AL14" s="1128"/>
      <c r="AM14" s="1128"/>
      <c r="AN14" s="1129"/>
      <c r="AO14" s="275">
        <v>305908</v>
      </c>
      <c r="AP14" s="275">
        <v>2124</v>
      </c>
      <c r="AQ14" s="276">
        <v>1539</v>
      </c>
      <c r="AR14" s="277">
        <v>38</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0" t="s">
        <v>532</v>
      </c>
      <c r="AL15" s="1131"/>
      <c r="AM15" s="1131"/>
      <c r="AN15" s="1132"/>
      <c r="AO15" s="275">
        <v>-708233</v>
      </c>
      <c r="AP15" s="275">
        <v>-4916</v>
      </c>
      <c r="AQ15" s="276">
        <v>-4027</v>
      </c>
      <c r="AR15" s="277">
        <v>22.1</v>
      </c>
    </row>
    <row r="16" spans="1:46">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0" t="s">
        <v>188</v>
      </c>
      <c r="AL16" s="1131"/>
      <c r="AM16" s="1131"/>
      <c r="AN16" s="1132"/>
      <c r="AO16" s="275">
        <v>9219788</v>
      </c>
      <c r="AP16" s="275">
        <v>64002</v>
      </c>
      <c r="AQ16" s="276">
        <v>72085</v>
      </c>
      <c r="AR16" s="277">
        <v>-11.2</v>
      </c>
    </row>
    <row r="17" spans="1:46">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533</v>
      </c>
      <c r="AL19" s="253"/>
      <c r="AM19" s="253"/>
      <c r="AN19" s="253"/>
      <c r="AO19" s="253"/>
      <c r="AP19" s="253"/>
      <c r="AQ19" s="253"/>
      <c r="AR19" s="253"/>
    </row>
    <row r="20" spans="1:46">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534</v>
      </c>
      <c r="AP20" s="284" t="s">
        <v>535</v>
      </c>
      <c r="AQ20" s="285" t="s">
        <v>536</v>
      </c>
      <c r="AR20" s="286"/>
    </row>
    <row r="21" spans="1:46" s="292" customFormat="1">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3" t="s">
        <v>537</v>
      </c>
      <c r="AL21" s="1134"/>
      <c r="AM21" s="1134"/>
      <c r="AN21" s="1135"/>
      <c r="AO21" s="288">
        <v>6.9</v>
      </c>
      <c r="AP21" s="289">
        <v>6.79</v>
      </c>
      <c r="AQ21" s="290">
        <v>0.11</v>
      </c>
      <c r="AR21" s="258"/>
      <c r="AS21" s="291"/>
      <c r="AT21" s="287"/>
    </row>
    <row r="22" spans="1:46" s="292" customFormat="1">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3" t="s">
        <v>538</v>
      </c>
      <c r="AL22" s="1134"/>
      <c r="AM22" s="1134"/>
      <c r="AN22" s="1135"/>
      <c r="AO22" s="293">
        <v>99.4</v>
      </c>
      <c r="AP22" s="294">
        <v>99.5</v>
      </c>
      <c r="AQ22" s="295">
        <v>-0.1</v>
      </c>
      <c r="AR22" s="279"/>
      <c r="AS22" s="291"/>
      <c r="AT22" s="287"/>
    </row>
    <row r="23" spans="1:46" s="292" customFormat="1">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1126" t="s">
        <v>539</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58"/>
    </row>
    <row r="27" spans="1:46">
      <c r="A27" s="300"/>
      <c r="AO27" s="253"/>
      <c r="AP27" s="253"/>
      <c r="AQ27" s="253"/>
      <c r="AR27" s="253"/>
      <c r="AS27" s="253"/>
      <c r="AT27" s="253"/>
    </row>
    <row r="28" spans="1:46" ht="17.25">
      <c r="A28" s="254" t="s">
        <v>540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541</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5" t="s">
        <v>520</v>
      </c>
      <c r="AP30" s="263"/>
      <c r="AQ30" s="264" t="s">
        <v>521</v>
      </c>
      <c r="AR30" s="265"/>
    </row>
    <row r="31" spans="1:46">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6"/>
      <c r="AP31" s="269" t="s">
        <v>522</v>
      </c>
      <c r="AQ31" s="270" t="s">
        <v>523</v>
      </c>
      <c r="AR31" s="271" t="s">
        <v>524</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7" t="s">
        <v>542</v>
      </c>
      <c r="AL32" s="1118"/>
      <c r="AM32" s="1118"/>
      <c r="AN32" s="1119"/>
      <c r="AO32" s="303">
        <v>4398536</v>
      </c>
      <c r="AP32" s="303">
        <v>30534</v>
      </c>
      <c r="AQ32" s="304">
        <v>37860</v>
      </c>
      <c r="AR32" s="305">
        <v>-19.399999999999999</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7" t="s">
        <v>543</v>
      </c>
      <c r="AL33" s="1118"/>
      <c r="AM33" s="1118"/>
      <c r="AN33" s="1119"/>
      <c r="AO33" s="303" t="s">
        <v>529</v>
      </c>
      <c r="AP33" s="303" t="s">
        <v>529</v>
      </c>
      <c r="AQ33" s="304" t="s">
        <v>529</v>
      </c>
      <c r="AR33" s="305" t="s">
        <v>529</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7" t="s">
        <v>544</v>
      </c>
      <c r="AL34" s="1118"/>
      <c r="AM34" s="1118"/>
      <c r="AN34" s="1119"/>
      <c r="AO34" s="303" t="s">
        <v>529</v>
      </c>
      <c r="AP34" s="303" t="s">
        <v>529</v>
      </c>
      <c r="AQ34" s="304">
        <v>17</v>
      </c>
      <c r="AR34" s="305" t="s">
        <v>529</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7" t="s">
        <v>545</v>
      </c>
      <c r="AL35" s="1118"/>
      <c r="AM35" s="1118"/>
      <c r="AN35" s="1119"/>
      <c r="AO35" s="303">
        <v>1564937</v>
      </c>
      <c r="AP35" s="303">
        <v>10863</v>
      </c>
      <c r="AQ35" s="304">
        <v>11532</v>
      </c>
      <c r="AR35" s="305">
        <v>-5.8</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7" t="s">
        <v>546</v>
      </c>
      <c r="AL36" s="1118"/>
      <c r="AM36" s="1118"/>
      <c r="AN36" s="1119"/>
      <c r="AO36" s="303" t="s">
        <v>529</v>
      </c>
      <c r="AP36" s="303" t="s">
        <v>529</v>
      </c>
      <c r="AQ36" s="304">
        <v>1356</v>
      </c>
      <c r="AR36" s="305" t="s">
        <v>529</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7" t="s">
        <v>547</v>
      </c>
      <c r="AL37" s="1118"/>
      <c r="AM37" s="1118"/>
      <c r="AN37" s="1119"/>
      <c r="AO37" s="303">
        <v>172703</v>
      </c>
      <c r="AP37" s="303">
        <v>1199</v>
      </c>
      <c r="AQ37" s="304">
        <v>431</v>
      </c>
      <c r="AR37" s="305">
        <v>178.2</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0" t="s">
        <v>548</v>
      </c>
      <c r="AL38" s="1121"/>
      <c r="AM38" s="1121"/>
      <c r="AN38" s="1122"/>
      <c r="AO38" s="306" t="s">
        <v>529</v>
      </c>
      <c r="AP38" s="306" t="s">
        <v>529</v>
      </c>
      <c r="AQ38" s="307">
        <v>0</v>
      </c>
      <c r="AR38" s="295" t="s">
        <v>529</v>
      </c>
      <c r="AS38" s="302"/>
    </row>
    <row r="39" spans="1:46">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0" t="s">
        <v>549</v>
      </c>
      <c r="AL39" s="1121"/>
      <c r="AM39" s="1121"/>
      <c r="AN39" s="1122"/>
      <c r="AO39" s="303">
        <v>-1231241</v>
      </c>
      <c r="AP39" s="303">
        <v>-8547</v>
      </c>
      <c r="AQ39" s="304">
        <v>-7223</v>
      </c>
      <c r="AR39" s="305">
        <v>18.3</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7" t="s">
        <v>550</v>
      </c>
      <c r="AL40" s="1118"/>
      <c r="AM40" s="1118"/>
      <c r="AN40" s="1119"/>
      <c r="AO40" s="303">
        <v>-3739233</v>
      </c>
      <c r="AP40" s="303">
        <v>-25957</v>
      </c>
      <c r="AQ40" s="304">
        <v>-33224</v>
      </c>
      <c r="AR40" s="305">
        <v>-21.9</v>
      </c>
      <c r="AS40" s="302"/>
    </row>
    <row r="41" spans="1:46">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3" t="s">
        <v>298</v>
      </c>
      <c r="AL41" s="1124"/>
      <c r="AM41" s="1124"/>
      <c r="AN41" s="1125"/>
      <c r="AO41" s="303">
        <v>1165702</v>
      </c>
      <c r="AP41" s="303">
        <v>8092</v>
      </c>
      <c r="AQ41" s="304">
        <v>10748</v>
      </c>
      <c r="AR41" s="305">
        <v>-24.7</v>
      </c>
      <c r="AS41" s="302"/>
    </row>
    <row r="42" spans="1:46">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551</v>
      </c>
      <c r="AL42" s="253"/>
      <c r="AM42" s="253"/>
      <c r="AN42" s="253"/>
      <c r="AO42" s="253"/>
      <c r="AP42" s="253"/>
      <c r="AQ42" s="279"/>
      <c r="AR42" s="279"/>
      <c r="AS42" s="302"/>
    </row>
    <row r="43" spans="1:46">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552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553</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0" t="s">
        <v>520</v>
      </c>
      <c r="AN49" s="1112" t="s">
        <v>554</v>
      </c>
      <c r="AO49" s="1113"/>
      <c r="AP49" s="1113"/>
      <c r="AQ49" s="1113"/>
      <c r="AR49" s="1114"/>
    </row>
    <row r="50" spans="1:44">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1"/>
      <c r="AN50" s="319" t="s">
        <v>555</v>
      </c>
      <c r="AO50" s="320" t="s">
        <v>556</v>
      </c>
      <c r="AP50" s="321" t="s">
        <v>557</v>
      </c>
      <c r="AQ50" s="322" t="s">
        <v>558</v>
      </c>
      <c r="AR50" s="323" t="s">
        <v>559</v>
      </c>
    </row>
    <row r="51" spans="1:44">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560</v>
      </c>
      <c r="AL51" s="316"/>
      <c r="AM51" s="324">
        <v>4968567</v>
      </c>
      <c r="AN51" s="325">
        <v>33034</v>
      </c>
      <c r="AO51" s="326">
        <v>35.200000000000003</v>
      </c>
      <c r="AP51" s="327">
        <v>52308</v>
      </c>
      <c r="AQ51" s="328">
        <v>-17.3</v>
      </c>
      <c r="AR51" s="329">
        <v>52.5</v>
      </c>
    </row>
    <row r="52" spans="1:44">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561</v>
      </c>
      <c r="AM52" s="332">
        <v>3564348</v>
      </c>
      <c r="AN52" s="333">
        <v>23698</v>
      </c>
      <c r="AO52" s="334">
        <v>88.1</v>
      </c>
      <c r="AP52" s="335">
        <v>28695</v>
      </c>
      <c r="AQ52" s="336">
        <v>5.3</v>
      </c>
      <c r="AR52" s="337">
        <v>82.8</v>
      </c>
    </row>
    <row r="53" spans="1:44">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562</v>
      </c>
      <c r="AL53" s="316"/>
      <c r="AM53" s="324">
        <v>6161726</v>
      </c>
      <c r="AN53" s="325">
        <v>41412</v>
      </c>
      <c r="AO53" s="326">
        <v>25.4</v>
      </c>
      <c r="AP53" s="327">
        <v>46402</v>
      </c>
      <c r="AQ53" s="328">
        <v>-11.3</v>
      </c>
      <c r="AR53" s="329">
        <v>36.700000000000003</v>
      </c>
    </row>
    <row r="54" spans="1:44">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561</v>
      </c>
      <c r="AM54" s="332">
        <v>4451539</v>
      </c>
      <c r="AN54" s="333">
        <v>29918</v>
      </c>
      <c r="AO54" s="334">
        <v>26.2</v>
      </c>
      <c r="AP54" s="335">
        <v>26897</v>
      </c>
      <c r="AQ54" s="336">
        <v>-6.3</v>
      </c>
      <c r="AR54" s="337">
        <v>32.5</v>
      </c>
    </row>
    <row r="55" spans="1:44">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563</v>
      </c>
      <c r="AL55" s="316"/>
      <c r="AM55" s="324">
        <v>5409423</v>
      </c>
      <c r="AN55" s="325">
        <v>36688</v>
      </c>
      <c r="AO55" s="326">
        <v>-11.4</v>
      </c>
      <c r="AP55" s="327">
        <v>66343</v>
      </c>
      <c r="AQ55" s="328">
        <v>43</v>
      </c>
      <c r="AR55" s="329">
        <v>-54.4</v>
      </c>
    </row>
    <row r="56" spans="1:44">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561</v>
      </c>
      <c r="AM56" s="332">
        <v>3523140</v>
      </c>
      <c r="AN56" s="333">
        <v>23895</v>
      </c>
      <c r="AO56" s="334">
        <v>-20.100000000000001</v>
      </c>
      <c r="AP56" s="335">
        <v>34529</v>
      </c>
      <c r="AQ56" s="336">
        <v>28.4</v>
      </c>
      <c r="AR56" s="337">
        <v>-48.5</v>
      </c>
    </row>
    <row r="57" spans="1:44">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564</v>
      </c>
      <c r="AL57" s="316"/>
      <c r="AM57" s="324">
        <v>5324792</v>
      </c>
      <c r="AN57" s="325">
        <v>36467</v>
      </c>
      <c r="AO57" s="326">
        <v>-0.6</v>
      </c>
      <c r="AP57" s="327">
        <v>56416</v>
      </c>
      <c r="AQ57" s="328">
        <v>-15</v>
      </c>
      <c r="AR57" s="329">
        <v>14.4</v>
      </c>
    </row>
    <row r="58" spans="1:44">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561</v>
      </c>
      <c r="AM58" s="332">
        <v>3893554</v>
      </c>
      <c r="AN58" s="333">
        <v>26665</v>
      </c>
      <c r="AO58" s="334">
        <v>11.6</v>
      </c>
      <c r="AP58" s="335">
        <v>32623</v>
      </c>
      <c r="AQ58" s="336">
        <v>-5.5</v>
      </c>
      <c r="AR58" s="337">
        <v>17.100000000000001</v>
      </c>
    </row>
    <row r="59" spans="1:44">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565</v>
      </c>
      <c r="AL59" s="316"/>
      <c r="AM59" s="324">
        <v>3531762</v>
      </c>
      <c r="AN59" s="325">
        <v>24517</v>
      </c>
      <c r="AO59" s="326">
        <v>-32.799999999999997</v>
      </c>
      <c r="AP59" s="327">
        <v>49217</v>
      </c>
      <c r="AQ59" s="328">
        <v>-12.8</v>
      </c>
      <c r="AR59" s="329">
        <v>-20</v>
      </c>
    </row>
    <row r="60" spans="1:44">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561</v>
      </c>
      <c r="AM60" s="332">
        <v>2377523</v>
      </c>
      <c r="AN60" s="333">
        <v>16504</v>
      </c>
      <c r="AO60" s="334">
        <v>-38.1</v>
      </c>
      <c r="AP60" s="335">
        <v>27232</v>
      </c>
      <c r="AQ60" s="336">
        <v>-16.5</v>
      </c>
      <c r="AR60" s="337">
        <v>-21.6</v>
      </c>
    </row>
    <row r="61" spans="1:44">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566</v>
      </c>
      <c r="AL61" s="338"/>
      <c r="AM61" s="339">
        <v>5079254</v>
      </c>
      <c r="AN61" s="340">
        <v>34424</v>
      </c>
      <c r="AO61" s="341">
        <v>3.2</v>
      </c>
      <c r="AP61" s="342">
        <v>54137</v>
      </c>
      <c r="AQ61" s="343">
        <v>-2.7</v>
      </c>
      <c r="AR61" s="329">
        <v>5.9</v>
      </c>
    </row>
    <row r="62" spans="1:44">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561</v>
      </c>
      <c r="AM62" s="332">
        <v>3562021</v>
      </c>
      <c r="AN62" s="333">
        <v>24136</v>
      </c>
      <c r="AO62" s="334">
        <v>13.5</v>
      </c>
      <c r="AP62" s="335">
        <v>29995</v>
      </c>
      <c r="AQ62" s="336">
        <v>1.1000000000000001</v>
      </c>
      <c r="AR62" s="337">
        <v>12.4</v>
      </c>
    </row>
    <row r="63" spans="1:44">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idden="1">
      <c r="AK70" s="253"/>
      <c r="AL70" s="253"/>
      <c r="AM70" s="253"/>
      <c r="AN70" s="253"/>
      <c r="AO70" s="253"/>
      <c r="AP70" s="253"/>
      <c r="AQ70" s="253"/>
      <c r="AR70" s="253"/>
    </row>
    <row r="71" spans="1:46" hidden="1">
      <c r="AK71" s="253"/>
      <c r="AL71" s="253"/>
      <c r="AM71" s="253"/>
      <c r="AN71" s="253"/>
      <c r="AO71" s="253"/>
      <c r="AP71" s="253"/>
      <c r="AQ71" s="253"/>
      <c r="AR71" s="253"/>
    </row>
    <row r="72" spans="1:46" hidden="1">
      <c r="AK72" s="253"/>
      <c r="AL72" s="253"/>
      <c r="AM72" s="253"/>
      <c r="AN72" s="253"/>
      <c r="AO72" s="253"/>
      <c r="AP72" s="253"/>
      <c r="AQ72" s="253"/>
      <c r="AR72" s="253"/>
    </row>
    <row r="73" spans="1:46" hidden="1">
      <c r="AK73" s="253"/>
      <c r="AL73" s="253"/>
      <c r="AM73" s="253"/>
      <c r="AN73" s="253"/>
      <c r="AO73" s="253"/>
      <c r="AP73" s="253"/>
      <c r="AQ73" s="253"/>
      <c r="AR73" s="253"/>
    </row>
  </sheetData>
  <sheetProtection algorithmName="SHA-512" hashValue="6CMAA2rNb7F+KgnWBGY8hrWb/r3BLcpzPPv/ohVa5dI3PA0PqrN+nSgTz1eQSmWKAD6S7HGrkGezty7lnSqYcg==" saltValue="Cm6GNIP5n+MORw6e12Bx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election activeCell="AA34" sqref="AA34:AE34"/>
    </sheetView>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568</v>
      </c>
    </row>
    <row r="121" spans="125:125" ht="13.5" hidden="1" customHeight="1">
      <c r="DU121" s="250"/>
    </row>
  </sheetData>
  <sheetProtection algorithmName="SHA-512" hashValue="XS5Adb0azVhB8JjvvV5zt3KijICSgo0ZfN+vLQn2Ec0KNJeCt7B/mWFcTHRPCei7Mw78Mlo7jZDIhT9am8xFjw==" saltValue="Y3f08TuVsV2by2jRQX7ZM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AA34" sqref="AA34:AE34"/>
    </sheetView>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569</v>
      </c>
    </row>
  </sheetData>
  <sheetProtection algorithmName="SHA-512" hashValue="tuZB9Fm9RW1pVbuI6HTene0Ijt8MRryQecpfm+Zg2WkGf64o0Wza0SHVKfI8d4y5f55sZDLB980qLI2Iz5Lmgg==" saltValue="3DcD04oJzwJUu1s+z/EC6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8" zoomScaleSheetLayoutView="100" workbookViewId="0">
      <selection activeCell="AA34" sqref="AA34:AE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36" t="s">
        <v>3</v>
      </c>
      <c r="D47" s="1136"/>
      <c r="E47" s="1137"/>
      <c r="F47" s="11">
        <v>12.67</v>
      </c>
      <c r="G47" s="12">
        <v>7.22</v>
      </c>
      <c r="H47" s="12">
        <v>7.6</v>
      </c>
      <c r="I47" s="12">
        <v>7.65</v>
      </c>
      <c r="J47" s="13">
        <v>10.050000000000001</v>
      </c>
    </row>
    <row r="48" spans="2:10" ht="57.75" customHeight="1">
      <c r="B48" s="14"/>
      <c r="C48" s="1138" t="s">
        <v>4</v>
      </c>
      <c r="D48" s="1138"/>
      <c r="E48" s="1139"/>
      <c r="F48" s="15">
        <v>4.13</v>
      </c>
      <c r="G48" s="16">
        <v>5.55</v>
      </c>
      <c r="H48" s="16">
        <v>4.7300000000000004</v>
      </c>
      <c r="I48" s="16">
        <v>5.5</v>
      </c>
      <c r="J48" s="17">
        <v>9.9700000000000006</v>
      </c>
    </row>
    <row r="49" spans="2:10" ht="57.75" customHeight="1" thickBot="1">
      <c r="B49" s="18"/>
      <c r="C49" s="1140" t="s">
        <v>5</v>
      </c>
      <c r="D49" s="1140"/>
      <c r="E49" s="1141"/>
      <c r="F49" s="19" t="s">
        <v>575</v>
      </c>
      <c r="G49" s="20" t="s">
        <v>576</v>
      </c>
      <c r="H49" s="20" t="s">
        <v>577</v>
      </c>
      <c r="I49" s="20" t="s">
        <v>578</v>
      </c>
      <c r="J49" s="21">
        <v>5.24</v>
      </c>
    </row>
    <row r="50" spans="2:10"/>
  </sheetData>
  <sheetProtection algorithmName="SHA-512" hashValue="xPoP9kZaZgY7y4f2ML0oTsIri75tu322NVZYx/3E5DrBOo3UcZ/vgmmRHHW4Ka3rGLcsMHEnBkJ2U4cS65zSOw==" saltValue="FwuFOVg2DDD8GbFyG1oUh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2023-03-13T01:54:23Z</cp:lastPrinted>
  <dcterms:created xsi:type="dcterms:W3CDTF">2023-02-20T04:16:40Z</dcterms:created>
  <dcterms:modified xsi:type="dcterms:W3CDTF">2023-10-13T01:13:33Z</dcterms:modified>
  <cp:category/>
</cp:coreProperties>
</file>