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ano.local\Public_new\佐野市共有1\1050財政課\02財政係\030 決算\005 決算全般\財政状況資料集\R3分\R5.10.4　【総務省財務調査課】令和３年度財政状況資料集の作成について（2回目・地方公会計関係）\04_結合\"/>
    </mc:Choice>
  </mc:AlternateContent>
  <xr:revisionPtr revIDLastSave="0" documentId="13_ncr:1_{FD63E78E-A4B7-4CCE-BEE1-7F7DFD38A2FD}" xr6:coauthVersionLast="45"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BW34" i="10" l="1"/>
  <c r="BW35" i="10" s="1"/>
  <c r="BW36" i="10" s="1"/>
  <c r="BW37" i="10" s="1"/>
  <c r="BW38" i="10" s="1"/>
  <c r="CO34" i="10" s="1"/>
  <c r="CO35" i="10" s="1"/>
  <c r="CO36" i="10" s="1"/>
  <c r="CO37" i="10" s="1"/>
  <c r="CO38" i="10" s="1"/>
  <c r="CO39" i="10" s="1"/>
  <c r="CO40" i="10" s="1"/>
</calcChain>
</file>

<file path=xl/sharedStrings.xml><?xml version="1.0" encoding="utf-8"?>
<sst xmlns="http://schemas.openxmlformats.org/spreadsheetml/2006/main" count="1138" uniqueCount="598">
  <si>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</si>
  <si>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</si>
  <si>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</si>
  <si>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</si>
  <si>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</si>
  <si>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</si>
  <si>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</si>
  <si>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</si>
  <si>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</si>
  <si>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</si>
  <si>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</si>
  <si>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</si>
  <si>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</si>
  <si>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</si>
  <si>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</si>
  <si>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</si>
  <si>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</si>
  <si>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</si>
  <si>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</si>
  <si>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</si>
  <si>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</si>
  <si>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</si>
  <si>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</si>
  <si>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</si>
  <si>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</si>
  <si>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</si>
  <si>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</si>
  <si>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</si>
  <si>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</si>
  <si>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</si>
  <si>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</si>
  <si>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</si>
  <si>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</si>
  <si>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</si>
  <si>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</si>
  <si>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</si>
  <si>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</si>
  <si>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</si>
  <si>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</si>
  <si>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</si>
  <si>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</si>
  <si>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</si>
  <si>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</si>
  <si>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</si>
  <si>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</si>
  <si>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</si>
  <si>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</si>
  <si>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</si>
  <si>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</si>
  <si>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</si>
  <si>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</si>
  <si>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</si>
  <si>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</si>
  <si>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</si>
  <si>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</si>
  <si>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</si>
  <si>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</si>
  <si>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</si>
  <si>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</si>
  <si>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</si>
  <si>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</si>
  <si>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</si>
  <si>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</si>
  <si>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</si>
  <si>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</si>
  <si>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</si>
  <si>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</si>
  <si>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</si>
  <si>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</si>
  <si>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</si>
  <si>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</si>
  <si>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</si>
  <si>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</si>
  <si>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</si>
  <si>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</si>
  <si>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</si>
  <si>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</si>
  <si>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</si>
  <si>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</si>
  <si>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</si>
  <si>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</si>
  <si>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</si>
  <si>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</si>
  <si>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</si>
  <si>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</si>
  <si>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</si>
  <si>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</si>
  <si>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</si>
  <si>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</si>
  <si>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</si>
  <si>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</si>
  <si>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</si>
  <si>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</si>
  <si>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</si>
  <si>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</si>
  <si>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</si>
  <si>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</si>
  <si>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</si>
  <si>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</si>
  <si>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</si>
  <si>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</si>
  <si>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</si>
  <si>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</si>
  <si>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</si>
  <si>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</si>
  <si>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</si>
  <si>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</si>
  <si>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</si>
  <si>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</si>
  <si>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</si>
  <si>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</si>
  <si>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</si>
  <si>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</si>
  <si>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</si>
  <si>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</si>
  <si>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</si>
  <si>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</si>
  <si>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</si>
  <si>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</si>
  <si>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</si>
  <si>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</si>
  <si>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</si>
  <si>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</si>
  <si>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</si>
  <si>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</si>
  <si>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</si>
  <si>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</si>
  <si>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</si>
  <si>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</si>
  <si>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</si>
  <si>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</si>
  <si>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</si>
  <si>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</si>
  <si>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</si>
  <si>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</si>
  <si>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</si>
  <si>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</si>
  <si>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</si>
  <si>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</si>
  <si>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</si>
  <si>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</si>
  <si>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</si>
  <si>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</si>
  <si>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</si>
  <si>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</si>
  <si>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</si>
  <si>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</si>
  <si>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</si>
  <si>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</si>
  <si>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</si>
  <si>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</si>
  <si>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</si>
  <si>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</si>
  <si>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</si>
  <si>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</si>
  <si>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</si>
  <si>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</si>
  <si>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</si>
  <si>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</si>
  <si>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</si>
  <si>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</si>
  <si>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</si>
  <si>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</si>
  <si>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</si>
  <si>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</si>
  <si>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</si>
  <si>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</si>
  <si>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</si>
  <si>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</si>
  <si>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</si>
  <si>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</si>
  <si>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</si>
  <si>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</si>
  <si>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</si>
  <si>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</si>
  <si>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</si>
  <si>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</si>
  <si>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</si>
  <si>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</si>
  <si>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</si>
  <si>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</si>
  <si>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</si>
  <si>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</si>
  <si>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</si>
  <si>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</si>
  <si>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</si>
  <si>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</si>
  <si>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</si>
  <si>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</si>
  <si>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</si>
  <si>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</si>
  <si>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</si>
  <si>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</si>
  <si>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</si>
  <si>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</si>
  <si>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</si>
  <si>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</si>
  <si>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</si>
  <si>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</si>
  <si>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</si>
  <si>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</si>
  <si>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</si>
  <si>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</si>
  <si>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</si>
  <si>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</si>
  <si>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</si>
  <si>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</si>
  <si>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</si>
  <si>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</si>
  <si>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</si>
  <si>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</si>
  <si>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</si>
  <si>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</si>
  <si>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</si>
  <si>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</si>
  <si>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</si>
  <si>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</si>
  <si>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</si>
  <si>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</si>
  <si>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</si>
  <si>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</si>
  <si>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</si>
  <si>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</si>
  <si>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</si>
  <si>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</si>
  <si>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</si>
  <si>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</si>
  <si>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</si>
  <si>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</si>
  <si>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</si>
  <si>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</si>
  <si>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</si>
  <si>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</si>
  <si>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</si>
  <si>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</si>
  <si>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</si>
  <si>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</si>
  <si>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</si>
  <si>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</si>
  <si>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</si>
  <si>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</si>
  <si>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</si>
  <si>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</si>
  <si>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</si>
  <si>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</si>
  <si>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</si>
  <si>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</si>
  <si>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</si>
  <si>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</si>
  <si>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</si>
  <si>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</si>
  <si>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</si>
  <si>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</si>
  <si>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</si>
  <si>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</si>
  <si>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</si>
  <si>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</si>
  <si>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</si>
  <si>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</si>
  <si>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</si>
  <si>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</si>
  <si>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</si>
  <si>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</si>
  <si>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</si>
  <si>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</si>
  <si>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</si>
  <si>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</si>
  <si>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</si>
  <si>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</si>
  <si>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</si>
  <si>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</si>
  <si>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</si>
  <si>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</si>
  <si>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</si>
  <si>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</si>
  <si>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</si>
  <si>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</si>
  <si>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</si>
  <si>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</si>
  <si>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</si>
  <si>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</si>
  <si>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</si>
  <si>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</si>
  <si>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</si>
  <si>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</si>
  <si>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</si>
  <si>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</si>
  <si>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</si>
  <si>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</si>
  <si>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</si>
  <si>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</si>
  <si>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</si>
  <si>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</si>
  <si>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</si>
  <si>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</si>
  <si>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</si>
  <si>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</si>
  <si>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</si>
  <si>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</si>
  <si>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</si>
  <si>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</si>
  <si>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</si>
  <si>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</si>
  <si>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</si>
  <si>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</si>
  <si>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</si>
  <si>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</si>
  <si>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</si>
  <si>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</si>
  <si>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</si>
  <si>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</si>
  <si>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</si>
  <si>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</si>
  <si>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</si>
  <si>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</si>
  <si>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</si>
  <si>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</si>
  <si>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</si>
  <si>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</si>
  <si>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</si>
  <si>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</si>
  <si>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</si>
  <si>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</si>
  <si>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</si>
  <si>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</si>
  <si>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</si>
  <si>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</si>
  <si>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</si>
  <si>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</si>
  <si>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</si>
  <si>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</si>
  <si>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</si>
  <si>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</si>
  <si>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</si>
  <si>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</si>
  <si>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</si>
  <si>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</si>
  <si>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</si>
  <si>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</si>
  <si>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</si>
  <si>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</si>
  <si>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</si>
  <si>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</si>
  <si>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</si>
  <si>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</si>
  <si>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</si>
  <si>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</si>
  <si>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</si>
  <si>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</si>
  <si>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</si>
  <si>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</si>
  <si>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</si>
  <si>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</si>
  <si>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</si>
  <si>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</si>
  <si>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</si>
  <si>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</si>
  <si>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</si>
  <si>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</si>
  <si>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</si>
  <si>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</si>
  <si>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</si>
  <si>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</si>
  <si>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</si>
  <si>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</si>
  <si>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</si>
  <si>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</si>
  <si>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</si>
  <si>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</si>
  <si>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</si>
  <si>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</si>
  <si>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</si>
  <si>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</si>
  <si>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</si>
  <si>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</si>
  <si>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</si>
  <si>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</si>
  <si>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</si>
  <si>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</si>
  <si>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</si>
  <si>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</si>
  <si>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</si>
  <si>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</si>
  <si>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</si>
  <si>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</si>
  <si>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</si>
  <si>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</si>
  <si>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</si>
  <si>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</si>
  <si>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</si>
  <si>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</si>
  <si>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</si>
  <si>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</si>
  <si>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</si>
  <si>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</si>
  <si>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</si>
  <si>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</si>
  <si>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</si>
  <si>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</si>
  <si>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</si>
  <si>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</si>
  <si>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</si>
  <si>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</si>
  <si>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</si>
  <si>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</si>
  <si>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</si>
  <si>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</si>
  <si>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</si>
  <si>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</si>
  <si>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</si>
  <si>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</si>
  <si>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</si>
  <si>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</si>
  <si>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</si>
  <si>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</si>
  <si>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</si>
  <si>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</si>
  <si>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</si>
  <si>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</si>
  <si>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</si>
  <si>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</si>
  <si>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</si>
  <si>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</si>
  <si>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</si>
  <si>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</si>
  <si>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</si>
  <si>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</si>
  <si>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</si>
  <si>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</si>
  <si>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</si>
  <si>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</si>
  <si>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</si>
  <si>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</si>
  <si>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</si>
  <si>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</si>
  <si>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</si>
  <si>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</si>
  <si>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</si>
  <si>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</si>
  <si>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</si>
  <si>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</si>
  <si>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</si>
  <si>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</si>
  <si>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</si>
  <si>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</si>
  <si>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</si>
  <si>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</si>
  <si>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</si>
  <si>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</si>
  <si>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</si>
  <si>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</si>
  <si>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</si>
  <si>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</si>
  <si>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</si>
  <si>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</si>
  <si>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</si>
  <si>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</si>
  <si>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</si>
  <si>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</si>
  <si>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</si>
  <si>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</si>
  <si>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</si>
  <si>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</si>
  <si>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</si>
  <si>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</si>
  <si>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</si>
  <si>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</si>
  <si>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</si>
  <si>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</si>
  <si>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</si>
  <si>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</si>
  <si>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</si>
  <si>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</si>
  <si>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</si>
  <si>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</si>
  <si>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</si>
  <si>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</si>
  <si>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</si>
  <si>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</si>
  <si>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</si>
  <si>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</si>
  <si>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</si>
  <si>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</si>
  <si>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</si>
  <si>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</si>
  <si>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</si>
  <si>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</si>
  <si>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</si>
  <si>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</si>
  <si>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</si>
  <si>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</si>
  <si>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</si>
  <si>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</si>
  <si>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</si>
  <si>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</si>
  <si>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</si>
  <si>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</si>
  <si>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</si>
  <si>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</si>
  <si>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</si>
  <si>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</si>
  <si>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</si>
  <si>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</si>
  <si>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</si>
  <si>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</si>
  <si>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</si>
  <si>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</si>
  <si>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</si>
  <si>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</si>
  <si>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</si>
  <si>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</si>
  <si>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</si>
  <si>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</si>
  <si>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</si>
  <si>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</si>
  <si>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</si>
  <si>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</si>
  <si>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</si>
  <si>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</si>
  <si>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</si>
  <si>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</si>
  <si>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</si>
  <si>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</si>
  <si>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</si>
  <si>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</si>
  <si>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</si>
  <si>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</si>
  <si>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</si>
  <si>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</si>
  <si>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</si>
  <si>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</si>
  <si>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</si>
  <si>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</si>
  <si>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</si>
  <si>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</si>
  <si>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</si>
  <si>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</si>
  <si>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</si>
  <si>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</si>
  <si>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</si>
  <si>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</si>
  <si>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</si>
  <si>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</si>
  <si>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</si>
  <si>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</si>
  <si>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</si>
  <si>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</si>
  <si>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</si>
  <si>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</si>
  <si>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0.88</t>
  </si>
  <si>
    <t>▲ 1.79</t>
  </si>
  <si>
    <t>一般会計</t>
  </si>
  <si>
    <t>水道事業会計</t>
  </si>
  <si>
    <t>下水道事業会計</t>
  </si>
  <si>
    <t>国民健康保険事業特別会計（事業勘定）</t>
  </si>
  <si>
    <t>介護保険事業特別会計（保険事業勘定）</t>
  </si>
  <si>
    <t>後期高齢者医療特別会計</t>
  </si>
  <si>
    <t>国民健康保険事業特別会計（直営診療施設勘定）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</si>
  <si>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</si>
  <si>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</si>
  <si>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</si>
  <si>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</si>
  <si>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</si>
  <si>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</si>
  <si>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</si>
  <si>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</si>
  <si>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佐野地区衛生施設組合（一般会計）</t>
    <rPh sb="0" eb="2">
      <t>サノ</t>
    </rPh>
    <rPh sb="2" eb="4">
      <t>チク</t>
    </rPh>
    <rPh sb="4" eb="6">
      <t>エイセイ</t>
    </rPh>
    <rPh sb="6" eb="8">
      <t>シセツ</t>
    </rPh>
    <rPh sb="8" eb="10">
      <t>クミアイ</t>
    </rPh>
    <rPh sb="11" eb="13">
      <t>イッパン</t>
    </rPh>
    <rPh sb="13" eb="15">
      <t>カイケイ</t>
    </rPh>
    <phoneticPr fontId="19"/>
  </si>
  <si>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9"/>
  </si>
  <si>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9"/>
  </si>
  <si>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9"/>
  </si>
  <si>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9"/>
  </si>
  <si>
    <t>佐野市民文化振興事業団</t>
    <rPh sb="0" eb="4">
      <t>サノシミン</t>
    </rPh>
    <rPh sb="4" eb="6">
      <t>ブンカ</t>
    </rPh>
    <rPh sb="6" eb="8">
      <t>シンコウ</t>
    </rPh>
    <rPh sb="8" eb="11">
      <t>ジギョウダン</t>
    </rPh>
    <phoneticPr fontId="19"/>
  </si>
  <si>
    <t>佐野市農業公社</t>
    <rPh sb="0" eb="3">
      <t>サノシ</t>
    </rPh>
    <rPh sb="3" eb="5">
      <t>ノウギョウ</t>
    </rPh>
    <rPh sb="5" eb="7">
      <t>コウシャ</t>
    </rPh>
    <phoneticPr fontId="19"/>
  </si>
  <si>
    <t>佐野市土地開発公社</t>
    <rPh sb="0" eb="3">
      <t>サノシ</t>
    </rPh>
    <rPh sb="3" eb="5">
      <t>トチ</t>
    </rPh>
    <rPh sb="5" eb="7">
      <t>カイハツ</t>
    </rPh>
    <rPh sb="7" eb="9">
      <t>コウシャ</t>
    </rPh>
    <phoneticPr fontId="19"/>
  </si>
  <si>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</si>
  <si>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9"/>
  </si>
  <si>
    <t>さのまちづくり</t>
  </si>
  <si>
    <t>さのスポーツキャピタル</t>
  </si>
  <si>
    <t>-</t>
    <phoneticPr fontId="2"/>
  </si>
  <si>
    <t>-</t>
    <phoneticPr fontId="2"/>
  </si>
  <si>
    <t>公共施設整備基金</t>
    <phoneticPr fontId="5"/>
  </si>
  <si>
    <t>学校整備基金</t>
    <phoneticPr fontId="5"/>
  </si>
  <si>
    <t>地域振興基金</t>
    <phoneticPr fontId="5"/>
  </si>
  <si>
    <t>地域福祉基金</t>
    <phoneticPr fontId="5"/>
  </si>
  <si>
    <t>水と緑と万葉のまちづくり基金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</si>
  <si>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</si>
  <si>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</si>
  <si>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</si>
  <si>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</si>
  <si>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であり、充当可能基金の増加等により、将来負担額が減少し数値は改善している。類似団体平均と比較すると、平均値を下回り健全な状態だが、今後は学校施設の整備などの大規模事業の実施により数値の悪化を見込んでいる。
　有形固定資産減価償却率については、類似団体と比較し同水準である。今後は、学校施設の整備がすすむ一方、ほか施設の老朽化により数値は現在と同水準で推移するものと見込んでいる。
　今後も、将来負担比率及び有形固定資産減価償却率の推移を注視し、各施設の老朽化対策に取り組む必要がある。</t>
    <rPh sb="15" eb="17">
      <t>ジュウトウ</t>
    </rPh>
    <rPh sb="17" eb="19">
      <t>カノウ</t>
    </rPh>
    <rPh sb="19" eb="21">
      <t>キキン</t>
    </rPh>
    <rPh sb="22" eb="24">
      <t>ゾウカ</t>
    </rPh>
    <rPh sb="24" eb="25">
      <t>トウ</t>
    </rPh>
    <rPh sb="35" eb="37">
      <t>ゲンショウ</t>
    </rPh>
    <rPh sb="41" eb="43">
      <t>カイゼン</t>
    </rPh>
    <rPh sb="55" eb="57">
      <t>ヒカク</t>
    </rPh>
    <rPh sb="61" eb="63">
      <t>ヘイキン</t>
    </rPh>
    <rPh sb="63" eb="64">
      <t>チ</t>
    </rPh>
    <rPh sb="147" eb="149">
      <t>コンゴ</t>
    </rPh>
    <rPh sb="233" eb="234">
      <t>カク</t>
    </rPh>
    <rPh sb="234" eb="236">
      <t>シセツ</t>
    </rPh>
    <rPh sb="237" eb="240">
      <t>ロウキュウカ</t>
    </rPh>
    <rPh sb="240" eb="242">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</si>
  <si>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</si>
  <si>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</si>
  <si>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</si>
  <si>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</si>
  <si>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</si>
  <si>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</si>
  <si>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将来負担比率、実質公債費比率ともに健全な状態であり、類似団体平均よりも下回っている。
　将来負担比率については、前年度同様「－」であり、充当可能基金の増加による充当可能財源等の増額により、数値は改善している。
　実質公債費比率については、前年度より0.2ポイント改善し、類似団体と比較しても平均値を下回っている。今後は、交付税措置において有利な地方債である合併特例事業債が借入限度額まで達する見込みだが、学校施設の整備などの大規模事業の実施により公債費が高水準で推移し、実質公債費比率が上昇していくことが想定される。これまで以上に公債費の適正化に取り組む必要がある。</t>
    <rPh sb="18" eb="20">
      <t>ケンゼン</t>
    </rPh>
    <rPh sb="21" eb="23">
      <t>ジョウタイ</t>
    </rPh>
    <rPh sb="31" eb="33">
      <t>ヘイキン</t>
    </rPh>
    <rPh sb="36" eb="38">
      <t>シタマワ</t>
    </rPh>
    <rPh sb="76" eb="78">
      <t>ゾウカ</t>
    </rPh>
    <rPh sb="89" eb="90">
      <t>ゾウ</t>
    </rPh>
    <rPh sb="98" eb="100">
      <t>カイゼン</t>
    </rPh>
    <rPh sb="120" eb="123">
      <t>ゼンネンド</t>
    </rPh>
    <rPh sb="136" eb="138">
      <t>ルイジ</t>
    </rPh>
    <rPh sb="138" eb="140">
      <t>ダンタイ</t>
    </rPh>
    <rPh sb="141" eb="143">
      <t>ヒカク</t>
    </rPh>
    <rPh sb="146" eb="148">
      <t>ヘイキン</t>
    </rPh>
    <rPh sb="148" eb="149">
      <t>チ</t>
    </rPh>
    <rPh sb="150" eb="152">
      <t>シタマワ</t>
    </rPh>
    <rPh sb="203" eb="205">
      <t>ガッコウ</t>
    </rPh>
    <rPh sb="205" eb="207">
      <t>シセツ</t>
    </rPh>
    <rPh sb="208" eb="210">
      <t>セイビ</t>
    </rPh>
    <rPh sb="224" eb="227">
      <t>コウサイヒ</t>
    </rPh>
    <rPh sb="253" eb="255">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</si>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</sst>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5E9C3FC7-0965-48FA-8AEF-E8A43A733AC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D518CDA-3BBB-44F6-8C9D-FEB64582C9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1612-4B4F-97A7-67B749F76E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33485</c:v>
                </c:pt>
                <c:pt idx="1">
                  <c:v>28307</c:v>
                </c:pt>
                <c:pt idx="2">
                  <c:v>49580</c:v>
                </c:pt>
                <c:pt idx="3">
                  <c:v>35204</c:v>
                </c:pt>
                <c:pt idx="4">
                  <c:v>41731</c:v>
                </c:pt>
              </c:numCache>
            </c:numRef>
          </c:val>
          <c:smooth val="0"/>
          <c:extLst>
            <c:ext xmlns:c16="http://schemas.microsoft.com/office/drawing/2014/chart" uri="{C3380CC4-5D6E-409C-BE32-E72D297353CC}">
              <c16:uniqueId val="{00000001-1612-4B4F-97A7-67B749F76E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10.210000000000001</c:v>
                </c:pt>
                <c:pt idx="1">
                  <c:v>7.49</c:v>
                </c:pt>
                <c:pt idx="2">
                  <c:v>10.17</c:v>
                </c:pt>
                <c:pt idx="3">
                  <c:v>11.4</c:v>
                </c:pt>
                <c:pt idx="4">
                  <c:v>11.55</c:v>
                </c:pt>
              </c:numCache>
            </c:numRef>
          </c:val>
          <c:extLst>
            <c:ext xmlns:c16="http://schemas.microsoft.com/office/drawing/2014/chart" uri="{C3380CC4-5D6E-409C-BE32-E72D297353CC}">
              <c16:uniqueId val="{00000000-288C-4E37-A887-41CE7ADC3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14.74</c:v>
                </c:pt>
                <c:pt idx="1">
                  <c:v>16.440000000000001</c:v>
                </c:pt>
                <c:pt idx="2">
                  <c:v>12.07</c:v>
                </c:pt>
                <c:pt idx="3">
                  <c:v>12.39</c:v>
                </c:pt>
                <c:pt idx="4">
                  <c:v>15.14</c:v>
                </c:pt>
              </c:numCache>
            </c:numRef>
          </c:val>
          <c:extLst>
            <c:ext xmlns:c16="http://schemas.microsoft.com/office/drawing/2014/chart" uri="{C3380CC4-5D6E-409C-BE32-E72D297353CC}">
              <c16:uniqueId val="{00000001-288C-4E37-A887-41CE7ADC35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c:v>
                </c:pt>
                <c:pt idx="1">
                  <c:v>-0.88</c:v>
                </c:pt>
                <c:pt idx="2">
                  <c:v>-1.79</c:v>
                </c:pt>
                <c:pt idx="3">
                  <c:v>2.09</c:v>
                </c:pt>
                <c:pt idx="4">
                  <c:v>3.83</c:v>
                </c:pt>
              </c:numCache>
            </c:numRef>
          </c:val>
          <c:smooth val="0"/>
          <c:extLst>
            <c:ext xmlns:c16="http://schemas.microsoft.com/office/drawing/2014/chart" uri="{C3380CC4-5D6E-409C-BE32-E72D297353CC}">
              <c16:uniqueId val="{00000002-288C-4E37-A887-41CE7ADC35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2.23</c:v>
                </c:pt>
                <c:pt idx="2">
                  <c:v>#N/A</c:v>
                </c:pt>
                <c:pt idx="3">
                  <c:v>0.62</c:v>
                </c:pt>
                <c:pt idx="4">
                  <c:v>#N/A</c:v>
                </c:pt>
                <c:pt idx="5">
                  <c:v>0.98</c:v>
                </c:pt>
                <c:pt idx="6">
                  <c:v>0</c:v>
                </c:pt>
                <c:pt idx="7">
                  <c:v>0</c:v>
                </c:pt>
                <c:pt idx="8">
                  <c:v>0</c:v>
                </c:pt>
                <c:pt idx="9">
                  <c:v>0</c:v>
                </c:pt>
              </c:numCache>
            </c:numRef>
          </c:val>
          <c:extLst>
            <c:ext xmlns:c16="http://schemas.microsoft.com/office/drawing/2014/chart" uri="{C3380CC4-5D6E-409C-BE32-E72D297353CC}">
              <c16:uniqueId val="{00000000-9162-4FD0-9AD2-60620CA9E9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62-4FD0-9AD2-60620CA9E9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62-4FD0-9AD2-60620CA9E9EA}"/>
            </c:ext>
          </c:extLst>
        </c:ser>
        <c:ser>
          <c:idx val="3"/>
          <c:order val="3"/>
          <c:tx>
            <c:strRef>
              <c:f>データシート!$A$30</c:f>
              <c:strCache>
                <c:ptCount val="1"/>
                <c:pt idx="0">
                  <c:v>国民健康保険事業特別会計（直営診療施設勘定）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162-4FD0-9AD2-60620CA9E9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9162-4FD0-9AD2-60620CA9E9EA}"/>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0.94</c:v>
                </c:pt>
                <c:pt idx="2">
                  <c:v>#N/A</c:v>
                </c:pt>
                <c:pt idx="3">
                  <c:v>0.54</c:v>
                </c:pt>
                <c:pt idx="4">
                  <c:v>#N/A</c:v>
                </c:pt>
                <c:pt idx="5">
                  <c:v>0.42</c:v>
                </c:pt>
                <c:pt idx="6">
                  <c:v>#N/A</c:v>
                </c:pt>
                <c:pt idx="7">
                  <c:v>0.39</c:v>
                </c:pt>
                <c:pt idx="8">
                  <c:v>#N/A</c:v>
                </c:pt>
                <c:pt idx="9">
                  <c:v>1.04</c:v>
                </c:pt>
              </c:numCache>
            </c:numRef>
          </c:val>
          <c:extLst>
            <c:ext xmlns:c16="http://schemas.microsoft.com/office/drawing/2014/chart" uri="{C3380CC4-5D6E-409C-BE32-E72D297353CC}">
              <c16:uniqueId val="{00000005-9162-4FD0-9AD2-60620CA9E9EA}"/>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4.42</c:v>
                </c:pt>
                <c:pt idx="2">
                  <c:v>#N/A</c:v>
                </c:pt>
                <c:pt idx="3">
                  <c:v>0.95</c:v>
                </c:pt>
                <c:pt idx="4">
                  <c:v>#N/A</c:v>
                </c:pt>
                <c:pt idx="5">
                  <c:v>1.1100000000000001</c:v>
                </c:pt>
                <c:pt idx="6">
                  <c:v>#N/A</c:v>
                </c:pt>
                <c:pt idx="7">
                  <c:v>1.05</c:v>
                </c:pt>
                <c:pt idx="8">
                  <c:v>#N/A</c:v>
                </c:pt>
                <c:pt idx="9">
                  <c:v>1.26</c:v>
                </c:pt>
              </c:numCache>
            </c:numRef>
          </c:val>
          <c:extLst>
            <c:ext xmlns:c16="http://schemas.microsoft.com/office/drawing/2014/chart" uri="{C3380CC4-5D6E-409C-BE32-E72D297353CC}">
              <c16:uniqueId val="{00000006-9162-4FD0-9AD2-60620CA9E9E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2.56</c:v>
                </c:pt>
                <c:pt idx="8">
                  <c:v>#N/A</c:v>
                </c:pt>
                <c:pt idx="9">
                  <c:v>4.12</c:v>
                </c:pt>
              </c:numCache>
            </c:numRef>
          </c:val>
          <c:extLst>
            <c:ext xmlns:c16="http://schemas.microsoft.com/office/drawing/2014/chart" uri="{C3380CC4-5D6E-409C-BE32-E72D297353CC}">
              <c16:uniqueId val="{00000007-9162-4FD0-9AD2-60620CA9E9E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7.12</c:v>
                </c:pt>
                <c:pt idx="2">
                  <c:v>#N/A</c:v>
                </c:pt>
                <c:pt idx="3">
                  <c:v>8.4499999999999993</c:v>
                </c:pt>
                <c:pt idx="4">
                  <c:v>#N/A</c:v>
                </c:pt>
                <c:pt idx="5">
                  <c:v>9.24</c:v>
                </c:pt>
                <c:pt idx="6">
                  <c:v>#N/A</c:v>
                </c:pt>
                <c:pt idx="7">
                  <c:v>9.8000000000000007</c:v>
                </c:pt>
                <c:pt idx="8">
                  <c:v>#N/A</c:v>
                </c:pt>
                <c:pt idx="9">
                  <c:v>10.1</c:v>
                </c:pt>
              </c:numCache>
            </c:numRef>
          </c:val>
          <c:extLst>
            <c:ext xmlns:c16="http://schemas.microsoft.com/office/drawing/2014/chart" uri="{C3380CC4-5D6E-409C-BE32-E72D297353CC}">
              <c16:uniqueId val="{00000008-9162-4FD0-9AD2-60620CA9E9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10.199999999999999</c:v>
                </c:pt>
                <c:pt idx="2">
                  <c:v>#N/A</c:v>
                </c:pt>
                <c:pt idx="3">
                  <c:v>7.48</c:v>
                </c:pt>
                <c:pt idx="4">
                  <c:v>#N/A</c:v>
                </c:pt>
                <c:pt idx="5">
                  <c:v>10.17</c:v>
                </c:pt>
                <c:pt idx="6">
                  <c:v>#N/A</c:v>
                </c:pt>
                <c:pt idx="7">
                  <c:v>11.4</c:v>
                </c:pt>
                <c:pt idx="8">
                  <c:v>#N/A</c:v>
                </c:pt>
                <c:pt idx="9">
                  <c:v>11.55</c:v>
                </c:pt>
              </c:numCache>
            </c:numRef>
          </c:val>
          <c:extLst>
            <c:ext xmlns:c16="http://schemas.microsoft.com/office/drawing/2014/chart" uri="{C3380CC4-5D6E-409C-BE32-E72D297353CC}">
              <c16:uniqueId val="{00000009-9162-4FD0-9AD2-60620CA9E9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5295</c:v>
                </c:pt>
                <c:pt idx="5">
                  <c:v>5265</c:v>
                </c:pt>
                <c:pt idx="8">
                  <c:v>5129</c:v>
                </c:pt>
                <c:pt idx="11">
                  <c:v>4849</c:v>
                </c:pt>
                <c:pt idx="14">
                  <c:v>4701</c:v>
                </c:pt>
              </c:numCache>
            </c:numRef>
          </c:val>
          <c:extLst>
            <c:ext xmlns:c16="http://schemas.microsoft.com/office/drawing/2014/chart" uri="{C3380CC4-5D6E-409C-BE32-E72D297353CC}">
              <c16:uniqueId val="{00000000-E62F-47AA-8BFE-DC4B35A93A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2F-47AA-8BFE-DC4B35A93A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176</c:v>
                </c:pt>
                <c:pt idx="3">
                  <c:v>168</c:v>
                </c:pt>
                <c:pt idx="6">
                  <c:v>144</c:v>
                </c:pt>
                <c:pt idx="9">
                  <c:v>115</c:v>
                </c:pt>
                <c:pt idx="12">
                  <c:v>103</c:v>
                </c:pt>
              </c:numCache>
            </c:numRef>
          </c:val>
          <c:extLst>
            <c:ext xmlns:c16="http://schemas.microsoft.com/office/drawing/2014/chart" uri="{C3380CC4-5D6E-409C-BE32-E72D297353CC}">
              <c16:uniqueId val="{00000002-E62F-47AA-8BFE-DC4B35A93A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2F-47AA-8BFE-DC4B35A93A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1456</c:v>
                </c:pt>
                <c:pt idx="3">
                  <c:v>1276</c:v>
                </c:pt>
                <c:pt idx="6">
                  <c:v>1345</c:v>
                </c:pt>
                <c:pt idx="9">
                  <c:v>1326</c:v>
                </c:pt>
                <c:pt idx="12">
                  <c:v>1220</c:v>
                </c:pt>
              </c:numCache>
            </c:numRef>
          </c:val>
          <c:extLst>
            <c:ext xmlns:c16="http://schemas.microsoft.com/office/drawing/2014/chart" uri="{C3380CC4-5D6E-409C-BE32-E72D297353CC}">
              <c16:uniqueId val="{00000004-E62F-47AA-8BFE-DC4B35A93A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2F-47AA-8BFE-DC4B35A93A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2F-47AA-8BFE-DC4B35A93A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4212</c:v>
                </c:pt>
                <c:pt idx="3">
                  <c:v>4368</c:v>
                </c:pt>
                <c:pt idx="6">
                  <c:v>4034</c:v>
                </c:pt>
                <c:pt idx="9">
                  <c:v>3886</c:v>
                </c:pt>
                <c:pt idx="12">
                  <c:v>3865</c:v>
                </c:pt>
              </c:numCache>
            </c:numRef>
          </c:val>
          <c:extLst>
            <c:ext xmlns:c16="http://schemas.microsoft.com/office/drawing/2014/chart" uri="{C3380CC4-5D6E-409C-BE32-E72D297353CC}">
              <c16:uniqueId val="{00000007-E62F-47AA-8BFE-DC4B35A93A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549</c:v>
                </c:pt>
                <c:pt idx="2">
                  <c:v>#N/A</c:v>
                </c:pt>
                <c:pt idx="3">
                  <c:v>#N/A</c:v>
                </c:pt>
                <c:pt idx="4">
                  <c:v>547</c:v>
                </c:pt>
                <c:pt idx="5">
                  <c:v>#N/A</c:v>
                </c:pt>
                <c:pt idx="6">
                  <c:v>#N/A</c:v>
                </c:pt>
                <c:pt idx="7">
                  <c:v>394</c:v>
                </c:pt>
                <c:pt idx="8">
                  <c:v>#N/A</c:v>
                </c:pt>
                <c:pt idx="9">
                  <c:v>#N/A</c:v>
                </c:pt>
                <c:pt idx="10">
                  <c:v>478</c:v>
                </c:pt>
                <c:pt idx="11">
                  <c:v>#N/A</c:v>
                </c:pt>
                <c:pt idx="12">
                  <c:v>#N/A</c:v>
                </c:pt>
                <c:pt idx="13">
                  <c:v>487</c:v>
                </c:pt>
                <c:pt idx="14">
                  <c:v>#N/A</c:v>
                </c:pt>
              </c:numCache>
            </c:numRef>
          </c:val>
          <c:smooth val="0"/>
          <c:extLst>
            <c:ext xmlns:c16="http://schemas.microsoft.com/office/drawing/2014/chart" uri="{C3380CC4-5D6E-409C-BE32-E72D297353CC}">
              <c16:uniqueId val="{00000008-E62F-47AA-8BFE-DC4B35A93A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44333</c:v>
                </c:pt>
                <c:pt idx="5">
                  <c:v>43289</c:v>
                </c:pt>
                <c:pt idx="8">
                  <c:v>43625</c:v>
                </c:pt>
                <c:pt idx="11">
                  <c:v>44096</c:v>
                </c:pt>
                <c:pt idx="14">
                  <c:v>43561</c:v>
                </c:pt>
              </c:numCache>
            </c:numRef>
          </c:val>
          <c:extLst>
            <c:ext xmlns:c16="http://schemas.microsoft.com/office/drawing/2014/chart" uri="{C3380CC4-5D6E-409C-BE32-E72D297353CC}">
              <c16:uniqueId val="{00000000-CBE9-453F-B5FA-08E866DD3B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8635</c:v>
                </c:pt>
                <c:pt idx="5">
                  <c:v>8548</c:v>
                </c:pt>
                <c:pt idx="8">
                  <c:v>8398</c:v>
                </c:pt>
                <c:pt idx="11">
                  <c:v>7932</c:v>
                </c:pt>
                <c:pt idx="14">
                  <c:v>7498</c:v>
                </c:pt>
              </c:numCache>
            </c:numRef>
          </c:val>
          <c:extLst>
            <c:ext xmlns:c16="http://schemas.microsoft.com/office/drawing/2014/chart" uri="{C3380CC4-5D6E-409C-BE32-E72D297353CC}">
              <c16:uniqueId val="{00000001-CBE9-453F-B5FA-08E866DD3B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12637</c:v>
                </c:pt>
                <c:pt idx="5">
                  <c:v>15217</c:v>
                </c:pt>
                <c:pt idx="8">
                  <c:v>14188</c:v>
                </c:pt>
                <c:pt idx="11">
                  <c:v>15447</c:v>
                </c:pt>
                <c:pt idx="14">
                  <c:v>19347</c:v>
                </c:pt>
              </c:numCache>
            </c:numRef>
          </c:val>
          <c:extLst>
            <c:ext xmlns:c16="http://schemas.microsoft.com/office/drawing/2014/chart" uri="{C3380CC4-5D6E-409C-BE32-E72D297353CC}">
              <c16:uniqueId val="{00000002-CBE9-453F-B5FA-08E866DD3B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E9-453F-B5FA-08E866DD3B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E9-453F-B5FA-08E866DD3B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E9-453F-B5FA-08E866DD3B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8178</c:v>
                </c:pt>
                <c:pt idx="3">
                  <c:v>7762</c:v>
                </c:pt>
                <c:pt idx="6">
                  <c:v>7602</c:v>
                </c:pt>
                <c:pt idx="9">
                  <c:v>7536</c:v>
                </c:pt>
                <c:pt idx="12">
                  <c:v>7407</c:v>
                </c:pt>
              </c:numCache>
            </c:numRef>
          </c:val>
          <c:extLst>
            <c:ext xmlns:c16="http://schemas.microsoft.com/office/drawing/2014/chart" uri="{C3380CC4-5D6E-409C-BE32-E72D297353CC}">
              <c16:uniqueId val="{00000006-CBE9-453F-B5FA-08E866DD3B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E9-453F-B5FA-08E866DD3B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16000</c:v>
                </c:pt>
                <c:pt idx="3">
                  <c:v>14693</c:v>
                </c:pt>
                <c:pt idx="6">
                  <c:v>14620</c:v>
                </c:pt>
                <c:pt idx="9">
                  <c:v>14511</c:v>
                </c:pt>
                <c:pt idx="12">
                  <c:v>13945</c:v>
                </c:pt>
              </c:numCache>
            </c:numRef>
          </c:val>
          <c:extLst>
            <c:ext xmlns:c16="http://schemas.microsoft.com/office/drawing/2014/chart" uri="{C3380CC4-5D6E-409C-BE32-E72D297353CC}">
              <c16:uniqueId val="{00000008-CBE9-453F-B5FA-08E866DD3B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785</c:v>
                </c:pt>
                <c:pt idx="3">
                  <c:v>631</c:v>
                </c:pt>
                <c:pt idx="6">
                  <c:v>496</c:v>
                </c:pt>
                <c:pt idx="9">
                  <c:v>388</c:v>
                </c:pt>
                <c:pt idx="12">
                  <c:v>291</c:v>
                </c:pt>
              </c:numCache>
            </c:numRef>
          </c:val>
          <c:extLst>
            <c:ext xmlns:c16="http://schemas.microsoft.com/office/drawing/2014/chart" uri="{C3380CC4-5D6E-409C-BE32-E72D297353CC}">
              <c16:uniqueId val="{00000009-CBE9-453F-B5FA-08E866DD3B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38300</c:v>
                </c:pt>
                <c:pt idx="3">
                  <c:v>38160</c:v>
                </c:pt>
                <c:pt idx="6">
                  <c:v>39224</c:v>
                </c:pt>
                <c:pt idx="9">
                  <c:v>40074</c:v>
                </c:pt>
                <c:pt idx="12">
                  <c:v>41056</c:v>
                </c:pt>
              </c:numCache>
            </c:numRef>
          </c:val>
          <c:extLst>
            <c:ext xmlns:c16="http://schemas.microsoft.com/office/drawing/2014/chart" uri="{C3380CC4-5D6E-409C-BE32-E72D297353CC}">
              <c16:uniqueId val="{0000000A-CBE9-453F-B5FA-08E866DD3B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E9-453F-B5FA-08E866DD3B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3261</c:v>
                </c:pt>
                <c:pt idx="1">
                  <c:v>3431</c:v>
                </c:pt>
                <c:pt idx="2">
                  <c:v>4363</c:v>
                </c:pt>
              </c:numCache>
            </c:numRef>
          </c:val>
          <c:extLst>
            <c:ext xmlns:c16="http://schemas.microsoft.com/office/drawing/2014/chart" uri="{C3380CC4-5D6E-409C-BE32-E72D297353CC}">
              <c16:uniqueId val="{00000000-4C7E-4B13-A5F6-55DE1165C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1848</c:v>
                </c:pt>
                <c:pt idx="1">
                  <c:v>1662</c:v>
                </c:pt>
                <c:pt idx="2">
                  <c:v>2592</c:v>
                </c:pt>
              </c:numCache>
            </c:numRef>
          </c:val>
          <c:extLst>
            <c:ext xmlns:c16="http://schemas.microsoft.com/office/drawing/2014/chart" uri="{C3380CC4-5D6E-409C-BE32-E72D297353CC}">
              <c16:uniqueId val="{00000001-4C7E-4B13-A5F6-55DE1165C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5524</c:v>
                </c:pt>
                <c:pt idx="1">
                  <c:v>6693</c:v>
                </c:pt>
                <c:pt idx="2">
                  <c:v>8874</c:v>
                </c:pt>
              </c:numCache>
            </c:numRef>
          </c:val>
          <c:extLst>
            <c:ext xmlns:c16="http://schemas.microsoft.com/office/drawing/2014/chart" uri="{C3380CC4-5D6E-409C-BE32-E72D297353CC}">
              <c16:uniqueId val="{00000002-4C7E-4B13-A5F6-55DE1165C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{D9528C07-258E-4530-9F99-22EFC75DC540}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99-4AEB-9A4A-A30398F9A5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{CA4119FD-C15E-4213-956B-5943490643C0}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99-4AEB-9A4A-A30398F9A5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{2142A96F-34DE-42E3-BAD7-5F2DEDF01E71}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99-4AEB-9A4A-A30398F9A5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{2CBBCAF2-208B-454B-BF48-65177A9CAA91}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99-4AEB-9A4A-A30398F9A5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{ECC39E1C-5232-4576-96F8-5C071985A854}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99-4AEB-9A4A-A30398F9A5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{FEC30BDF-CFBA-42A8-8517-B5078694F724}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99-4AEB-9A4A-A30398F9A5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{ECBC22ED-0F6A-4AC2-935E-C0C5C0590189}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99-4AEB-9A4A-A30398F9A5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{58D0548D-80EE-4FE6-9EA8-DCEC384EAA58}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99-4AEB-9A4A-A30398F9A5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{29F858F3-9638-42DD-9786-6E610D5C4A39}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99-4AEB-9A4A-A30398F9A5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57.8</c:v>
                </c:pt>
                <c:pt idx="16">
                  <c:v>58.7</c:v>
                </c:pt>
                <c:pt idx="24">
                  <c:v>60.3</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999-4AEB-9A4A-A30398F9A5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{50650403-3F70-42F4-B4C0-809C4C99F063}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99-4AEB-9A4A-A30398F9A5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{90217CD8-25C5-4D0A-A0F2-D3A57449114A}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99-4AEB-9A4A-A30398F9A5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{D378D971-16CF-4929-8A3D-D06E663886EA}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99-4AEB-9A4A-A30398F9A5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{759E2AEE-5142-453C-A0EB-60E51EC678B4}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99-4AEB-9A4A-A30398F9A5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{C5D91737-E673-47A2-8A2D-BD14708E73C2}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99-4AEB-9A4A-A30398F9A5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{5F6CCD20-E549-4253-912A-5010EEAAD539}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99-4AEB-9A4A-A30398F9A5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{E8D2DB3B-22A3-4364-B639-1D6963487593}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99-4AEB-9A4A-A30398F9A5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{99F9C623-4963-4641-8989-D077885677F8}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99-4AEB-9A4A-A30398F9A5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{D19C870A-6D5B-48E9-9D35-0E836EAF6450}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99-4AEB-9A4A-A30398F9A5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999-4AEB-9A4A-A30398F9A53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{B5E1D644-506F-4D0E-8322-DDF3B291B4BF}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67-418A-9DB2-DD3E346A12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{6BC952B7-5D24-4D8A-AC60-19577861AAEC}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67-418A-9DB2-DD3E346A12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{120CD868-1A4E-470B-809C-6CDD72D28256}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67-418A-9DB2-DD3E346A12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{B6075194-6AA7-4D80-8838-B23B0A9DA7DA}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67-418A-9DB2-DD3E346A12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{01A38F1E-733D-4109-8D9F-1F67075707F2}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67-418A-9DB2-DD3E346A123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{BDE3C86B-347D-40CB-8668-3B5D165F8523}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67-418A-9DB2-DD3E346A123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{CF809D53-AA7C-4DEE-AD5F-6B287A52F86B}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67-418A-9DB2-DD3E346A123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{22E40B34-E518-4BB9-AD3F-88CC28A5988A}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67-418A-9DB2-DD3E346A123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{5E9CFDE8-5F9F-49FD-96BB-BB9B340E31F1}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67-418A-9DB2-DD3E346A12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2.2999999999999998</c:v>
                </c:pt>
                <c:pt idx="16">
                  <c:v>2.1</c:v>
                </c:pt>
                <c:pt idx="24">
                  <c:v>2</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67-418A-9DB2-DD3E346A12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{AD8396AF-4D59-4FF3-9406-9E3D15DA2F8C}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67-418A-9DB2-DD3E346A12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{80D47251-5AAA-4614-AFA7-A8475D6C21E4}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67-418A-9DB2-DD3E346A12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{D1FA4E7D-D30F-45BF-85AE-B35500C9B095}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67-418A-9DB2-DD3E346A12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{893C268A-8066-4629-AEF7-55F983ABA539}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67-418A-9DB2-DD3E346A12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{0FA176E2-474E-4A07-A601-3E2BEFB29099}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67-418A-9DB2-DD3E346A123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{8F52B58E-9406-4FB7-A658-8E7202F1C454}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67-418A-9DB2-DD3E346A12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{71DD8DDC-6C52-4918-BAB2-484A55070D07}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67-418A-9DB2-DD3E346A12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{E5072DFD-48E2-4688-83F7-477ABF015409}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67-418A-9DB2-DD3E346A12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{45F62868-2FCC-4717-8886-C06A5B816C5F}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67-418A-9DB2-DD3E346A12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0867-418A-9DB2-DD3E346A1230}"/>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F05A22F-E2D1-4A12-AB2E-11951783FC48}"/>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34AC14E-477A-4101-8774-DC3B8FEEE787}"/>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額は、合併特例事業債及び臨時財政対策債の償還額が高い数値で推移しているが、補償金免除繰上償還における低い金利の地方債への借換えや繰上げ償還の効果、事務事業の選択と集中を図ることで地方債の発行を抑制するなど、公債費の抑制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普通交付税に措置される算入公債費等については、元利償還金が減少していることに伴い減少傾向にある。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令和元年東日本台風による被害に伴う災害復旧や、</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葛生・常盤中学校区小中一貫校の整備</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が増加したことで、一般会計などに係る地方債の現在高が増加したものの、充当可能基金の増により、充当可能財源の増加がそれを上回ったことから、将来負担比率の分子は前年度より減少する結果となった。</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令和４年度においては、</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令和元年東日本台風に伴う</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元金償還が本格的に発生</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する一方、災害復旧や</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葛生・常盤中学校区小中一貫校の整備</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がほぼ完了することにより、地方債発行が元利償還金を下回り、地方債の現在高は減少し、数値がさらに減少されることが見込まれる。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今後も数値の推移に注視し、地方債の発行等適切な管理に努める。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０５０百万円、水と緑と万葉のまちづくり基金を７２１百万円積立てるなど、その他特定目的基金は前年度より２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１８１百万円の増となり、財政調整基金が９３２百万円の増、減債基金が９３０百万円の増となり、基金全体として４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０４３百万円の増となった。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大規模災害の発生などの不測の事態に備えるため、一定程度の基金残高を確保するよう努めるが、減債基金については、公債費負担の平準化を図るため計画的に取り崩していき、また、市有施設の老朽化が進んでいることから、その対策として公共施設整備基金及び学校整備基金については決算剰余金等を積立てて備えていくが、大規模事業が開始となる際には、取崩し額が増加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以上のことから、基金全体としては、大規模事業が始まる前までの短期的には増加が見込まれるが、中長期的には減小となる予定である。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学校整備基金：小中学校及び義務教育学校の整備事業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地域振興基金：地域振興のための事業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水と緑と万葉のまちづくり基金：定住促進、地域活性化等まりづくりに関する事業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学校整備基金：義務教育学校整備等の財源とするため、決算剰余金等１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０５０百万円を積立てたことによる増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水と緑と万葉のまちづくり基金：寄付者の意向に沿った事業に活用するため５６百万円を取り崩したが、ふるさと納税による寄附の増により７７７百万円積立てたことによる増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整備基金：佐野市立小中学校適正規模・適正配置基本計画に基づき義務教育学校の整備を計画的に実施していくことから、その財源確保を図るため決算剰余金等を基金に積立てており、整備が本格化する前の令和７年度頃までは増加を見込むが、その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は減少となる予定である。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水と緑と万葉のまちづくり基金：前年中のふるさと納税に係る寄付額を積立てており、全額を次年度に取崩して活用している。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予算編成時の財源調整等により１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０４９百万円取崩したものの、実質収支の２分の１の積立等により１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９８０百万円積立てたことにより、９３２百万円の増となった。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以降は、本市に甚大な被害をもたらした令和元年東日本台風及び新型コロナウイルス感染症対策において財政調整基金を取崩したことで、基金残高は大きく減小したが、令和３年度はそれ以前の水準程度まで残高を回復することができ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今後も、大規模災害の発生などの不測の事態に備えるため、標準財政規模等を参考としながら、一定程度の基金残高を確保するよう努めていく。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消防庁舎及び市民病院の整備に係る元利償還金に充てるため１８２百万円を取崩したものの、令和元年東日本台風に係る事業に伴う借入等により、今後の公債費が増額する見込みがあることから決算剰余金５００百万円を積立て、さらに普通交付税において、臨時財政対策債償還基金費６１２百万円の交付分を積立たことなどにより９３０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消防庁舎及び市民病院の整備や災害復旧に係る公債費負担の平準化を図るため、また、令和３年度借入分の臨時財政対策債の償還に充てるため、計画的に取り崩すことを予定しており、令和２３年度には約２５０百万まで残高が減小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BADF6C-B19D-40E8-89D4-108CA4FE8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22E015-BEFE-45BC-A818-47ED7BEE1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AA30850-7DD2-4C3E-8AB1-53A771BCC174}"/>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FEDD16B-E891-4B49-A93B-3117808A1489}"/>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9FF771C-5AA3-4980-BF26-91A4EF416084}"/>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F5325F1-ED04-4D8D-87AF-1AFEF0843974}"/>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40B5E36-7FBC-440F-BA75-EFCBB8F4D64E}"/>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084D1D5-3612-42FF-989D-204173A8047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31A174E-783B-4902-96A7-62C902B965C4}"/>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F0B48E3-36A3-4E64-A7E8-54031645E2FF}"/>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F474FF5-6023-4C05-A7E0-98F3F660EA6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0674ECC-AF1D-4582-A02B-58C000968AE9}"/>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F5BD8A6-1C1E-4F7E-97FC-8AE403C91413}"/>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6678B6A-5458-4ABC-AFB7-AF84B077BB5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64AB64F-01B1-4DE9-A09B-B814D7954CE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168A048-F7B4-42BB-98FB-856C432EC6F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C9B21BD-FC04-4F8D-A200-734D0406B6F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9390CA2-738D-499F-8888-55FB62E55346}"/>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05AAF69-DC96-419D-90C4-5C0525B7CED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D2E93F3-14DD-4221-B3C0-8F075FAB434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AC64D24-F4FF-4945-BE7F-DDD05884B1C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D6C0746-1A29-4DAF-9485-A11F6A7EB99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51EFA98-09F8-4CBD-A63D-CDCEF9E97C5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6E4758E-B46B-4F17-96AB-FD123DB3284D}"/>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91C55F2-DBDE-4E5D-B26C-CA66A6F42A6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760B51C-5EC0-475C-A510-8FD9651B6225}"/>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F951197-A9BC-4AD0-A73B-AC947FCB1EA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9D17DA4-89C6-45EE-8577-95BBFAAF154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AD4F9D4-055F-4934-ADCA-16E13A63B7B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D60FB75-1517-48BB-90F0-8BAEFAFA2D1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3C95572-14EB-49F1-A4A3-AEEEDE6CD52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95F4F14-07CF-47C5-8FDD-82A3F890516A}"/>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84D22F6-E095-4EAA-8C45-EA70D77985F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CE745A1-CD4C-4684-A498-EB6BDDF9332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DCA359F-83FA-4198-8541-8245FFD2703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D6CAFE3-9848-4BBC-B48E-543BD93FD4B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6F999CC-6A35-4F97-AA33-E2F552CFF574}"/>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35690DD-1114-4471-902C-7D5882C3626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2BBB789-3D14-419D-8CBE-EECFBB666F3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AB9ED2D-CD16-4488-869E-B0909D9EE24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E57EE6B-AF6F-4CA3-BAF9-1E9689EDE9E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C97AF4A-994E-4EE9-82D8-0DAC62A5F025}"/>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060F11A-A594-48C1-82C4-2C71C38AFD93}"/>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F3E6553-9135-435A-ADD5-12D36A02DB18}"/>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D42AF58-02FF-4286-9BE3-6AD81B46BC83}"/>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BBE9074-5CC2-467C-948E-347C4F280562}"/>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740E1D3-508C-4034-9494-0FDAA153B3CF}"/>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8EEDA0A-B95D-412F-90D6-76BAE4BB7571}"/>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F07594B-9F75-4561-849E-23F3AA02EED2}"/>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FF78458-D063-40F8-A0B7-8A75454F2E54}"/>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76B9A26-0EBF-4D18-A938-EA6EDA3F9EB3}"/>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71C7E30-7373-4F99-9125-B17A8074776B}"/>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DCE2470-2566-4260-A9D8-AA800A1C4875}"/>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F86DAE8-629F-4365-8819-CCD16A93B0C3}"/>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ADE716F-A346-488B-952F-00D744761935}"/>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49E9A0A-3F73-4419-8C7A-1F0E1671498B}"/>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0ADD377-59CC-4699-80AA-09EECC0F0A03}"/>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有形固定資産減価償却率は類似団体と比較して、やや低い水準となっている。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有形固定資産減価償却率が類似団体と比較して高くなっている施設は、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などであり、低くなっている施設は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などである。</a:t>
          </a:r>
        </a:p>
        <a:p>
          <a:r>
            <a:rPr kumimoji="1" lang="ja-JP" altLang="en-US" sz="1100">
              <a:latin typeface="ＭＳ Ｐゴシック" panose="020B0600070205080204" pitchFamily="50" charset="-128"/>
              <a:ea typeface="ＭＳ Ｐゴシック" panose="020B0600070205080204" pitchFamily="50" charset="-128"/>
            </a:rPr>
            <a:t>　なお、本市では「佐野市市有施設適正配置計画」に基づき、市有施設の統廃合や複合化を進め、資産保有量の縮減、長寿命化等に取り組んでいる。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6B1299C-939C-4DD4-934F-44E039131C84}"/>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24CC7E9-BAE4-490C-834D-084A6A7392CD}"/>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4693E97-198B-4C28-9E50-8FEFAA7058FF}"/>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304FF08E-CF5B-4F36-BAE1-F21252285D02}"/>
            </a:ext>
          </a:extLst>
        </xdr:cNvPr>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BFCA6D15-F8F2-4A57-9AB9-21A1F6141011}"/>
            </a:ext>
          </a:extLst>
        </xdr:cNvPr>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80EAE91C-E0F3-44CA-94D4-8B74C61DA316}"/>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AC27870A-5537-4753-B73B-4FC38EE35753}"/>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59B8F687-68EF-4782-878C-AA2CFF946597}"/>
            </a:ext>
          </a:extLst>
        </xdr:cNvPr>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E89DB95D-4097-49B0-9081-FC1A18E7989B}"/>
            </a:ext>
          </a:extLst>
        </xdr:cNvPr>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DFDAF640-9916-4FAE-92DD-A0FF2B0C861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072694F-43B4-4F8B-8F06-C10038FD9069}"/>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CC3A424-2459-4A9D-88F7-A587D6A653E4}"/>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a:extLst>
            <a:ext uri="{FF2B5EF4-FFF2-40B4-BE49-F238E27FC236}">
              <a16:creationId xmlns:a16="http://schemas.microsoft.com/office/drawing/2014/main" id="{0B39938B-7746-49AD-B2AA-30DE158004E6}"/>
            </a:ext>
          </a:extLst>
        </xdr:cNvPr>
        <xdr:cNvCxnSpPr/>
      </xdr:nvCxnSpPr>
      <xdr:spPr>
        <a:xfrm flipV="1">
          <a:off x="4206240" y="5246052"/>
          <a:ext cx="1270" cy="122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a:extLst>
            <a:ext uri="{FF2B5EF4-FFF2-40B4-BE49-F238E27FC236}">
              <a16:creationId xmlns:a16="http://schemas.microsoft.com/office/drawing/2014/main" id="{CCD5F4DC-BFFB-491F-8E3D-C1E749EF3BD9}"/>
            </a:ext>
          </a:extLst>
        </xdr:cNvPr>
        <xdr:cNvSpPr txBox="1"/>
      </xdr:nvSpPr>
      <xdr:spPr>
        <a:xfrm>
          <a:off x="4258945" y="647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a:extLst>
            <a:ext uri="{FF2B5EF4-FFF2-40B4-BE49-F238E27FC236}">
              <a16:creationId xmlns:a16="http://schemas.microsoft.com/office/drawing/2014/main" id="{0E928C14-4F05-45B3-BE66-5B6DDE239E34}"/>
            </a:ext>
          </a:extLst>
        </xdr:cNvPr>
        <xdr:cNvCxnSpPr/>
      </xdr:nvCxnSpPr>
      <xdr:spPr>
        <a:xfrm>
          <a:off x="4119245" y="64716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a:extLst>
            <a:ext uri="{FF2B5EF4-FFF2-40B4-BE49-F238E27FC236}">
              <a16:creationId xmlns:a16="http://schemas.microsoft.com/office/drawing/2014/main" id="{79CC9848-223F-4DCB-892D-74941B02DAD9}"/>
            </a:ext>
          </a:extLst>
        </xdr:cNvPr>
        <xdr:cNvSpPr txBox="1"/>
      </xdr:nvSpPr>
      <xdr:spPr>
        <a:xfrm>
          <a:off x="4258945" y="50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a:extLst>
            <a:ext uri="{FF2B5EF4-FFF2-40B4-BE49-F238E27FC236}">
              <a16:creationId xmlns:a16="http://schemas.microsoft.com/office/drawing/2014/main" id="{B2631FCE-EB8F-48A7-8EC3-4F3271008BC3}"/>
            </a:ext>
          </a:extLst>
        </xdr:cNvPr>
        <xdr:cNvCxnSpPr/>
      </xdr:nvCxnSpPr>
      <xdr:spPr>
        <a:xfrm>
          <a:off x="4119245" y="52460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76" name="有形固定資産減価償却率平均値テキスト">
          <a:extLst>
            <a:ext uri="{FF2B5EF4-FFF2-40B4-BE49-F238E27FC236}">
              <a16:creationId xmlns:a16="http://schemas.microsoft.com/office/drawing/2014/main" id="{0E6EA028-E530-4477-B13E-346129C56E0D}"/>
            </a:ext>
          </a:extLst>
        </xdr:cNvPr>
        <xdr:cNvSpPr txBox="1"/>
      </xdr:nvSpPr>
      <xdr:spPr>
        <a:xfrm>
          <a:off x="4258945" y="6002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a:extLst>
            <a:ext uri="{FF2B5EF4-FFF2-40B4-BE49-F238E27FC236}">
              <a16:creationId xmlns:a16="http://schemas.microsoft.com/office/drawing/2014/main" id="{50BD5E20-F944-4415-8C6D-1EB4BBC71F92}"/>
            </a:ext>
          </a:extLst>
        </xdr:cNvPr>
        <xdr:cNvSpPr/>
      </xdr:nvSpPr>
      <xdr:spPr>
        <a:xfrm>
          <a:off x="4157345"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a:extLst>
            <a:ext uri="{FF2B5EF4-FFF2-40B4-BE49-F238E27FC236}">
              <a16:creationId xmlns:a16="http://schemas.microsoft.com/office/drawing/2014/main" id="{5F0063D2-1A20-4FFC-810C-16F0F8535659}"/>
            </a:ext>
          </a:extLst>
        </xdr:cNvPr>
        <xdr:cNvSpPr/>
      </xdr:nvSpPr>
      <xdr:spPr>
        <a:xfrm>
          <a:off x="3537585" y="5968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FC3F9E6F-9A04-411B-94FA-79DFBC1A71E1}"/>
            </a:ext>
          </a:extLst>
        </xdr:cNvPr>
        <xdr:cNvSpPr/>
      </xdr:nvSpPr>
      <xdr:spPr>
        <a:xfrm>
          <a:off x="286702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a:extLst>
            <a:ext uri="{FF2B5EF4-FFF2-40B4-BE49-F238E27FC236}">
              <a16:creationId xmlns:a16="http://schemas.microsoft.com/office/drawing/2014/main" id="{4E353694-F208-4AC3-A7D7-C2E3A5FE6E84}"/>
            </a:ext>
          </a:extLst>
        </xdr:cNvPr>
        <xdr:cNvSpPr/>
      </xdr:nvSpPr>
      <xdr:spPr>
        <a:xfrm>
          <a:off x="2196465" y="5876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a:extLst>
            <a:ext uri="{FF2B5EF4-FFF2-40B4-BE49-F238E27FC236}">
              <a16:creationId xmlns:a16="http://schemas.microsoft.com/office/drawing/2014/main" id="{511A3A48-1056-4539-848D-8A3D77D993BE}"/>
            </a:ext>
          </a:extLst>
        </xdr:cNvPr>
        <xdr:cNvSpPr/>
      </xdr:nvSpPr>
      <xdr:spPr>
        <a:xfrm>
          <a:off x="1525905" y="579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67BD775-644C-4DB2-B331-47EFB945D3F5}"/>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70A774B-B5AF-449D-8D51-1153ED190B93}"/>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5804B0F-BF7F-4F57-87EF-B47313EDE96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6409821-4184-4208-855F-A75C52385E12}"/>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B91294D-BC83-4C7D-9DCB-5B8B826A90B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87" name="楕円 86">
          <a:extLst>
            <a:ext uri="{FF2B5EF4-FFF2-40B4-BE49-F238E27FC236}">
              <a16:creationId xmlns:a16="http://schemas.microsoft.com/office/drawing/2014/main" id="{0FFD8BD9-81EE-4E69-92CC-25669BCDF83D}"/>
            </a:ext>
          </a:extLst>
        </xdr:cNvPr>
        <xdr:cNvSpPr/>
      </xdr:nvSpPr>
      <xdr:spPr>
        <a:xfrm>
          <a:off x="4157345" y="5968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20655</xdr:rowOff>
    </xdr:from>
    <xdr:ext cx="405111" cy="259045"/>
    <xdr:sp macro="" textlink="">
      <xdr:nvSpPr>
        <xdr:cNvPr id="88" name="有形固定資産減価償却率該当値テキスト">
          <a:extLst>
            <a:ext uri="{FF2B5EF4-FFF2-40B4-BE49-F238E27FC236}">
              <a16:creationId xmlns:a16="http://schemas.microsoft.com/office/drawing/2014/main" id="{CC318F0C-45F2-4AF2-9970-72CAD53C8254}"/>
            </a:ext>
          </a:extLst>
        </xdr:cNvPr>
        <xdr:cNvSpPr txBox="1"/>
      </xdr:nvSpPr>
      <xdr:spPr>
        <a:xfrm>
          <a:off x="4258945" y="581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9" name="楕円 88">
          <a:extLst>
            <a:ext uri="{FF2B5EF4-FFF2-40B4-BE49-F238E27FC236}">
              <a16:creationId xmlns:a16="http://schemas.microsoft.com/office/drawing/2014/main" id="{57630FA1-6729-427D-8598-F60A765997AA}"/>
            </a:ext>
          </a:extLst>
        </xdr:cNvPr>
        <xdr:cNvSpPr/>
      </xdr:nvSpPr>
      <xdr:spPr>
        <a:xfrm>
          <a:off x="3537585" y="5881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31</xdr:row>
      <xdr:rowOff>48578</xdr:rowOff>
    </xdr:to>
    <xdr:cxnSp macro="">
      <xdr:nvCxnSpPr>
        <xdr:cNvPr id="90" name="直線コネクタ 89">
          <a:extLst>
            <a:ext uri="{FF2B5EF4-FFF2-40B4-BE49-F238E27FC236}">
              <a16:creationId xmlns:a16="http://schemas.microsoft.com/office/drawing/2014/main" id="{A67A2E8A-AE56-4718-A429-E71BF362ED8C}"/>
            </a:ext>
          </a:extLst>
        </xdr:cNvPr>
        <xdr:cNvCxnSpPr/>
      </xdr:nvCxnSpPr>
      <xdr:spPr>
        <a:xfrm>
          <a:off x="3588385" y="5932487"/>
          <a:ext cx="619760" cy="8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91" name="楕円 90">
          <a:extLst>
            <a:ext uri="{FF2B5EF4-FFF2-40B4-BE49-F238E27FC236}">
              <a16:creationId xmlns:a16="http://schemas.microsoft.com/office/drawing/2014/main" id="{C9528C9B-5931-4A4D-99F1-4DF5110211C8}"/>
            </a:ext>
          </a:extLst>
        </xdr:cNvPr>
        <xdr:cNvSpPr/>
      </xdr:nvSpPr>
      <xdr:spPr>
        <a:xfrm>
          <a:off x="2867025" y="5799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133667</xdr:rowOff>
    </xdr:to>
    <xdr:cxnSp macro="">
      <xdr:nvCxnSpPr>
        <xdr:cNvPr id="92" name="直線コネクタ 91">
          <a:extLst>
            <a:ext uri="{FF2B5EF4-FFF2-40B4-BE49-F238E27FC236}">
              <a16:creationId xmlns:a16="http://schemas.microsoft.com/office/drawing/2014/main" id="{EBF10085-DFE7-4D2C-830D-5260B836B913}"/>
            </a:ext>
          </a:extLst>
        </xdr:cNvPr>
        <xdr:cNvCxnSpPr/>
      </xdr:nvCxnSpPr>
      <xdr:spPr>
        <a:xfrm>
          <a:off x="2917825" y="5846128"/>
          <a:ext cx="67056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93" name="楕円 92">
          <a:extLst>
            <a:ext uri="{FF2B5EF4-FFF2-40B4-BE49-F238E27FC236}">
              <a16:creationId xmlns:a16="http://schemas.microsoft.com/office/drawing/2014/main" id="{E04700D5-1B72-4ADE-82C5-83ED3130C4DC}"/>
            </a:ext>
          </a:extLst>
        </xdr:cNvPr>
        <xdr:cNvSpPr/>
      </xdr:nvSpPr>
      <xdr:spPr>
        <a:xfrm>
          <a:off x="2196465" y="5750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47308</xdr:rowOff>
    </xdr:to>
    <xdr:cxnSp macro="">
      <xdr:nvCxnSpPr>
        <xdr:cNvPr id="94" name="直線コネクタ 93">
          <a:extLst>
            <a:ext uri="{FF2B5EF4-FFF2-40B4-BE49-F238E27FC236}">
              <a16:creationId xmlns:a16="http://schemas.microsoft.com/office/drawing/2014/main" id="{A165BA0B-542D-4D2D-963C-26244878C276}"/>
            </a:ext>
          </a:extLst>
        </xdr:cNvPr>
        <xdr:cNvCxnSpPr/>
      </xdr:nvCxnSpPr>
      <xdr:spPr>
        <a:xfrm>
          <a:off x="2247265" y="5801360"/>
          <a:ext cx="67056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11430</xdr:rowOff>
    </xdr:from>
    <xdr:to>
      <xdr:col>7</xdr:col>
      <xdr:colOff>187325</xdr:colOff>
      <xdr:row>29</xdr:row>
      <xdr:rowOff>113030</xdr:rowOff>
    </xdr:to>
    <xdr:sp macro="" textlink="">
      <xdr:nvSpPr>
        <xdr:cNvPr id="95" name="楕円 94">
          <a:extLst>
            <a:ext uri="{FF2B5EF4-FFF2-40B4-BE49-F238E27FC236}">
              <a16:creationId xmlns:a16="http://schemas.microsoft.com/office/drawing/2014/main" id="{92FF6C5E-C1BA-4868-B022-CD981752AEFC}"/>
            </a:ext>
          </a:extLst>
        </xdr:cNvPr>
        <xdr:cNvSpPr/>
      </xdr:nvSpPr>
      <xdr:spPr>
        <a:xfrm>
          <a:off x="1525905" y="5642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170180</xdr:rowOff>
    </xdr:to>
    <xdr:cxnSp macro="">
      <xdr:nvCxnSpPr>
        <xdr:cNvPr id="96" name="直線コネクタ 95">
          <a:extLst>
            <a:ext uri="{FF2B5EF4-FFF2-40B4-BE49-F238E27FC236}">
              <a16:creationId xmlns:a16="http://schemas.microsoft.com/office/drawing/2014/main" id="{29C89247-D110-4E28-ADB7-034EC5689E02}"/>
            </a:ext>
          </a:extLst>
        </xdr:cNvPr>
        <xdr:cNvCxnSpPr/>
      </xdr:nvCxnSpPr>
      <xdr:spPr>
        <a:xfrm>
          <a:off x="1576705" y="5693410"/>
          <a:ext cx="67056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97" name="n_1aveValue有形固定資産減価償却率">
          <a:extLst>
            <a:ext uri="{FF2B5EF4-FFF2-40B4-BE49-F238E27FC236}">
              <a16:creationId xmlns:a16="http://schemas.microsoft.com/office/drawing/2014/main" id="{39F5C079-3D74-40F6-AD56-25DD45A0F8BB}"/>
            </a:ext>
          </a:extLst>
        </xdr:cNvPr>
        <xdr:cNvSpPr txBox="1"/>
      </xdr:nvSpPr>
      <xdr:spPr>
        <a:xfrm>
          <a:off x="3395989" y="605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a:extLst>
            <a:ext uri="{FF2B5EF4-FFF2-40B4-BE49-F238E27FC236}">
              <a16:creationId xmlns:a16="http://schemas.microsoft.com/office/drawing/2014/main" id="{17EF4BB1-C6D1-409E-8D55-A85AEB9FDFDC}"/>
            </a:ext>
          </a:extLst>
        </xdr:cNvPr>
        <xdr:cNvSpPr txBox="1"/>
      </xdr:nvSpPr>
      <xdr:spPr>
        <a:xfrm>
          <a:off x="2738129"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9" name="n_3aveValue有形固定資産減価償却率">
          <a:extLst>
            <a:ext uri="{FF2B5EF4-FFF2-40B4-BE49-F238E27FC236}">
              <a16:creationId xmlns:a16="http://schemas.microsoft.com/office/drawing/2014/main" id="{BAA41AB5-D001-47F6-80D9-E9C98EFC27ED}"/>
            </a:ext>
          </a:extLst>
        </xdr:cNvPr>
        <xdr:cNvSpPr txBox="1"/>
      </xdr:nvSpPr>
      <xdr:spPr>
        <a:xfrm>
          <a:off x="2067569"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0" name="n_4aveValue有形固定資産減価償却率">
          <a:extLst>
            <a:ext uri="{FF2B5EF4-FFF2-40B4-BE49-F238E27FC236}">
              <a16:creationId xmlns:a16="http://schemas.microsoft.com/office/drawing/2014/main" id="{0363C232-74FB-4D85-9CEE-2F76640455E0}"/>
            </a:ext>
          </a:extLst>
        </xdr:cNvPr>
        <xdr:cNvSpPr txBox="1"/>
      </xdr:nvSpPr>
      <xdr:spPr>
        <a:xfrm>
          <a:off x="1397009"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101" name="n_1mainValue有形固定資産減価償却率">
          <a:extLst>
            <a:ext uri="{FF2B5EF4-FFF2-40B4-BE49-F238E27FC236}">
              <a16:creationId xmlns:a16="http://schemas.microsoft.com/office/drawing/2014/main" id="{F89FCE69-22AE-4BC7-978E-FC365B901BF0}"/>
            </a:ext>
          </a:extLst>
        </xdr:cNvPr>
        <xdr:cNvSpPr txBox="1"/>
      </xdr:nvSpPr>
      <xdr:spPr>
        <a:xfrm>
          <a:off x="3395989" y="566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102" name="n_2mainValue有形固定資産減価償却率">
          <a:extLst>
            <a:ext uri="{FF2B5EF4-FFF2-40B4-BE49-F238E27FC236}">
              <a16:creationId xmlns:a16="http://schemas.microsoft.com/office/drawing/2014/main" id="{463AB8C0-9229-4346-826F-2D7D5C64595B}"/>
            </a:ext>
          </a:extLst>
        </xdr:cNvPr>
        <xdr:cNvSpPr txBox="1"/>
      </xdr:nvSpPr>
      <xdr:spPr>
        <a:xfrm>
          <a:off x="2738129" y="557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103" name="n_3mainValue有形固定資産減価償却率">
          <a:extLst>
            <a:ext uri="{FF2B5EF4-FFF2-40B4-BE49-F238E27FC236}">
              <a16:creationId xmlns:a16="http://schemas.microsoft.com/office/drawing/2014/main" id="{78A29A36-0C75-4D73-AF4D-39E15FED29B5}"/>
            </a:ext>
          </a:extLst>
        </xdr:cNvPr>
        <xdr:cNvSpPr txBox="1"/>
      </xdr:nvSpPr>
      <xdr:spPr>
        <a:xfrm>
          <a:off x="2067569"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129557</xdr:rowOff>
    </xdr:from>
    <xdr:ext cx="405111" cy="259045"/>
    <xdr:sp macro="" textlink="">
      <xdr:nvSpPr>
        <xdr:cNvPr id="104" name="n_4mainValue有形固定資産減価償却率">
          <a:extLst>
            <a:ext uri="{FF2B5EF4-FFF2-40B4-BE49-F238E27FC236}">
              <a16:creationId xmlns:a16="http://schemas.microsoft.com/office/drawing/2014/main" id="{7E5A6B4F-EC19-424A-8466-C996E4081A73}"/>
            </a:ext>
          </a:extLst>
        </xdr:cNvPr>
        <xdr:cNvSpPr txBox="1"/>
      </xdr:nvSpPr>
      <xdr:spPr>
        <a:xfrm>
          <a:off x="1397009"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A74C466-44BB-4512-81FB-753F5E0F823F}"/>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5E526BC-EE18-440A-8CC5-0AB06C6CF36A}"/>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B79E894-115B-4787-8741-45BC34C552EF}"/>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23D931D2-03BC-488B-B6AE-D8AE60B22AE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F309BCA2-D502-4776-AF6B-359EE18958AE}"/>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20426AA2-2B22-4ABB-B648-25F826623A63}"/>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6D54298-A53B-4128-A864-D0333BFD0977}"/>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D5D3276-F7B5-4DA4-ADB7-86FA30EF0612}"/>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DA9410B9-98D0-4AD6-A6E4-1E1B55F4E5F8}"/>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BFE5515-5BF6-4BF4-87CE-3371BBC4B508}"/>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A271EC3B-3A0D-4899-A768-0D5B703AE675}"/>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796ED926-5818-4E18-9C12-21C853C4FD4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E56C46E2-808E-4CDC-BC32-4C9EECEC8CC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54.5</a:t>
          </a:r>
          <a:r>
            <a:rPr kumimoji="1" lang="ja-JP" altLang="en-US" sz="1100">
              <a:latin typeface="ＭＳ Ｐゴシック" panose="020B0600070205080204" pitchFamily="50" charset="-128"/>
              <a:ea typeface="ＭＳ Ｐゴシック" panose="020B0600070205080204" pitchFamily="50" charset="-128"/>
            </a:rPr>
            <a:t>％改善し、類似団体及び全国の平均を下回り健全な状態である。</a:t>
          </a:r>
        </a:p>
        <a:p>
          <a:r>
            <a:rPr kumimoji="1" lang="ja-JP" altLang="en-US" sz="1100">
              <a:latin typeface="ＭＳ Ｐゴシック" panose="020B0600070205080204" pitchFamily="50" charset="-128"/>
              <a:ea typeface="ＭＳ Ｐゴシック" panose="020B0600070205080204" pitchFamily="50" charset="-128"/>
            </a:rPr>
            <a:t>　債務償還比率が前年度より改善した主な要因は、基金残高の増加による充当可能財源の増額である。</a:t>
          </a:r>
        </a:p>
        <a:p>
          <a:r>
            <a:rPr kumimoji="1" lang="ja-JP" altLang="en-US" sz="1100">
              <a:latin typeface="ＭＳ Ｐゴシック" panose="020B0600070205080204" pitchFamily="50" charset="-128"/>
              <a:ea typeface="ＭＳ Ｐゴシック" panose="020B0600070205080204" pitchFamily="50" charset="-128"/>
            </a:rPr>
            <a:t>　今後は、学校施設の整備などの大規模事業の実施により将来負担額の増額に伴う債務償還比率の悪化が見込まれる。　債務償還比率の推移を注視しつつ、計画的な地方債の発行に努める。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42140CCC-1D79-474E-935E-81EFA4968BE6}"/>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35C1FF14-800D-4128-AFC0-5D4D2402F49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C1B0FEE5-83B6-4B8B-BD10-CC6D2AA86E62}"/>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63D0A805-BDB9-4FD9-8247-AE5B699217C4}"/>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63A8D56A-190A-4C9E-A43F-A9D248569758}"/>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D37C9BF0-BCD2-4B0F-A7B9-8452AF37218E}"/>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E2009939-317E-4FC0-9046-AA325E75544A}"/>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23B96D7B-72BB-44CA-A490-0C41847FEA81}"/>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754E42-9272-4DE6-9452-11A13ABB0EE6}"/>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AB2B9057-BC5D-491E-8C42-119C17AD9BBC}"/>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488BF8AD-0102-4378-A3E7-E9507D461729}"/>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F692E4F-B2B1-4471-83F3-95568AAFC8EF}"/>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D5D43666-376A-4EB4-9E70-830EE6CF03E3}"/>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53F616EC-31FF-47A7-A635-A4039780949D}"/>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C1A1ECF0-C4F2-4084-9A27-491E0CF5A7E1}"/>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a:extLst>
            <a:ext uri="{FF2B5EF4-FFF2-40B4-BE49-F238E27FC236}">
              <a16:creationId xmlns:a16="http://schemas.microsoft.com/office/drawing/2014/main" id="{AD3E4326-88BC-49DF-940E-D113889A5CFA}"/>
            </a:ext>
          </a:extLst>
        </xdr:cNvPr>
        <xdr:cNvCxnSpPr/>
      </xdr:nvCxnSpPr>
      <xdr:spPr>
        <a:xfrm flipV="1">
          <a:off x="13027660" y="5211868"/>
          <a:ext cx="1269" cy="1487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a:extLst>
            <a:ext uri="{FF2B5EF4-FFF2-40B4-BE49-F238E27FC236}">
              <a16:creationId xmlns:a16="http://schemas.microsoft.com/office/drawing/2014/main" id="{4E23BA2F-6F46-4E36-B0CC-54B14B80891B}"/>
            </a:ext>
          </a:extLst>
        </xdr:cNvPr>
        <xdr:cNvSpPr txBox="1"/>
      </xdr:nvSpPr>
      <xdr:spPr>
        <a:xfrm>
          <a:off x="13080365" y="67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a:extLst>
            <a:ext uri="{FF2B5EF4-FFF2-40B4-BE49-F238E27FC236}">
              <a16:creationId xmlns:a16="http://schemas.microsoft.com/office/drawing/2014/main" id="{52193D0D-1FBA-44D8-963F-93C6BC183908}"/>
            </a:ext>
          </a:extLst>
        </xdr:cNvPr>
        <xdr:cNvCxnSpPr/>
      </xdr:nvCxnSpPr>
      <xdr:spPr>
        <a:xfrm>
          <a:off x="12963525" y="6699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C535AF2-CFC1-457A-83AE-9F8C9B13D745}"/>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52801A4B-86FE-4F6E-8092-DF31C6C29A1E}"/>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a:extLst>
            <a:ext uri="{FF2B5EF4-FFF2-40B4-BE49-F238E27FC236}">
              <a16:creationId xmlns:a16="http://schemas.microsoft.com/office/drawing/2014/main" id="{5826927F-2ED5-4545-B07E-FCE5306169B6}"/>
            </a:ext>
          </a:extLst>
        </xdr:cNvPr>
        <xdr:cNvSpPr txBox="1"/>
      </xdr:nvSpPr>
      <xdr:spPr>
        <a:xfrm>
          <a:off x="13080365" y="594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a:extLst>
            <a:ext uri="{FF2B5EF4-FFF2-40B4-BE49-F238E27FC236}">
              <a16:creationId xmlns:a16="http://schemas.microsoft.com/office/drawing/2014/main" id="{0757EF04-C215-4291-B6D8-FF02911E140F}"/>
            </a:ext>
          </a:extLst>
        </xdr:cNvPr>
        <xdr:cNvSpPr/>
      </xdr:nvSpPr>
      <xdr:spPr>
        <a:xfrm>
          <a:off x="13001625" y="596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a:extLst>
            <a:ext uri="{FF2B5EF4-FFF2-40B4-BE49-F238E27FC236}">
              <a16:creationId xmlns:a16="http://schemas.microsoft.com/office/drawing/2014/main" id="{441D9EB6-3F65-4CDB-AEAF-EF05D95F835C}"/>
            </a:ext>
          </a:extLst>
        </xdr:cNvPr>
        <xdr:cNvSpPr/>
      </xdr:nvSpPr>
      <xdr:spPr>
        <a:xfrm>
          <a:off x="12359005" y="614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a:extLst>
            <a:ext uri="{FF2B5EF4-FFF2-40B4-BE49-F238E27FC236}">
              <a16:creationId xmlns:a16="http://schemas.microsoft.com/office/drawing/2014/main" id="{88CB6979-56DF-4C57-A783-7552508BD7D6}"/>
            </a:ext>
          </a:extLst>
        </xdr:cNvPr>
        <xdr:cNvSpPr/>
      </xdr:nvSpPr>
      <xdr:spPr>
        <a:xfrm>
          <a:off x="11688445" y="610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a:extLst>
            <a:ext uri="{FF2B5EF4-FFF2-40B4-BE49-F238E27FC236}">
              <a16:creationId xmlns:a16="http://schemas.microsoft.com/office/drawing/2014/main" id="{D1A8485C-E33F-42B5-AACC-9C4FEC2AC986}"/>
            </a:ext>
          </a:extLst>
        </xdr:cNvPr>
        <xdr:cNvSpPr/>
      </xdr:nvSpPr>
      <xdr:spPr>
        <a:xfrm>
          <a:off x="11017885" y="6073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a:extLst>
            <a:ext uri="{FF2B5EF4-FFF2-40B4-BE49-F238E27FC236}">
              <a16:creationId xmlns:a16="http://schemas.microsoft.com/office/drawing/2014/main" id="{4748CA80-AC09-4C11-A7B9-626EF37AFA33}"/>
            </a:ext>
          </a:extLst>
        </xdr:cNvPr>
        <xdr:cNvSpPr/>
      </xdr:nvSpPr>
      <xdr:spPr>
        <a:xfrm>
          <a:off x="10347325" y="611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9C75290-F57C-4351-88FF-3BA58DFB2B47}"/>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E3372BD-CEC1-411C-B8C4-DE3959420BFA}"/>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A4899AF-C1AD-4E0A-88DB-A41D01BE810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8247280-5E3D-486E-ABD6-9E017CF21054}"/>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493840C-3D8B-4546-B650-9DCAC38035A9}"/>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145478</xdr:rowOff>
    </xdr:from>
    <xdr:to>
      <xdr:col>76</xdr:col>
      <xdr:colOff>73025</xdr:colOff>
      <xdr:row>31</xdr:row>
      <xdr:rowOff>75628</xdr:rowOff>
    </xdr:to>
    <xdr:sp macro="" textlink="">
      <xdr:nvSpPr>
        <xdr:cNvPr id="149" name="楕円 148">
          <a:extLst>
            <a:ext uri="{FF2B5EF4-FFF2-40B4-BE49-F238E27FC236}">
              <a16:creationId xmlns:a16="http://schemas.microsoft.com/office/drawing/2014/main" id="{242CCE32-B8B0-498E-8BC6-A215D3EC3EF3}"/>
            </a:ext>
          </a:extLst>
        </xdr:cNvPr>
        <xdr:cNvSpPr/>
      </xdr:nvSpPr>
      <xdr:spPr>
        <a:xfrm>
          <a:off x="13001625" y="5944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168355</xdr:rowOff>
    </xdr:from>
    <xdr:ext cx="469744" cy="259045"/>
    <xdr:sp macro="" textlink="">
      <xdr:nvSpPr>
        <xdr:cNvPr id="150" name="債務償還比率該当値テキスト">
          <a:extLst>
            <a:ext uri="{FF2B5EF4-FFF2-40B4-BE49-F238E27FC236}">
              <a16:creationId xmlns:a16="http://schemas.microsoft.com/office/drawing/2014/main" id="{2E569A38-9730-44CB-9BA3-B47A8DFAA60C}"/>
            </a:ext>
          </a:extLst>
        </xdr:cNvPr>
        <xdr:cNvSpPr txBox="1"/>
      </xdr:nvSpPr>
      <xdr:spPr>
        <a:xfrm>
          <a:off x="13080365" y="57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72083</xdr:rowOff>
    </xdr:from>
    <xdr:to>
      <xdr:col>72</xdr:col>
      <xdr:colOff>123825</xdr:colOff>
      <xdr:row>32</xdr:row>
      <xdr:rowOff>2233</xdr:rowOff>
    </xdr:to>
    <xdr:sp macro="" textlink="">
      <xdr:nvSpPr>
        <xdr:cNvPr id="151" name="楕円 150">
          <a:extLst>
            <a:ext uri="{FF2B5EF4-FFF2-40B4-BE49-F238E27FC236}">
              <a16:creationId xmlns:a16="http://schemas.microsoft.com/office/drawing/2014/main" id="{ACAF5F61-2D62-4F88-856B-941C7FB94F99}"/>
            </a:ext>
          </a:extLst>
        </xdr:cNvPr>
        <xdr:cNvSpPr/>
      </xdr:nvSpPr>
      <xdr:spPr>
        <a:xfrm>
          <a:off x="12359005" y="6038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24828</xdr:rowOff>
    </xdr:from>
    <xdr:to>
      <xdr:col>76</xdr:col>
      <xdr:colOff>22225</xdr:colOff>
      <xdr:row>31</xdr:row>
      <xdr:rowOff>122883</xdr:rowOff>
    </xdr:to>
    <xdr:cxnSp macro="">
      <xdr:nvCxnSpPr>
        <xdr:cNvPr id="152" name="直線コネクタ 151">
          <a:extLst>
            <a:ext uri="{FF2B5EF4-FFF2-40B4-BE49-F238E27FC236}">
              <a16:creationId xmlns:a16="http://schemas.microsoft.com/office/drawing/2014/main" id="{049B2D04-17B9-4334-8DD9-33DF81EA39CA}"/>
            </a:ext>
          </a:extLst>
        </xdr:cNvPr>
        <xdr:cNvCxnSpPr/>
      </xdr:nvCxnSpPr>
      <xdr:spPr>
        <a:xfrm flipV="1">
          <a:off x="12409805" y="5991288"/>
          <a:ext cx="619760" cy="9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8033</xdr:rowOff>
    </xdr:from>
    <xdr:to>
      <xdr:col>68</xdr:col>
      <xdr:colOff>123825</xdr:colOff>
      <xdr:row>31</xdr:row>
      <xdr:rowOff>109633</xdr:rowOff>
    </xdr:to>
    <xdr:sp macro="" textlink="">
      <xdr:nvSpPr>
        <xdr:cNvPr id="153" name="楕円 152">
          <a:extLst>
            <a:ext uri="{FF2B5EF4-FFF2-40B4-BE49-F238E27FC236}">
              <a16:creationId xmlns:a16="http://schemas.microsoft.com/office/drawing/2014/main" id="{9C2FFCEA-C01F-4FDE-AFD4-3741D1318373}"/>
            </a:ext>
          </a:extLst>
        </xdr:cNvPr>
        <xdr:cNvSpPr/>
      </xdr:nvSpPr>
      <xdr:spPr>
        <a:xfrm>
          <a:off x="11688445" y="59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58833</xdr:rowOff>
    </xdr:from>
    <xdr:to>
      <xdr:col>72</xdr:col>
      <xdr:colOff>73025</xdr:colOff>
      <xdr:row>31</xdr:row>
      <xdr:rowOff>122883</xdr:rowOff>
    </xdr:to>
    <xdr:cxnSp macro="">
      <xdr:nvCxnSpPr>
        <xdr:cNvPr id="154" name="直線コネクタ 153">
          <a:extLst>
            <a:ext uri="{FF2B5EF4-FFF2-40B4-BE49-F238E27FC236}">
              <a16:creationId xmlns:a16="http://schemas.microsoft.com/office/drawing/2014/main" id="{7F43745A-4B54-45FA-A7E1-A835835624C0}"/>
            </a:ext>
          </a:extLst>
        </xdr:cNvPr>
        <xdr:cNvCxnSpPr/>
      </xdr:nvCxnSpPr>
      <xdr:spPr>
        <a:xfrm>
          <a:off x="11739245" y="6025293"/>
          <a:ext cx="67056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115072</xdr:rowOff>
    </xdr:from>
    <xdr:to>
      <xdr:col>64</xdr:col>
      <xdr:colOff>123825</xdr:colOff>
      <xdr:row>31</xdr:row>
      <xdr:rowOff>45222</xdr:rowOff>
    </xdr:to>
    <xdr:sp macro="" textlink="">
      <xdr:nvSpPr>
        <xdr:cNvPr id="155" name="楕円 154">
          <a:extLst>
            <a:ext uri="{FF2B5EF4-FFF2-40B4-BE49-F238E27FC236}">
              <a16:creationId xmlns:a16="http://schemas.microsoft.com/office/drawing/2014/main" id="{56B0B37F-AC3E-48B8-AB49-CE867F5B7B3C}"/>
            </a:ext>
          </a:extLst>
        </xdr:cNvPr>
        <xdr:cNvSpPr/>
      </xdr:nvSpPr>
      <xdr:spPr>
        <a:xfrm>
          <a:off x="11017885" y="5913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165872</xdr:rowOff>
    </xdr:from>
    <xdr:to>
      <xdr:col>68</xdr:col>
      <xdr:colOff>73025</xdr:colOff>
      <xdr:row>31</xdr:row>
      <xdr:rowOff>58833</xdr:rowOff>
    </xdr:to>
    <xdr:cxnSp macro="">
      <xdr:nvCxnSpPr>
        <xdr:cNvPr id="156" name="直線コネクタ 155">
          <a:extLst>
            <a:ext uri="{FF2B5EF4-FFF2-40B4-BE49-F238E27FC236}">
              <a16:creationId xmlns:a16="http://schemas.microsoft.com/office/drawing/2014/main" id="{66FFCFBB-B8D5-44D5-B97A-115155FE4D54}"/>
            </a:ext>
          </a:extLst>
        </xdr:cNvPr>
        <xdr:cNvCxnSpPr/>
      </xdr:nvCxnSpPr>
      <xdr:spPr>
        <a:xfrm>
          <a:off x="11068685" y="5964692"/>
          <a:ext cx="67056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166169</xdr:rowOff>
    </xdr:from>
    <xdr:to>
      <xdr:col>60</xdr:col>
      <xdr:colOff>123825</xdr:colOff>
      <xdr:row>31</xdr:row>
      <xdr:rowOff>96319</xdr:rowOff>
    </xdr:to>
    <xdr:sp macro="" textlink="">
      <xdr:nvSpPr>
        <xdr:cNvPr id="157" name="楕円 156">
          <a:extLst>
            <a:ext uri="{FF2B5EF4-FFF2-40B4-BE49-F238E27FC236}">
              <a16:creationId xmlns:a16="http://schemas.microsoft.com/office/drawing/2014/main" id="{92BAD879-9ABA-45BE-8FCA-34D904A90DE0}"/>
            </a:ext>
          </a:extLst>
        </xdr:cNvPr>
        <xdr:cNvSpPr/>
      </xdr:nvSpPr>
      <xdr:spPr>
        <a:xfrm>
          <a:off x="10347325" y="5964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165872</xdr:rowOff>
    </xdr:from>
    <xdr:to>
      <xdr:col>64</xdr:col>
      <xdr:colOff>73025</xdr:colOff>
      <xdr:row>31</xdr:row>
      <xdr:rowOff>45519</xdr:rowOff>
    </xdr:to>
    <xdr:cxnSp macro="">
      <xdr:nvCxnSpPr>
        <xdr:cNvPr id="158" name="直線コネクタ 157">
          <a:extLst>
            <a:ext uri="{FF2B5EF4-FFF2-40B4-BE49-F238E27FC236}">
              <a16:creationId xmlns:a16="http://schemas.microsoft.com/office/drawing/2014/main" id="{56F283C3-EED8-47E3-BB96-D15D245599B2}"/>
            </a:ext>
          </a:extLst>
        </xdr:cNvPr>
        <xdr:cNvCxnSpPr/>
      </xdr:nvCxnSpPr>
      <xdr:spPr>
        <a:xfrm flipV="1">
          <a:off x="10398125" y="5964692"/>
          <a:ext cx="67056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9" name="n_1aveValue債務償還比率">
          <a:extLst>
            <a:ext uri="{FF2B5EF4-FFF2-40B4-BE49-F238E27FC236}">
              <a16:creationId xmlns:a16="http://schemas.microsoft.com/office/drawing/2014/main" id="{C0112297-32DB-4481-B6BC-7B802AE0AAC3}"/>
            </a:ext>
          </a:extLst>
        </xdr:cNvPr>
        <xdr:cNvSpPr txBox="1"/>
      </xdr:nvSpPr>
      <xdr:spPr>
        <a:xfrm>
          <a:off x="12185092" y="62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60" name="n_2aveValue債務償還比率">
          <a:extLst>
            <a:ext uri="{FF2B5EF4-FFF2-40B4-BE49-F238E27FC236}">
              <a16:creationId xmlns:a16="http://schemas.microsoft.com/office/drawing/2014/main" id="{A23CCC7C-B98E-4EF8-A525-D01819BE15E2}"/>
            </a:ext>
          </a:extLst>
        </xdr:cNvPr>
        <xdr:cNvSpPr txBox="1"/>
      </xdr:nvSpPr>
      <xdr:spPr>
        <a:xfrm>
          <a:off x="11527232" y="61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61" name="n_3aveValue債務償還比率">
          <a:extLst>
            <a:ext uri="{FF2B5EF4-FFF2-40B4-BE49-F238E27FC236}">
              <a16:creationId xmlns:a16="http://schemas.microsoft.com/office/drawing/2014/main" id="{1398005A-8FB1-4859-8183-36060C66A1CD}"/>
            </a:ext>
          </a:extLst>
        </xdr:cNvPr>
        <xdr:cNvSpPr txBox="1"/>
      </xdr:nvSpPr>
      <xdr:spPr>
        <a:xfrm>
          <a:off x="10856672" y="61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62" name="n_4aveValue債務償還比率">
          <a:extLst>
            <a:ext uri="{FF2B5EF4-FFF2-40B4-BE49-F238E27FC236}">
              <a16:creationId xmlns:a16="http://schemas.microsoft.com/office/drawing/2014/main" id="{2464CF7A-D89E-4EB9-8D6B-78C12C662254}"/>
            </a:ext>
          </a:extLst>
        </xdr:cNvPr>
        <xdr:cNvSpPr txBox="1"/>
      </xdr:nvSpPr>
      <xdr:spPr>
        <a:xfrm>
          <a:off x="10186112" y="61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18760</xdr:rowOff>
    </xdr:from>
    <xdr:ext cx="469744" cy="259045"/>
    <xdr:sp macro="" textlink="">
      <xdr:nvSpPr>
        <xdr:cNvPr id="163" name="n_1mainValue債務償還比率">
          <a:extLst>
            <a:ext uri="{FF2B5EF4-FFF2-40B4-BE49-F238E27FC236}">
              <a16:creationId xmlns:a16="http://schemas.microsoft.com/office/drawing/2014/main" id="{5E8FB3DB-54E4-4D9C-8529-4513739107B7}"/>
            </a:ext>
          </a:extLst>
        </xdr:cNvPr>
        <xdr:cNvSpPr txBox="1"/>
      </xdr:nvSpPr>
      <xdr:spPr>
        <a:xfrm>
          <a:off x="12185092" y="581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126160</xdr:rowOff>
    </xdr:from>
    <xdr:ext cx="469744" cy="259045"/>
    <xdr:sp macro="" textlink="">
      <xdr:nvSpPr>
        <xdr:cNvPr id="164" name="n_2mainValue債務償還比率">
          <a:extLst>
            <a:ext uri="{FF2B5EF4-FFF2-40B4-BE49-F238E27FC236}">
              <a16:creationId xmlns:a16="http://schemas.microsoft.com/office/drawing/2014/main" id="{9A97C595-63DC-4F0C-AD81-0599D9AFC51F}"/>
            </a:ext>
          </a:extLst>
        </xdr:cNvPr>
        <xdr:cNvSpPr txBox="1"/>
      </xdr:nvSpPr>
      <xdr:spPr>
        <a:xfrm>
          <a:off x="11527232" y="57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61749</xdr:rowOff>
    </xdr:from>
    <xdr:ext cx="469744" cy="259045"/>
    <xdr:sp macro="" textlink="">
      <xdr:nvSpPr>
        <xdr:cNvPr id="165" name="n_3mainValue債務償還比率">
          <a:extLst>
            <a:ext uri="{FF2B5EF4-FFF2-40B4-BE49-F238E27FC236}">
              <a16:creationId xmlns:a16="http://schemas.microsoft.com/office/drawing/2014/main" id="{7AA34806-ABFB-4BE4-9B97-2A2F8CF2EFD9}"/>
            </a:ext>
          </a:extLst>
        </xdr:cNvPr>
        <xdr:cNvSpPr txBox="1"/>
      </xdr:nvSpPr>
      <xdr:spPr>
        <a:xfrm>
          <a:off x="10856672" y="56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112846</xdr:rowOff>
    </xdr:from>
    <xdr:ext cx="469744" cy="259045"/>
    <xdr:sp macro="" textlink="">
      <xdr:nvSpPr>
        <xdr:cNvPr id="166" name="n_4mainValue債務償還比率">
          <a:extLst>
            <a:ext uri="{FF2B5EF4-FFF2-40B4-BE49-F238E27FC236}">
              <a16:creationId xmlns:a16="http://schemas.microsoft.com/office/drawing/2014/main" id="{EA66DFF8-663D-4DBE-8BE9-F07F68203587}"/>
            </a:ext>
          </a:extLst>
        </xdr:cNvPr>
        <xdr:cNvSpPr txBox="1"/>
      </xdr:nvSpPr>
      <xdr:spPr>
        <a:xfrm>
          <a:off x="10186112" y="57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F83E6BD1-E3C2-4DCC-A836-BF40465C50EB}"/>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60D3A39-61E1-424F-9AD4-5160980AF1D9}"/>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C78CB63-A6CE-46D4-AED6-C60A19B80DE9}"/>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2ACD20C-16B2-4D88-8ED5-542E6A3008EA}"/>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0DA0C33-5428-42A4-A33D-5E72A62F48F2}"/>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E55BEE4-5590-45EB-B64D-C48D93FAC4A1}"/>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3FC1A7-B6DC-4042-A6F7-8DD426212FE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22B03C-DB8F-4881-B776-92E4AEF20BF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AA823B-519A-4FBE-81E1-1668655A5D1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254041-4645-4AC8-BD3B-ECB3BC0CF6F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77E17D-87F3-4B17-863E-65F728F9C1E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E2F916-D127-45EA-920E-120CFE86314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6B9F48-8281-43E3-AD3F-0A343428B0B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F036F1-1556-49F4-8969-5B20DF0A73F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359EF0-E3E5-4709-A646-74CBC077A6F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669E13-7B78-455C-8FEF-B6EE4ECD241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BB7BCA-4BC1-410D-A8B3-AD926AAC712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6B2DE5-8CAA-4DE6-9F38-313CBEEA76E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B4C13B-4050-4C0E-AB86-48BF50A13A0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8B7737-7DFC-4803-ADA6-D53EE394C61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8D7BC5-5783-4BC9-8933-5069441528D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24D71C-0D68-4AD0-923C-3A214CC9B42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5CFE97-1902-4DC3-8DF0-3AC5EDDD785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95FEF9-0D58-4F13-98A0-9BA2B81149F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5BDFBE-9853-4B44-BFD9-E3875199FD7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3D75AC-3295-4510-B4FA-5B34DEDB652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C037D1-8BBD-44C8-AB35-EC3AD65F503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03EF44-E448-45F8-BFCF-2E1F20C9D2A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00A882-331D-4064-8E7B-6C6B4555DC9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767804-F3BF-4626-AF51-D873B56E7B3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85258F-F85A-4CE1-A002-D981069DF85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23B75D-39E5-49EA-80BA-F072DB96223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FEB621-FAE5-491C-9BE1-BB36BD82F94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3A1275-1D83-4A3E-BADE-FCED20CFCC5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60830A-D91F-45EB-AB6A-93C49A9DA3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FD96FC-D160-4C3A-9F75-0F1736227A62}"/>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2F9CB7-1435-4AB8-8E19-B36AA73D943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1C18A2-2FCE-416E-A13B-8223438CDF2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3242EE-03E0-4DC5-9F57-082C3AE1A4B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D3E21C-301E-4751-AB43-79A7D126584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D7F93E-45B8-42EE-92BB-8DFEC59B111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AC0194-6A27-4AC2-97E4-19919DC7AF8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2245AD-D6BC-42F7-849E-0C44F5B3291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7633B9-009B-40AC-8284-28D5B418BB9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C4A216D-2ED6-4519-889A-06977E9C6CC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C123A6-17E3-466C-B0B9-B7DABD57FA1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BE4CB7-BE98-46C5-AD9B-C523ADB069A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84667D-A5FC-4ACC-B925-451CBACC32F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3A00C98-EC4B-45E3-A4BD-C01758855BED}"/>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2AF1A72-8E19-4870-A5DD-B0D38AB8C0B3}"/>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3D39F7E-8478-4871-A3F2-8581C9CD7E52}"/>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7DC4AB9-88B9-404F-B041-C0A16F3BD254}"/>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CCA66DD-4A9E-47B4-AC93-FF265D1CD645}"/>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6DB214D-7911-4240-B76F-344C7439B9F8}"/>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23DE86C-1609-4A92-B78B-6A94EAF65DAE}"/>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D50C854-A356-4F08-A0CD-F8756D60E95D}"/>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589EE4C-F3B3-4EFD-A95B-DA7DFDFBEC2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D26EBF7-8A64-4F8A-A988-FC8A6954539D}"/>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5F9BF2E-9B94-47AC-89B4-6D07C585958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73914</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680521C5-A1EE-401C-B305-42DE45F7C4F1}"/>
            </a:ext>
          </a:extLst>
        </xdr:cNvPr>
        <xdr:cNvCxnSpPr/>
      </xdr:nvCxnSpPr>
      <xdr:spPr>
        <a:xfrm flipV="1">
          <a:off x="4086225" y="5773674"/>
          <a:ext cx="0" cy="108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1446AE9B-D421-4371-B697-21304E4C87A4}"/>
            </a:ext>
          </a:extLst>
        </xdr:cNvPr>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4A1826E2-D92D-4FC4-89C6-EFC64625A879}"/>
            </a:ext>
          </a:extLst>
        </xdr:cNvPr>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20591</xdr:rowOff>
    </xdr:from>
    <xdr:ext cx="405111" cy="259045"/>
    <xdr:sp macro="" textlink="">
      <xdr:nvSpPr>
        <xdr:cNvPr id="58" name="【道路】&#10;有形固定資産減価償却率最大値テキスト">
          <a:extLst>
            <a:ext uri="{FF2B5EF4-FFF2-40B4-BE49-F238E27FC236}">
              <a16:creationId xmlns:a16="http://schemas.microsoft.com/office/drawing/2014/main" id="{13B9FF7D-E9CE-427D-BF9F-23F12D68823D}"/>
            </a:ext>
          </a:extLst>
        </xdr:cNvPr>
        <xdr:cNvSpPr txBox="1"/>
      </xdr:nvSpPr>
      <xdr:spPr>
        <a:xfrm>
          <a:off x="412496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73914</xdr:rowOff>
    </xdr:from>
    <xdr:to>
      <xdr:col>24</xdr:col>
      <xdr:colOff>152400</xdr:colOff>
      <xdr:row>34</xdr:row>
      <xdr:rowOff>73914</xdr:rowOff>
    </xdr:to>
    <xdr:cxnSp macro="">
      <xdr:nvCxnSpPr>
        <xdr:cNvPr id="59" name="直線コネクタ 58">
          <a:extLst>
            <a:ext uri="{FF2B5EF4-FFF2-40B4-BE49-F238E27FC236}">
              <a16:creationId xmlns:a16="http://schemas.microsoft.com/office/drawing/2014/main" id="{7032DD49-D0A3-4D79-A805-8004153170BC}"/>
            </a:ext>
          </a:extLst>
        </xdr:cNvPr>
        <xdr:cNvCxnSpPr/>
      </xdr:nvCxnSpPr>
      <xdr:spPr>
        <a:xfrm>
          <a:off x="402082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122699</xdr:rowOff>
    </xdr:from>
    <xdr:ext cx="405111" cy="259045"/>
    <xdr:sp macro="" textlink="">
      <xdr:nvSpPr>
        <xdr:cNvPr id="60" name="【道路】&#10;有形固定資産減価償却率平均値テキスト">
          <a:extLst>
            <a:ext uri="{FF2B5EF4-FFF2-40B4-BE49-F238E27FC236}">
              <a16:creationId xmlns:a16="http://schemas.microsoft.com/office/drawing/2014/main" id="{744010A7-4011-490C-A0A3-3169D4C4D298}"/>
            </a:ext>
          </a:extLst>
        </xdr:cNvPr>
        <xdr:cNvSpPr txBox="1"/>
      </xdr:nvSpPr>
      <xdr:spPr>
        <a:xfrm>
          <a:off x="4124960" y="615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144272</xdr:rowOff>
    </xdr:from>
    <xdr:to>
      <xdr:col>24</xdr:col>
      <xdr:colOff>114300</xdr:colOff>
      <xdr:row>37</xdr:row>
      <xdr:rowOff>74422</xdr:rowOff>
    </xdr:to>
    <xdr:sp macro="" textlink="">
      <xdr:nvSpPr>
        <xdr:cNvPr id="61" name="フローチャート: 判断 60">
          <a:extLst>
            <a:ext uri="{FF2B5EF4-FFF2-40B4-BE49-F238E27FC236}">
              <a16:creationId xmlns:a16="http://schemas.microsoft.com/office/drawing/2014/main" id="{EAC3AA36-DD8C-4370-9FA0-912167797E42}"/>
            </a:ext>
          </a:extLst>
        </xdr:cNvPr>
        <xdr:cNvSpPr/>
      </xdr:nvSpPr>
      <xdr:spPr>
        <a:xfrm>
          <a:off x="4036060" y="6179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107696</xdr:rowOff>
    </xdr:from>
    <xdr:to>
      <xdr:col>20</xdr:col>
      <xdr:colOff>38100</xdr:colOff>
      <xdr:row>37</xdr:row>
      <xdr:rowOff>37846</xdr:rowOff>
    </xdr:to>
    <xdr:sp macro="" textlink="">
      <xdr:nvSpPr>
        <xdr:cNvPr id="62" name="フローチャート: 判断 61">
          <a:extLst>
            <a:ext uri="{FF2B5EF4-FFF2-40B4-BE49-F238E27FC236}">
              <a16:creationId xmlns:a16="http://schemas.microsoft.com/office/drawing/2014/main" id="{345323B4-1760-4FB2-AB31-737FA94A7912}"/>
            </a:ext>
          </a:extLst>
        </xdr:cNvPr>
        <xdr:cNvSpPr/>
      </xdr:nvSpPr>
      <xdr:spPr>
        <a:xfrm>
          <a:off x="3312160" y="6142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a:extLst>
            <a:ext uri="{FF2B5EF4-FFF2-40B4-BE49-F238E27FC236}">
              <a16:creationId xmlns:a16="http://schemas.microsoft.com/office/drawing/2014/main" id="{51BC19DB-DD65-4166-B877-80EEE745B378}"/>
            </a:ext>
          </a:extLst>
        </xdr:cNvPr>
        <xdr:cNvSpPr/>
      </xdr:nvSpPr>
      <xdr:spPr>
        <a:xfrm>
          <a:off x="25146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45974</xdr:rowOff>
    </xdr:from>
    <xdr:to>
      <xdr:col>10</xdr:col>
      <xdr:colOff>165100</xdr:colOff>
      <xdr:row>36</xdr:row>
      <xdr:rowOff>147574</xdr:rowOff>
    </xdr:to>
    <xdr:sp macro="" textlink="">
      <xdr:nvSpPr>
        <xdr:cNvPr id="64" name="フローチャート: 判断 63">
          <a:extLst>
            <a:ext uri="{FF2B5EF4-FFF2-40B4-BE49-F238E27FC236}">
              <a16:creationId xmlns:a16="http://schemas.microsoft.com/office/drawing/2014/main" id="{84D24A67-6029-4AFD-BE84-0B00772EE403}"/>
            </a:ext>
          </a:extLst>
        </xdr:cNvPr>
        <xdr:cNvSpPr/>
      </xdr:nvSpPr>
      <xdr:spPr>
        <a:xfrm>
          <a:off x="17399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921037CF-CD65-4263-859B-58948B9D128E}"/>
            </a:ext>
          </a:extLst>
        </xdr:cNvPr>
        <xdr:cNvSpPr/>
      </xdr:nvSpPr>
      <xdr:spPr>
        <a:xfrm>
          <a:off x="965200" y="6042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12E6E2B-87D7-4B44-A0CA-952F7906F8F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4CC1BA-B2AF-4982-BE89-612E936C222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04F169-6E05-4DD4-B742-19C6803CD3F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A546E1-C886-48EC-8353-C0ABE77F986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752336-4356-4111-9E64-64EBEB5ADC2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137414</xdr:rowOff>
    </xdr:from>
    <xdr:to>
      <xdr:col>24</xdr:col>
      <xdr:colOff>114300</xdr:colOff>
      <xdr:row>35</xdr:row>
      <xdr:rowOff>67564</xdr:rowOff>
    </xdr:to>
    <xdr:sp macro="" textlink="">
      <xdr:nvSpPr>
        <xdr:cNvPr id="71" name="楕円 70">
          <a:extLst>
            <a:ext uri="{FF2B5EF4-FFF2-40B4-BE49-F238E27FC236}">
              <a16:creationId xmlns:a16="http://schemas.microsoft.com/office/drawing/2014/main" id="{50036B59-3D94-4283-88A0-FF9977701F56}"/>
            </a:ext>
          </a:extLst>
        </xdr:cNvPr>
        <xdr:cNvSpPr/>
      </xdr:nvSpPr>
      <xdr:spPr>
        <a:xfrm>
          <a:off x="4036060" y="5837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52341</xdr:rowOff>
    </xdr:from>
    <xdr:ext cx="405111" cy="259045"/>
    <xdr:sp macro="" textlink="">
      <xdr:nvSpPr>
        <xdr:cNvPr id="72" name="【道路】&#10;有形固定資産減価償却率該当値テキスト">
          <a:extLst>
            <a:ext uri="{FF2B5EF4-FFF2-40B4-BE49-F238E27FC236}">
              <a16:creationId xmlns:a16="http://schemas.microsoft.com/office/drawing/2014/main" id="{E8C229D0-E4C9-4896-8A75-D1A8B8DBAB9C}"/>
            </a:ext>
          </a:extLst>
        </xdr:cNvPr>
        <xdr:cNvSpPr txBox="1"/>
      </xdr:nvSpPr>
      <xdr:spPr>
        <a:xfrm>
          <a:off x="4124960" y="575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87122</xdr:rowOff>
    </xdr:from>
    <xdr:to>
      <xdr:col>20</xdr:col>
      <xdr:colOff>38100</xdr:colOff>
      <xdr:row>35</xdr:row>
      <xdr:rowOff>17272</xdr:rowOff>
    </xdr:to>
    <xdr:sp macro="" textlink="">
      <xdr:nvSpPr>
        <xdr:cNvPr id="73" name="楕円 72">
          <a:extLst>
            <a:ext uri="{FF2B5EF4-FFF2-40B4-BE49-F238E27FC236}">
              <a16:creationId xmlns:a16="http://schemas.microsoft.com/office/drawing/2014/main" id="{3B507E82-A269-4B69-A36F-777D3FE73633}"/>
            </a:ext>
          </a:extLst>
        </xdr:cNvPr>
        <xdr:cNvSpPr/>
      </xdr:nvSpPr>
      <xdr:spPr>
        <a:xfrm>
          <a:off x="3312160" y="57868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137922</xdr:rowOff>
    </xdr:from>
    <xdr:to>
      <xdr:col>24</xdr:col>
      <xdr:colOff>63500</xdr:colOff>
      <xdr:row>35</xdr:row>
      <xdr:rowOff>16764</xdr:rowOff>
    </xdr:to>
    <xdr:cxnSp macro="">
      <xdr:nvCxnSpPr>
        <xdr:cNvPr id="74" name="直線コネクタ 73">
          <a:extLst>
            <a:ext uri="{FF2B5EF4-FFF2-40B4-BE49-F238E27FC236}">
              <a16:creationId xmlns:a16="http://schemas.microsoft.com/office/drawing/2014/main" id="{06852517-C468-4A38-9562-B4D0BA1DBBB1}"/>
            </a:ext>
          </a:extLst>
        </xdr:cNvPr>
        <xdr:cNvCxnSpPr/>
      </xdr:nvCxnSpPr>
      <xdr:spPr>
        <a:xfrm>
          <a:off x="3355340" y="5837682"/>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43688</xdr:rowOff>
    </xdr:from>
    <xdr:to>
      <xdr:col>15</xdr:col>
      <xdr:colOff>101600</xdr:colOff>
      <xdr:row>34</xdr:row>
      <xdr:rowOff>145288</xdr:rowOff>
    </xdr:to>
    <xdr:sp macro="" textlink="">
      <xdr:nvSpPr>
        <xdr:cNvPr id="75" name="楕円 74">
          <a:extLst>
            <a:ext uri="{FF2B5EF4-FFF2-40B4-BE49-F238E27FC236}">
              <a16:creationId xmlns:a16="http://schemas.microsoft.com/office/drawing/2014/main" id="{75E811B4-C626-4FE5-9CD6-40B7885C093C}"/>
            </a:ext>
          </a:extLst>
        </xdr:cNvPr>
        <xdr:cNvSpPr/>
      </xdr:nvSpPr>
      <xdr:spPr>
        <a:xfrm>
          <a:off x="25146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94488</xdr:rowOff>
    </xdr:from>
    <xdr:to>
      <xdr:col>19</xdr:col>
      <xdr:colOff>177800</xdr:colOff>
      <xdr:row>34</xdr:row>
      <xdr:rowOff>137922</xdr:rowOff>
    </xdr:to>
    <xdr:cxnSp macro="">
      <xdr:nvCxnSpPr>
        <xdr:cNvPr id="76" name="直線コネクタ 75">
          <a:extLst>
            <a:ext uri="{FF2B5EF4-FFF2-40B4-BE49-F238E27FC236}">
              <a16:creationId xmlns:a16="http://schemas.microsoft.com/office/drawing/2014/main" id="{AB089922-E4D5-4526-A62C-9868364DF4BE}"/>
            </a:ext>
          </a:extLst>
        </xdr:cNvPr>
        <xdr:cNvCxnSpPr/>
      </xdr:nvCxnSpPr>
      <xdr:spPr>
        <a:xfrm>
          <a:off x="2565400" y="5794248"/>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169418</xdr:rowOff>
    </xdr:from>
    <xdr:to>
      <xdr:col>10</xdr:col>
      <xdr:colOff>165100</xdr:colOff>
      <xdr:row>34</xdr:row>
      <xdr:rowOff>99568</xdr:rowOff>
    </xdr:to>
    <xdr:sp macro="" textlink="">
      <xdr:nvSpPr>
        <xdr:cNvPr id="77" name="楕円 76">
          <a:extLst>
            <a:ext uri="{FF2B5EF4-FFF2-40B4-BE49-F238E27FC236}">
              <a16:creationId xmlns:a16="http://schemas.microsoft.com/office/drawing/2014/main" id="{D4A40DDD-45E9-4376-908A-2A56E607C251}"/>
            </a:ext>
          </a:extLst>
        </xdr:cNvPr>
        <xdr:cNvSpPr/>
      </xdr:nvSpPr>
      <xdr:spPr>
        <a:xfrm>
          <a:off x="1739900" y="5701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48768</xdr:rowOff>
    </xdr:from>
    <xdr:to>
      <xdr:col>15</xdr:col>
      <xdr:colOff>50800</xdr:colOff>
      <xdr:row>34</xdr:row>
      <xdr:rowOff>94488</xdr:rowOff>
    </xdr:to>
    <xdr:cxnSp macro="">
      <xdr:nvCxnSpPr>
        <xdr:cNvPr id="78" name="直線コネクタ 77">
          <a:extLst>
            <a:ext uri="{FF2B5EF4-FFF2-40B4-BE49-F238E27FC236}">
              <a16:creationId xmlns:a16="http://schemas.microsoft.com/office/drawing/2014/main" id="{0ED396E9-7BFB-44CC-AA2D-79AF26F92215}"/>
            </a:ext>
          </a:extLst>
        </xdr:cNvPr>
        <xdr:cNvCxnSpPr/>
      </xdr:nvCxnSpPr>
      <xdr:spPr>
        <a:xfrm>
          <a:off x="1790700" y="574852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135128</xdr:rowOff>
    </xdr:from>
    <xdr:to>
      <xdr:col>6</xdr:col>
      <xdr:colOff>38100</xdr:colOff>
      <xdr:row>34</xdr:row>
      <xdr:rowOff>65278</xdr:rowOff>
    </xdr:to>
    <xdr:sp macro="" textlink="">
      <xdr:nvSpPr>
        <xdr:cNvPr id="79" name="楕円 78">
          <a:extLst>
            <a:ext uri="{FF2B5EF4-FFF2-40B4-BE49-F238E27FC236}">
              <a16:creationId xmlns:a16="http://schemas.microsoft.com/office/drawing/2014/main" id="{23A7AD2D-9A2C-46CD-A974-354D1D81B681}"/>
            </a:ext>
          </a:extLst>
        </xdr:cNvPr>
        <xdr:cNvSpPr/>
      </xdr:nvSpPr>
      <xdr:spPr>
        <a:xfrm>
          <a:off x="965200" y="5667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xdr:rowOff>
    </xdr:from>
    <xdr:to>
      <xdr:col>10</xdr:col>
      <xdr:colOff>114300</xdr:colOff>
      <xdr:row>34</xdr:row>
      <xdr:rowOff>48768</xdr:rowOff>
    </xdr:to>
    <xdr:cxnSp macro="">
      <xdr:nvCxnSpPr>
        <xdr:cNvPr id="80" name="直線コネクタ 79">
          <a:extLst>
            <a:ext uri="{FF2B5EF4-FFF2-40B4-BE49-F238E27FC236}">
              <a16:creationId xmlns:a16="http://schemas.microsoft.com/office/drawing/2014/main" id="{EFAD0BE9-15E5-4F86-8246-26FF37C63571}"/>
            </a:ext>
          </a:extLst>
        </xdr:cNvPr>
        <xdr:cNvCxnSpPr/>
      </xdr:nvCxnSpPr>
      <xdr:spPr>
        <a:xfrm>
          <a:off x="1008380" y="5714238"/>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28973</xdr:rowOff>
    </xdr:from>
    <xdr:ext cx="405111" cy="259045"/>
    <xdr:sp macro="" textlink="">
      <xdr:nvSpPr>
        <xdr:cNvPr id="81" name="n_1aveValue【道路】&#10;有形固定資産減価償却率">
          <a:extLst>
            <a:ext uri="{FF2B5EF4-FFF2-40B4-BE49-F238E27FC236}">
              <a16:creationId xmlns:a16="http://schemas.microsoft.com/office/drawing/2014/main" id="{FB62494C-2E54-473D-9594-D5A9500C6BD7}"/>
            </a:ext>
          </a:extLst>
        </xdr:cNvPr>
        <xdr:cNvSpPr txBox="1"/>
      </xdr:nvSpPr>
      <xdr:spPr>
        <a:xfrm>
          <a:off x="3170564" y="623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2" name="n_2aveValue【道路】&#10;有形固定資産減価償却率">
          <a:extLst>
            <a:ext uri="{FF2B5EF4-FFF2-40B4-BE49-F238E27FC236}">
              <a16:creationId xmlns:a16="http://schemas.microsoft.com/office/drawing/2014/main" id="{DD84B911-A235-44D6-8CA1-AD75A3F8BEC3}"/>
            </a:ext>
          </a:extLst>
        </xdr:cNvPr>
        <xdr:cNvSpPr txBox="1"/>
      </xdr:nvSpPr>
      <xdr:spPr>
        <a:xfrm>
          <a:off x="238570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138701</xdr:rowOff>
    </xdr:from>
    <xdr:ext cx="405111" cy="259045"/>
    <xdr:sp macro="" textlink="">
      <xdr:nvSpPr>
        <xdr:cNvPr id="83" name="n_3aveValue【道路】&#10;有形固定資産減価償却率">
          <a:extLst>
            <a:ext uri="{FF2B5EF4-FFF2-40B4-BE49-F238E27FC236}">
              <a16:creationId xmlns:a16="http://schemas.microsoft.com/office/drawing/2014/main" id="{3D1A5CB6-2AD9-47D3-BEEA-0685FF78454D}"/>
            </a:ext>
          </a:extLst>
        </xdr:cNvPr>
        <xdr:cNvSpPr txBox="1"/>
      </xdr:nvSpPr>
      <xdr:spPr>
        <a:xfrm>
          <a:off x="161100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BDD5E965-DCA2-40D4-B946-B63CCB215F3E}"/>
            </a:ext>
          </a:extLst>
        </xdr:cNvPr>
        <xdr:cNvSpPr txBox="1"/>
      </xdr:nvSpPr>
      <xdr:spPr>
        <a:xfrm>
          <a:off x="83630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33799</xdr:rowOff>
    </xdr:from>
    <xdr:ext cx="405111" cy="259045"/>
    <xdr:sp macro="" textlink="">
      <xdr:nvSpPr>
        <xdr:cNvPr id="85" name="n_1mainValue【道路】&#10;有形固定資産減価償却率">
          <a:extLst>
            <a:ext uri="{FF2B5EF4-FFF2-40B4-BE49-F238E27FC236}">
              <a16:creationId xmlns:a16="http://schemas.microsoft.com/office/drawing/2014/main" id="{B799F772-8A1D-4999-ACC6-E33BD0066CF5}"/>
            </a:ext>
          </a:extLst>
        </xdr:cNvPr>
        <xdr:cNvSpPr txBox="1"/>
      </xdr:nvSpPr>
      <xdr:spPr>
        <a:xfrm>
          <a:off x="317056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161815</xdr:rowOff>
    </xdr:from>
    <xdr:ext cx="405111" cy="259045"/>
    <xdr:sp macro="" textlink="">
      <xdr:nvSpPr>
        <xdr:cNvPr id="86" name="n_2mainValue【道路】&#10;有形固定資産減価償却率">
          <a:extLst>
            <a:ext uri="{FF2B5EF4-FFF2-40B4-BE49-F238E27FC236}">
              <a16:creationId xmlns:a16="http://schemas.microsoft.com/office/drawing/2014/main" id="{DC9D6B2C-71B2-4225-856B-6CAD758E52DF}"/>
            </a:ext>
          </a:extLst>
        </xdr:cNvPr>
        <xdr:cNvSpPr txBox="1"/>
      </xdr:nvSpPr>
      <xdr:spPr>
        <a:xfrm>
          <a:off x="2385704" y="552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116095</xdr:rowOff>
    </xdr:from>
    <xdr:ext cx="405111" cy="259045"/>
    <xdr:sp macro="" textlink="">
      <xdr:nvSpPr>
        <xdr:cNvPr id="87" name="n_3mainValue【道路】&#10;有形固定資産減価償却率">
          <a:extLst>
            <a:ext uri="{FF2B5EF4-FFF2-40B4-BE49-F238E27FC236}">
              <a16:creationId xmlns:a16="http://schemas.microsoft.com/office/drawing/2014/main" id="{B9105178-E835-41F5-9CC5-1F727F53A102}"/>
            </a:ext>
          </a:extLst>
        </xdr:cNvPr>
        <xdr:cNvSpPr txBox="1"/>
      </xdr:nvSpPr>
      <xdr:spPr>
        <a:xfrm>
          <a:off x="161100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81805</xdr:rowOff>
    </xdr:from>
    <xdr:ext cx="405111" cy="259045"/>
    <xdr:sp macro="" textlink="">
      <xdr:nvSpPr>
        <xdr:cNvPr id="88" name="n_4mainValue【道路】&#10;有形固定資産減価償却率">
          <a:extLst>
            <a:ext uri="{FF2B5EF4-FFF2-40B4-BE49-F238E27FC236}">
              <a16:creationId xmlns:a16="http://schemas.microsoft.com/office/drawing/2014/main" id="{7A18D821-78E1-414C-B6F0-B279BD442C16}"/>
            </a:ext>
          </a:extLst>
        </xdr:cNvPr>
        <xdr:cNvSpPr txBox="1"/>
      </xdr:nvSpPr>
      <xdr:spPr>
        <a:xfrm>
          <a:off x="836304" y="544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D16EAED-AD65-40FC-8E3B-A3D28845E6E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31DAD7F-23B1-45FF-9E73-C8D8DD216FE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C96DFD-2E60-4149-931E-CC9460FEE33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CEEBB55-6E75-4261-A847-0B7C0064CEA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15A05CE-C86D-4722-BE6E-AFE0102F2CB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172E3FD-F9C7-4011-B5E3-15CEA172653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A374478-1040-4ED1-9516-6008DD18670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CB88CD1-B6AB-4FF9-9AE9-08C15D4FC76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9391FC6-EA7D-4710-AD9A-94B81B47361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5E333E6-76F3-4EF7-AC52-1DE7F604D9B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5EC3EA3F-E2A9-4330-93D2-269223297E67}"/>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887195B7-FE44-4C78-A934-D8B98E9C8444}"/>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5991E93B-34D6-4B71-ADC6-33FB41D453D3}"/>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74883F12-5E69-4D54-89A9-4D8E2F28517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59F733E1-C5C9-485F-9454-6374C8615F1B}"/>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EB8AEE7F-7F82-48B5-881D-97CE42F036A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9AC1229E-9C27-411F-9622-4EF539AA1132}"/>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DBA390B4-7612-4300-A284-BF13FA1F4EB2}"/>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5F61CC1B-3186-41B1-9DCA-77C4DC465BCE}"/>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295FCAF9-777E-4E4F-B8E9-AD115F21309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B2EB6FA4-EAE4-4DEE-9C77-D9B71343CA55}"/>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97180A4E-1C75-42F9-8522-A08AAA3D6CDA}"/>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F826D7FF-646A-41B7-AEB5-FC166F166D4B}"/>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74566B2-FB22-4108-BF13-6E475BA03F6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C7A54A41-67F4-4964-A47D-89DB1037D78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D9E4646-BBD5-42B5-BC37-CF284C4966D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15" name="直線コネクタ 114">
          <a:extLst>
            <a:ext uri="{FF2B5EF4-FFF2-40B4-BE49-F238E27FC236}">
              <a16:creationId xmlns:a16="http://schemas.microsoft.com/office/drawing/2014/main" id="{5CD4E0FF-0685-4455-99AD-0EFC38569346}"/>
            </a:ext>
          </a:extLst>
        </xdr:cNvPr>
        <xdr:cNvCxnSpPr/>
      </xdr:nvCxnSpPr>
      <xdr:spPr>
        <a:xfrm flipV="1">
          <a:off x="9219565" y="5560641"/>
          <a:ext cx="0"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16" name="【道路】&#10;一人当たり延長最小値テキスト">
          <a:extLst>
            <a:ext uri="{FF2B5EF4-FFF2-40B4-BE49-F238E27FC236}">
              <a16:creationId xmlns:a16="http://schemas.microsoft.com/office/drawing/2014/main" id="{CDE97E8A-6703-4F36-9DFC-2392970299CC}"/>
            </a:ext>
          </a:extLst>
        </xdr:cNvPr>
        <xdr:cNvSpPr txBox="1"/>
      </xdr:nvSpPr>
      <xdr:spPr>
        <a:xfrm>
          <a:off x="9258300" y="69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17" name="直線コネクタ 116">
          <a:extLst>
            <a:ext uri="{FF2B5EF4-FFF2-40B4-BE49-F238E27FC236}">
              <a16:creationId xmlns:a16="http://schemas.microsoft.com/office/drawing/2014/main" id="{DA5BDCFC-D777-4C7C-9F74-03E8588DEB75}"/>
            </a:ext>
          </a:extLst>
        </xdr:cNvPr>
        <xdr:cNvCxnSpPr/>
      </xdr:nvCxnSpPr>
      <xdr:spPr>
        <a:xfrm>
          <a:off x="9154160" y="6976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18" name="【道路】&#10;一人当たり延長最大値テキスト">
          <a:extLst>
            <a:ext uri="{FF2B5EF4-FFF2-40B4-BE49-F238E27FC236}">
              <a16:creationId xmlns:a16="http://schemas.microsoft.com/office/drawing/2014/main" id="{16E72658-6A7E-4211-A907-FCDEB6BC7C46}"/>
            </a:ext>
          </a:extLst>
        </xdr:cNvPr>
        <xdr:cNvSpPr txBox="1"/>
      </xdr:nvSpPr>
      <xdr:spPr>
        <a:xfrm>
          <a:off x="9258300" y="534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19" name="直線コネクタ 118">
          <a:extLst>
            <a:ext uri="{FF2B5EF4-FFF2-40B4-BE49-F238E27FC236}">
              <a16:creationId xmlns:a16="http://schemas.microsoft.com/office/drawing/2014/main" id="{9A1F8D0D-6795-4F89-A833-9DDB455487A9}"/>
            </a:ext>
          </a:extLst>
        </xdr:cNvPr>
        <xdr:cNvCxnSpPr/>
      </xdr:nvCxnSpPr>
      <xdr:spPr>
        <a:xfrm>
          <a:off x="9154160" y="5560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0" name="【道路】&#10;一人当たり延長平均値テキスト">
          <a:extLst>
            <a:ext uri="{FF2B5EF4-FFF2-40B4-BE49-F238E27FC236}">
              <a16:creationId xmlns:a16="http://schemas.microsoft.com/office/drawing/2014/main" id="{7ED58415-33C2-4657-9E89-A9C21435BC4C}"/>
            </a:ext>
          </a:extLst>
        </xdr:cNvPr>
        <xdr:cNvSpPr txBox="1"/>
      </xdr:nvSpPr>
      <xdr:spPr>
        <a:xfrm>
          <a:off x="9258300" y="6331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1" name="フローチャート: 判断 120">
          <a:extLst>
            <a:ext uri="{FF2B5EF4-FFF2-40B4-BE49-F238E27FC236}">
              <a16:creationId xmlns:a16="http://schemas.microsoft.com/office/drawing/2014/main" id="{5F5A29C5-6226-47FB-AFA1-B0C84FB8FFEE}"/>
            </a:ext>
          </a:extLst>
        </xdr:cNvPr>
        <xdr:cNvSpPr/>
      </xdr:nvSpPr>
      <xdr:spPr>
        <a:xfrm>
          <a:off x="9192260" y="635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2" name="フローチャート: 判断 121">
          <a:extLst>
            <a:ext uri="{FF2B5EF4-FFF2-40B4-BE49-F238E27FC236}">
              <a16:creationId xmlns:a16="http://schemas.microsoft.com/office/drawing/2014/main" id="{78BB553A-AFC0-43A1-88DD-04118C3A0CC2}"/>
            </a:ext>
          </a:extLst>
        </xdr:cNvPr>
        <xdr:cNvSpPr/>
      </xdr:nvSpPr>
      <xdr:spPr>
        <a:xfrm>
          <a:off x="8445500" y="6453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3" name="フローチャート: 判断 122">
          <a:extLst>
            <a:ext uri="{FF2B5EF4-FFF2-40B4-BE49-F238E27FC236}">
              <a16:creationId xmlns:a16="http://schemas.microsoft.com/office/drawing/2014/main" id="{08B5AEA3-80BD-4FB2-A694-6DFBCDD8F989}"/>
            </a:ext>
          </a:extLst>
        </xdr:cNvPr>
        <xdr:cNvSpPr/>
      </xdr:nvSpPr>
      <xdr:spPr>
        <a:xfrm>
          <a:off x="7670800" y="645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24" name="フローチャート: 判断 123">
          <a:extLst>
            <a:ext uri="{FF2B5EF4-FFF2-40B4-BE49-F238E27FC236}">
              <a16:creationId xmlns:a16="http://schemas.microsoft.com/office/drawing/2014/main" id="{1C72A08E-B6EB-4519-825A-2FAB2D9C9C45}"/>
            </a:ext>
          </a:extLst>
        </xdr:cNvPr>
        <xdr:cNvSpPr/>
      </xdr:nvSpPr>
      <xdr:spPr>
        <a:xfrm>
          <a:off x="6873240" y="645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25" name="フローチャート: 判断 124">
          <a:extLst>
            <a:ext uri="{FF2B5EF4-FFF2-40B4-BE49-F238E27FC236}">
              <a16:creationId xmlns:a16="http://schemas.microsoft.com/office/drawing/2014/main" id="{9C8C9C9B-ED83-414E-AE40-B572BA7611CC}"/>
            </a:ext>
          </a:extLst>
        </xdr:cNvPr>
        <xdr:cNvSpPr/>
      </xdr:nvSpPr>
      <xdr:spPr>
        <a:xfrm>
          <a:off x="6098540" y="647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612329-A857-40D3-85FE-8D1A4618CA3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9879C23-7C7C-4320-98D4-A2A26FC4436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498535C-A768-4F8B-9396-6BF5A00F235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B69A15E-F916-4346-B3EB-909B99B1126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9DEA13-4D28-49F5-AD23-E4ACA97E774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69378</xdr:rowOff>
    </xdr:from>
    <xdr:to>
      <xdr:col>55</xdr:col>
      <xdr:colOff>50800</xdr:colOff>
      <xdr:row>37</xdr:row>
      <xdr:rowOff>170979</xdr:rowOff>
    </xdr:to>
    <xdr:sp macro="" textlink="">
      <xdr:nvSpPr>
        <xdr:cNvPr id="131" name="楕円 130">
          <a:extLst>
            <a:ext uri="{FF2B5EF4-FFF2-40B4-BE49-F238E27FC236}">
              <a16:creationId xmlns:a16="http://schemas.microsoft.com/office/drawing/2014/main" id="{C087668C-A9BD-43B5-A2E9-4B2629A7A251}"/>
            </a:ext>
          </a:extLst>
        </xdr:cNvPr>
        <xdr:cNvSpPr/>
      </xdr:nvSpPr>
      <xdr:spPr>
        <a:xfrm>
          <a:off x="9192260" y="6272058"/>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92255</xdr:rowOff>
    </xdr:from>
    <xdr:ext cx="534377" cy="259045"/>
    <xdr:sp macro="" textlink="">
      <xdr:nvSpPr>
        <xdr:cNvPr id="132" name="【道路】&#10;一人当たり延長該当値テキスト">
          <a:extLst>
            <a:ext uri="{FF2B5EF4-FFF2-40B4-BE49-F238E27FC236}">
              <a16:creationId xmlns:a16="http://schemas.microsoft.com/office/drawing/2014/main" id="{380CEFFE-92D6-4A40-A850-311597685691}"/>
            </a:ext>
          </a:extLst>
        </xdr:cNvPr>
        <xdr:cNvSpPr txBox="1"/>
      </xdr:nvSpPr>
      <xdr:spPr>
        <a:xfrm>
          <a:off x="9258300" y="61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79175</xdr:rowOff>
    </xdr:from>
    <xdr:to>
      <xdr:col>50</xdr:col>
      <xdr:colOff>165100</xdr:colOff>
      <xdr:row>38</xdr:row>
      <xdr:rowOff>9325</xdr:rowOff>
    </xdr:to>
    <xdr:sp macro="" textlink="">
      <xdr:nvSpPr>
        <xdr:cNvPr id="133" name="楕円 132">
          <a:extLst>
            <a:ext uri="{FF2B5EF4-FFF2-40B4-BE49-F238E27FC236}">
              <a16:creationId xmlns:a16="http://schemas.microsoft.com/office/drawing/2014/main" id="{071BB7C8-E47A-454A-9F16-7C8CA7859684}"/>
            </a:ext>
          </a:extLst>
        </xdr:cNvPr>
        <xdr:cNvSpPr/>
      </xdr:nvSpPr>
      <xdr:spPr>
        <a:xfrm>
          <a:off x="8445500" y="628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120178</xdr:rowOff>
    </xdr:from>
    <xdr:to>
      <xdr:col>55</xdr:col>
      <xdr:colOff>0</xdr:colOff>
      <xdr:row>37</xdr:row>
      <xdr:rowOff>129975</xdr:rowOff>
    </xdr:to>
    <xdr:cxnSp macro="">
      <xdr:nvCxnSpPr>
        <xdr:cNvPr id="134" name="直線コネクタ 133">
          <a:extLst>
            <a:ext uri="{FF2B5EF4-FFF2-40B4-BE49-F238E27FC236}">
              <a16:creationId xmlns:a16="http://schemas.microsoft.com/office/drawing/2014/main" id="{D3954CBA-E153-463E-98CE-2C45EA7E21CA}"/>
            </a:ext>
          </a:extLst>
        </xdr:cNvPr>
        <xdr:cNvCxnSpPr/>
      </xdr:nvCxnSpPr>
      <xdr:spPr>
        <a:xfrm flipV="1">
          <a:off x="8496300" y="6322858"/>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86034</xdr:rowOff>
    </xdr:from>
    <xdr:to>
      <xdr:col>46</xdr:col>
      <xdr:colOff>38100</xdr:colOff>
      <xdr:row>38</xdr:row>
      <xdr:rowOff>16184</xdr:rowOff>
    </xdr:to>
    <xdr:sp macro="" textlink="">
      <xdr:nvSpPr>
        <xdr:cNvPr id="135" name="楕円 134">
          <a:extLst>
            <a:ext uri="{FF2B5EF4-FFF2-40B4-BE49-F238E27FC236}">
              <a16:creationId xmlns:a16="http://schemas.microsoft.com/office/drawing/2014/main" id="{7E0D82E5-89E1-44A6-B65A-3AB77C1401E3}"/>
            </a:ext>
          </a:extLst>
        </xdr:cNvPr>
        <xdr:cNvSpPr/>
      </xdr:nvSpPr>
      <xdr:spPr>
        <a:xfrm>
          <a:off x="7670800" y="6288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129975</xdr:rowOff>
    </xdr:from>
    <xdr:to>
      <xdr:col>50</xdr:col>
      <xdr:colOff>114300</xdr:colOff>
      <xdr:row>37</xdr:row>
      <xdr:rowOff>136834</xdr:rowOff>
    </xdr:to>
    <xdr:cxnSp macro="">
      <xdr:nvCxnSpPr>
        <xdr:cNvPr id="136" name="直線コネクタ 135">
          <a:extLst>
            <a:ext uri="{FF2B5EF4-FFF2-40B4-BE49-F238E27FC236}">
              <a16:creationId xmlns:a16="http://schemas.microsoft.com/office/drawing/2014/main" id="{1ADC41B8-3BAB-4ECE-BF91-CE57BB02E134}"/>
            </a:ext>
          </a:extLst>
        </xdr:cNvPr>
        <xdr:cNvCxnSpPr/>
      </xdr:nvCxnSpPr>
      <xdr:spPr>
        <a:xfrm flipV="1">
          <a:off x="7713980" y="6332655"/>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97028</xdr:rowOff>
    </xdr:from>
    <xdr:to>
      <xdr:col>41</xdr:col>
      <xdr:colOff>101600</xdr:colOff>
      <xdr:row>38</xdr:row>
      <xdr:rowOff>27178</xdr:rowOff>
    </xdr:to>
    <xdr:sp macro="" textlink="">
      <xdr:nvSpPr>
        <xdr:cNvPr id="137" name="楕円 136">
          <a:extLst>
            <a:ext uri="{FF2B5EF4-FFF2-40B4-BE49-F238E27FC236}">
              <a16:creationId xmlns:a16="http://schemas.microsoft.com/office/drawing/2014/main" id="{2CEB6D3C-AD98-4B4E-B9DC-18490A30201D}"/>
            </a:ext>
          </a:extLst>
        </xdr:cNvPr>
        <xdr:cNvSpPr/>
      </xdr:nvSpPr>
      <xdr:spPr>
        <a:xfrm>
          <a:off x="6873240" y="629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136834</xdr:rowOff>
    </xdr:from>
    <xdr:to>
      <xdr:col>45</xdr:col>
      <xdr:colOff>177800</xdr:colOff>
      <xdr:row>37</xdr:row>
      <xdr:rowOff>147828</xdr:rowOff>
    </xdr:to>
    <xdr:cxnSp macro="">
      <xdr:nvCxnSpPr>
        <xdr:cNvPr id="138" name="直線コネクタ 137">
          <a:extLst>
            <a:ext uri="{FF2B5EF4-FFF2-40B4-BE49-F238E27FC236}">
              <a16:creationId xmlns:a16="http://schemas.microsoft.com/office/drawing/2014/main" id="{76B3BFFD-F872-457E-8A2E-43AACBE97D43}"/>
            </a:ext>
          </a:extLst>
        </xdr:cNvPr>
        <xdr:cNvCxnSpPr/>
      </xdr:nvCxnSpPr>
      <xdr:spPr>
        <a:xfrm flipV="1">
          <a:off x="6924040" y="6339514"/>
          <a:ext cx="78994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143945</xdr:rowOff>
    </xdr:from>
    <xdr:to>
      <xdr:col>36</xdr:col>
      <xdr:colOff>165100</xdr:colOff>
      <xdr:row>38</xdr:row>
      <xdr:rowOff>74095</xdr:rowOff>
    </xdr:to>
    <xdr:sp macro="" textlink="">
      <xdr:nvSpPr>
        <xdr:cNvPr id="139" name="楕円 138">
          <a:extLst>
            <a:ext uri="{FF2B5EF4-FFF2-40B4-BE49-F238E27FC236}">
              <a16:creationId xmlns:a16="http://schemas.microsoft.com/office/drawing/2014/main" id="{5F13DB94-94D6-402D-BBF9-42AD3D4AF0A0}"/>
            </a:ext>
          </a:extLst>
        </xdr:cNvPr>
        <xdr:cNvSpPr/>
      </xdr:nvSpPr>
      <xdr:spPr>
        <a:xfrm>
          <a:off x="6098540" y="634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147828</xdr:rowOff>
    </xdr:from>
    <xdr:to>
      <xdr:col>41</xdr:col>
      <xdr:colOff>50800</xdr:colOff>
      <xdr:row>38</xdr:row>
      <xdr:rowOff>23295</xdr:rowOff>
    </xdr:to>
    <xdr:cxnSp macro="">
      <xdr:nvCxnSpPr>
        <xdr:cNvPr id="140" name="直線コネクタ 139">
          <a:extLst>
            <a:ext uri="{FF2B5EF4-FFF2-40B4-BE49-F238E27FC236}">
              <a16:creationId xmlns:a16="http://schemas.microsoft.com/office/drawing/2014/main" id="{FF3DA7CB-C9DC-43B2-B22B-DAE58332F850}"/>
            </a:ext>
          </a:extLst>
        </xdr:cNvPr>
        <xdr:cNvCxnSpPr/>
      </xdr:nvCxnSpPr>
      <xdr:spPr>
        <a:xfrm flipV="1">
          <a:off x="6149340" y="6350508"/>
          <a:ext cx="7747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1" name="n_1aveValue【道路】&#10;一人当たり延長">
          <a:extLst>
            <a:ext uri="{FF2B5EF4-FFF2-40B4-BE49-F238E27FC236}">
              <a16:creationId xmlns:a16="http://schemas.microsoft.com/office/drawing/2014/main" id="{E434FE09-DFC8-4093-A52A-48F2735DE868}"/>
            </a:ext>
          </a:extLst>
        </xdr:cNvPr>
        <xdr:cNvSpPr txBox="1"/>
      </xdr:nvSpPr>
      <xdr:spPr>
        <a:xfrm>
          <a:off x="8271587" y="65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2" name="n_2aveValue【道路】&#10;一人当たり延長">
          <a:extLst>
            <a:ext uri="{FF2B5EF4-FFF2-40B4-BE49-F238E27FC236}">
              <a16:creationId xmlns:a16="http://schemas.microsoft.com/office/drawing/2014/main" id="{1427B01A-3AFF-48C0-ABB8-76CEE32B5043}"/>
            </a:ext>
          </a:extLst>
        </xdr:cNvPr>
        <xdr:cNvSpPr txBox="1"/>
      </xdr:nvSpPr>
      <xdr:spPr>
        <a:xfrm>
          <a:off x="7509587" y="654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3" name="n_3aveValue【道路】&#10;一人当たり延長">
          <a:extLst>
            <a:ext uri="{FF2B5EF4-FFF2-40B4-BE49-F238E27FC236}">
              <a16:creationId xmlns:a16="http://schemas.microsoft.com/office/drawing/2014/main" id="{2F65772F-32CB-4591-8636-F2E0116CD92D}"/>
            </a:ext>
          </a:extLst>
        </xdr:cNvPr>
        <xdr:cNvSpPr txBox="1"/>
      </xdr:nvSpPr>
      <xdr:spPr>
        <a:xfrm>
          <a:off x="6712027" y="65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44" name="n_4aveValue【道路】&#10;一人当たり延長">
          <a:extLst>
            <a:ext uri="{FF2B5EF4-FFF2-40B4-BE49-F238E27FC236}">
              <a16:creationId xmlns:a16="http://schemas.microsoft.com/office/drawing/2014/main" id="{D9F79389-D442-4E08-AE25-218B2FF7B918}"/>
            </a:ext>
          </a:extLst>
        </xdr:cNvPr>
        <xdr:cNvSpPr txBox="1"/>
      </xdr:nvSpPr>
      <xdr:spPr>
        <a:xfrm>
          <a:off x="5937327" y="656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25852</xdr:rowOff>
    </xdr:from>
    <xdr:ext cx="534377" cy="259045"/>
    <xdr:sp macro="" textlink="">
      <xdr:nvSpPr>
        <xdr:cNvPr id="145" name="n_1mainValue【道路】&#10;一人当たり延長">
          <a:extLst>
            <a:ext uri="{FF2B5EF4-FFF2-40B4-BE49-F238E27FC236}">
              <a16:creationId xmlns:a16="http://schemas.microsoft.com/office/drawing/2014/main" id="{6A5BAF0C-BA0D-4DA7-AE32-2DFAD907FCDE}"/>
            </a:ext>
          </a:extLst>
        </xdr:cNvPr>
        <xdr:cNvSpPr txBox="1"/>
      </xdr:nvSpPr>
      <xdr:spPr>
        <a:xfrm>
          <a:off x="8239271" y="60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32711</xdr:rowOff>
    </xdr:from>
    <xdr:ext cx="534377" cy="259045"/>
    <xdr:sp macro="" textlink="">
      <xdr:nvSpPr>
        <xdr:cNvPr id="146" name="n_2mainValue【道路】&#10;一人当たり延長">
          <a:extLst>
            <a:ext uri="{FF2B5EF4-FFF2-40B4-BE49-F238E27FC236}">
              <a16:creationId xmlns:a16="http://schemas.microsoft.com/office/drawing/2014/main" id="{AF59E501-1807-4798-80CF-6855EAA1006F}"/>
            </a:ext>
          </a:extLst>
        </xdr:cNvPr>
        <xdr:cNvSpPr txBox="1"/>
      </xdr:nvSpPr>
      <xdr:spPr>
        <a:xfrm>
          <a:off x="7477271" y="60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43705</xdr:rowOff>
    </xdr:from>
    <xdr:ext cx="534377" cy="259045"/>
    <xdr:sp macro="" textlink="">
      <xdr:nvSpPr>
        <xdr:cNvPr id="147" name="n_3mainValue【道路】&#10;一人当たり延長">
          <a:extLst>
            <a:ext uri="{FF2B5EF4-FFF2-40B4-BE49-F238E27FC236}">
              <a16:creationId xmlns:a16="http://schemas.microsoft.com/office/drawing/2014/main" id="{AB359289-2FB3-4693-8F8B-6D8C89DD6040}"/>
            </a:ext>
          </a:extLst>
        </xdr:cNvPr>
        <xdr:cNvSpPr txBox="1"/>
      </xdr:nvSpPr>
      <xdr:spPr>
        <a:xfrm>
          <a:off x="670257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90622</xdr:rowOff>
    </xdr:from>
    <xdr:ext cx="469744" cy="259045"/>
    <xdr:sp macro="" textlink="">
      <xdr:nvSpPr>
        <xdr:cNvPr id="148" name="n_4mainValue【道路】&#10;一人当たり延長">
          <a:extLst>
            <a:ext uri="{FF2B5EF4-FFF2-40B4-BE49-F238E27FC236}">
              <a16:creationId xmlns:a16="http://schemas.microsoft.com/office/drawing/2014/main" id="{B49EDD06-5E66-4AF4-BDF0-16C2993BB6F2}"/>
            </a:ext>
          </a:extLst>
        </xdr:cNvPr>
        <xdr:cNvSpPr txBox="1"/>
      </xdr:nvSpPr>
      <xdr:spPr>
        <a:xfrm>
          <a:off x="5937327" y="6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1F1AC81-02ED-4BCD-A922-70C19E2DEA1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2A70703-92AB-4537-B06A-C4DB93A69CF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0382E4C-1D06-42C4-A855-72C8F94BC0E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078E368-2736-47DB-8776-22EADD94DC7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9900A3E-A8C4-4F64-822E-072422C8265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B122FD5-75B0-4A2E-B467-C16C74D9E79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176F10B-9913-4A77-A2CB-89FBB9A02E7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BB5D2E8-656C-4BA3-95FF-6FA1343E3F1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96272D5-20E8-4D48-A3A3-383702CF2FB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1690DCE-A81C-44D4-B6D5-C663D3CB443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3815E53-BE63-4365-B10B-B9E93AABB12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39E6066-28A2-4AF9-8180-22F2E3624CB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AFF0B5BF-6F5E-40AE-848D-76870AA8AB48}"/>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01B7EE6-D7ED-4B55-A89A-F6897610D9F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8BA455B-45A9-41EA-9232-80893679C22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65816DE-A4A9-48FE-88CE-29DF898C13E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75BB27F-3A4F-401B-862D-FE1B09030BC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F9962C6-CC4D-4276-93C0-FFB2F77825D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475506F-E9E4-4B95-AD81-B273E6737CC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33DDFEA-223B-4B90-8919-C1F7AEDBD56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41717C7-EE3E-4DDF-8DA0-31B2FA3209A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DD0F407-9932-4121-93FD-BC7045188DC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51024698-1697-46B6-A77F-2EFE8FFC5908}"/>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565470C-4382-4CB1-937D-33F035FE8F7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FF4F5A55-7A2E-44D1-9967-97C436C8E732}"/>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8280AA3A-AA29-49AB-8A99-C27B6C171F3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75" name="直線コネクタ 174">
          <a:extLst>
            <a:ext uri="{FF2B5EF4-FFF2-40B4-BE49-F238E27FC236}">
              <a16:creationId xmlns:a16="http://schemas.microsoft.com/office/drawing/2014/main" id="{4E5E5C0A-033D-42D3-8BF7-810D0EA1FC0F}"/>
            </a:ext>
          </a:extLst>
        </xdr:cNvPr>
        <xdr:cNvCxnSpPr/>
      </xdr:nvCxnSpPr>
      <xdr:spPr>
        <a:xfrm flipV="1">
          <a:off x="4086225" y="940090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68CD5545-FFA7-4188-8ACD-A136F4D7C501}"/>
            </a:ext>
          </a:extLst>
        </xdr:cNvPr>
        <xdr:cNvSpPr txBox="1"/>
      </xdr:nvSpPr>
      <xdr:spPr>
        <a:xfrm>
          <a:off x="4124960"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77" name="直線コネクタ 176">
          <a:extLst>
            <a:ext uri="{FF2B5EF4-FFF2-40B4-BE49-F238E27FC236}">
              <a16:creationId xmlns:a16="http://schemas.microsoft.com/office/drawing/2014/main" id="{DD8787A8-90C6-4AAB-9A44-DD88E971147C}"/>
            </a:ext>
          </a:extLst>
        </xdr:cNvPr>
        <xdr:cNvCxnSpPr/>
      </xdr:nvCxnSpPr>
      <xdr:spPr>
        <a:xfrm>
          <a:off x="4020820" y="10700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E9EB0D6E-BCA0-4322-AEF5-5843CDF2215C}"/>
            </a:ext>
          </a:extLst>
        </xdr:cNvPr>
        <xdr:cNvSpPr txBox="1"/>
      </xdr:nvSpPr>
      <xdr:spPr>
        <a:xfrm>
          <a:off x="412496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79" name="直線コネクタ 178">
          <a:extLst>
            <a:ext uri="{FF2B5EF4-FFF2-40B4-BE49-F238E27FC236}">
              <a16:creationId xmlns:a16="http://schemas.microsoft.com/office/drawing/2014/main" id="{64733DE6-268B-4DCC-8175-F30373DD7DEA}"/>
            </a:ext>
          </a:extLst>
        </xdr:cNvPr>
        <xdr:cNvCxnSpPr/>
      </xdr:nvCxnSpPr>
      <xdr:spPr>
        <a:xfrm>
          <a:off x="4020820" y="9400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EFDE28F-E309-4D5E-AF04-B7258270F642}"/>
            </a:ext>
          </a:extLst>
        </xdr:cNvPr>
        <xdr:cNvSpPr txBox="1"/>
      </xdr:nvSpPr>
      <xdr:spPr>
        <a:xfrm>
          <a:off x="4124960" y="994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1" name="フローチャート: 判断 180">
          <a:extLst>
            <a:ext uri="{FF2B5EF4-FFF2-40B4-BE49-F238E27FC236}">
              <a16:creationId xmlns:a16="http://schemas.microsoft.com/office/drawing/2014/main" id="{D72B0D64-6536-4C3C-9AC4-5F96957BC7DD}"/>
            </a:ext>
          </a:extLst>
        </xdr:cNvPr>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2" name="フローチャート: 判断 181">
          <a:extLst>
            <a:ext uri="{FF2B5EF4-FFF2-40B4-BE49-F238E27FC236}">
              <a16:creationId xmlns:a16="http://schemas.microsoft.com/office/drawing/2014/main" id="{79D4DA7B-A2C4-4401-8F96-1586474DE726}"/>
            </a:ext>
          </a:extLst>
        </xdr:cNvPr>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3" name="フローチャート: 判断 182">
          <a:extLst>
            <a:ext uri="{FF2B5EF4-FFF2-40B4-BE49-F238E27FC236}">
              <a16:creationId xmlns:a16="http://schemas.microsoft.com/office/drawing/2014/main" id="{07A2F017-51BE-40B1-B0DD-EA542859843A}"/>
            </a:ext>
          </a:extLst>
        </xdr:cNvPr>
        <xdr:cNvSpPr/>
      </xdr:nvSpPr>
      <xdr:spPr>
        <a:xfrm>
          <a:off x="251460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a:extLst>
            <a:ext uri="{FF2B5EF4-FFF2-40B4-BE49-F238E27FC236}">
              <a16:creationId xmlns:a16="http://schemas.microsoft.com/office/drawing/2014/main" id="{88221819-3FDE-4B64-87D8-4AE29CB23C4F}"/>
            </a:ext>
          </a:extLst>
        </xdr:cNvPr>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85" name="フローチャート: 判断 184">
          <a:extLst>
            <a:ext uri="{FF2B5EF4-FFF2-40B4-BE49-F238E27FC236}">
              <a16:creationId xmlns:a16="http://schemas.microsoft.com/office/drawing/2014/main" id="{CA82524D-F370-4E3D-95D2-6EF01E2AFAE9}"/>
            </a:ext>
          </a:extLst>
        </xdr:cNvPr>
        <xdr:cNvSpPr/>
      </xdr:nvSpPr>
      <xdr:spPr>
        <a:xfrm>
          <a:off x="965200" y="979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CC152B-8B00-423D-85A7-F7C3219F573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DAB907F-3295-4494-82BB-AAED53FF2B0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B9FA12E-531D-490B-AE01-9B53AE1437C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E6026DA-9A44-4E89-AE6D-300D180A6F2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39F60FE-8DCF-43AC-9AE6-AA681DB8C42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91" name="楕円 190">
          <a:extLst>
            <a:ext uri="{FF2B5EF4-FFF2-40B4-BE49-F238E27FC236}">
              <a16:creationId xmlns:a16="http://schemas.microsoft.com/office/drawing/2014/main" id="{F699DA91-2D8F-42D5-BF77-191F27E46966}"/>
            </a:ext>
          </a:extLst>
        </xdr:cNvPr>
        <xdr:cNvSpPr/>
      </xdr:nvSpPr>
      <xdr:spPr>
        <a:xfrm>
          <a:off x="4036060" y="965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402CEA79-5D1D-45A4-BEBA-CEA070BCC116}"/>
            </a:ext>
          </a:extLst>
        </xdr:cNvPr>
        <xdr:cNvSpPr txBox="1"/>
      </xdr:nvSpPr>
      <xdr:spPr>
        <a:xfrm>
          <a:off x="412496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93" name="楕円 192">
          <a:extLst>
            <a:ext uri="{FF2B5EF4-FFF2-40B4-BE49-F238E27FC236}">
              <a16:creationId xmlns:a16="http://schemas.microsoft.com/office/drawing/2014/main" id="{64CE67E0-23F4-424C-9D4B-1C569557099D}"/>
            </a:ext>
          </a:extLst>
        </xdr:cNvPr>
        <xdr:cNvSpPr/>
      </xdr:nvSpPr>
      <xdr:spPr>
        <a:xfrm>
          <a:off x="3312160" y="9607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148590</xdr:rowOff>
    </xdr:to>
    <xdr:cxnSp macro="">
      <xdr:nvCxnSpPr>
        <xdr:cNvPr id="194" name="直線コネクタ 193">
          <a:extLst>
            <a:ext uri="{FF2B5EF4-FFF2-40B4-BE49-F238E27FC236}">
              <a16:creationId xmlns:a16="http://schemas.microsoft.com/office/drawing/2014/main" id="{25A527C0-57D8-4A68-B161-4E08A9D44F5B}"/>
            </a:ext>
          </a:extLst>
        </xdr:cNvPr>
        <xdr:cNvCxnSpPr/>
      </xdr:nvCxnSpPr>
      <xdr:spPr>
        <a:xfrm>
          <a:off x="3355340" y="965835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171269</xdr:rowOff>
    </xdr:from>
    <xdr:to>
      <xdr:col>15</xdr:col>
      <xdr:colOff>101600</xdr:colOff>
      <xdr:row>57</xdr:row>
      <xdr:rowOff>101419</xdr:rowOff>
    </xdr:to>
    <xdr:sp macro="" textlink="">
      <xdr:nvSpPr>
        <xdr:cNvPr id="195" name="楕円 194">
          <a:extLst>
            <a:ext uri="{FF2B5EF4-FFF2-40B4-BE49-F238E27FC236}">
              <a16:creationId xmlns:a16="http://schemas.microsoft.com/office/drawing/2014/main" id="{296A89CC-E50B-4476-9DA6-6BBB96C299FD}"/>
            </a:ext>
          </a:extLst>
        </xdr:cNvPr>
        <xdr:cNvSpPr/>
      </xdr:nvSpPr>
      <xdr:spPr>
        <a:xfrm>
          <a:off x="2514600" y="9559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50619</xdr:rowOff>
    </xdr:from>
    <xdr:to>
      <xdr:col>19</xdr:col>
      <xdr:colOff>177800</xdr:colOff>
      <xdr:row>57</xdr:row>
      <xdr:rowOff>102870</xdr:rowOff>
    </xdr:to>
    <xdr:cxnSp macro="">
      <xdr:nvCxnSpPr>
        <xdr:cNvPr id="196" name="直線コネクタ 195">
          <a:extLst>
            <a:ext uri="{FF2B5EF4-FFF2-40B4-BE49-F238E27FC236}">
              <a16:creationId xmlns:a16="http://schemas.microsoft.com/office/drawing/2014/main" id="{4051BFB6-89BA-4FAF-AABE-C5DB974B93A9}"/>
            </a:ext>
          </a:extLst>
        </xdr:cNvPr>
        <xdr:cNvCxnSpPr/>
      </xdr:nvCxnSpPr>
      <xdr:spPr>
        <a:xfrm>
          <a:off x="2565400" y="9606099"/>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119017</xdr:rowOff>
    </xdr:from>
    <xdr:to>
      <xdr:col>10</xdr:col>
      <xdr:colOff>165100</xdr:colOff>
      <xdr:row>57</xdr:row>
      <xdr:rowOff>49167</xdr:rowOff>
    </xdr:to>
    <xdr:sp macro="" textlink="">
      <xdr:nvSpPr>
        <xdr:cNvPr id="197" name="楕円 196">
          <a:extLst>
            <a:ext uri="{FF2B5EF4-FFF2-40B4-BE49-F238E27FC236}">
              <a16:creationId xmlns:a16="http://schemas.microsoft.com/office/drawing/2014/main" id="{E88740AE-932C-4157-B49A-DF6C81FE915F}"/>
            </a:ext>
          </a:extLst>
        </xdr:cNvPr>
        <xdr:cNvSpPr/>
      </xdr:nvSpPr>
      <xdr:spPr>
        <a:xfrm>
          <a:off x="1739900" y="9506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50619</xdr:rowOff>
    </xdr:to>
    <xdr:cxnSp macro="">
      <xdr:nvCxnSpPr>
        <xdr:cNvPr id="198" name="直線コネクタ 197">
          <a:extLst>
            <a:ext uri="{FF2B5EF4-FFF2-40B4-BE49-F238E27FC236}">
              <a16:creationId xmlns:a16="http://schemas.microsoft.com/office/drawing/2014/main" id="{4D92C2F4-0CE9-4566-82C8-A84BA53079F0}"/>
            </a:ext>
          </a:extLst>
        </xdr:cNvPr>
        <xdr:cNvCxnSpPr/>
      </xdr:nvCxnSpPr>
      <xdr:spPr>
        <a:xfrm>
          <a:off x="1790700" y="9557657"/>
          <a:ext cx="7747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66766</xdr:rowOff>
    </xdr:from>
    <xdr:to>
      <xdr:col>6</xdr:col>
      <xdr:colOff>38100</xdr:colOff>
      <xdr:row>56</xdr:row>
      <xdr:rowOff>168366</xdr:rowOff>
    </xdr:to>
    <xdr:sp macro="" textlink="">
      <xdr:nvSpPr>
        <xdr:cNvPr id="199" name="楕円 198">
          <a:extLst>
            <a:ext uri="{FF2B5EF4-FFF2-40B4-BE49-F238E27FC236}">
              <a16:creationId xmlns:a16="http://schemas.microsoft.com/office/drawing/2014/main" id="{1BB51956-0EAE-46EF-B9A7-2741D35CA66C}"/>
            </a:ext>
          </a:extLst>
        </xdr:cNvPr>
        <xdr:cNvSpPr/>
      </xdr:nvSpPr>
      <xdr:spPr>
        <a:xfrm>
          <a:off x="965200" y="9454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117566</xdr:rowOff>
    </xdr:from>
    <xdr:to>
      <xdr:col>10</xdr:col>
      <xdr:colOff>114300</xdr:colOff>
      <xdr:row>56</xdr:row>
      <xdr:rowOff>169817</xdr:rowOff>
    </xdr:to>
    <xdr:cxnSp macro="">
      <xdr:nvCxnSpPr>
        <xdr:cNvPr id="200" name="直線コネクタ 199">
          <a:extLst>
            <a:ext uri="{FF2B5EF4-FFF2-40B4-BE49-F238E27FC236}">
              <a16:creationId xmlns:a16="http://schemas.microsoft.com/office/drawing/2014/main" id="{E27CB4F1-0057-4E35-BA7F-F50BE59D4507}"/>
            </a:ext>
          </a:extLst>
        </xdr:cNvPr>
        <xdr:cNvCxnSpPr/>
      </xdr:nvCxnSpPr>
      <xdr:spPr>
        <a:xfrm>
          <a:off x="1008380" y="9505406"/>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3E2C0FDA-09BC-45C6-AD14-B6C1090DAFE9}"/>
            </a:ext>
          </a:extLst>
        </xdr:cNvPr>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1E71132-F846-4B1E-A2A7-82CD49A6EE37}"/>
            </a:ext>
          </a:extLst>
        </xdr:cNvPr>
        <xdr:cNvSpPr txBox="1"/>
      </xdr:nvSpPr>
      <xdr:spPr>
        <a:xfrm>
          <a:off x="238570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01EF4FB-5A44-43E0-9F6B-4622EF3DB6D6}"/>
            </a:ext>
          </a:extLst>
        </xdr:cNvPr>
        <xdr:cNvSpPr txBox="1"/>
      </xdr:nvSpPr>
      <xdr:spPr>
        <a:xfrm>
          <a:off x="16110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9EA2A6A-39F7-4455-9457-2C91662DBB23}"/>
            </a:ext>
          </a:extLst>
        </xdr:cNvPr>
        <xdr:cNvSpPr txBox="1"/>
      </xdr:nvSpPr>
      <xdr:spPr>
        <a:xfrm>
          <a:off x="83630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487840FB-071A-4986-B195-8993A0CDDB6A}"/>
            </a:ext>
          </a:extLst>
        </xdr:cNvPr>
        <xdr:cNvSpPr txBox="1"/>
      </xdr:nvSpPr>
      <xdr:spPr>
        <a:xfrm>
          <a:off x="317056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117946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C5BF514F-2587-4979-8A6F-642EB0B88F5B}"/>
            </a:ext>
          </a:extLst>
        </xdr:cNvPr>
        <xdr:cNvSpPr txBox="1"/>
      </xdr:nvSpPr>
      <xdr:spPr>
        <a:xfrm>
          <a:off x="2385704" y="933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65694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D5F12247-0B4C-459A-A55C-D219798147C6}"/>
            </a:ext>
          </a:extLst>
        </xdr:cNvPr>
        <xdr:cNvSpPr txBox="1"/>
      </xdr:nvSpPr>
      <xdr:spPr>
        <a:xfrm>
          <a:off x="1611004" y="928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13443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31929549-CA99-447A-9D0D-11159F7A59C8}"/>
            </a:ext>
          </a:extLst>
        </xdr:cNvPr>
        <xdr:cNvSpPr txBox="1"/>
      </xdr:nvSpPr>
      <xdr:spPr>
        <a:xfrm>
          <a:off x="836304" y="923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E8F640E-7139-4C80-88CA-9843F2DC491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8106FD8-FB6C-4B83-B38D-A139504E618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CFE75A9-8CF4-4ECC-A45D-AF46B3E647D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EF55574-0E41-4BF8-B8AF-5B45389883B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CE1D7E5-22C7-4D55-ACEA-AE0E0D3F3BC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351283C-1946-4499-AA86-27F517BDDDB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1D59492-AF33-45ED-B7B9-489E2191104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1D6323A-893E-4635-9731-51523178101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7127B8F-13F9-4DFC-8C17-D39A4B58A5B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109873A-CC08-4123-AD74-72EEB7E0C28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6865AC69-936E-4F4B-BF0C-26815F883315}"/>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3DC16F91-EDF5-4E54-A9D2-A47E970A03B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A4040A7F-5725-4313-8A77-B3AA03FFA2A7}"/>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C4838CA4-CE1B-4ABF-A691-5A3E52685DB4}"/>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37923BC9-1F8C-4951-BCF2-6DA224DB1F3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59E4AA5C-F614-42A8-894F-BD56DBA2EBAA}"/>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D87F9772-193D-4684-95DC-53DB4F823FC1}"/>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68A8F1CC-B4E3-48B1-B13A-01DF38DE088D}"/>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9DDD218-E57B-4C43-97E7-FF268AE6F2C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ED0B8435-C2AC-4E38-991E-B750DE7CB84A}"/>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E497FF03-B6A7-4433-9401-AE30935E19CE}"/>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0" name="テキスト ボックス 229">
          <a:extLst>
            <a:ext uri="{FF2B5EF4-FFF2-40B4-BE49-F238E27FC236}">
              <a16:creationId xmlns:a16="http://schemas.microsoft.com/office/drawing/2014/main" id="{69166539-11EF-45EE-B75F-D674709910EB}"/>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23613DA4-452D-498A-87E8-D5977FF8034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2" name="テキスト ボックス 231">
          <a:extLst>
            <a:ext uri="{FF2B5EF4-FFF2-40B4-BE49-F238E27FC236}">
              <a16:creationId xmlns:a16="http://schemas.microsoft.com/office/drawing/2014/main" id="{EEF68498-13C0-4892-9C38-2DE7E5CD48BC}"/>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2BA4D460-6C14-4EBA-9F75-8552CD3AEF9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34" name="直線コネクタ 233">
          <a:extLst>
            <a:ext uri="{FF2B5EF4-FFF2-40B4-BE49-F238E27FC236}">
              <a16:creationId xmlns:a16="http://schemas.microsoft.com/office/drawing/2014/main" id="{96295816-02CA-47A1-886D-301E141D7E09}"/>
            </a:ext>
          </a:extLst>
        </xdr:cNvPr>
        <xdr:cNvCxnSpPr/>
      </xdr:nvCxnSpPr>
      <xdr:spPr>
        <a:xfrm flipV="1">
          <a:off x="9219565" y="9309828"/>
          <a:ext cx="0" cy="147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E95FDF74-DB5D-4DAE-AF80-73D02A24C74D}"/>
            </a:ext>
          </a:extLst>
        </xdr:cNvPr>
        <xdr:cNvSpPr txBox="1"/>
      </xdr:nvSpPr>
      <xdr:spPr>
        <a:xfrm>
          <a:off x="9258300" y="10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36" name="直線コネクタ 235">
          <a:extLst>
            <a:ext uri="{FF2B5EF4-FFF2-40B4-BE49-F238E27FC236}">
              <a16:creationId xmlns:a16="http://schemas.microsoft.com/office/drawing/2014/main" id="{1253C3FD-03A0-4850-84AE-C7BFF8D1DDD6}"/>
            </a:ext>
          </a:extLst>
        </xdr:cNvPr>
        <xdr:cNvCxnSpPr/>
      </xdr:nvCxnSpPr>
      <xdr:spPr>
        <a:xfrm>
          <a:off x="9154160" y="1078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E62AC044-4DFA-4489-B0FF-350F02435BA4}"/>
            </a:ext>
          </a:extLst>
        </xdr:cNvPr>
        <xdr:cNvSpPr txBox="1"/>
      </xdr:nvSpPr>
      <xdr:spPr>
        <a:xfrm>
          <a:off x="9258300" y="90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38" name="直線コネクタ 237">
          <a:extLst>
            <a:ext uri="{FF2B5EF4-FFF2-40B4-BE49-F238E27FC236}">
              <a16:creationId xmlns:a16="http://schemas.microsoft.com/office/drawing/2014/main" id="{18E81416-7670-4888-BE9B-E188CC403F61}"/>
            </a:ext>
          </a:extLst>
        </xdr:cNvPr>
        <xdr:cNvCxnSpPr/>
      </xdr:nvCxnSpPr>
      <xdr:spPr>
        <a:xfrm>
          <a:off x="9154160" y="9309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A14F0B40-9ACC-4461-B3F1-D781A78AB9C7}"/>
            </a:ext>
          </a:extLst>
        </xdr:cNvPr>
        <xdr:cNvSpPr txBox="1"/>
      </xdr:nvSpPr>
      <xdr:spPr>
        <a:xfrm>
          <a:off x="9258300" y="10200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0" name="フローチャート: 判断 239">
          <a:extLst>
            <a:ext uri="{FF2B5EF4-FFF2-40B4-BE49-F238E27FC236}">
              <a16:creationId xmlns:a16="http://schemas.microsoft.com/office/drawing/2014/main" id="{D1A202F1-8735-48AE-A044-D1CC20E32020}"/>
            </a:ext>
          </a:extLst>
        </xdr:cNvPr>
        <xdr:cNvSpPr/>
      </xdr:nvSpPr>
      <xdr:spPr>
        <a:xfrm>
          <a:off x="9192260" y="10344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1" name="フローチャート: 判断 240">
          <a:extLst>
            <a:ext uri="{FF2B5EF4-FFF2-40B4-BE49-F238E27FC236}">
              <a16:creationId xmlns:a16="http://schemas.microsoft.com/office/drawing/2014/main" id="{8EFA3840-018A-4FED-90E2-5C7D37D7CF30}"/>
            </a:ext>
          </a:extLst>
        </xdr:cNvPr>
        <xdr:cNvSpPr/>
      </xdr:nvSpPr>
      <xdr:spPr>
        <a:xfrm>
          <a:off x="8445500" y="1037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2" name="フローチャート: 判断 241">
          <a:extLst>
            <a:ext uri="{FF2B5EF4-FFF2-40B4-BE49-F238E27FC236}">
              <a16:creationId xmlns:a16="http://schemas.microsoft.com/office/drawing/2014/main" id="{1664302A-3037-48C2-9043-458120771F14}"/>
            </a:ext>
          </a:extLst>
        </xdr:cNvPr>
        <xdr:cNvSpPr/>
      </xdr:nvSpPr>
      <xdr:spPr>
        <a:xfrm>
          <a:off x="7670800" y="103681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3" name="フローチャート: 判断 242">
          <a:extLst>
            <a:ext uri="{FF2B5EF4-FFF2-40B4-BE49-F238E27FC236}">
              <a16:creationId xmlns:a16="http://schemas.microsoft.com/office/drawing/2014/main" id="{C99EFC8F-814C-45EA-9BB8-B9B112643E90}"/>
            </a:ext>
          </a:extLst>
        </xdr:cNvPr>
        <xdr:cNvSpPr/>
      </xdr:nvSpPr>
      <xdr:spPr>
        <a:xfrm>
          <a:off x="687324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44" name="フローチャート: 判断 243">
          <a:extLst>
            <a:ext uri="{FF2B5EF4-FFF2-40B4-BE49-F238E27FC236}">
              <a16:creationId xmlns:a16="http://schemas.microsoft.com/office/drawing/2014/main" id="{B5F32DF6-BBAB-43C1-9240-4AEFE68B1EF9}"/>
            </a:ext>
          </a:extLst>
        </xdr:cNvPr>
        <xdr:cNvSpPr/>
      </xdr:nvSpPr>
      <xdr:spPr>
        <a:xfrm>
          <a:off x="609854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7CC0368-BDD7-4EB3-BAB1-27ADB624FFD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03C6AE9-B7E5-4EB7-99CA-6BFFF68D4B3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63B0F87-4CBE-4890-BF1D-42EF6D7343A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41D0131-829C-43AE-961A-D48C3E4F7C6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AE04740-CE07-45F7-AA8B-7F8A4A6F5A6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68216</xdr:rowOff>
    </xdr:from>
    <xdr:to>
      <xdr:col>55</xdr:col>
      <xdr:colOff>50800</xdr:colOff>
      <xdr:row>62</xdr:row>
      <xdr:rowOff>169816</xdr:rowOff>
    </xdr:to>
    <xdr:sp macro="" textlink="">
      <xdr:nvSpPr>
        <xdr:cNvPr id="250" name="楕円 249">
          <a:extLst>
            <a:ext uri="{FF2B5EF4-FFF2-40B4-BE49-F238E27FC236}">
              <a16:creationId xmlns:a16="http://schemas.microsoft.com/office/drawing/2014/main" id="{BE46B828-45D8-458A-8990-488903BE80EB}"/>
            </a:ext>
          </a:extLst>
        </xdr:cNvPr>
        <xdr:cNvSpPr/>
      </xdr:nvSpPr>
      <xdr:spPr>
        <a:xfrm>
          <a:off x="9192260" y="10461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46643</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975C54EA-A970-4F6B-AA60-5F8B8F5BDE9A}"/>
            </a:ext>
          </a:extLst>
        </xdr:cNvPr>
        <xdr:cNvSpPr txBox="1"/>
      </xdr:nvSpPr>
      <xdr:spPr>
        <a:xfrm>
          <a:off x="9258300" y="1044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72575</xdr:rowOff>
    </xdr:from>
    <xdr:to>
      <xdr:col>50</xdr:col>
      <xdr:colOff>165100</xdr:colOff>
      <xdr:row>63</xdr:row>
      <xdr:rowOff>2725</xdr:rowOff>
    </xdr:to>
    <xdr:sp macro="" textlink="">
      <xdr:nvSpPr>
        <xdr:cNvPr id="252" name="楕円 251">
          <a:extLst>
            <a:ext uri="{FF2B5EF4-FFF2-40B4-BE49-F238E27FC236}">
              <a16:creationId xmlns:a16="http://schemas.microsoft.com/office/drawing/2014/main" id="{2359E1DE-B343-4F2B-A109-FA0187A8E05C}"/>
            </a:ext>
          </a:extLst>
        </xdr:cNvPr>
        <xdr:cNvSpPr/>
      </xdr:nvSpPr>
      <xdr:spPr>
        <a:xfrm>
          <a:off x="8445500" y="10466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119016</xdr:rowOff>
    </xdr:from>
    <xdr:to>
      <xdr:col>55</xdr:col>
      <xdr:colOff>0</xdr:colOff>
      <xdr:row>62</xdr:row>
      <xdr:rowOff>123375</xdr:rowOff>
    </xdr:to>
    <xdr:cxnSp macro="">
      <xdr:nvCxnSpPr>
        <xdr:cNvPr id="253" name="直線コネクタ 252">
          <a:extLst>
            <a:ext uri="{FF2B5EF4-FFF2-40B4-BE49-F238E27FC236}">
              <a16:creationId xmlns:a16="http://schemas.microsoft.com/office/drawing/2014/main" id="{978C4829-BD40-4554-B32D-3577E162959A}"/>
            </a:ext>
          </a:extLst>
        </xdr:cNvPr>
        <xdr:cNvCxnSpPr/>
      </xdr:nvCxnSpPr>
      <xdr:spPr>
        <a:xfrm flipV="1">
          <a:off x="8496300" y="10512696"/>
          <a:ext cx="7239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74388</xdr:rowOff>
    </xdr:from>
    <xdr:to>
      <xdr:col>46</xdr:col>
      <xdr:colOff>38100</xdr:colOff>
      <xdr:row>63</xdr:row>
      <xdr:rowOff>4538</xdr:rowOff>
    </xdr:to>
    <xdr:sp macro="" textlink="">
      <xdr:nvSpPr>
        <xdr:cNvPr id="254" name="楕円 253">
          <a:extLst>
            <a:ext uri="{FF2B5EF4-FFF2-40B4-BE49-F238E27FC236}">
              <a16:creationId xmlns:a16="http://schemas.microsoft.com/office/drawing/2014/main" id="{62349849-B60B-428E-ACEC-6CFCAB345240}"/>
            </a:ext>
          </a:extLst>
        </xdr:cNvPr>
        <xdr:cNvSpPr/>
      </xdr:nvSpPr>
      <xdr:spPr>
        <a:xfrm>
          <a:off x="7670800" y="10468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123375</xdr:rowOff>
    </xdr:from>
    <xdr:to>
      <xdr:col>50</xdr:col>
      <xdr:colOff>114300</xdr:colOff>
      <xdr:row>62</xdr:row>
      <xdr:rowOff>125188</xdr:rowOff>
    </xdr:to>
    <xdr:cxnSp macro="">
      <xdr:nvCxnSpPr>
        <xdr:cNvPr id="255" name="直線コネクタ 254">
          <a:extLst>
            <a:ext uri="{FF2B5EF4-FFF2-40B4-BE49-F238E27FC236}">
              <a16:creationId xmlns:a16="http://schemas.microsoft.com/office/drawing/2014/main" id="{877D62D1-1113-46FE-BE43-29A3CF6B29ED}"/>
            </a:ext>
          </a:extLst>
        </xdr:cNvPr>
        <xdr:cNvCxnSpPr/>
      </xdr:nvCxnSpPr>
      <xdr:spPr>
        <a:xfrm flipV="1">
          <a:off x="7713980" y="10517055"/>
          <a:ext cx="78232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77265</xdr:rowOff>
    </xdr:from>
    <xdr:to>
      <xdr:col>41</xdr:col>
      <xdr:colOff>101600</xdr:colOff>
      <xdr:row>63</xdr:row>
      <xdr:rowOff>7415</xdr:rowOff>
    </xdr:to>
    <xdr:sp macro="" textlink="">
      <xdr:nvSpPr>
        <xdr:cNvPr id="256" name="楕円 255">
          <a:extLst>
            <a:ext uri="{FF2B5EF4-FFF2-40B4-BE49-F238E27FC236}">
              <a16:creationId xmlns:a16="http://schemas.microsoft.com/office/drawing/2014/main" id="{C5DBEC2C-7DDE-437A-AAFC-5D4B5D00C822}"/>
            </a:ext>
          </a:extLst>
        </xdr:cNvPr>
        <xdr:cNvSpPr/>
      </xdr:nvSpPr>
      <xdr:spPr>
        <a:xfrm>
          <a:off x="6873240" y="1047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125188</xdr:rowOff>
    </xdr:from>
    <xdr:to>
      <xdr:col>45</xdr:col>
      <xdr:colOff>177800</xdr:colOff>
      <xdr:row>62</xdr:row>
      <xdr:rowOff>128065</xdr:rowOff>
    </xdr:to>
    <xdr:cxnSp macro="">
      <xdr:nvCxnSpPr>
        <xdr:cNvPr id="257" name="直線コネクタ 256">
          <a:extLst>
            <a:ext uri="{FF2B5EF4-FFF2-40B4-BE49-F238E27FC236}">
              <a16:creationId xmlns:a16="http://schemas.microsoft.com/office/drawing/2014/main" id="{3E341432-F6EB-4CDE-8E5A-36CEF0231582}"/>
            </a:ext>
          </a:extLst>
        </xdr:cNvPr>
        <xdr:cNvCxnSpPr/>
      </xdr:nvCxnSpPr>
      <xdr:spPr>
        <a:xfrm flipV="1">
          <a:off x="6924040" y="10518868"/>
          <a:ext cx="78994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79698</xdr:rowOff>
    </xdr:from>
    <xdr:to>
      <xdr:col>36</xdr:col>
      <xdr:colOff>165100</xdr:colOff>
      <xdr:row>63</xdr:row>
      <xdr:rowOff>9848</xdr:rowOff>
    </xdr:to>
    <xdr:sp macro="" textlink="">
      <xdr:nvSpPr>
        <xdr:cNvPr id="258" name="楕円 257">
          <a:extLst>
            <a:ext uri="{FF2B5EF4-FFF2-40B4-BE49-F238E27FC236}">
              <a16:creationId xmlns:a16="http://schemas.microsoft.com/office/drawing/2014/main" id="{B67223EF-DF7F-4E42-A9D7-310E59D1A2E8}"/>
            </a:ext>
          </a:extLst>
        </xdr:cNvPr>
        <xdr:cNvSpPr/>
      </xdr:nvSpPr>
      <xdr:spPr>
        <a:xfrm>
          <a:off x="6098540" y="10473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128065</xdr:rowOff>
    </xdr:from>
    <xdr:to>
      <xdr:col>41</xdr:col>
      <xdr:colOff>50800</xdr:colOff>
      <xdr:row>62</xdr:row>
      <xdr:rowOff>130498</xdr:rowOff>
    </xdr:to>
    <xdr:cxnSp macro="">
      <xdr:nvCxnSpPr>
        <xdr:cNvPr id="259" name="直線コネクタ 258">
          <a:extLst>
            <a:ext uri="{FF2B5EF4-FFF2-40B4-BE49-F238E27FC236}">
              <a16:creationId xmlns:a16="http://schemas.microsoft.com/office/drawing/2014/main" id="{CE4092A1-D797-4C12-8685-A2EDCDD18A58}"/>
            </a:ext>
          </a:extLst>
        </xdr:cNvPr>
        <xdr:cNvCxnSpPr/>
      </xdr:nvCxnSpPr>
      <xdr:spPr>
        <a:xfrm flipV="1">
          <a:off x="6149340" y="10521745"/>
          <a:ext cx="7747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1B930345-942D-4E74-B9A5-E7CA0ED79D44}"/>
            </a:ext>
          </a:extLst>
        </xdr:cNvPr>
        <xdr:cNvSpPr txBox="1"/>
      </xdr:nvSpPr>
      <xdr:spPr>
        <a:xfrm>
          <a:off x="8214575" y="1015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6B24F871-0FD3-494A-94B0-EEC7FA1D4B1C}"/>
            </a:ext>
          </a:extLst>
        </xdr:cNvPr>
        <xdr:cNvSpPr txBox="1"/>
      </xdr:nvSpPr>
      <xdr:spPr>
        <a:xfrm>
          <a:off x="7444955" y="1014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D893640E-7024-4C2E-9D7F-9551224F46AB}"/>
            </a:ext>
          </a:extLst>
        </xdr:cNvPr>
        <xdr:cNvSpPr txBox="1"/>
      </xdr:nvSpPr>
      <xdr:spPr>
        <a:xfrm>
          <a:off x="6670255" y="1013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F2540176-DDB3-4D57-B860-A08FB5ADEB7C}"/>
            </a:ext>
          </a:extLst>
        </xdr:cNvPr>
        <xdr:cNvSpPr txBox="1"/>
      </xdr:nvSpPr>
      <xdr:spPr>
        <a:xfrm>
          <a:off x="587269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165302</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BABED6A5-B69D-4945-8FD3-EBDBAFBE194E}"/>
            </a:ext>
          </a:extLst>
        </xdr:cNvPr>
        <xdr:cNvSpPr txBox="1"/>
      </xdr:nvSpPr>
      <xdr:spPr>
        <a:xfrm>
          <a:off x="8214575" y="1055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167115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11473C55-9D5B-42D7-9ABE-84987C56C146}"/>
            </a:ext>
          </a:extLst>
        </xdr:cNvPr>
        <xdr:cNvSpPr txBox="1"/>
      </xdr:nvSpPr>
      <xdr:spPr>
        <a:xfrm>
          <a:off x="7444955" y="1056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169992</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1948398F-860F-400D-ACA6-C6A42E8C7B3A}"/>
            </a:ext>
          </a:extLst>
        </xdr:cNvPr>
        <xdr:cNvSpPr txBox="1"/>
      </xdr:nvSpPr>
      <xdr:spPr>
        <a:xfrm>
          <a:off x="6670255" y="1056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975</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628A812E-CE49-42FE-8C4A-5803CE19169E}"/>
            </a:ext>
          </a:extLst>
        </xdr:cNvPr>
        <xdr:cNvSpPr txBox="1"/>
      </xdr:nvSpPr>
      <xdr:spPr>
        <a:xfrm>
          <a:off x="5872695" y="1056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58D4F1AD-FAF7-4B2E-885E-0B29AFD4155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FA8E2C84-D226-494F-929C-9D95898C9C8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52B06318-F722-4906-81BF-5B81D3689E8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68993DE1-FC5B-4A9B-A660-1ED3988307B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CD6E22CC-4A35-4815-A344-164EBEDED64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ADCE01F0-0339-4434-BA1E-C97798BE4C9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33948F7-3A7D-4231-8DBC-B38F4FBE240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B0C944AE-6EA8-4BBE-92CC-3F3CAC3129E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8E81621E-43E8-4521-BC0C-7313A8A90ED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428C63C5-8C48-4EFC-8459-7E897C754AB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9EC86E7-DCAE-4B98-9DBD-C6CF5F5B3EB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65FBD161-5010-4E00-90DE-D4F2B9DFD495}"/>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0" name="テキスト ボックス 279">
          <a:extLst>
            <a:ext uri="{FF2B5EF4-FFF2-40B4-BE49-F238E27FC236}">
              <a16:creationId xmlns:a16="http://schemas.microsoft.com/office/drawing/2014/main" id="{F76A75B3-EB53-4328-B660-7D7AF40C3F8D}"/>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80D0F0B5-C880-443D-B321-69B1AEDA6C06}"/>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3016CE55-DCB5-4A39-B487-ADA4C0CA3C92}"/>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38B41E08-E62C-4092-924C-59D5D2A6BD7A}"/>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77020C1B-B5C1-42E4-9EC2-DF39094F4B93}"/>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34E4D2D2-8042-495B-8881-AD21A2F12AEE}"/>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3025D319-14F3-4236-B4A3-D27C50D4FECB}"/>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1FF8E84-7F31-4633-9B5C-DCE97E806F7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D9551448-7B0B-40DA-B997-5B71B903641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1182B7A-95FB-40A4-BFB7-C7383C7D75D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0" name="直線コネクタ 289">
          <a:extLst>
            <a:ext uri="{FF2B5EF4-FFF2-40B4-BE49-F238E27FC236}">
              <a16:creationId xmlns:a16="http://schemas.microsoft.com/office/drawing/2014/main" id="{1A3645F8-CBB4-4985-BFBF-5B52E1A868FF}"/>
            </a:ext>
          </a:extLst>
        </xdr:cNvPr>
        <xdr:cNvCxnSpPr/>
      </xdr:nvCxnSpPr>
      <xdr:spPr>
        <a:xfrm flipV="1">
          <a:off x="4086225" y="1320774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5842E5BD-1E11-4ACF-A309-5FA93F2F3937}"/>
            </a:ext>
          </a:extLst>
        </xdr:cNvPr>
        <xdr:cNvSpPr txBox="1"/>
      </xdr:nvSpPr>
      <xdr:spPr>
        <a:xfrm>
          <a:off x="412496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2" name="直線コネクタ 291">
          <a:extLst>
            <a:ext uri="{FF2B5EF4-FFF2-40B4-BE49-F238E27FC236}">
              <a16:creationId xmlns:a16="http://schemas.microsoft.com/office/drawing/2014/main" id="{C024A8FF-0B45-4BE5-926B-D310D53A9B57}"/>
            </a:ext>
          </a:extLst>
        </xdr:cNvPr>
        <xdr:cNvCxnSpPr/>
      </xdr:nvCxnSpPr>
      <xdr:spPr>
        <a:xfrm>
          <a:off x="402082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C1E4159-495A-4992-9ED7-E6D4C83346E9}"/>
            </a:ext>
          </a:extLst>
        </xdr:cNvPr>
        <xdr:cNvSpPr txBox="1"/>
      </xdr:nvSpPr>
      <xdr:spPr>
        <a:xfrm>
          <a:off x="4124960" y="1298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94" name="直線コネクタ 293">
          <a:extLst>
            <a:ext uri="{FF2B5EF4-FFF2-40B4-BE49-F238E27FC236}">
              <a16:creationId xmlns:a16="http://schemas.microsoft.com/office/drawing/2014/main" id="{1239FBE0-F193-4CEC-9E3A-625FE949C2F6}"/>
            </a:ext>
          </a:extLst>
        </xdr:cNvPr>
        <xdr:cNvCxnSpPr/>
      </xdr:nvCxnSpPr>
      <xdr:spPr>
        <a:xfrm>
          <a:off x="4020820" y="1320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9B0B003-F45C-47F3-B57C-D136FBE2B313}"/>
            </a:ext>
          </a:extLst>
        </xdr:cNvPr>
        <xdr:cNvSpPr txBox="1"/>
      </xdr:nvSpPr>
      <xdr:spPr>
        <a:xfrm>
          <a:off x="4124960" y="1424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296" name="フローチャート: 判断 295">
          <a:extLst>
            <a:ext uri="{FF2B5EF4-FFF2-40B4-BE49-F238E27FC236}">
              <a16:creationId xmlns:a16="http://schemas.microsoft.com/office/drawing/2014/main" id="{33B26D62-1C42-4040-801C-6425E52ECE85}"/>
            </a:ext>
          </a:extLst>
        </xdr:cNvPr>
        <xdr:cNvSpPr/>
      </xdr:nvSpPr>
      <xdr:spPr>
        <a:xfrm>
          <a:off x="4036060" y="142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297" name="フローチャート: 判断 296">
          <a:extLst>
            <a:ext uri="{FF2B5EF4-FFF2-40B4-BE49-F238E27FC236}">
              <a16:creationId xmlns:a16="http://schemas.microsoft.com/office/drawing/2014/main" id="{F94E84EE-B799-438F-B865-EBE6D9AD81F4}"/>
            </a:ext>
          </a:extLst>
        </xdr:cNvPr>
        <xdr:cNvSpPr/>
      </xdr:nvSpPr>
      <xdr:spPr>
        <a:xfrm>
          <a:off x="331216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298" name="フローチャート: 判断 297">
          <a:extLst>
            <a:ext uri="{FF2B5EF4-FFF2-40B4-BE49-F238E27FC236}">
              <a16:creationId xmlns:a16="http://schemas.microsoft.com/office/drawing/2014/main" id="{B8862A9E-555E-49FF-AAFF-0CD3C8EBDC2D}"/>
            </a:ext>
          </a:extLst>
        </xdr:cNvPr>
        <xdr:cNvSpPr/>
      </xdr:nvSpPr>
      <xdr:spPr>
        <a:xfrm>
          <a:off x="25146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299" name="フローチャート: 判断 298">
          <a:extLst>
            <a:ext uri="{FF2B5EF4-FFF2-40B4-BE49-F238E27FC236}">
              <a16:creationId xmlns:a16="http://schemas.microsoft.com/office/drawing/2014/main" id="{37DD6ACD-7395-45A4-AB02-7413985ABD83}"/>
            </a:ext>
          </a:extLst>
        </xdr:cNvPr>
        <xdr:cNvSpPr/>
      </xdr:nvSpPr>
      <xdr:spPr>
        <a:xfrm>
          <a:off x="1739900" y="14187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0" name="フローチャート: 判断 299">
          <a:extLst>
            <a:ext uri="{FF2B5EF4-FFF2-40B4-BE49-F238E27FC236}">
              <a16:creationId xmlns:a16="http://schemas.microsoft.com/office/drawing/2014/main" id="{4E2170AF-A72E-4320-8420-248C508EE634}"/>
            </a:ext>
          </a:extLst>
        </xdr:cNvPr>
        <xdr:cNvSpPr/>
      </xdr:nvSpPr>
      <xdr:spPr>
        <a:xfrm>
          <a:off x="965200" y="14222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4F1859E-70A4-4CB3-AB25-B3FDABFD5C6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A514E72-73D8-466E-A4F0-92BC9889159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BDDE2B3-BAD0-4C4D-9A6B-578EE5DABDB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B58F151-F21A-4DFD-B878-4E3A57335BF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D80FCD-C392-4454-A4C4-6EFCC5E90A8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149606</xdr:rowOff>
    </xdr:from>
    <xdr:to>
      <xdr:col>24</xdr:col>
      <xdr:colOff>114300</xdr:colOff>
      <xdr:row>85</xdr:row>
      <xdr:rowOff>79756</xdr:rowOff>
    </xdr:to>
    <xdr:sp macro="" textlink="">
      <xdr:nvSpPr>
        <xdr:cNvPr id="306" name="楕円 305">
          <a:extLst>
            <a:ext uri="{FF2B5EF4-FFF2-40B4-BE49-F238E27FC236}">
              <a16:creationId xmlns:a16="http://schemas.microsoft.com/office/drawing/2014/main" id="{9A4C74FC-F06C-42D1-B79C-C482FBE7A78D}"/>
            </a:ext>
          </a:extLst>
        </xdr:cNvPr>
        <xdr:cNvSpPr/>
      </xdr:nvSpPr>
      <xdr:spPr>
        <a:xfrm>
          <a:off x="4036060" y="14231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1033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12E98ED-7E80-4652-BB41-A62AB4B15BE5}"/>
            </a:ext>
          </a:extLst>
        </xdr:cNvPr>
        <xdr:cNvSpPr txBox="1"/>
      </xdr:nvSpPr>
      <xdr:spPr>
        <a:xfrm>
          <a:off x="4124960" y="1408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115315</xdr:rowOff>
    </xdr:from>
    <xdr:to>
      <xdr:col>20</xdr:col>
      <xdr:colOff>38100</xdr:colOff>
      <xdr:row>85</xdr:row>
      <xdr:rowOff>45465</xdr:rowOff>
    </xdr:to>
    <xdr:sp macro="" textlink="">
      <xdr:nvSpPr>
        <xdr:cNvPr id="308" name="楕円 307">
          <a:extLst>
            <a:ext uri="{FF2B5EF4-FFF2-40B4-BE49-F238E27FC236}">
              <a16:creationId xmlns:a16="http://schemas.microsoft.com/office/drawing/2014/main" id="{FA241269-3EE1-491C-9EE1-0DC3451BFE09}"/>
            </a:ext>
          </a:extLst>
        </xdr:cNvPr>
        <xdr:cNvSpPr/>
      </xdr:nvSpPr>
      <xdr:spPr>
        <a:xfrm>
          <a:off x="331216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166115</xdr:rowOff>
    </xdr:from>
    <xdr:to>
      <xdr:col>24</xdr:col>
      <xdr:colOff>63500</xdr:colOff>
      <xdr:row>85</xdr:row>
      <xdr:rowOff>28956</xdr:rowOff>
    </xdr:to>
    <xdr:cxnSp macro="">
      <xdr:nvCxnSpPr>
        <xdr:cNvPr id="309" name="直線コネクタ 308">
          <a:extLst>
            <a:ext uri="{FF2B5EF4-FFF2-40B4-BE49-F238E27FC236}">
              <a16:creationId xmlns:a16="http://schemas.microsoft.com/office/drawing/2014/main" id="{50696B2C-2E5E-47BA-A0D0-7FA94119D8CE}"/>
            </a:ext>
          </a:extLst>
        </xdr:cNvPr>
        <xdr:cNvCxnSpPr/>
      </xdr:nvCxnSpPr>
      <xdr:spPr>
        <a:xfrm>
          <a:off x="3355340" y="14247875"/>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83313</xdr:rowOff>
    </xdr:from>
    <xdr:to>
      <xdr:col>15</xdr:col>
      <xdr:colOff>101600</xdr:colOff>
      <xdr:row>85</xdr:row>
      <xdr:rowOff>13463</xdr:rowOff>
    </xdr:to>
    <xdr:sp macro="" textlink="">
      <xdr:nvSpPr>
        <xdr:cNvPr id="310" name="楕円 309">
          <a:extLst>
            <a:ext uri="{FF2B5EF4-FFF2-40B4-BE49-F238E27FC236}">
              <a16:creationId xmlns:a16="http://schemas.microsoft.com/office/drawing/2014/main" id="{E3277B85-3826-46CC-99D8-9D36FEC6B8EB}"/>
            </a:ext>
          </a:extLst>
        </xdr:cNvPr>
        <xdr:cNvSpPr/>
      </xdr:nvSpPr>
      <xdr:spPr>
        <a:xfrm>
          <a:off x="251460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134113</xdr:rowOff>
    </xdr:from>
    <xdr:to>
      <xdr:col>19</xdr:col>
      <xdr:colOff>177800</xdr:colOff>
      <xdr:row>84</xdr:row>
      <xdr:rowOff>166115</xdr:rowOff>
    </xdr:to>
    <xdr:cxnSp macro="">
      <xdr:nvCxnSpPr>
        <xdr:cNvPr id="311" name="直線コネクタ 310">
          <a:extLst>
            <a:ext uri="{FF2B5EF4-FFF2-40B4-BE49-F238E27FC236}">
              <a16:creationId xmlns:a16="http://schemas.microsoft.com/office/drawing/2014/main" id="{4273EEE9-8D5B-4BD8-A6A6-D72BBFB00ADF}"/>
            </a:ext>
          </a:extLst>
        </xdr:cNvPr>
        <xdr:cNvCxnSpPr/>
      </xdr:nvCxnSpPr>
      <xdr:spPr>
        <a:xfrm>
          <a:off x="2565400" y="14215873"/>
          <a:ext cx="78994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53594</xdr:rowOff>
    </xdr:from>
    <xdr:to>
      <xdr:col>10</xdr:col>
      <xdr:colOff>165100</xdr:colOff>
      <xdr:row>84</xdr:row>
      <xdr:rowOff>155194</xdr:rowOff>
    </xdr:to>
    <xdr:sp macro="" textlink="">
      <xdr:nvSpPr>
        <xdr:cNvPr id="312" name="楕円 311">
          <a:extLst>
            <a:ext uri="{FF2B5EF4-FFF2-40B4-BE49-F238E27FC236}">
              <a16:creationId xmlns:a16="http://schemas.microsoft.com/office/drawing/2014/main" id="{326EF08E-18E2-41F8-A4BF-4D2784F28D97}"/>
            </a:ext>
          </a:extLst>
        </xdr:cNvPr>
        <xdr:cNvSpPr/>
      </xdr:nvSpPr>
      <xdr:spPr>
        <a:xfrm>
          <a:off x="17399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104394</xdr:rowOff>
    </xdr:from>
    <xdr:to>
      <xdr:col>15</xdr:col>
      <xdr:colOff>50800</xdr:colOff>
      <xdr:row>84</xdr:row>
      <xdr:rowOff>134113</xdr:rowOff>
    </xdr:to>
    <xdr:cxnSp macro="">
      <xdr:nvCxnSpPr>
        <xdr:cNvPr id="313" name="直線コネクタ 312">
          <a:extLst>
            <a:ext uri="{FF2B5EF4-FFF2-40B4-BE49-F238E27FC236}">
              <a16:creationId xmlns:a16="http://schemas.microsoft.com/office/drawing/2014/main" id="{A765681A-48F2-4078-B713-A8620955FEE6}"/>
            </a:ext>
          </a:extLst>
        </xdr:cNvPr>
        <xdr:cNvCxnSpPr/>
      </xdr:nvCxnSpPr>
      <xdr:spPr>
        <a:xfrm>
          <a:off x="1790700" y="14186154"/>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xdr:rowOff>
    </xdr:from>
    <xdr:to>
      <xdr:col>6</xdr:col>
      <xdr:colOff>38100</xdr:colOff>
      <xdr:row>84</xdr:row>
      <xdr:rowOff>118618</xdr:rowOff>
    </xdr:to>
    <xdr:sp macro="" textlink="">
      <xdr:nvSpPr>
        <xdr:cNvPr id="314" name="楕円 313">
          <a:extLst>
            <a:ext uri="{FF2B5EF4-FFF2-40B4-BE49-F238E27FC236}">
              <a16:creationId xmlns:a16="http://schemas.microsoft.com/office/drawing/2014/main" id="{CD6326DD-01DE-448E-8C0C-18B6BFAE1A90}"/>
            </a:ext>
          </a:extLst>
        </xdr:cNvPr>
        <xdr:cNvSpPr/>
      </xdr:nvSpPr>
      <xdr:spPr>
        <a:xfrm>
          <a:off x="965200" y="14098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67818</xdr:rowOff>
    </xdr:from>
    <xdr:to>
      <xdr:col>10</xdr:col>
      <xdr:colOff>114300</xdr:colOff>
      <xdr:row>84</xdr:row>
      <xdr:rowOff>104394</xdr:rowOff>
    </xdr:to>
    <xdr:cxnSp macro="">
      <xdr:nvCxnSpPr>
        <xdr:cNvPr id="315" name="直線コネクタ 314">
          <a:extLst>
            <a:ext uri="{FF2B5EF4-FFF2-40B4-BE49-F238E27FC236}">
              <a16:creationId xmlns:a16="http://schemas.microsoft.com/office/drawing/2014/main" id="{3EC60A9A-49FB-4812-8AB5-618A3B831FE3}"/>
            </a:ext>
          </a:extLst>
        </xdr:cNvPr>
        <xdr:cNvCxnSpPr/>
      </xdr:nvCxnSpPr>
      <xdr:spPr>
        <a:xfrm>
          <a:off x="1008380" y="14149578"/>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16" name="n_1aveValue【公営住宅】&#10;有形固定資産減価償却率">
          <a:extLst>
            <a:ext uri="{FF2B5EF4-FFF2-40B4-BE49-F238E27FC236}">
              <a16:creationId xmlns:a16="http://schemas.microsoft.com/office/drawing/2014/main" id="{E2BC3328-B871-40E9-8E16-9C52909B55E1}"/>
            </a:ext>
          </a:extLst>
        </xdr:cNvPr>
        <xdr:cNvSpPr txBox="1"/>
      </xdr:nvSpPr>
      <xdr:spPr>
        <a:xfrm>
          <a:off x="317056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17" name="n_2aveValue【公営住宅】&#10;有形固定資産減価償却率">
          <a:extLst>
            <a:ext uri="{FF2B5EF4-FFF2-40B4-BE49-F238E27FC236}">
              <a16:creationId xmlns:a16="http://schemas.microsoft.com/office/drawing/2014/main" id="{F7DA14A9-0CBF-405D-AF97-A23507A70D64}"/>
            </a:ext>
          </a:extLst>
        </xdr:cNvPr>
        <xdr:cNvSpPr txBox="1"/>
      </xdr:nvSpPr>
      <xdr:spPr>
        <a:xfrm>
          <a:off x="2385704" y="1372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18" name="n_3aveValue【公営住宅】&#10;有形固定資産減価償却率">
          <a:extLst>
            <a:ext uri="{FF2B5EF4-FFF2-40B4-BE49-F238E27FC236}">
              <a16:creationId xmlns:a16="http://schemas.microsoft.com/office/drawing/2014/main" id="{8F3C6438-F5B1-4B1C-A363-B2A9960ADB8E}"/>
            </a:ext>
          </a:extLst>
        </xdr:cNvPr>
        <xdr:cNvSpPr txBox="1"/>
      </xdr:nvSpPr>
      <xdr:spPr>
        <a:xfrm>
          <a:off x="1611004" y="14276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19" name="n_4aveValue【公営住宅】&#10;有形固定資産減価償却率">
          <a:extLst>
            <a:ext uri="{FF2B5EF4-FFF2-40B4-BE49-F238E27FC236}">
              <a16:creationId xmlns:a16="http://schemas.microsoft.com/office/drawing/2014/main" id="{333056FD-DD06-4999-97E9-A5EC489FD027}"/>
            </a:ext>
          </a:extLst>
        </xdr:cNvPr>
        <xdr:cNvSpPr txBox="1"/>
      </xdr:nvSpPr>
      <xdr:spPr>
        <a:xfrm>
          <a:off x="836304" y="1431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61992</xdr:rowOff>
    </xdr:from>
    <xdr:ext cx="405111" cy="259045"/>
    <xdr:sp macro="" textlink="">
      <xdr:nvSpPr>
        <xdr:cNvPr id="320" name="n_1mainValue【公営住宅】&#10;有形固定資産減価償却率">
          <a:extLst>
            <a:ext uri="{FF2B5EF4-FFF2-40B4-BE49-F238E27FC236}">
              <a16:creationId xmlns:a16="http://schemas.microsoft.com/office/drawing/2014/main" id="{86A90C8E-4A68-46DC-B674-AABDFB1205D5}"/>
            </a:ext>
          </a:extLst>
        </xdr:cNvPr>
        <xdr:cNvSpPr txBox="1"/>
      </xdr:nvSpPr>
      <xdr:spPr>
        <a:xfrm>
          <a:off x="3170564" y="139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4590</xdr:rowOff>
    </xdr:from>
    <xdr:ext cx="405111" cy="259045"/>
    <xdr:sp macro="" textlink="">
      <xdr:nvSpPr>
        <xdr:cNvPr id="321" name="n_2mainValue【公営住宅】&#10;有形固定資産減価償却率">
          <a:extLst>
            <a:ext uri="{FF2B5EF4-FFF2-40B4-BE49-F238E27FC236}">
              <a16:creationId xmlns:a16="http://schemas.microsoft.com/office/drawing/2014/main" id="{E241A5D2-44CB-452C-B5F7-C4BBC6311BBD}"/>
            </a:ext>
          </a:extLst>
        </xdr:cNvPr>
        <xdr:cNvSpPr txBox="1"/>
      </xdr:nvSpPr>
      <xdr:spPr>
        <a:xfrm>
          <a:off x="2385704" y="1425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271</xdr:rowOff>
    </xdr:from>
    <xdr:ext cx="405111" cy="259045"/>
    <xdr:sp macro="" textlink="">
      <xdr:nvSpPr>
        <xdr:cNvPr id="322" name="n_3mainValue【公営住宅】&#10;有形固定資産減価償却率">
          <a:extLst>
            <a:ext uri="{FF2B5EF4-FFF2-40B4-BE49-F238E27FC236}">
              <a16:creationId xmlns:a16="http://schemas.microsoft.com/office/drawing/2014/main" id="{6496C923-2C85-4584-8641-300F2ADAE640}"/>
            </a:ext>
          </a:extLst>
        </xdr:cNvPr>
        <xdr:cNvSpPr txBox="1"/>
      </xdr:nvSpPr>
      <xdr:spPr>
        <a:xfrm>
          <a:off x="1611004" y="1391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135145</xdr:rowOff>
    </xdr:from>
    <xdr:ext cx="405111" cy="259045"/>
    <xdr:sp macro="" textlink="">
      <xdr:nvSpPr>
        <xdr:cNvPr id="323" name="n_4mainValue【公営住宅】&#10;有形固定資産減価償却率">
          <a:extLst>
            <a:ext uri="{FF2B5EF4-FFF2-40B4-BE49-F238E27FC236}">
              <a16:creationId xmlns:a16="http://schemas.microsoft.com/office/drawing/2014/main" id="{B524F533-96B2-4B38-B923-359934A9BF85}"/>
            </a:ext>
          </a:extLst>
        </xdr:cNvPr>
        <xdr:cNvSpPr txBox="1"/>
      </xdr:nvSpPr>
      <xdr:spPr>
        <a:xfrm>
          <a:off x="836304" y="13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F166EE4-1EB6-4D57-AE08-ACF8A8968CD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6A03532-30F2-4409-A474-6CDACAAA05C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D57A514-4332-47DE-BDF2-4465A6D907B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04FAAAC-E7CD-44BD-9B44-85E32814167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D592491-4FD8-440C-A365-50114C32522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F3622D3-9E29-4E2F-8CD2-8E33C653D1B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09061ED-E31A-4879-B2B4-A2FC3DEF184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F26BDBA-FEFC-40B7-8CCC-E757F381D43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ADC52C7-BC3C-4920-ADEB-D22DBFADE72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02445FE-B30C-40A5-A816-9E8BFF2128A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452ED3D-89E6-4FC6-B3F0-1300E4BBCF9B}"/>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C80D401-8A80-4AAF-B27F-0075DC3CDBB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2111BC7-8AD9-4B5C-BBDA-81F9F8199BD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3E98D26-2283-4977-A193-F35EFD1B53DF}"/>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7A28EF1-3E1F-4E4B-A7B8-A615403791C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215F13F-E8BF-4EC3-960B-BDA154C1752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71155BDA-E534-4B7F-8D98-5D5487FC5CC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50D6C39-3D51-4EC5-AB2B-4F395858CFC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325DB16-2864-44CA-AA37-BD7E55AD61E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F156594-A026-4CE3-95CA-CB87B71B763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24363FE-5C12-4734-940C-21453E9B152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2C7BC656-3864-4A18-9E63-375D91B7466C}"/>
            </a:ext>
          </a:extLst>
        </xdr:cNvPr>
        <xdr:cNvCxnSpPr/>
      </xdr:nvCxnSpPr>
      <xdr:spPr>
        <a:xfrm flipV="1">
          <a:off x="9219565" y="13293090"/>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公営住宅】&#10;一人当たり面積最小値テキスト">
          <a:extLst>
            <a:ext uri="{FF2B5EF4-FFF2-40B4-BE49-F238E27FC236}">
              <a16:creationId xmlns:a16="http://schemas.microsoft.com/office/drawing/2014/main" id="{F814B2B9-0C66-4794-838B-49655F4C3828}"/>
            </a:ext>
          </a:extLst>
        </xdr:cNvPr>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33A59664-D8DF-43FB-981E-6BED807F96B2}"/>
            </a:ext>
          </a:extLst>
        </xdr:cNvPr>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48" name="【公営住宅】&#10;一人当たり面積最大値テキスト">
          <a:extLst>
            <a:ext uri="{FF2B5EF4-FFF2-40B4-BE49-F238E27FC236}">
              <a16:creationId xmlns:a16="http://schemas.microsoft.com/office/drawing/2014/main" id="{F21E5E65-30DA-42B7-9F83-8CBE4983F755}"/>
            </a:ext>
          </a:extLst>
        </xdr:cNvPr>
        <xdr:cNvSpPr txBox="1"/>
      </xdr:nvSpPr>
      <xdr:spPr>
        <a:xfrm>
          <a:off x="925830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49" name="直線コネクタ 348">
          <a:extLst>
            <a:ext uri="{FF2B5EF4-FFF2-40B4-BE49-F238E27FC236}">
              <a16:creationId xmlns:a16="http://schemas.microsoft.com/office/drawing/2014/main" id="{5BA597A4-5E32-4AC2-8928-69DBD5B2CBB9}"/>
            </a:ext>
          </a:extLst>
        </xdr:cNvPr>
        <xdr:cNvCxnSpPr/>
      </xdr:nvCxnSpPr>
      <xdr:spPr>
        <a:xfrm>
          <a:off x="91541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0" name="【公営住宅】&#10;一人当たり面積平均値テキスト">
          <a:extLst>
            <a:ext uri="{FF2B5EF4-FFF2-40B4-BE49-F238E27FC236}">
              <a16:creationId xmlns:a16="http://schemas.microsoft.com/office/drawing/2014/main" id="{18143214-06D7-47AA-B211-ABB4F19AD0A2}"/>
            </a:ext>
          </a:extLst>
        </xdr:cNvPr>
        <xdr:cNvSpPr txBox="1"/>
      </xdr:nvSpPr>
      <xdr:spPr>
        <a:xfrm>
          <a:off x="9258300" y="14140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1" name="フローチャート: 判断 350">
          <a:extLst>
            <a:ext uri="{FF2B5EF4-FFF2-40B4-BE49-F238E27FC236}">
              <a16:creationId xmlns:a16="http://schemas.microsoft.com/office/drawing/2014/main" id="{F808BF29-A2C5-4940-BF91-EC59237A9822}"/>
            </a:ext>
          </a:extLst>
        </xdr:cNvPr>
        <xdr:cNvSpPr/>
      </xdr:nvSpPr>
      <xdr:spPr>
        <a:xfrm>
          <a:off x="9192260" y="14161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2" name="フローチャート: 判断 351">
          <a:extLst>
            <a:ext uri="{FF2B5EF4-FFF2-40B4-BE49-F238E27FC236}">
              <a16:creationId xmlns:a16="http://schemas.microsoft.com/office/drawing/2014/main" id="{A1BFD8A4-28F0-4F86-B0FE-0D363E8D42CA}"/>
            </a:ext>
          </a:extLst>
        </xdr:cNvPr>
        <xdr:cNvSpPr/>
      </xdr:nvSpPr>
      <xdr:spPr>
        <a:xfrm>
          <a:off x="8445500" y="1418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3" name="フローチャート: 判断 352">
          <a:extLst>
            <a:ext uri="{FF2B5EF4-FFF2-40B4-BE49-F238E27FC236}">
              <a16:creationId xmlns:a16="http://schemas.microsoft.com/office/drawing/2014/main" id="{6A47A2DD-6617-4CC0-B346-E0D505E237A9}"/>
            </a:ext>
          </a:extLst>
        </xdr:cNvPr>
        <xdr:cNvSpPr/>
      </xdr:nvSpPr>
      <xdr:spPr>
        <a:xfrm>
          <a:off x="7670800" y="14165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54" name="フローチャート: 判断 353">
          <a:extLst>
            <a:ext uri="{FF2B5EF4-FFF2-40B4-BE49-F238E27FC236}">
              <a16:creationId xmlns:a16="http://schemas.microsoft.com/office/drawing/2014/main" id="{8A1E4C26-0122-4122-89DE-BC96515C7E47}"/>
            </a:ext>
          </a:extLst>
        </xdr:cNvPr>
        <xdr:cNvSpPr/>
      </xdr:nvSpPr>
      <xdr:spPr>
        <a:xfrm>
          <a:off x="6873240" y="14205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55" name="フローチャート: 判断 354">
          <a:extLst>
            <a:ext uri="{FF2B5EF4-FFF2-40B4-BE49-F238E27FC236}">
              <a16:creationId xmlns:a16="http://schemas.microsoft.com/office/drawing/2014/main" id="{0460F60C-A24E-435F-B930-FF352E64D32E}"/>
            </a:ext>
          </a:extLst>
        </xdr:cNvPr>
        <xdr:cNvSpPr/>
      </xdr:nvSpPr>
      <xdr:spPr>
        <a:xfrm>
          <a:off x="6098540" y="1419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F21AC0F-ABAF-4CFE-A6F2-07ABBA6E5BE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F801A73-2EA9-4240-9E72-43FDCA93A4D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0A0E5A-19F6-4E5B-B654-77BD746515E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652E750-F33D-4D78-AFC5-46D3AD15765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2AA9993-51AB-4702-8B87-619E5B7BF73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150521</xdr:rowOff>
    </xdr:from>
    <xdr:to>
      <xdr:col>55</xdr:col>
      <xdr:colOff>50800</xdr:colOff>
      <xdr:row>84</xdr:row>
      <xdr:rowOff>80671</xdr:rowOff>
    </xdr:to>
    <xdr:sp macro="" textlink="">
      <xdr:nvSpPr>
        <xdr:cNvPr id="361" name="楕円 360">
          <a:extLst>
            <a:ext uri="{FF2B5EF4-FFF2-40B4-BE49-F238E27FC236}">
              <a16:creationId xmlns:a16="http://schemas.microsoft.com/office/drawing/2014/main" id="{3AF1D729-C195-46F3-B5CD-32D2360A5597}"/>
            </a:ext>
          </a:extLst>
        </xdr:cNvPr>
        <xdr:cNvSpPr/>
      </xdr:nvSpPr>
      <xdr:spPr>
        <a:xfrm>
          <a:off x="9192260" y="14064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1948</xdr:rowOff>
    </xdr:from>
    <xdr:ext cx="469744" cy="259045"/>
    <xdr:sp macro="" textlink="">
      <xdr:nvSpPr>
        <xdr:cNvPr id="362" name="【公営住宅】&#10;一人当たり面積該当値テキスト">
          <a:extLst>
            <a:ext uri="{FF2B5EF4-FFF2-40B4-BE49-F238E27FC236}">
              <a16:creationId xmlns:a16="http://schemas.microsoft.com/office/drawing/2014/main" id="{63CC2A43-D277-4B3A-8702-75CF7AC74DC3}"/>
            </a:ext>
          </a:extLst>
        </xdr:cNvPr>
        <xdr:cNvSpPr txBox="1"/>
      </xdr:nvSpPr>
      <xdr:spPr>
        <a:xfrm>
          <a:off x="9258300" y="1391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63" name="楕円 362">
          <a:extLst>
            <a:ext uri="{FF2B5EF4-FFF2-40B4-BE49-F238E27FC236}">
              <a16:creationId xmlns:a16="http://schemas.microsoft.com/office/drawing/2014/main" id="{258505D4-7DED-4870-8C02-7CA9DF9ECFBD}"/>
            </a:ext>
          </a:extLst>
        </xdr:cNvPr>
        <xdr:cNvSpPr/>
      </xdr:nvSpPr>
      <xdr:spPr>
        <a:xfrm>
          <a:off x="84455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26670</xdr:rowOff>
    </xdr:from>
    <xdr:to>
      <xdr:col>55</xdr:col>
      <xdr:colOff>0</xdr:colOff>
      <xdr:row>84</xdr:row>
      <xdr:rowOff>29871</xdr:rowOff>
    </xdr:to>
    <xdr:cxnSp macro="">
      <xdr:nvCxnSpPr>
        <xdr:cNvPr id="364" name="直線コネクタ 363">
          <a:extLst>
            <a:ext uri="{FF2B5EF4-FFF2-40B4-BE49-F238E27FC236}">
              <a16:creationId xmlns:a16="http://schemas.microsoft.com/office/drawing/2014/main" id="{23336B19-5CB7-420C-AA84-E11ADD602D85}"/>
            </a:ext>
          </a:extLst>
        </xdr:cNvPr>
        <xdr:cNvCxnSpPr/>
      </xdr:nvCxnSpPr>
      <xdr:spPr>
        <a:xfrm>
          <a:off x="8496300" y="14108430"/>
          <a:ext cx="7239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149149</xdr:rowOff>
    </xdr:from>
    <xdr:to>
      <xdr:col>46</xdr:col>
      <xdr:colOff>38100</xdr:colOff>
      <xdr:row>84</xdr:row>
      <xdr:rowOff>79299</xdr:rowOff>
    </xdr:to>
    <xdr:sp macro="" textlink="">
      <xdr:nvSpPr>
        <xdr:cNvPr id="365" name="楕円 364">
          <a:extLst>
            <a:ext uri="{FF2B5EF4-FFF2-40B4-BE49-F238E27FC236}">
              <a16:creationId xmlns:a16="http://schemas.microsoft.com/office/drawing/2014/main" id="{997278B3-0E91-45CA-B1E2-CDC7D42A2C1A}"/>
            </a:ext>
          </a:extLst>
        </xdr:cNvPr>
        <xdr:cNvSpPr/>
      </xdr:nvSpPr>
      <xdr:spPr>
        <a:xfrm>
          <a:off x="7670800" y="14063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28499</xdr:rowOff>
    </xdr:to>
    <xdr:cxnSp macro="">
      <xdr:nvCxnSpPr>
        <xdr:cNvPr id="366" name="直線コネクタ 365">
          <a:extLst>
            <a:ext uri="{FF2B5EF4-FFF2-40B4-BE49-F238E27FC236}">
              <a16:creationId xmlns:a16="http://schemas.microsoft.com/office/drawing/2014/main" id="{F398EA8D-70D5-4307-B005-4DA741099549}"/>
            </a:ext>
          </a:extLst>
        </xdr:cNvPr>
        <xdr:cNvCxnSpPr/>
      </xdr:nvCxnSpPr>
      <xdr:spPr>
        <a:xfrm flipV="1">
          <a:off x="7713980" y="14108430"/>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152349</xdr:rowOff>
    </xdr:from>
    <xdr:to>
      <xdr:col>41</xdr:col>
      <xdr:colOff>101600</xdr:colOff>
      <xdr:row>84</xdr:row>
      <xdr:rowOff>82499</xdr:rowOff>
    </xdr:to>
    <xdr:sp macro="" textlink="">
      <xdr:nvSpPr>
        <xdr:cNvPr id="367" name="楕円 366">
          <a:extLst>
            <a:ext uri="{FF2B5EF4-FFF2-40B4-BE49-F238E27FC236}">
              <a16:creationId xmlns:a16="http://schemas.microsoft.com/office/drawing/2014/main" id="{F733368A-CB57-4D68-8432-98533FE2FF6B}"/>
            </a:ext>
          </a:extLst>
        </xdr:cNvPr>
        <xdr:cNvSpPr/>
      </xdr:nvSpPr>
      <xdr:spPr>
        <a:xfrm>
          <a:off x="6873240" y="14066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28499</xdr:rowOff>
    </xdr:from>
    <xdr:to>
      <xdr:col>45</xdr:col>
      <xdr:colOff>177800</xdr:colOff>
      <xdr:row>84</xdr:row>
      <xdr:rowOff>31699</xdr:rowOff>
    </xdr:to>
    <xdr:cxnSp macro="">
      <xdr:nvCxnSpPr>
        <xdr:cNvPr id="368" name="直線コネクタ 367">
          <a:extLst>
            <a:ext uri="{FF2B5EF4-FFF2-40B4-BE49-F238E27FC236}">
              <a16:creationId xmlns:a16="http://schemas.microsoft.com/office/drawing/2014/main" id="{D5158643-42F4-40BC-AF41-E0145FDCC133}"/>
            </a:ext>
          </a:extLst>
        </xdr:cNvPr>
        <xdr:cNvCxnSpPr/>
      </xdr:nvCxnSpPr>
      <xdr:spPr>
        <a:xfrm flipV="1">
          <a:off x="6924040" y="14110259"/>
          <a:ext cx="78994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154636</xdr:rowOff>
    </xdr:from>
    <xdr:to>
      <xdr:col>36</xdr:col>
      <xdr:colOff>165100</xdr:colOff>
      <xdr:row>84</xdr:row>
      <xdr:rowOff>84786</xdr:rowOff>
    </xdr:to>
    <xdr:sp macro="" textlink="">
      <xdr:nvSpPr>
        <xdr:cNvPr id="369" name="楕円 368">
          <a:extLst>
            <a:ext uri="{FF2B5EF4-FFF2-40B4-BE49-F238E27FC236}">
              <a16:creationId xmlns:a16="http://schemas.microsoft.com/office/drawing/2014/main" id="{CAED1D2A-DBDD-4D41-8905-CFB70026AB50}"/>
            </a:ext>
          </a:extLst>
        </xdr:cNvPr>
        <xdr:cNvSpPr/>
      </xdr:nvSpPr>
      <xdr:spPr>
        <a:xfrm>
          <a:off x="6098540" y="14068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31699</xdr:rowOff>
    </xdr:from>
    <xdr:to>
      <xdr:col>41</xdr:col>
      <xdr:colOff>50800</xdr:colOff>
      <xdr:row>84</xdr:row>
      <xdr:rowOff>33986</xdr:rowOff>
    </xdr:to>
    <xdr:cxnSp macro="">
      <xdr:nvCxnSpPr>
        <xdr:cNvPr id="370" name="直線コネクタ 369">
          <a:extLst>
            <a:ext uri="{FF2B5EF4-FFF2-40B4-BE49-F238E27FC236}">
              <a16:creationId xmlns:a16="http://schemas.microsoft.com/office/drawing/2014/main" id="{4E9495B2-85E5-4229-BF7A-B02D6136573D}"/>
            </a:ext>
          </a:extLst>
        </xdr:cNvPr>
        <xdr:cNvCxnSpPr/>
      </xdr:nvCxnSpPr>
      <xdr:spPr>
        <a:xfrm flipV="1">
          <a:off x="6149340" y="14113459"/>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1" name="n_1aveValue【公営住宅】&#10;一人当たり面積">
          <a:extLst>
            <a:ext uri="{FF2B5EF4-FFF2-40B4-BE49-F238E27FC236}">
              <a16:creationId xmlns:a16="http://schemas.microsoft.com/office/drawing/2014/main" id="{FA427C1C-CD64-4C65-B788-1B22AC2CEB13}"/>
            </a:ext>
          </a:extLst>
        </xdr:cNvPr>
        <xdr:cNvSpPr txBox="1"/>
      </xdr:nvSpPr>
      <xdr:spPr>
        <a:xfrm>
          <a:off x="8271587" y="1427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2" name="n_2aveValue【公営住宅】&#10;一人当たり面積">
          <a:extLst>
            <a:ext uri="{FF2B5EF4-FFF2-40B4-BE49-F238E27FC236}">
              <a16:creationId xmlns:a16="http://schemas.microsoft.com/office/drawing/2014/main" id="{7128795B-81A4-41A9-9997-3071C0014EAB}"/>
            </a:ext>
          </a:extLst>
        </xdr:cNvPr>
        <xdr:cNvSpPr txBox="1"/>
      </xdr:nvSpPr>
      <xdr:spPr>
        <a:xfrm>
          <a:off x="7509587" y="142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3" name="n_3aveValue【公営住宅】&#10;一人当たり面積">
          <a:extLst>
            <a:ext uri="{FF2B5EF4-FFF2-40B4-BE49-F238E27FC236}">
              <a16:creationId xmlns:a16="http://schemas.microsoft.com/office/drawing/2014/main" id="{5474F352-F956-44C6-BAA9-BBEE4F4CFDBF}"/>
            </a:ext>
          </a:extLst>
        </xdr:cNvPr>
        <xdr:cNvSpPr txBox="1"/>
      </xdr:nvSpPr>
      <xdr:spPr>
        <a:xfrm>
          <a:off x="6712027" y="1429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74" name="n_4aveValue【公営住宅】&#10;一人当たり面積">
          <a:extLst>
            <a:ext uri="{FF2B5EF4-FFF2-40B4-BE49-F238E27FC236}">
              <a16:creationId xmlns:a16="http://schemas.microsoft.com/office/drawing/2014/main" id="{7B1EBE25-FBB9-4440-BA45-1A67CE2225A3}"/>
            </a:ext>
          </a:extLst>
        </xdr:cNvPr>
        <xdr:cNvSpPr txBox="1"/>
      </xdr:nvSpPr>
      <xdr:spPr>
        <a:xfrm>
          <a:off x="5937327" y="142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75" name="n_1mainValue【公営住宅】&#10;一人当たり面積">
          <a:extLst>
            <a:ext uri="{FF2B5EF4-FFF2-40B4-BE49-F238E27FC236}">
              <a16:creationId xmlns:a16="http://schemas.microsoft.com/office/drawing/2014/main" id="{5E2594A3-21D3-480F-B856-04B08089CA77}"/>
            </a:ext>
          </a:extLst>
        </xdr:cNvPr>
        <xdr:cNvSpPr txBox="1"/>
      </xdr:nvSpPr>
      <xdr:spPr>
        <a:xfrm>
          <a:off x="827158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95826</xdr:rowOff>
    </xdr:from>
    <xdr:ext cx="469744" cy="259045"/>
    <xdr:sp macro="" textlink="">
      <xdr:nvSpPr>
        <xdr:cNvPr id="376" name="n_2mainValue【公営住宅】&#10;一人当たり面積">
          <a:extLst>
            <a:ext uri="{FF2B5EF4-FFF2-40B4-BE49-F238E27FC236}">
              <a16:creationId xmlns:a16="http://schemas.microsoft.com/office/drawing/2014/main" id="{A514F51B-1ACF-4A72-86A0-4DB8FC835731}"/>
            </a:ext>
          </a:extLst>
        </xdr:cNvPr>
        <xdr:cNvSpPr txBox="1"/>
      </xdr:nvSpPr>
      <xdr:spPr>
        <a:xfrm>
          <a:off x="7509587" y="138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99026</xdr:rowOff>
    </xdr:from>
    <xdr:ext cx="469744" cy="259045"/>
    <xdr:sp macro="" textlink="">
      <xdr:nvSpPr>
        <xdr:cNvPr id="377" name="n_3mainValue【公営住宅】&#10;一人当たり面積">
          <a:extLst>
            <a:ext uri="{FF2B5EF4-FFF2-40B4-BE49-F238E27FC236}">
              <a16:creationId xmlns:a16="http://schemas.microsoft.com/office/drawing/2014/main" id="{70EAAD45-FA37-4C35-930D-C0929DF689DF}"/>
            </a:ext>
          </a:extLst>
        </xdr:cNvPr>
        <xdr:cNvSpPr txBox="1"/>
      </xdr:nvSpPr>
      <xdr:spPr>
        <a:xfrm>
          <a:off x="6712027" y="138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101313</xdr:rowOff>
    </xdr:from>
    <xdr:ext cx="469744" cy="259045"/>
    <xdr:sp macro="" textlink="">
      <xdr:nvSpPr>
        <xdr:cNvPr id="378" name="n_4mainValue【公営住宅】&#10;一人当たり面積">
          <a:extLst>
            <a:ext uri="{FF2B5EF4-FFF2-40B4-BE49-F238E27FC236}">
              <a16:creationId xmlns:a16="http://schemas.microsoft.com/office/drawing/2014/main" id="{8A10CF48-F185-4B98-AE7F-1C1D0FA04C8E}"/>
            </a:ext>
          </a:extLst>
        </xdr:cNvPr>
        <xdr:cNvSpPr txBox="1"/>
      </xdr:nvSpPr>
      <xdr:spPr>
        <a:xfrm>
          <a:off x="5937327" y="1384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DAABE5A-21F4-4FEE-885A-21D9BA16BDC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C542CFF-E757-435B-8243-939897C64E9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71951CD-D1C8-422D-8DC0-3E9C4892C12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535CADC-F671-4DEC-90B6-B3602183FE9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9D99FF7-81AA-45D4-8463-074A89CD754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EC3BE41-2565-41B6-937E-2B35DE647EC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B941DC4-3193-4C9D-A289-DB43234A01F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EB8B84D-FBD3-44DF-9214-E56DBC8A9DF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279AB6D-FF45-47C0-80DB-535298E05E6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3ECB8B29-8CD7-41E5-BA23-013039C7EAA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187169A-CC90-46A5-A444-98EAC2EAE92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B795756-C168-4A30-BCE7-DF897AA9258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0DE5318-F327-4DB1-A97D-EA89BE43172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53812B1-DF07-4C0C-850D-AD918F8386E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0384BD1-9B6B-4798-83D3-16FE6F178B5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1B6CB68-CC26-444C-BB0F-6806F92D84F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99FEC58-4DD4-4FD2-B484-C589D18E5AE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3B1FAC0-3268-439E-83B5-18A8519E327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4DF91BE-FC8E-4221-BA21-060A31B7371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35737AB-E417-4DAE-AF6F-62FE5121239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767D982-CF02-4A88-A850-BDC43F42B55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E6ACD7E-4147-4A87-AB8F-92D6A5F39E9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18AECBD-B436-40DE-BC7E-B1243AEE24E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C1F020D-A11E-4313-B031-FF974B38B31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067C980-C76D-45F0-9435-9FC9894B868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5AB350D-6B6A-418D-B89B-173B032B086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AA55F11-1122-46B2-8767-5BF729BA78E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CF73B9E3-65EB-4786-B8B3-1BD5BC6347C6}"/>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7" name="テキスト ボックス 406">
          <a:extLst>
            <a:ext uri="{FF2B5EF4-FFF2-40B4-BE49-F238E27FC236}">
              <a16:creationId xmlns:a16="http://schemas.microsoft.com/office/drawing/2014/main" id="{67BD6D99-8A0A-4F09-A063-0D8A2465E969}"/>
            </a:ext>
          </a:extLst>
        </xdr:cNvPr>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481F63EC-1BA3-4060-B116-C5E2AA38FCFE}"/>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5FB7F47E-F2F6-4162-BA6A-CE7CC48D1F36}"/>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B03EA6E-CDE6-4C2D-82DF-BEFFB4A76F2B}"/>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4689237D-08D2-4DC6-852A-0B3DBF222DAD}"/>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86AF48DD-C422-4D18-8C5E-D97EF3504AA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26F103D7-0661-4C58-AA10-FFA7EA2C060A}"/>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7861558-F7A6-472F-8B48-B284362248D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a:extLst>
            <a:ext uri="{FF2B5EF4-FFF2-40B4-BE49-F238E27FC236}">
              <a16:creationId xmlns:a16="http://schemas.microsoft.com/office/drawing/2014/main" id="{91422C83-BA82-472A-AE62-7A6A9172237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63A90CF3-542E-4249-B74C-57FA93117B7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17" name="直線コネクタ 416">
          <a:extLst>
            <a:ext uri="{FF2B5EF4-FFF2-40B4-BE49-F238E27FC236}">
              <a16:creationId xmlns:a16="http://schemas.microsoft.com/office/drawing/2014/main" id="{3F23A107-6371-4474-A2A3-306DD6FDEA12}"/>
            </a:ext>
          </a:extLst>
        </xdr:cNvPr>
        <xdr:cNvCxnSpPr/>
      </xdr:nvCxnSpPr>
      <xdr:spPr>
        <a:xfrm flipV="1">
          <a:off x="14375764" y="567461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50CE1604-6584-4BDC-AD80-8115FC5430EC}"/>
            </a:ext>
          </a:extLst>
        </xdr:cNvPr>
        <xdr:cNvSpPr txBox="1"/>
      </xdr:nvSpPr>
      <xdr:spPr>
        <a:xfrm>
          <a:off x="14414500" y="686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19" name="直線コネクタ 418">
          <a:extLst>
            <a:ext uri="{FF2B5EF4-FFF2-40B4-BE49-F238E27FC236}">
              <a16:creationId xmlns:a16="http://schemas.microsoft.com/office/drawing/2014/main" id="{9DF6B18E-5360-461D-9385-FDB2B86D4CF9}"/>
            </a:ext>
          </a:extLst>
        </xdr:cNvPr>
        <xdr:cNvCxnSpPr/>
      </xdr:nvCxnSpPr>
      <xdr:spPr>
        <a:xfrm>
          <a:off x="14287500" y="6859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DE74470-2E01-45A8-A664-4597E4BCF55E}"/>
            </a:ext>
          </a:extLst>
        </xdr:cNvPr>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1" name="直線コネクタ 420">
          <a:extLst>
            <a:ext uri="{FF2B5EF4-FFF2-40B4-BE49-F238E27FC236}">
              <a16:creationId xmlns:a16="http://schemas.microsoft.com/office/drawing/2014/main" id="{1F1E339F-F356-469B-A233-326D4C0FF94B}"/>
            </a:ext>
          </a:extLst>
        </xdr:cNvPr>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A5FAE93-B871-4A9F-8554-FC4AC6B3AD3F}"/>
            </a:ext>
          </a:extLst>
        </xdr:cNvPr>
        <xdr:cNvSpPr txBox="1"/>
      </xdr:nvSpPr>
      <xdr:spPr>
        <a:xfrm>
          <a:off x="14414500" y="6059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3" name="フローチャート: 判断 422">
          <a:extLst>
            <a:ext uri="{FF2B5EF4-FFF2-40B4-BE49-F238E27FC236}">
              <a16:creationId xmlns:a16="http://schemas.microsoft.com/office/drawing/2014/main" id="{D364EAA4-D293-43F4-B502-2C0D61A28C6C}"/>
            </a:ext>
          </a:extLst>
        </xdr:cNvPr>
        <xdr:cNvSpPr/>
      </xdr:nvSpPr>
      <xdr:spPr>
        <a:xfrm>
          <a:off x="14325600" y="6081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24" name="フローチャート: 判断 423">
          <a:extLst>
            <a:ext uri="{FF2B5EF4-FFF2-40B4-BE49-F238E27FC236}">
              <a16:creationId xmlns:a16="http://schemas.microsoft.com/office/drawing/2014/main" id="{353C6E09-CC06-417A-97FD-B2CC0188280E}"/>
            </a:ext>
          </a:extLst>
        </xdr:cNvPr>
        <xdr:cNvSpPr/>
      </xdr:nvSpPr>
      <xdr:spPr>
        <a:xfrm>
          <a:off x="13578840" y="5972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25" name="フローチャート: 判断 424">
          <a:extLst>
            <a:ext uri="{FF2B5EF4-FFF2-40B4-BE49-F238E27FC236}">
              <a16:creationId xmlns:a16="http://schemas.microsoft.com/office/drawing/2014/main" id="{6CD530EA-D22B-47CB-A5A2-EF289E28E183}"/>
            </a:ext>
          </a:extLst>
        </xdr:cNvPr>
        <xdr:cNvSpPr/>
      </xdr:nvSpPr>
      <xdr:spPr>
        <a:xfrm>
          <a:off x="12804140" y="588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26" name="フローチャート: 判断 425">
          <a:extLst>
            <a:ext uri="{FF2B5EF4-FFF2-40B4-BE49-F238E27FC236}">
              <a16:creationId xmlns:a16="http://schemas.microsoft.com/office/drawing/2014/main" id="{7E725C88-6526-488D-B6BB-1B1F064C4356}"/>
            </a:ext>
          </a:extLst>
        </xdr:cNvPr>
        <xdr:cNvSpPr/>
      </xdr:nvSpPr>
      <xdr:spPr>
        <a:xfrm>
          <a:off x="12029440" y="5899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27" name="フローチャート: 判断 426">
          <a:extLst>
            <a:ext uri="{FF2B5EF4-FFF2-40B4-BE49-F238E27FC236}">
              <a16:creationId xmlns:a16="http://schemas.microsoft.com/office/drawing/2014/main" id="{32B79791-23EA-4B84-93CD-149B40E9BCDD}"/>
            </a:ext>
          </a:extLst>
        </xdr:cNvPr>
        <xdr:cNvSpPr/>
      </xdr:nvSpPr>
      <xdr:spPr>
        <a:xfrm>
          <a:off x="1123188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7A0B831-3F80-44BB-86E4-59091796D7D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3526FA-1A25-4CB7-AB54-7726ACFCE40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968F822-D291-4B47-B75B-C45F9941A06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5F59C71-12DB-4FF1-B486-909BB05FBCD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C89F73F-CD01-42C5-83C4-8D635B2CE5C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112268</xdr:rowOff>
    </xdr:from>
    <xdr:to>
      <xdr:col>85</xdr:col>
      <xdr:colOff>177800</xdr:colOff>
      <xdr:row>36</xdr:row>
      <xdr:rowOff>42418</xdr:rowOff>
    </xdr:to>
    <xdr:sp macro="" textlink="">
      <xdr:nvSpPr>
        <xdr:cNvPr id="433" name="楕円 432">
          <a:extLst>
            <a:ext uri="{FF2B5EF4-FFF2-40B4-BE49-F238E27FC236}">
              <a16:creationId xmlns:a16="http://schemas.microsoft.com/office/drawing/2014/main" id="{3E19919B-7F5B-41F2-A4F4-4441E317A072}"/>
            </a:ext>
          </a:extLst>
        </xdr:cNvPr>
        <xdr:cNvSpPr/>
      </xdr:nvSpPr>
      <xdr:spPr>
        <a:xfrm>
          <a:off x="14325600" y="59796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135145</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4CA836B-52D3-4760-B334-2F1CBAFE25E7}"/>
            </a:ext>
          </a:extLst>
        </xdr:cNvPr>
        <xdr:cNvSpPr txBox="1"/>
      </xdr:nvSpPr>
      <xdr:spPr>
        <a:xfrm>
          <a:off x="14414500" y="58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35" name="楕円 434">
          <a:extLst>
            <a:ext uri="{FF2B5EF4-FFF2-40B4-BE49-F238E27FC236}">
              <a16:creationId xmlns:a16="http://schemas.microsoft.com/office/drawing/2014/main" id="{DB083A12-086F-4B9B-B1A4-0EDA64EB9EB9}"/>
            </a:ext>
          </a:extLst>
        </xdr:cNvPr>
        <xdr:cNvSpPr/>
      </xdr:nvSpPr>
      <xdr:spPr>
        <a:xfrm>
          <a:off x="1357884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163068</xdr:rowOff>
    </xdr:from>
    <xdr:to>
      <xdr:col>85</xdr:col>
      <xdr:colOff>127000</xdr:colOff>
      <xdr:row>36</xdr:row>
      <xdr:rowOff>64770</xdr:rowOff>
    </xdr:to>
    <xdr:cxnSp macro="">
      <xdr:nvCxnSpPr>
        <xdr:cNvPr id="436" name="直線コネクタ 435">
          <a:extLst>
            <a:ext uri="{FF2B5EF4-FFF2-40B4-BE49-F238E27FC236}">
              <a16:creationId xmlns:a16="http://schemas.microsoft.com/office/drawing/2014/main" id="{E0860AC3-1006-4D4A-881E-1B67C15EB78A}"/>
            </a:ext>
          </a:extLst>
        </xdr:cNvPr>
        <xdr:cNvCxnSpPr/>
      </xdr:nvCxnSpPr>
      <xdr:spPr>
        <a:xfrm flipV="1">
          <a:off x="13629640" y="6030468"/>
          <a:ext cx="74676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130556</xdr:rowOff>
    </xdr:from>
    <xdr:to>
      <xdr:col>76</xdr:col>
      <xdr:colOff>165100</xdr:colOff>
      <xdr:row>36</xdr:row>
      <xdr:rowOff>60706</xdr:rowOff>
    </xdr:to>
    <xdr:sp macro="" textlink="">
      <xdr:nvSpPr>
        <xdr:cNvPr id="437" name="楕円 436">
          <a:extLst>
            <a:ext uri="{FF2B5EF4-FFF2-40B4-BE49-F238E27FC236}">
              <a16:creationId xmlns:a16="http://schemas.microsoft.com/office/drawing/2014/main" id="{DAE787A3-B8FB-4D4B-BDC5-09B56C4F79B5}"/>
            </a:ext>
          </a:extLst>
        </xdr:cNvPr>
        <xdr:cNvSpPr/>
      </xdr:nvSpPr>
      <xdr:spPr>
        <a:xfrm>
          <a:off x="12804140" y="5997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xdr:rowOff>
    </xdr:from>
    <xdr:to>
      <xdr:col>81</xdr:col>
      <xdr:colOff>50800</xdr:colOff>
      <xdr:row>36</xdr:row>
      <xdr:rowOff>64770</xdr:rowOff>
    </xdr:to>
    <xdr:cxnSp macro="">
      <xdr:nvCxnSpPr>
        <xdr:cNvPr id="438" name="直線コネクタ 437">
          <a:extLst>
            <a:ext uri="{FF2B5EF4-FFF2-40B4-BE49-F238E27FC236}">
              <a16:creationId xmlns:a16="http://schemas.microsoft.com/office/drawing/2014/main" id="{FCCB39E9-C0EA-4C02-8262-5D0D7C053A26}"/>
            </a:ext>
          </a:extLst>
        </xdr:cNvPr>
        <xdr:cNvCxnSpPr/>
      </xdr:nvCxnSpPr>
      <xdr:spPr>
        <a:xfrm>
          <a:off x="12854940" y="6044946"/>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39" name="楕円 438">
          <a:extLst>
            <a:ext uri="{FF2B5EF4-FFF2-40B4-BE49-F238E27FC236}">
              <a16:creationId xmlns:a16="http://schemas.microsoft.com/office/drawing/2014/main" id="{9F4C5D96-E0C6-4C11-ADE2-80579E9390B3}"/>
            </a:ext>
          </a:extLst>
        </xdr:cNvPr>
        <xdr:cNvSpPr/>
      </xdr:nvSpPr>
      <xdr:spPr>
        <a:xfrm>
          <a:off x="12029440" y="5915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36</xdr:row>
      <xdr:rowOff>9906</xdr:rowOff>
    </xdr:to>
    <xdr:cxnSp macro="">
      <xdr:nvCxnSpPr>
        <xdr:cNvPr id="440" name="直線コネクタ 439">
          <a:extLst>
            <a:ext uri="{FF2B5EF4-FFF2-40B4-BE49-F238E27FC236}">
              <a16:creationId xmlns:a16="http://schemas.microsoft.com/office/drawing/2014/main" id="{5478FDF0-178E-4316-A4E1-FDF12AF62DA0}"/>
            </a:ext>
          </a:extLst>
        </xdr:cNvPr>
        <xdr:cNvCxnSpPr/>
      </xdr:nvCxnSpPr>
      <xdr:spPr>
        <a:xfrm>
          <a:off x="12072620" y="5966460"/>
          <a:ext cx="7823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151130</xdr:rowOff>
    </xdr:from>
    <xdr:to>
      <xdr:col>67</xdr:col>
      <xdr:colOff>101600</xdr:colOff>
      <xdr:row>35</xdr:row>
      <xdr:rowOff>81280</xdr:rowOff>
    </xdr:to>
    <xdr:sp macro="" textlink="">
      <xdr:nvSpPr>
        <xdr:cNvPr id="441" name="楕円 440">
          <a:extLst>
            <a:ext uri="{FF2B5EF4-FFF2-40B4-BE49-F238E27FC236}">
              <a16:creationId xmlns:a16="http://schemas.microsoft.com/office/drawing/2014/main" id="{0E8AFAB8-EAAA-4086-94C3-4C6F70628184}"/>
            </a:ext>
          </a:extLst>
        </xdr:cNvPr>
        <xdr:cNvSpPr/>
      </xdr:nvSpPr>
      <xdr:spPr>
        <a:xfrm>
          <a:off x="1123188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99060</xdr:rowOff>
    </xdr:to>
    <xdr:cxnSp macro="">
      <xdr:nvCxnSpPr>
        <xdr:cNvPr id="442" name="直線コネクタ 441">
          <a:extLst>
            <a:ext uri="{FF2B5EF4-FFF2-40B4-BE49-F238E27FC236}">
              <a16:creationId xmlns:a16="http://schemas.microsoft.com/office/drawing/2014/main" id="{B81EEBB8-4C59-4B45-9073-1DEFEA39BC7D}"/>
            </a:ext>
          </a:extLst>
        </xdr:cNvPr>
        <xdr:cNvCxnSpPr/>
      </xdr:nvCxnSpPr>
      <xdr:spPr>
        <a:xfrm>
          <a:off x="11282680" y="589788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A5748DF0-887F-428C-A617-25BBD8AF3F20}"/>
            </a:ext>
          </a:extLst>
        </xdr:cNvPr>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2E7A454B-BDF7-489A-A4FB-B7EC96D7149D}"/>
            </a:ext>
          </a:extLst>
        </xdr:cNvPr>
        <xdr:cNvSpPr txBox="1"/>
      </xdr:nvSpPr>
      <xdr:spPr>
        <a:xfrm>
          <a:off x="126752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9D90C1B-7140-40D1-A087-FEBB3F3AFE3A}"/>
            </a:ext>
          </a:extLst>
        </xdr:cNvPr>
        <xdr:cNvSpPr txBox="1"/>
      </xdr:nvSpPr>
      <xdr:spPr>
        <a:xfrm>
          <a:off x="119005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34E4DF1-2665-4691-B3E0-395141E339D5}"/>
            </a:ext>
          </a:extLst>
        </xdr:cNvPr>
        <xdr:cNvSpPr txBox="1"/>
      </xdr:nvSpPr>
      <xdr:spPr>
        <a:xfrm>
          <a:off x="1110298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106697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6B69BAC6-2794-4F86-B563-040B00227DA4}"/>
            </a:ext>
          </a:extLst>
        </xdr:cNvPr>
        <xdr:cNvSpPr txBox="1"/>
      </xdr:nvSpPr>
      <xdr:spPr>
        <a:xfrm>
          <a:off x="134372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51833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4D36BD2-81D4-46EC-85EB-CFE72A9D49CA}"/>
            </a:ext>
          </a:extLst>
        </xdr:cNvPr>
        <xdr:cNvSpPr txBox="1"/>
      </xdr:nvSpPr>
      <xdr:spPr>
        <a:xfrm>
          <a:off x="12675244" y="608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140987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A6B7098-04EB-4E37-8A7F-CB95B23AD9BC}"/>
            </a:ext>
          </a:extLst>
        </xdr:cNvPr>
        <xdr:cNvSpPr txBox="1"/>
      </xdr:nvSpPr>
      <xdr:spPr>
        <a:xfrm>
          <a:off x="11900544" y="600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534A104-7226-4E9E-914D-B6582191758F}"/>
            </a:ext>
          </a:extLst>
        </xdr:cNvPr>
        <xdr:cNvSpPr txBox="1"/>
      </xdr:nvSpPr>
      <xdr:spPr>
        <a:xfrm>
          <a:off x="1110298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2CC137F-5B63-4A66-8399-F3A668A0404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C4B745A5-73DD-4257-8E03-98B73AB84FD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95F7E6B3-5CD0-43B8-88E2-E1268214E2C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AC403AAB-E13A-4D30-AA92-AE1B298E998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DB728DF-B522-4B07-9B69-C6A77756C12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C91A02AB-C6A8-4111-A6D1-EED1B2CEC65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E543F3AE-1069-483A-BF9C-03ECF10C757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3CAB061-73F5-4FBC-B7E0-2DF16880C94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5719A2D5-5EAC-4395-B3AB-33A168271F2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211C086-6610-469E-B146-837B84C47EF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C9AFDE91-73E2-401E-BCF0-C154DFFCED5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52746798-4672-40B6-B6A1-81EC906B902F}"/>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4749382-CF7D-4C94-8D4E-44DE4CD8916A}"/>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E39779C2-CE34-4D77-8279-876C32032CEC}"/>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17C7A32C-E793-4D2E-B1EE-A88BEFC8733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A2A217F-A3CB-4E91-9F8F-BE808F6BD1BC}"/>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56DAF84-DCE1-4443-9083-75572405E86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FF36EF1-7CE8-449F-86D3-D3B4BC497731}"/>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E1BB5DEC-4DFA-4711-9FED-0EE604A817D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B7F7A609-58C5-4E0B-BA88-3E8EE1B08B1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B44A8F9C-B457-437B-BB82-D319879955D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93AFBA0-43D9-43AF-831A-39A912D2C645}"/>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90CA648-85DE-47C0-82D2-365D65307FA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74" name="直線コネクタ 473">
          <a:extLst>
            <a:ext uri="{FF2B5EF4-FFF2-40B4-BE49-F238E27FC236}">
              <a16:creationId xmlns:a16="http://schemas.microsoft.com/office/drawing/2014/main" id="{96603C3A-01DF-416E-8EE4-7A38A805884E}"/>
            </a:ext>
          </a:extLst>
        </xdr:cNvPr>
        <xdr:cNvCxnSpPr/>
      </xdr:nvCxnSpPr>
      <xdr:spPr>
        <a:xfrm flipV="1">
          <a:off x="19509104" y="57873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05B4F9E-0197-496F-9A25-3A8879B527CB}"/>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6" name="直線コネクタ 475">
          <a:extLst>
            <a:ext uri="{FF2B5EF4-FFF2-40B4-BE49-F238E27FC236}">
              <a16:creationId xmlns:a16="http://schemas.microsoft.com/office/drawing/2014/main" id="{E172ACC3-C29B-4004-AD35-392168633100}"/>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839D5D49-0D53-40ED-B6A4-678D48264CE9}"/>
            </a:ext>
          </a:extLst>
        </xdr:cNvPr>
        <xdr:cNvSpPr txBox="1"/>
      </xdr:nvSpPr>
      <xdr:spPr>
        <a:xfrm>
          <a:off x="1954784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78" name="直線コネクタ 477">
          <a:extLst>
            <a:ext uri="{FF2B5EF4-FFF2-40B4-BE49-F238E27FC236}">
              <a16:creationId xmlns:a16="http://schemas.microsoft.com/office/drawing/2014/main" id="{E7FB2ED1-ECDF-425A-9A20-C4D7CD774115}"/>
            </a:ext>
          </a:extLst>
        </xdr:cNvPr>
        <xdr:cNvCxnSpPr/>
      </xdr:nvCxnSpPr>
      <xdr:spPr>
        <a:xfrm>
          <a:off x="1944370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6844DA1-8FDF-4D82-85C9-103FA4A94924}"/>
            </a:ext>
          </a:extLst>
        </xdr:cNvPr>
        <xdr:cNvSpPr txBox="1"/>
      </xdr:nvSpPr>
      <xdr:spPr>
        <a:xfrm>
          <a:off x="1954784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0" name="フローチャート: 判断 479">
          <a:extLst>
            <a:ext uri="{FF2B5EF4-FFF2-40B4-BE49-F238E27FC236}">
              <a16:creationId xmlns:a16="http://schemas.microsoft.com/office/drawing/2014/main" id="{C40DF393-16EC-4FFB-86B0-568D940550C0}"/>
            </a:ext>
          </a:extLst>
        </xdr:cNvPr>
        <xdr:cNvSpPr/>
      </xdr:nvSpPr>
      <xdr:spPr>
        <a:xfrm>
          <a:off x="194589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1" name="フローチャート: 判断 480">
          <a:extLst>
            <a:ext uri="{FF2B5EF4-FFF2-40B4-BE49-F238E27FC236}">
              <a16:creationId xmlns:a16="http://schemas.microsoft.com/office/drawing/2014/main" id="{0EC9D553-0BA5-425D-B2A8-18BA9495ABCD}"/>
            </a:ext>
          </a:extLst>
        </xdr:cNvPr>
        <xdr:cNvSpPr/>
      </xdr:nvSpPr>
      <xdr:spPr>
        <a:xfrm>
          <a:off x="18735040" y="6612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2" name="フローチャート: 判断 481">
          <a:extLst>
            <a:ext uri="{FF2B5EF4-FFF2-40B4-BE49-F238E27FC236}">
              <a16:creationId xmlns:a16="http://schemas.microsoft.com/office/drawing/2014/main" id="{65A037C0-2226-4FA6-A9A7-356D81951608}"/>
            </a:ext>
          </a:extLst>
        </xdr:cNvPr>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3" name="フローチャート: 判断 482">
          <a:extLst>
            <a:ext uri="{FF2B5EF4-FFF2-40B4-BE49-F238E27FC236}">
              <a16:creationId xmlns:a16="http://schemas.microsoft.com/office/drawing/2014/main" id="{5E1D7240-2788-4AFB-9D94-B3C3FE863441}"/>
            </a:ext>
          </a:extLst>
        </xdr:cNvPr>
        <xdr:cNvSpPr/>
      </xdr:nvSpPr>
      <xdr:spPr>
        <a:xfrm>
          <a:off x="171627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84" name="フローチャート: 判断 483">
          <a:extLst>
            <a:ext uri="{FF2B5EF4-FFF2-40B4-BE49-F238E27FC236}">
              <a16:creationId xmlns:a16="http://schemas.microsoft.com/office/drawing/2014/main" id="{E0EA27C0-D4FF-49CC-B534-3127695BDB7C}"/>
            </a:ext>
          </a:extLst>
        </xdr:cNvPr>
        <xdr:cNvSpPr/>
      </xdr:nvSpPr>
      <xdr:spPr>
        <a:xfrm>
          <a:off x="1638808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0C40329-81AC-4414-928B-ADC9B1F61AA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1F571AE-81A9-4B57-917A-25C9E922144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6ADDE82-A779-4EFC-9BD6-2B7BAA1C4FA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1B0F83E-51BB-4AC0-9198-B28FA175DEC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6435851-E041-416A-845F-5E1AF4765FF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490" name="楕円 489">
          <a:extLst>
            <a:ext uri="{FF2B5EF4-FFF2-40B4-BE49-F238E27FC236}">
              <a16:creationId xmlns:a16="http://schemas.microsoft.com/office/drawing/2014/main" id="{A677CA4F-6D18-4D44-86B0-8A69699DC230}"/>
            </a:ext>
          </a:extLst>
        </xdr:cNvPr>
        <xdr:cNvSpPr/>
      </xdr:nvSpPr>
      <xdr:spPr>
        <a:xfrm>
          <a:off x="1945894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148607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64A8559-F9F1-40A8-A382-DA4BDC4F714F}"/>
            </a:ext>
          </a:extLst>
        </xdr:cNvPr>
        <xdr:cNvSpPr txBox="1"/>
      </xdr:nvSpPr>
      <xdr:spPr>
        <a:xfrm>
          <a:off x="1954784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92" name="楕円 491">
          <a:extLst>
            <a:ext uri="{FF2B5EF4-FFF2-40B4-BE49-F238E27FC236}">
              <a16:creationId xmlns:a16="http://schemas.microsoft.com/office/drawing/2014/main" id="{D6A9FE60-1DD6-4424-83A1-5D9726BB3E53}"/>
            </a:ext>
          </a:extLst>
        </xdr:cNvPr>
        <xdr:cNvSpPr/>
      </xdr:nvSpPr>
      <xdr:spPr>
        <a:xfrm>
          <a:off x="1873504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40</xdr:row>
      <xdr:rowOff>49530</xdr:rowOff>
    </xdr:to>
    <xdr:cxnSp macro="">
      <xdr:nvCxnSpPr>
        <xdr:cNvPr id="493" name="直線コネクタ 492">
          <a:extLst>
            <a:ext uri="{FF2B5EF4-FFF2-40B4-BE49-F238E27FC236}">
              <a16:creationId xmlns:a16="http://schemas.microsoft.com/office/drawing/2014/main" id="{D596CD75-A46D-4637-B17A-049CDAE03334}"/>
            </a:ext>
          </a:extLst>
        </xdr:cNvPr>
        <xdr:cNvCxnSpPr/>
      </xdr:nvCxnSpPr>
      <xdr:spPr>
        <a:xfrm>
          <a:off x="18778220" y="667131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494" name="楕円 493">
          <a:extLst>
            <a:ext uri="{FF2B5EF4-FFF2-40B4-BE49-F238E27FC236}">
              <a16:creationId xmlns:a16="http://schemas.microsoft.com/office/drawing/2014/main" id="{767A2161-68F2-435D-96A1-F4775F9B7FAB}"/>
            </a:ext>
          </a:extLst>
        </xdr:cNvPr>
        <xdr:cNvSpPr/>
      </xdr:nvSpPr>
      <xdr:spPr>
        <a:xfrm>
          <a:off x="1793748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137160</xdr:rowOff>
    </xdr:to>
    <xdr:cxnSp macro="">
      <xdr:nvCxnSpPr>
        <xdr:cNvPr id="495" name="直線コネクタ 494">
          <a:extLst>
            <a:ext uri="{FF2B5EF4-FFF2-40B4-BE49-F238E27FC236}">
              <a16:creationId xmlns:a16="http://schemas.microsoft.com/office/drawing/2014/main" id="{BE02E76C-F573-41F8-BF50-2E657D07DA84}"/>
            </a:ext>
          </a:extLst>
        </xdr:cNvPr>
        <xdr:cNvCxnSpPr/>
      </xdr:nvCxnSpPr>
      <xdr:spPr>
        <a:xfrm flipV="1">
          <a:off x="17988280" y="66713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86360</xdr:rowOff>
    </xdr:from>
    <xdr:to>
      <xdr:col>102</xdr:col>
      <xdr:colOff>165100</xdr:colOff>
      <xdr:row>40</xdr:row>
      <xdr:rowOff>16510</xdr:rowOff>
    </xdr:to>
    <xdr:sp macro="" textlink="">
      <xdr:nvSpPr>
        <xdr:cNvPr id="496" name="楕円 495">
          <a:extLst>
            <a:ext uri="{FF2B5EF4-FFF2-40B4-BE49-F238E27FC236}">
              <a16:creationId xmlns:a16="http://schemas.microsoft.com/office/drawing/2014/main" id="{83C98B89-CB4A-4989-8A35-5DCE5CF1F82D}"/>
            </a:ext>
          </a:extLst>
        </xdr:cNvPr>
        <xdr:cNvSpPr/>
      </xdr:nvSpPr>
      <xdr:spPr>
        <a:xfrm>
          <a:off x="1716278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137160</xdr:rowOff>
    </xdr:to>
    <xdr:cxnSp macro="">
      <xdr:nvCxnSpPr>
        <xdr:cNvPr id="497" name="直線コネクタ 496">
          <a:extLst>
            <a:ext uri="{FF2B5EF4-FFF2-40B4-BE49-F238E27FC236}">
              <a16:creationId xmlns:a16="http://schemas.microsoft.com/office/drawing/2014/main" id="{DBF3E911-E70C-4296-82C7-F79E23F277A1}"/>
            </a:ext>
          </a:extLst>
        </xdr:cNvPr>
        <xdr:cNvCxnSpPr/>
      </xdr:nvCxnSpPr>
      <xdr:spPr>
        <a:xfrm>
          <a:off x="17213580" y="66751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86360</xdr:rowOff>
    </xdr:from>
    <xdr:to>
      <xdr:col>98</xdr:col>
      <xdr:colOff>38100</xdr:colOff>
      <xdr:row>40</xdr:row>
      <xdr:rowOff>16510</xdr:rowOff>
    </xdr:to>
    <xdr:sp macro="" textlink="">
      <xdr:nvSpPr>
        <xdr:cNvPr id="498" name="楕円 497">
          <a:extLst>
            <a:ext uri="{FF2B5EF4-FFF2-40B4-BE49-F238E27FC236}">
              <a16:creationId xmlns:a16="http://schemas.microsoft.com/office/drawing/2014/main" id="{7B4DCDFD-BEA1-4C94-B87E-428F638B431E}"/>
            </a:ext>
          </a:extLst>
        </xdr:cNvPr>
        <xdr:cNvSpPr/>
      </xdr:nvSpPr>
      <xdr:spPr>
        <a:xfrm>
          <a:off x="16388080" y="6624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137160</xdr:rowOff>
    </xdr:from>
    <xdr:to>
      <xdr:col>102</xdr:col>
      <xdr:colOff>114300</xdr:colOff>
      <xdr:row>39</xdr:row>
      <xdr:rowOff>137160</xdr:rowOff>
    </xdr:to>
    <xdr:cxnSp macro="">
      <xdr:nvCxnSpPr>
        <xdr:cNvPr id="499" name="直線コネクタ 498">
          <a:extLst>
            <a:ext uri="{FF2B5EF4-FFF2-40B4-BE49-F238E27FC236}">
              <a16:creationId xmlns:a16="http://schemas.microsoft.com/office/drawing/2014/main" id="{D3238BB8-3288-4BD2-887C-E8552E07E390}"/>
            </a:ext>
          </a:extLst>
        </xdr:cNvPr>
        <xdr:cNvCxnSpPr/>
      </xdr:nvCxnSpPr>
      <xdr:spPr>
        <a:xfrm>
          <a:off x="16431260" y="66751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70CA66F-5827-4904-866B-B3A95602D496}"/>
            </a:ext>
          </a:extLst>
        </xdr:cNvPr>
        <xdr:cNvSpPr txBox="1"/>
      </xdr:nvSpPr>
      <xdr:spPr>
        <a:xfrm>
          <a:off x="185611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8F9C02F-C201-49EB-AC01-8B21507D98CB}"/>
            </a:ext>
          </a:extLst>
        </xdr:cNvPr>
        <xdr:cNvSpPr txBox="1"/>
      </xdr:nvSpPr>
      <xdr:spPr>
        <a:xfrm>
          <a:off x="177762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1E3DEBF-19EF-4AF3-B79E-23CE9505B9FF}"/>
            </a:ext>
          </a:extLst>
        </xdr:cNvPr>
        <xdr:cNvSpPr txBox="1"/>
      </xdr:nvSpPr>
      <xdr:spPr>
        <a:xfrm>
          <a:off x="1700156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A900BF09-63E7-4181-A7D3-D349B43F6D2A}"/>
            </a:ext>
          </a:extLst>
        </xdr:cNvPr>
        <xdr:cNvSpPr txBox="1"/>
      </xdr:nvSpPr>
      <xdr:spPr>
        <a:xfrm>
          <a:off x="162268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87781BC-6D6D-4B73-8713-83965B6752D5}"/>
            </a:ext>
          </a:extLst>
        </xdr:cNvPr>
        <xdr:cNvSpPr txBox="1"/>
      </xdr:nvSpPr>
      <xdr:spPr>
        <a:xfrm>
          <a:off x="185611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F1A0AD9-535F-438F-9AA9-26378BD67891}"/>
            </a:ext>
          </a:extLst>
        </xdr:cNvPr>
        <xdr:cNvSpPr txBox="1"/>
      </xdr:nvSpPr>
      <xdr:spPr>
        <a:xfrm>
          <a:off x="177762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7637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E70CD5B-93FF-4D51-885E-811607904D22}"/>
            </a:ext>
          </a:extLst>
        </xdr:cNvPr>
        <xdr:cNvSpPr txBox="1"/>
      </xdr:nvSpPr>
      <xdr:spPr>
        <a:xfrm>
          <a:off x="170015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CDD73C29-428E-4268-AAF6-302F65181492}"/>
            </a:ext>
          </a:extLst>
        </xdr:cNvPr>
        <xdr:cNvSpPr txBox="1"/>
      </xdr:nvSpPr>
      <xdr:spPr>
        <a:xfrm>
          <a:off x="162268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605512F3-37C2-42CE-8FCD-B4912BFCBC1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39C098C-97C1-4CA7-81E5-AAC02CE486F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7375A8F-F16D-470D-AA3D-2ED8313650E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6DEF083-6A03-4DD4-A7D9-81564B79476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6FD74F0F-4101-4279-8454-2408E9B23F9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88D3F1F-5632-4DA1-9162-BEDDD8F2A42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6D5E26F0-E0A3-4374-A213-F1A82884BFB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21DB5ED-D6F9-4758-BE63-1E7A304298E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FC94035-58AE-48E6-A31D-7947D8315C0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B86211F-713D-40FA-B1E7-28736C8E09C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1FD488F-15D5-4813-8F05-A6E947F882A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F6422DD4-6A16-4EB6-9CB2-DFB4242BC723}"/>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a:extLst>
            <a:ext uri="{FF2B5EF4-FFF2-40B4-BE49-F238E27FC236}">
              <a16:creationId xmlns:a16="http://schemas.microsoft.com/office/drawing/2014/main" id="{F28DE160-5E12-441A-AF5E-FF80316A666B}"/>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781FE1EB-5BF0-4FCA-B488-02F95C4E788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AA5F677C-FB61-4B9B-8BC6-EC048FB00D9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E90D5386-57A3-4004-B4D8-342535F319B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A610B3E-2B35-478C-AC95-B3E5B64B944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ACCACB0-3808-4DC4-908C-F0D4AFD9A7E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95622C5C-DCC5-4BFA-AFD7-9D4072368397}"/>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71AC7AC-8C77-4CCF-B324-F4ADF99816E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00DD8DD-5A5A-45F9-B251-954C6B3D729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82E5CFBE-C906-4A4B-894C-A8A5FE2D97C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a:extLst>
            <a:ext uri="{FF2B5EF4-FFF2-40B4-BE49-F238E27FC236}">
              <a16:creationId xmlns:a16="http://schemas.microsoft.com/office/drawing/2014/main" id="{94596D6C-0E22-4639-ACCA-29C8A6F1CA0B}"/>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6AB7BFE6-3650-46D6-9CA9-FF11D1FE14E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2AF1982A-DE60-4A82-A478-1BB26F66AD7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41BF9AA0-20F1-451C-A7CD-84FA810364D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34" name="直線コネクタ 533">
          <a:extLst>
            <a:ext uri="{FF2B5EF4-FFF2-40B4-BE49-F238E27FC236}">
              <a16:creationId xmlns:a16="http://schemas.microsoft.com/office/drawing/2014/main" id="{2F14F409-7C26-4F5C-A644-567DAA10ECDC}"/>
            </a:ext>
          </a:extLst>
        </xdr:cNvPr>
        <xdr:cNvCxnSpPr/>
      </xdr:nvCxnSpPr>
      <xdr:spPr>
        <a:xfrm flipV="1">
          <a:off x="14375764" y="9329601"/>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C9AA0BD9-0AD0-49DB-9411-4C2D969B80DD}"/>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6" name="直線コネクタ 535">
          <a:extLst>
            <a:ext uri="{FF2B5EF4-FFF2-40B4-BE49-F238E27FC236}">
              <a16:creationId xmlns:a16="http://schemas.microsoft.com/office/drawing/2014/main" id="{913D493B-1067-42D6-BB36-E0236C9435F3}"/>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FC891CA8-477B-4EBC-BA65-84CD1B70898C}"/>
            </a:ext>
          </a:extLst>
        </xdr:cNvPr>
        <xdr:cNvSpPr txBox="1"/>
      </xdr:nvSpPr>
      <xdr:spPr>
        <a:xfrm>
          <a:off x="14414500"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38" name="直線コネクタ 537">
          <a:extLst>
            <a:ext uri="{FF2B5EF4-FFF2-40B4-BE49-F238E27FC236}">
              <a16:creationId xmlns:a16="http://schemas.microsoft.com/office/drawing/2014/main" id="{1F5532EF-36DC-4E7D-935B-C3E6C902FAD2}"/>
            </a:ext>
          </a:extLst>
        </xdr:cNvPr>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BDD1E18-4BA7-4DA8-AE83-2AB78F5CAC55}"/>
            </a:ext>
          </a:extLst>
        </xdr:cNvPr>
        <xdr:cNvSpPr txBox="1"/>
      </xdr:nvSpPr>
      <xdr:spPr>
        <a:xfrm>
          <a:off x="144145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0" name="フローチャート: 判断 539">
          <a:extLst>
            <a:ext uri="{FF2B5EF4-FFF2-40B4-BE49-F238E27FC236}">
              <a16:creationId xmlns:a16="http://schemas.microsoft.com/office/drawing/2014/main" id="{64CD2B06-00BF-4D4F-8992-7635A6991689}"/>
            </a:ext>
          </a:extLst>
        </xdr:cNvPr>
        <xdr:cNvSpPr/>
      </xdr:nvSpPr>
      <xdr:spPr>
        <a:xfrm>
          <a:off x="14325600" y="100990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1" name="フローチャート: 判断 540">
          <a:extLst>
            <a:ext uri="{FF2B5EF4-FFF2-40B4-BE49-F238E27FC236}">
              <a16:creationId xmlns:a16="http://schemas.microsoft.com/office/drawing/2014/main" id="{32771564-95BB-4CA7-94D2-99A2DDBA6F6F}"/>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2" name="フローチャート: 判断 541">
          <a:extLst>
            <a:ext uri="{FF2B5EF4-FFF2-40B4-BE49-F238E27FC236}">
              <a16:creationId xmlns:a16="http://schemas.microsoft.com/office/drawing/2014/main" id="{896EB740-632D-44EC-ADAF-ECF84D24A018}"/>
            </a:ext>
          </a:extLst>
        </xdr:cNvPr>
        <xdr:cNvSpPr/>
      </xdr:nvSpPr>
      <xdr:spPr>
        <a:xfrm>
          <a:off x="128041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3" name="フローチャート: 判断 542">
          <a:extLst>
            <a:ext uri="{FF2B5EF4-FFF2-40B4-BE49-F238E27FC236}">
              <a16:creationId xmlns:a16="http://schemas.microsoft.com/office/drawing/2014/main" id="{D13A2268-7AF0-4DC3-A7C7-5A9EAFE8A0B9}"/>
            </a:ext>
          </a:extLst>
        </xdr:cNvPr>
        <xdr:cNvSpPr/>
      </xdr:nvSpPr>
      <xdr:spPr>
        <a:xfrm>
          <a:off x="1202944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44" name="フローチャート: 判断 543">
          <a:extLst>
            <a:ext uri="{FF2B5EF4-FFF2-40B4-BE49-F238E27FC236}">
              <a16:creationId xmlns:a16="http://schemas.microsoft.com/office/drawing/2014/main" id="{47943A95-4EE5-406C-95F6-564B00D76AD9}"/>
            </a:ext>
          </a:extLst>
        </xdr:cNvPr>
        <xdr:cNvSpPr/>
      </xdr:nvSpPr>
      <xdr:spPr>
        <a:xfrm>
          <a:off x="1123188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34BCC8D-08DB-44B3-9EAC-99075E69FE9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CBF09AC-21D4-43F1-8726-11D62AB51EF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4A92326-E64B-4616-9857-33070D50CE2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9FA2738-E0A9-477E-99FD-1FB35E56BB0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9B1E17B-5B9D-4A84-8D35-992521284F7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50" name="楕円 549">
          <a:extLst>
            <a:ext uri="{FF2B5EF4-FFF2-40B4-BE49-F238E27FC236}">
              <a16:creationId xmlns:a16="http://schemas.microsoft.com/office/drawing/2014/main" id="{1EA6D5EB-F3C1-4F81-8AE3-70E8C201728C}"/>
            </a:ext>
          </a:extLst>
        </xdr:cNvPr>
        <xdr:cNvSpPr/>
      </xdr:nvSpPr>
      <xdr:spPr>
        <a:xfrm>
          <a:off x="14325600" y="102911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6F810ADA-9CA1-4267-AC27-A72E3925614A}"/>
            </a:ext>
          </a:extLst>
        </xdr:cNvPr>
        <xdr:cNvSpPr txBox="1"/>
      </xdr:nvSpPr>
      <xdr:spPr>
        <a:xfrm>
          <a:off x="14414500"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552" name="楕円 551">
          <a:extLst>
            <a:ext uri="{FF2B5EF4-FFF2-40B4-BE49-F238E27FC236}">
              <a16:creationId xmlns:a16="http://schemas.microsoft.com/office/drawing/2014/main" id="{41A99C85-C116-4A93-B957-4469D73FD188}"/>
            </a:ext>
          </a:extLst>
        </xdr:cNvPr>
        <xdr:cNvSpPr/>
      </xdr:nvSpPr>
      <xdr:spPr>
        <a:xfrm>
          <a:off x="13578840" y="10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115933</xdr:rowOff>
    </xdr:to>
    <xdr:cxnSp macro="">
      <xdr:nvCxnSpPr>
        <xdr:cNvPr id="553" name="直線コネクタ 552">
          <a:extLst>
            <a:ext uri="{FF2B5EF4-FFF2-40B4-BE49-F238E27FC236}">
              <a16:creationId xmlns:a16="http://schemas.microsoft.com/office/drawing/2014/main" id="{9F5DA234-B208-4038-A8B4-3E6A36EFFEDC}"/>
            </a:ext>
          </a:extLst>
        </xdr:cNvPr>
        <xdr:cNvCxnSpPr/>
      </xdr:nvCxnSpPr>
      <xdr:spPr>
        <a:xfrm>
          <a:off x="13629640" y="10338707"/>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54" name="楕円 553">
          <a:extLst>
            <a:ext uri="{FF2B5EF4-FFF2-40B4-BE49-F238E27FC236}">
              <a16:creationId xmlns:a16="http://schemas.microsoft.com/office/drawing/2014/main" id="{ECC1DA42-07CF-4C27-B7A6-AC36F35F45CF}"/>
            </a:ext>
          </a:extLst>
        </xdr:cNvPr>
        <xdr:cNvSpPr/>
      </xdr:nvSpPr>
      <xdr:spPr>
        <a:xfrm>
          <a:off x="1280414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63</xdr:row>
      <xdr:rowOff>40822</xdr:rowOff>
    </xdr:to>
    <xdr:cxnSp macro="">
      <xdr:nvCxnSpPr>
        <xdr:cNvPr id="555" name="直線コネクタ 554">
          <a:extLst>
            <a:ext uri="{FF2B5EF4-FFF2-40B4-BE49-F238E27FC236}">
              <a16:creationId xmlns:a16="http://schemas.microsoft.com/office/drawing/2014/main" id="{EDDA1361-9571-43A2-AA40-CE8E85073E49}"/>
            </a:ext>
          </a:extLst>
        </xdr:cNvPr>
        <xdr:cNvCxnSpPr/>
      </xdr:nvCxnSpPr>
      <xdr:spPr>
        <a:xfrm flipV="1">
          <a:off x="12854940" y="10338707"/>
          <a:ext cx="774700" cy="26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79828</xdr:rowOff>
    </xdr:from>
    <xdr:to>
      <xdr:col>72</xdr:col>
      <xdr:colOff>38100</xdr:colOff>
      <xdr:row>63</xdr:row>
      <xdr:rowOff>9978</xdr:rowOff>
    </xdr:to>
    <xdr:sp macro="" textlink="">
      <xdr:nvSpPr>
        <xdr:cNvPr id="556" name="楕円 555">
          <a:extLst>
            <a:ext uri="{FF2B5EF4-FFF2-40B4-BE49-F238E27FC236}">
              <a16:creationId xmlns:a16="http://schemas.microsoft.com/office/drawing/2014/main" id="{6745F705-D0F6-4591-8A0B-4D9D74DD9B4D}"/>
            </a:ext>
          </a:extLst>
        </xdr:cNvPr>
        <xdr:cNvSpPr/>
      </xdr:nvSpPr>
      <xdr:spPr>
        <a:xfrm>
          <a:off x="12029440" y="1047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130628</xdr:rowOff>
    </xdr:from>
    <xdr:to>
      <xdr:col>76</xdr:col>
      <xdr:colOff>114300</xdr:colOff>
      <xdr:row>63</xdr:row>
      <xdr:rowOff>40822</xdr:rowOff>
    </xdr:to>
    <xdr:cxnSp macro="">
      <xdr:nvCxnSpPr>
        <xdr:cNvPr id="557" name="直線コネクタ 556">
          <a:extLst>
            <a:ext uri="{FF2B5EF4-FFF2-40B4-BE49-F238E27FC236}">
              <a16:creationId xmlns:a16="http://schemas.microsoft.com/office/drawing/2014/main" id="{7637B5CB-ACAF-414A-B06A-1B4F7E22BF9C}"/>
            </a:ext>
          </a:extLst>
        </xdr:cNvPr>
        <xdr:cNvCxnSpPr/>
      </xdr:nvCxnSpPr>
      <xdr:spPr>
        <a:xfrm>
          <a:off x="12072620" y="10524308"/>
          <a:ext cx="78232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76563</xdr:rowOff>
    </xdr:from>
    <xdr:to>
      <xdr:col>67</xdr:col>
      <xdr:colOff>101600</xdr:colOff>
      <xdr:row>63</xdr:row>
      <xdr:rowOff>6713</xdr:rowOff>
    </xdr:to>
    <xdr:sp macro="" textlink="">
      <xdr:nvSpPr>
        <xdr:cNvPr id="558" name="楕円 557">
          <a:extLst>
            <a:ext uri="{FF2B5EF4-FFF2-40B4-BE49-F238E27FC236}">
              <a16:creationId xmlns:a16="http://schemas.microsoft.com/office/drawing/2014/main" id="{3E3ED61E-AFE2-4C80-B0E4-2DB421237194}"/>
            </a:ext>
          </a:extLst>
        </xdr:cNvPr>
        <xdr:cNvSpPr/>
      </xdr:nvSpPr>
      <xdr:spPr>
        <a:xfrm>
          <a:off x="11231880" y="1047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127363</xdr:rowOff>
    </xdr:from>
    <xdr:to>
      <xdr:col>71</xdr:col>
      <xdr:colOff>177800</xdr:colOff>
      <xdr:row>62</xdr:row>
      <xdr:rowOff>130628</xdr:rowOff>
    </xdr:to>
    <xdr:cxnSp macro="">
      <xdr:nvCxnSpPr>
        <xdr:cNvPr id="559" name="直線コネクタ 558">
          <a:extLst>
            <a:ext uri="{FF2B5EF4-FFF2-40B4-BE49-F238E27FC236}">
              <a16:creationId xmlns:a16="http://schemas.microsoft.com/office/drawing/2014/main" id="{1286308F-8EED-4C32-838C-1FFC658872DE}"/>
            </a:ext>
          </a:extLst>
        </xdr:cNvPr>
        <xdr:cNvCxnSpPr/>
      </xdr:nvCxnSpPr>
      <xdr:spPr>
        <a:xfrm>
          <a:off x="11282680" y="10521043"/>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0" name="n_1aveValue【学校施設】&#10;有形固定資産減価償却率">
          <a:extLst>
            <a:ext uri="{FF2B5EF4-FFF2-40B4-BE49-F238E27FC236}">
              <a16:creationId xmlns:a16="http://schemas.microsoft.com/office/drawing/2014/main" id="{EC66B466-51D6-470E-9C80-638644C0395E}"/>
            </a:ext>
          </a:extLst>
        </xdr:cNvPr>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1" name="n_2aveValue【学校施設】&#10;有形固定資産減価償却率">
          <a:extLst>
            <a:ext uri="{FF2B5EF4-FFF2-40B4-BE49-F238E27FC236}">
              <a16:creationId xmlns:a16="http://schemas.microsoft.com/office/drawing/2014/main" id="{78D94C65-D888-4341-B952-9C67E3EF41D1}"/>
            </a:ext>
          </a:extLst>
        </xdr:cNvPr>
        <xdr:cNvSpPr txBox="1"/>
      </xdr:nvSpPr>
      <xdr:spPr>
        <a:xfrm>
          <a:off x="12675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2" name="n_3aveValue【学校施設】&#10;有形固定資産減価償却率">
          <a:extLst>
            <a:ext uri="{FF2B5EF4-FFF2-40B4-BE49-F238E27FC236}">
              <a16:creationId xmlns:a16="http://schemas.microsoft.com/office/drawing/2014/main" id="{F92715E6-D4B8-4D16-888F-C0CCDF4DF090}"/>
            </a:ext>
          </a:extLst>
        </xdr:cNvPr>
        <xdr:cNvSpPr txBox="1"/>
      </xdr:nvSpPr>
      <xdr:spPr>
        <a:xfrm>
          <a:off x="1190054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3" name="n_4aveValue【学校施設】&#10;有形固定資産減価償却率">
          <a:extLst>
            <a:ext uri="{FF2B5EF4-FFF2-40B4-BE49-F238E27FC236}">
              <a16:creationId xmlns:a16="http://schemas.microsoft.com/office/drawing/2014/main" id="{D5F999A2-4711-4284-B5E6-38A1144A3FEE}"/>
            </a:ext>
          </a:extLst>
        </xdr:cNvPr>
        <xdr:cNvSpPr txBox="1"/>
      </xdr:nvSpPr>
      <xdr:spPr>
        <a:xfrm>
          <a:off x="1110298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564" name="n_1mainValue【学校施設】&#10;有形固定資産減価償却率">
          <a:extLst>
            <a:ext uri="{FF2B5EF4-FFF2-40B4-BE49-F238E27FC236}">
              <a16:creationId xmlns:a16="http://schemas.microsoft.com/office/drawing/2014/main" id="{A4911F38-5AFC-419F-B535-7D28623D215D}"/>
            </a:ext>
          </a:extLst>
        </xdr:cNvPr>
        <xdr:cNvSpPr txBox="1"/>
      </xdr:nvSpPr>
      <xdr:spPr>
        <a:xfrm>
          <a:off x="13437244"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5" name="n_2mainValue【学校施設】&#10;有形固定資産減価償却率">
          <a:extLst>
            <a:ext uri="{FF2B5EF4-FFF2-40B4-BE49-F238E27FC236}">
              <a16:creationId xmlns:a16="http://schemas.microsoft.com/office/drawing/2014/main" id="{327B28C0-A2F4-4B7D-9BBA-E8A18EDA366D}"/>
            </a:ext>
          </a:extLst>
        </xdr:cNvPr>
        <xdr:cNvSpPr txBox="1"/>
      </xdr:nvSpPr>
      <xdr:spPr>
        <a:xfrm>
          <a:off x="12675244" y="1064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xdr:rowOff>
    </xdr:from>
    <xdr:ext cx="405111" cy="259045"/>
    <xdr:sp macro="" textlink="">
      <xdr:nvSpPr>
        <xdr:cNvPr id="566" name="n_3mainValue【学校施設】&#10;有形固定資産減価償却率">
          <a:extLst>
            <a:ext uri="{FF2B5EF4-FFF2-40B4-BE49-F238E27FC236}">
              <a16:creationId xmlns:a16="http://schemas.microsoft.com/office/drawing/2014/main" id="{AAEFCC9E-2A83-4415-B4A8-D8F0011DB7CB}"/>
            </a:ext>
          </a:extLst>
        </xdr:cNvPr>
        <xdr:cNvSpPr txBox="1"/>
      </xdr:nvSpPr>
      <xdr:spPr>
        <a:xfrm>
          <a:off x="11900544" y="1056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169290</xdr:rowOff>
    </xdr:from>
    <xdr:ext cx="405111" cy="259045"/>
    <xdr:sp macro="" textlink="">
      <xdr:nvSpPr>
        <xdr:cNvPr id="567" name="n_4mainValue【学校施設】&#10;有形固定資産減価償却率">
          <a:extLst>
            <a:ext uri="{FF2B5EF4-FFF2-40B4-BE49-F238E27FC236}">
              <a16:creationId xmlns:a16="http://schemas.microsoft.com/office/drawing/2014/main" id="{FD364478-31C0-4799-B070-CA2C27963274}"/>
            </a:ext>
          </a:extLst>
        </xdr:cNvPr>
        <xdr:cNvSpPr txBox="1"/>
      </xdr:nvSpPr>
      <xdr:spPr>
        <a:xfrm>
          <a:off x="11102984" y="1056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2B44894-2099-46BC-B8CD-6870F584F81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E4215948-40A0-45F9-ACEA-6D08F3BC72D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EFDD008F-2D23-4D14-BCBB-3DC734DFCF7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1FEA091-E898-4DD7-92AD-BE80997AAE0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52741A3F-7422-48FB-BCBE-D07B43C6703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3EDC867-3496-4B42-BC6D-1D735196311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C381C512-6B79-431E-86F6-0133787CD1A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8F77B6C6-A7C6-4C9D-ABCA-D188404467D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CD3BD06-62C7-42D1-A2B1-4BDC81B824B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BAF7B4B-3F78-4AD9-9394-9188E447331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8A4422D7-98E3-41CC-B9A2-D9B88701E179}"/>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D37C9EC7-4DEB-4AF6-AD09-052E06E6E3C4}"/>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3536F1B-1916-40A9-A7F5-EE1061139CD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E4AA257-9B53-4E28-A8F5-D687BF8B73C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a:extLst>
            <a:ext uri="{FF2B5EF4-FFF2-40B4-BE49-F238E27FC236}">
              <a16:creationId xmlns:a16="http://schemas.microsoft.com/office/drawing/2014/main" id="{0C887E52-1F4A-48B1-A525-0114ACE7184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a:extLst>
            <a:ext uri="{FF2B5EF4-FFF2-40B4-BE49-F238E27FC236}">
              <a16:creationId xmlns:a16="http://schemas.microsoft.com/office/drawing/2014/main" id="{381EBD82-145E-4C2A-8301-DF8BDF7129BA}"/>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25CC3F0-8EB2-4E55-B6DB-E216E334C59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FBA73FED-2907-4D79-B704-67F7E4E1445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F0D30A6-B6D8-4B66-9AF6-53582D97441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87" name="直線コネクタ 586">
          <a:extLst>
            <a:ext uri="{FF2B5EF4-FFF2-40B4-BE49-F238E27FC236}">
              <a16:creationId xmlns:a16="http://schemas.microsoft.com/office/drawing/2014/main" id="{1503A137-0154-42D6-AA0D-3A522A35342C}"/>
            </a:ext>
          </a:extLst>
        </xdr:cNvPr>
        <xdr:cNvCxnSpPr/>
      </xdr:nvCxnSpPr>
      <xdr:spPr>
        <a:xfrm flipV="1">
          <a:off x="19509104" y="9378506"/>
          <a:ext cx="0" cy="11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88" name="【学校施設】&#10;一人当たり面積最小値テキスト">
          <a:extLst>
            <a:ext uri="{FF2B5EF4-FFF2-40B4-BE49-F238E27FC236}">
              <a16:creationId xmlns:a16="http://schemas.microsoft.com/office/drawing/2014/main" id="{E27D25BA-CE48-49EB-B13D-01DF9C396C25}"/>
            </a:ext>
          </a:extLst>
        </xdr:cNvPr>
        <xdr:cNvSpPr txBox="1"/>
      </xdr:nvSpPr>
      <xdr:spPr>
        <a:xfrm>
          <a:off x="19547840" y="1055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89" name="直線コネクタ 588">
          <a:extLst>
            <a:ext uri="{FF2B5EF4-FFF2-40B4-BE49-F238E27FC236}">
              <a16:creationId xmlns:a16="http://schemas.microsoft.com/office/drawing/2014/main" id="{E04E6CCD-F647-4365-B731-4BCDAB3C4E44}"/>
            </a:ext>
          </a:extLst>
        </xdr:cNvPr>
        <xdr:cNvCxnSpPr/>
      </xdr:nvCxnSpPr>
      <xdr:spPr>
        <a:xfrm>
          <a:off x="19443700" y="10553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0" name="【学校施設】&#10;一人当たり面積最大値テキスト">
          <a:extLst>
            <a:ext uri="{FF2B5EF4-FFF2-40B4-BE49-F238E27FC236}">
              <a16:creationId xmlns:a16="http://schemas.microsoft.com/office/drawing/2014/main" id="{CD2CCBA6-CD47-4EBC-ADFF-2BB3BEE24BEC}"/>
            </a:ext>
          </a:extLst>
        </xdr:cNvPr>
        <xdr:cNvSpPr txBox="1"/>
      </xdr:nvSpPr>
      <xdr:spPr>
        <a:xfrm>
          <a:off x="19547840" y="91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1" name="直線コネクタ 590">
          <a:extLst>
            <a:ext uri="{FF2B5EF4-FFF2-40B4-BE49-F238E27FC236}">
              <a16:creationId xmlns:a16="http://schemas.microsoft.com/office/drawing/2014/main" id="{EA281B75-83F3-4B10-A4D2-D6FCFFA80DBE}"/>
            </a:ext>
          </a:extLst>
        </xdr:cNvPr>
        <xdr:cNvCxnSpPr/>
      </xdr:nvCxnSpPr>
      <xdr:spPr>
        <a:xfrm>
          <a:off x="19443700" y="9378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592" name="【学校施設】&#10;一人当たり面積平均値テキスト">
          <a:extLst>
            <a:ext uri="{FF2B5EF4-FFF2-40B4-BE49-F238E27FC236}">
              <a16:creationId xmlns:a16="http://schemas.microsoft.com/office/drawing/2014/main" id="{ACE35DCF-3349-4E74-88A9-B0659DF59B2C}"/>
            </a:ext>
          </a:extLst>
        </xdr:cNvPr>
        <xdr:cNvSpPr txBox="1"/>
      </xdr:nvSpPr>
      <xdr:spPr>
        <a:xfrm>
          <a:off x="19547840" y="973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3" name="フローチャート: 判断 592">
          <a:extLst>
            <a:ext uri="{FF2B5EF4-FFF2-40B4-BE49-F238E27FC236}">
              <a16:creationId xmlns:a16="http://schemas.microsoft.com/office/drawing/2014/main" id="{F8138625-7DF2-4344-B4FC-8415F8D2EBDB}"/>
            </a:ext>
          </a:extLst>
        </xdr:cNvPr>
        <xdr:cNvSpPr/>
      </xdr:nvSpPr>
      <xdr:spPr>
        <a:xfrm>
          <a:off x="1945894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594" name="フローチャート: 判断 593">
          <a:extLst>
            <a:ext uri="{FF2B5EF4-FFF2-40B4-BE49-F238E27FC236}">
              <a16:creationId xmlns:a16="http://schemas.microsoft.com/office/drawing/2014/main" id="{64F52A41-ACA6-42DD-9ACB-11B1B498023B}"/>
            </a:ext>
          </a:extLst>
        </xdr:cNvPr>
        <xdr:cNvSpPr/>
      </xdr:nvSpPr>
      <xdr:spPr>
        <a:xfrm>
          <a:off x="18735040" y="9755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595" name="フローチャート: 判断 594">
          <a:extLst>
            <a:ext uri="{FF2B5EF4-FFF2-40B4-BE49-F238E27FC236}">
              <a16:creationId xmlns:a16="http://schemas.microsoft.com/office/drawing/2014/main" id="{27380C66-B556-489D-B4C3-A9CC0D514CB6}"/>
            </a:ext>
          </a:extLst>
        </xdr:cNvPr>
        <xdr:cNvSpPr/>
      </xdr:nvSpPr>
      <xdr:spPr>
        <a:xfrm>
          <a:off x="17937480" y="976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596" name="フローチャート: 判断 595">
          <a:extLst>
            <a:ext uri="{FF2B5EF4-FFF2-40B4-BE49-F238E27FC236}">
              <a16:creationId xmlns:a16="http://schemas.microsoft.com/office/drawing/2014/main" id="{EA4BF667-8B2B-4969-AAF7-B870B895C5A6}"/>
            </a:ext>
          </a:extLst>
        </xdr:cNvPr>
        <xdr:cNvSpPr/>
      </xdr:nvSpPr>
      <xdr:spPr>
        <a:xfrm>
          <a:off x="17162780" y="977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597" name="フローチャート: 判断 596">
          <a:extLst>
            <a:ext uri="{FF2B5EF4-FFF2-40B4-BE49-F238E27FC236}">
              <a16:creationId xmlns:a16="http://schemas.microsoft.com/office/drawing/2014/main" id="{EF9F8DE9-BF38-43C4-951D-668A5609A91D}"/>
            </a:ext>
          </a:extLst>
        </xdr:cNvPr>
        <xdr:cNvSpPr/>
      </xdr:nvSpPr>
      <xdr:spPr>
        <a:xfrm>
          <a:off x="16388080" y="9775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AA05B8F-5CB7-4F33-8739-CCE11D2FC68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B85B7C0-1F2F-413D-9ACE-5615C10FCE2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A9F3E8D-603E-40F7-87AE-5583C0CC198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1FD60C4-3B2B-426D-B39A-D1DE77F434D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DBE9A23-272F-4654-B781-96DE150D748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xdr:rowOff>
    </xdr:from>
    <xdr:to>
      <xdr:col>116</xdr:col>
      <xdr:colOff>114300</xdr:colOff>
      <xdr:row>58</xdr:row>
      <xdr:rowOff>114808</xdr:rowOff>
    </xdr:to>
    <xdr:sp macro="" textlink="">
      <xdr:nvSpPr>
        <xdr:cNvPr id="603" name="楕円 602">
          <a:extLst>
            <a:ext uri="{FF2B5EF4-FFF2-40B4-BE49-F238E27FC236}">
              <a16:creationId xmlns:a16="http://schemas.microsoft.com/office/drawing/2014/main" id="{93C5187D-C671-4E34-B3FD-0A8875FD5DCA}"/>
            </a:ext>
          </a:extLst>
        </xdr:cNvPr>
        <xdr:cNvSpPr/>
      </xdr:nvSpPr>
      <xdr:spPr>
        <a:xfrm>
          <a:off x="19458940" y="97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36085</xdr:rowOff>
    </xdr:from>
    <xdr:ext cx="469744" cy="259045"/>
    <xdr:sp macro="" textlink="">
      <xdr:nvSpPr>
        <xdr:cNvPr id="604" name="【学校施設】&#10;一人当たり面積該当値テキスト">
          <a:extLst>
            <a:ext uri="{FF2B5EF4-FFF2-40B4-BE49-F238E27FC236}">
              <a16:creationId xmlns:a16="http://schemas.microsoft.com/office/drawing/2014/main" id="{B7F28FE6-FC96-4E35-8FCE-F685310B2FC7}"/>
            </a:ext>
          </a:extLst>
        </xdr:cNvPr>
        <xdr:cNvSpPr txBox="1"/>
      </xdr:nvSpPr>
      <xdr:spPr>
        <a:xfrm>
          <a:off x="19547840" y="959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xdr:rowOff>
    </xdr:from>
    <xdr:to>
      <xdr:col>112</xdr:col>
      <xdr:colOff>38100</xdr:colOff>
      <xdr:row>58</xdr:row>
      <xdr:rowOff>101664</xdr:rowOff>
    </xdr:to>
    <xdr:sp macro="" textlink="">
      <xdr:nvSpPr>
        <xdr:cNvPr id="605" name="楕円 604">
          <a:extLst>
            <a:ext uri="{FF2B5EF4-FFF2-40B4-BE49-F238E27FC236}">
              <a16:creationId xmlns:a16="http://schemas.microsoft.com/office/drawing/2014/main" id="{71C89792-22C5-419E-AAC0-1E67C5B52E3F}"/>
            </a:ext>
          </a:extLst>
        </xdr:cNvPr>
        <xdr:cNvSpPr/>
      </xdr:nvSpPr>
      <xdr:spPr>
        <a:xfrm>
          <a:off x="18735040" y="9723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50864</xdr:rowOff>
    </xdr:from>
    <xdr:to>
      <xdr:col>116</xdr:col>
      <xdr:colOff>63500</xdr:colOff>
      <xdr:row>58</xdr:row>
      <xdr:rowOff>64008</xdr:rowOff>
    </xdr:to>
    <xdr:cxnSp macro="">
      <xdr:nvCxnSpPr>
        <xdr:cNvPr id="606" name="直線コネクタ 605">
          <a:extLst>
            <a:ext uri="{FF2B5EF4-FFF2-40B4-BE49-F238E27FC236}">
              <a16:creationId xmlns:a16="http://schemas.microsoft.com/office/drawing/2014/main" id="{83922F86-342A-421A-A3F0-B600C2A03AFA}"/>
            </a:ext>
          </a:extLst>
        </xdr:cNvPr>
        <xdr:cNvCxnSpPr/>
      </xdr:nvCxnSpPr>
      <xdr:spPr>
        <a:xfrm>
          <a:off x="18778220" y="9773984"/>
          <a:ext cx="73152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104648</xdr:rowOff>
    </xdr:from>
    <xdr:to>
      <xdr:col>107</xdr:col>
      <xdr:colOff>101600</xdr:colOff>
      <xdr:row>58</xdr:row>
      <xdr:rowOff>34798</xdr:rowOff>
    </xdr:to>
    <xdr:sp macro="" textlink="">
      <xdr:nvSpPr>
        <xdr:cNvPr id="607" name="楕円 606">
          <a:extLst>
            <a:ext uri="{FF2B5EF4-FFF2-40B4-BE49-F238E27FC236}">
              <a16:creationId xmlns:a16="http://schemas.microsoft.com/office/drawing/2014/main" id="{E43E6C2B-7113-47D1-8FC3-3D345621F4A1}"/>
            </a:ext>
          </a:extLst>
        </xdr:cNvPr>
        <xdr:cNvSpPr/>
      </xdr:nvSpPr>
      <xdr:spPr>
        <a:xfrm>
          <a:off x="17937480" y="9660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155448</xdr:rowOff>
    </xdr:from>
    <xdr:to>
      <xdr:col>111</xdr:col>
      <xdr:colOff>177800</xdr:colOff>
      <xdr:row>58</xdr:row>
      <xdr:rowOff>50864</xdr:rowOff>
    </xdr:to>
    <xdr:cxnSp macro="">
      <xdr:nvCxnSpPr>
        <xdr:cNvPr id="608" name="直線コネクタ 607">
          <a:extLst>
            <a:ext uri="{FF2B5EF4-FFF2-40B4-BE49-F238E27FC236}">
              <a16:creationId xmlns:a16="http://schemas.microsoft.com/office/drawing/2014/main" id="{61C9A0DE-09C9-4A3C-9BCC-92904227A944}"/>
            </a:ext>
          </a:extLst>
        </xdr:cNvPr>
        <xdr:cNvCxnSpPr/>
      </xdr:nvCxnSpPr>
      <xdr:spPr>
        <a:xfrm>
          <a:off x="17988280" y="9710928"/>
          <a:ext cx="78994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112649</xdr:rowOff>
    </xdr:from>
    <xdr:to>
      <xdr:col>102</xdr:col>
      <xdr:colOff>165100</xdr:colOff>
      <xdr:row>58</xdr:row>
      <xdr:rowOff>42799</xdr:rowOff>
    </xdr:to>
    <xdr:sp macro="" textlink="">
      <xdr:nvSpPr>
        <xdr:cNvPr id="609" name="楕円 608">
          <a:extLst>
            <a:ext uri="{FF2B5EF4-FFF2-40B4-BE49-F238E27FC236}">
              <a16:creationId xmlns:a16="http://schemas.microsoft.com/office/drawing/2014/main" id="{C41D7B17-8C7D-4BA7-B636-027B7CF850D7}"/>
            </a:ext>
          </a:extLst>
        </xdr:cNvPr>
        <xdr:cNvSpPr/>
      </xdr:nvSpPr>
      <xdr:spPr>
        <a:xfrm>
          <a:off x="17162780" y="9668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155448</xdr:rowOff>
    </xdr:from>
    <xdr:to>
      <xdr:col>107</xdr:col>
      <xdr:colOff>50800</xdr:colOff>
      <xdr:row>57</xdr:row>
      <xdr:rowOff>163449</xdr:rowOff>
    </xdr:to>
    <xdr:cxnSp macro="">
      <xdr:nvCxnSpPr>
        <xdr:cNvPr id="610" name="直線コネクタ 609">
          <a:extLst>
            <a:ext uri="{FF2B5EF4-FFF2-40B4-BE49-F238E27FC236}">
              <a16:creationId xmlns:a16="http://schemas.microsoft.com/office/drawing/2014/main" id="{FCE07E9F-0A82-432F-8A85-79B507997D7C}"/>
            </a:ext>
          </a:extLst>
        </xdr:cNvPr>
        <xdr:cNvCxnSpPr/>
      </xdr:nvCxnSpPr>
      <xdr:spPr>
        <a:xfrm flipV="1">
          <a:off x="17213580" y="9710928"/>
          <a:ext cx="7747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118935</xdr:rowOff>
    </xdr:from>
    <xdr:to>
      <xdr:col>98</xdr:col>
      <xdr:colOff>38100</xdr:colOff>
      <xdr:row>58</xdr:row>
      <xdr:rowOff>49085</xdr:rowOff>
    </xdr:to>
    <xdr:sp macro="" textlink="">
      <xdr:nvSpPr>
        <xdr:cNvPr id="611" name="楕円 610">
          <a:extLst>
            <a:ext uri="{FF2B5EF4-FFF2-40B4-BE49-F238E27FC236}">
              <a16:creationId xmlns:a16="http://schemas.microsoft.com/office/drawing/2014/main" id="{7D1E963E-F08A-423F-8C0B-E8CEE23E36D1}"/>
            </a:ext>
          </a:extLst>
        </xdr:cNvPr>
        <xdr:cNvSpPr/>
      </xdr:nvSpPr>
      <xdr:spPr>
        <a:xfrm>
          <a:off x="16388080" y="9674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163449</xdr:rowOff>
    </xdr:from>
    <xdr:to>
      <xdr:col>102</xdr:col>
      <xdr:colOff>114300</xdr:colOff>
      <xdr:row>57</xdr:row>
      <xdr:rowOff>169735</xdr:rowOff>
    </xdr:to>
    <xdr:cxnSp macro="">
      <xdr:nvCxnSpPr>
        <xdr:cNvPr id="612" name="直線コネクタ 611">
          <a:extLst>
            <a:ext uri="{FF2B5EF4-FFF2-40B4-BE49-F238E27FC236}">
              <a16:creationId xmlns:a16="http://schemas.microsoft.com/office/drawing/2014/main" id="{32361064-138D-4F4C-A143-0BA596340E26}"/>
            </a:ext>
          </a:extLst>
        </xdr:cNvPr>
        <xdr:cNvCxnSpPr/>
      </xdr:nvCxnSpPr>
      <xdr:spPr>
        <a:xfrm flipV="1">
          <a:off x="16431260" y="9718929"/>
          <a:ext cx="78232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613" name="n_1aveValue【学校施設】&#10;一人当たり面積">
          <a:extLst>
            <a:ext uri="{FF2B5EF4-FFF2-40B4-BE49-F238E27FC236}">
              <a16:creationId xmlns:a16="http://schemas.microsoft.com/office/drawing/2014/main" id="{F272CAAD-67FD-4205-BD7C-FA17B3638E19}"/>
            </a:ext>
          </a:extLst>
        </xdr:cNvPr>
        <xdr:cNvSpPr txBox="1"/>
      </xdr:nvSpPr>
      <xdr:spPr>
        <a:xfrm>
          <a:off x="18561127" y="98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614" name="n_2aveValue【学校施設】&#10;一人当たり面積">
          <a:extLst>
            <a:ext uri="{FF2B5EF4-FFF2-40B4-BE49-F238E27FC236}">
              <a16:creationId xmlns:a16="http://schemas.microsoft.com/office/drawing/2014/main" id="{0CA9881A-4B25-45B0-A833-C2DA9C7A7218}"/>
            </a:ext>
          </a:extLst>
        </xdr:cNvPr>
        <xdr:cNvSpPr txBox="1"/>
      </xdr:nvSpPr>
      <xdr:spPr>
        <a:xfrm>
          <a:off x="17776267" y="985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615" name="n_3aveValue【学校施設】&#10;一人当たり面積">
          <a:extLst>
            <a:ext uri="{FF2B5EF4-FFF2-40B4-BE49-F238E27FC236}">
              <a16:creationId xmlns:a16="http://schemas.microsoft.com/office/drawing/2014/main" id="{BA97DE6C-B577-49CC-BF69-682F6E1C726D}"/>
            </a:ext>
          </a:extLst>
        </xdr:cNvPr>
        <xdr:cNvSpPr txBox="1"/>
      </xdr:nvSpPr>
      <xdr:spPr>
        <a:xfrm>
          <a:off x="17001567" y="986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616" name="n_4aveValue【学校施設】&#10;一人当たり面積">
          <a:extLst>
            <a:ext uri="{FF2B5EF4-FFF2-40B4-BE49-F238E27FC236}">
              <a16:creationId xmlns:a16="http://schemas.microsoft.com/office/drawing/2014/main" id="{8EA67C53-B69B-4D47-8E32-39D637F84622}"/>
            </a:ext>
          </a:extLst>
        </xdr:cNvPr>
        <xdr:cNvSpPr txBox="1"/>
      </xdr:nvSpPr>
      <xdr:spPr>
        <a:xfrm>
          <a:off x="16226867" y="98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118191</xdr:rowOff>
    </xdr:from>
    <xdr:ext cx="469744" cy="259045"/>
    <xdr:sp macro="" textlink="">
      <xdr:nvSpPr>
        <xdr:cNvPr id="617" name="n_1mainValue【学校施設】&#10;一人当たり面積">
          <a:extLst>
            <a:ext uri="{FF2B5EF4-FFF2-40B4-BE49-F238E27FC236}">
              <a16:creationId xmlns:a16="http://schemas.microsoft.com/office/drawing/2014/main" id="{89C2D4EA-0879-4533-98DA-138E2DEC8413}"/>
            </a:ext>
          </a:extLst>
        </xdr:cNvPr>
        <xdr:cNvSpPr txBox="1"/>
      </xdr:nvSpPr>
      <xdr:spPr>
        <a:xfrm>
          <a:off x="18561127" y="95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51325</xdr:rowOff>
    </xdr:from>
    <xdr:ext cx="469744" cy="259045"/>
    <xdr:sp macro="" textlink="">
      <xdr:nvSpPr>
        <xdr:cNvPr id="618" name="n_2mainValue【学校施設】&#10;一人当たり面積">
          <a:extLst>
            <a:ext uri="{FF2B5EF4-FFF2-40B4-BE49-F238E27FC236}">
              <a16:creationId xmlns:a16="http://schemas.microsoft.com/office/drawing/2014/main" id="{E1865705-5DC9-44B1-838C-3E69ACF5D2C1}"/>
            </a:ext>
          </a:extLst>
        </xdr:cNvPr>
        <xdr:cNvSpPr txBox="1"/>
      </xdr:nvSpPr>
      <xdr:spPr>
        <a:xfrm>
          <a:off x="17776267" y="943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59326</xdr:rowOff>
    </xdr:from>
    <xdr:ext cx="469744" cy="259045"/>
    <xdr:sp macro="" textlink="">
      <xdr:nvSpPr>
        <xdr:cNvPr id="619" name="n_3mainValue【学校施設】&#10;一人当たり面積">
          <a:extLst>
            <a:ext uri="{FF2B5EF4-FFF2-40B4-BE49-F238E27FC236}">
              <a16:creationId xmlns:a16="http://schemas.microsoft.com/office/drawing/2014/main" id="{4137BF07-2901-4B71-907C-3077CF58E039}"/>
            </a:ext>
          </a:extLst>
        </xdr:cNvPr>
        <xdr:cNvSpPr txBox="1"/>
      </xdr:nvSpPr>
      <xdr:spPr>
        <a:xfrm>
          <a:off x="17001567" y="944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65612</xdr:rowOff>
    </xdr:from>
    <xdr:ext cx="469744" cy="259045"/>
    <xdr:sp macro="" textlink="">
      <xdr:nvSpPr>
        <xdr:cNvPr id="620" name="n_4mainValue【学校施設】&#10;一人当たり面積">
          <a:extLst>
            <a:ext uri="{FF2B5EF4-FFF2-40B4-BE49-F238E27FC236}">
              <a16:creationId xmlns:a16="http://schemas.microsoft.com/office/drawing/2014/main" id="{9F29C48E-0065-420F-A70E-CB726B87F9E3}"/>
            </a:ext>
          </a:extLst>
        </xdr:cNvPr>
        <xdr:cNvSpPr txBox="1"/>
      </xdr:nvSpPr>
      <xdr:spPr>
        <a:xfrm>
          <a:off x="16226867" y="945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A7950DC-1D1E-48D2-98B3-B0A5513A7E3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692685F1-D1FD-4FD7-BA44-AF1B50BF66A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955B59C4-5FE7-46BE-9A05-64799EEDED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C46CA2F-9E04-420A-976B-ECE9E30FF8F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5D77C17A-BB57-4050-A88E-7ADC6969A60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CDB09DF-85AD-4FC7-BF64-D1F5D466EE0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4ED6BC4-FCAD-4642-8C22-C58C8D4678B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5256848-09EA-4EF2-9069-A70022EA723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C9AB4DB-C30D-4516-AA0C-FC5CAE81618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EAECF906-BD8C-4D43-AC82-9A0C863E1D2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3B17F782-52F0-489F-96D9-E6EFCCEABC6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BBB975A0-1E02-49A6-8CCA-2CB21B41C12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124769FC-251D-4FEF-BCD1-60986C31DE7F}"/>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2F3FBA27-805B-4EF1-9435-53F0D994A34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73EA216B-22CB-4865-8299-C7947CEEB89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A5788642-D03B-4A72-9411-76A6969957A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B49D19F6-17A1-4EA7-8F37-2518ACF02BAB}"/>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56B7AABE-81E1-4C2B-9F02-0DEC7142ABD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A4AA30C5-4242-488A-ACDD-A817F591D3B7}"/>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B2CD2F1F-645E-4D06-85B5-BBBFFE1BE0C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1" name="テキスト ボックス 640">
          <a:extLst>
            <a:ext uri="{FF2B5EF4-FFF2-40B4-BE49-F238E27FC236}">
              <a16:creationId xmlns:a16="http://schemas.microsoft.com/office/drawing/2014/main" id="{22F2CF3E-D7E4-457F-B718-AF484D511172}"/>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83ECE1F8-5107-4272-94B7-6C37E5D7AF9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3D36704A-7B15-40BB-AA5D-BEF430F18B7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4" name="直線コネクタ 643">
          <a:extLst>
            <a:ext uri="{FF2B5EF4-FFF2-40B4-BE49-F238E27FC236}">
              <a16:creationId xmlns:a16="http://schemas.microsoft.com/office/drawing/2014/main" id="{5B6E2DCC-9B9D-4138-92B0-7F147329A5C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5" name="【児童館】&#10;有形固定資産減価償却率最小値テキスト">
          <a:extLst>
            <a:ext uri="{FF2B5EF4-FFF2-40B4-BE49-F238E27FC236}">
              <a16:creationId xmlns:a16="http://schemas.microsoft.com/office/drawing/2014/main" id="{A3BCC4F7-191E-4799-9FE7-2E9532BB5108}"/>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6" name="直線コネクタ 645">
          <a:extLst>
            <a:ext uri="{FF2B5EF4-FFF2-40B4-BE49-F238E27FC236}">
              <a16:creationId xmlns:a16="http://schemas.microsoft.com/office/drawing/2014/main" id="{F60D87F8-D3BA-4A21-95CA-ADCB67AC084D}"/>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7" name="【児童館】&#10;有形固定資産減価償却率最大値テキスト">
          <a:extLst>
            <a:ext uri="{FF2B5EF4-FFF2-40B4-BE49-F238E27FC236}">
              <a16:creationId xmlns:a16="http://schemas.microsoft.com/office/drawing/2014/main" id="{D2295CD3-35EA-4F1A-9C02-D876DBB1F8CB}"/>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8" name="直線コネクタ 647">
          <a:extLst>
            <a:ext uri="{FF2B5EF4-FFF2-40B4-BE49-F238E27FC236}">
              <a16:creationId xmlns:a16="http://schemas.microsoft.com/office/drawing/2014/main" id="{E637161C-B370-4F2B-9249-B0583E5A5591}"/>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49" name="【児童館】&#10;有形固定資産減価償却率平均値テキスト">
          <a:extLst>
            <a:ext uri="{FF2B5EF4-FFF2-40B4-BE49-F238E27FC236}">
              <a16:creationId xmlns:a16="http://schemas.microsoft.com/office/drawing/2014/main" id="{AE3D9A5C-0573-48B4-AE25-EAE18258582B}"/>
            </a:ext>
          </a:extLst>
        </xdr:cNvPr>
        <xdr:cNvSpPr txBox="1"/>
      </xdr:nvSpPr>
      <xdr:spPr>
        <a:xfrm>
          <a:off x="14414500" y="13411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0" name="フローチャート: 判断 649">
          <a:extLst>
            <a:ext uri="{FF2B5EF4-FFF2-40B4-BE49-F238E27FC236}">
              <a16:creationId xmlns:a16="http://schemas.microsoft.com/office/drawing/2014/main" id="{FC404CDF-9354-4051-977A-198C1AD0E938}"/>
            </a:ext>
          </a:extLst>
        </xdr:cNvPr>
        <xdr:cNvSpPr/>
      </xdr:nvSpPr>
      <xdr:spPr>
        <a:xfrm>
          <a:off x="14325600" y="13555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1" name="フローチャート: 判断 650">
          <a:extLst>
            <a:ext uri="{FF2B5EF4-FFF2-40B4-BE49-F238E27FC236}">
              <a16:creationId xmlns:a16="http://schemas.microsoft.com/office/drawing/2014/main" id="{EC68F8E5-49DE-4058-A5EF-0DA55AD0D120}"/>
            </a:ext>
          </a:extLst>
        </xdr:cNvPr>
        <xdr:cNvSpPr/>
      </xdr:nvSpPr>
      <xdr:spPr>
        <a:xfrm>
          <a:off x="1357884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2" name="フローチャート: 判断 651">
          <a:extLst>
            <a:ext uri="{FF2B5EF4-FFF2-40B4-BE49-F238E27FC236}">
              <a16:creationId xmlns:a16="http://schemas.microsoft.com/office/drawing/2014/main" id="{73445AFD-6889-43DD-99B9-7FC60F864BF8}"/>
            </a:ext>
          </a:extLst>
        </xdr:cNvPr>
        <xdr:cNvSpPr/>
      </xdr:nvSpPr>
      <xdr:spPr>
        <a:xfrm>
          <a:off x="1280414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3" name="フローチャート: 判断 652">
          <a:extLst>
            <a:ext uri="{FF2B5EF4-FFF2-40B4-BE49-F238E27FC236}">
              <a16:creationId xmlns:a16="http://schemas.microsoft.com/office/drawing/2014/main" id="{75889C7A-3012-4997-8D78-982CEC4C80E5}"/>
            </a:ext>
          </a:extLst>
        </xdr:cNvPr>
        <xdr:cNvSpPr/>
      </xdr:nvSpPr>
      <xdr:spPr>
        <a:xfrm>
          <a:off x="12029440" y="13602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54" name="フローチャート: 判断 653">
          <a:extLst>
            <a:ext uri="{FF2B5EF4-FFF2-40B4-BE49-F238E27FC236}">
              <a16:creationId xmlns:a16="http://schemas.microsoft.com/office/drawing/2014/main" id="{6021E757-1416-47D0-BF04-683158FAABFC}"/>
            </a:ext>
          </a:extLst>
        </xdr:cNvPr>
        <xdr:cNvSpPr/>
      </xdr:nvSpPr>
      <xdr:spPr>
        <a:xfrm>
          <a:off x="1123188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916BFC0-0479-428C-A3ED-E2F1637CE1D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704A1C4-8C9A-40CB-A96B-F4374E479B5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82B7E7B-89C9-4BDC-A728-8E4FC050AC1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F056FBE-D0F9-4047-9575-B4BFF1C7C43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A3589F9-E62C-4E07-90F8-B9DA0A1799E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104139</xdr:rowOff>
    </xdr:from>
    <xdr:to>
      <xdr:col>85</xdr:col>
      <xdr:colOff>177800</xdr:colOff>
      <xdr:row>83</xdr:row>
      <xdr:rowOff>34289</xdr:rowOff>
    </xdr:to>
    <xdr:sp macro="" textlink="">
      <xdr:nvSpPr>
        <xdr:cNvPr id="660" name="楕円 659">
          <a:extLst>
            <a:ext uri="{FF2B5EF4-FFF2-40B4-BE49-F238E27FC236}">
              <a16:creationId xmlns:a16="http://schemas.microsoft.com/office/drawing/2014/main" id="{33901AAE-1345-4E98-9675-4D349B6EE6B9}"/>
            </a:ext>
          </a:extLst>
        </xdr:cNvPr>
        <xdr:cNvSpPr/>
      </xdr:nvSpPr>
      <xdr:spPr>
        <a:xfrm>
          <a:off x="14325600" y="138506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82566</xdr:rowOff>
    </xdr:from>
    <xdr:ext cx="405111" cy="259045"/>
    <xdr:sp macro="" textlink="">
      <xdr:nvSpPr>
        <xdr:cNvPr id="661" name="【児童館】&#10;有形固定資産減価償却率該当値テキスト">
          <a:extLst>
            <a:ext uri="{FF2B5EF4-FFF2-40B4-BE49-F238E27FC236}">
              <a16:creationId xmlns:a16="http://schemas.microsoft.com/office/drawing/2014/main" id="{EF83240E-806A-4ECC-BA9B-D35F02CFD14E}"/>
            </a:ext>
          </a:extLst>
        </xdr:cNvPr>
        <xdr:cNvSpPr txBox="1"/>
      </xdr:nvSpPr>
      <xdr:spPr>
        <a:xfrm>
          <a:off x="14414500" y="1382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77470</xdr:rowOff>
    </xdr:from>
    <xdr:to>
      <xdr:col>81</xdr:col>
      <xdr:colOff>101600</xdr:colOff>
      <xdr:row>83</xdr:row>
      <xdr:rowOff>7620</xdr:rowOff>
    </xdr:to>
    <xdr:sp macro="" textlink="">
      <xdr:nvSpPr>
        <xdr:cNvPr id="662" name="楕円 661">
          <a:extLst>
            <a:ext uri="{FF2B5EF4-FFF2-40B4-BE49-F238E27FC236}">
              <a16:creationId xmlns:a16="http://schemas.microsoft.com/office/drawing/2014/main" id="{D241696C-51C1-45BA-8FD1-19FD902C5228}"/>
            </a:ext>
          </a:extLst>
        </xdr:cNvPr>
        <xdr:cNvSpPr/>
      </xdr:nvSpPr>
      <xdr:spPr>
        <a:xfrm>
          <a:off x="13578840" y="13823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128270</xdr:rowOff>
    </xdr:from>
    <xdr:to>
      <xdr:col>85</xdr:col>
      <xdr:colOff>127000</xdr:colOff>
      <xdr:row>82</xdr:row>
      <xdr:rowOff>154939</xdr:rowOff>
    </xdr:to>
    <xdr:cxnSp macro="">
      <xdr:nvCxnSpPr>
        <xdr:cNvPr id="663" name="直線コネクタ 662">
          <a:extLst>
            <a:ext uri="{FF2B5EF4-FFF2-40B4-BE49-F238E27FC236}">
              <a16:creationId xmlns:a16="http://schemas.microsoft.com/office/drawing/2014/main" id="{37CFFCCC-DF0A-464A-BFB4-82867554CD0B}"/>
            </a:ext>
          </a:extLst>
        </xdr:cNvPr>
        <xdr:cNvCxnSpPr/>
      </xdr:nvCxnSpPr>
      <xdr:spPr>
        <a:xfrm>
          <a:off x="13629640" y="13874750"/>
          <a:ext cx="74676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43180</xdr:rowOff>
    </xdr:from>
    <xdr:to>
      <xdr:col>76</xdr:col>
      <xdr:colOff>165100</xdr:colOff>
      <xdr:row>82</xdr:row>
      <xdr:rowOff>144780</xdr:rowOff>
    </xdr:to>
    <xdr:sp macro="" textlink="">
      <xdr:nvSpPr>
        <xdr:cNvPr id="664" name="楕円 663">
          <a:extLst>
            <a:ext uri="{FF2B5EF4-FFF2-40B4-BE49-F238E27FC236}">
              <a16:creationId xmlns:a16="http://schemas.microsoft.com/office/drawing/2014/main" id="{C6DCE56A-A1DA-4514-89CE-C308BBDD3F9D}"/>
            </a:ext>
          </a:extLst>
        </xdr:cNvPr>
        <xdr:cNvSpPr/>
      </xdr:nvSpPr>
      <xdr:spPr>
        <a:xfrm>
          <a:off x="12804140" y="137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93980</xdr:rowOff>
    </xdr:from>
    <xdr:to>
      <xdr:col>81</xdr:col>
      <xdr:colOff>50800</xdr:colOff>
      <xdr:row>82</xdr:row>
      <xdr:rowOff>128270</xdr:rowOff>
    </xdr:to>
    <xdr:cxnSp macro="">
      <xdr:nvCxnSpPr>
        <xdr:cNvPr id="665" name="直線コネクタ 664">
          <a:extLst>
            <a:ext uri="{FF2B5EF4-FFF2-40B4-BE49-F238E27FC236}">
              <a16:creationId xmlns:a16="http://schemas.microsoft.com/office/drawing/2014/main" id="{CCC47E55-3DE1-4677-BC3C-306D5DD2FA6B}"/>
            </a:ext>
          </a:extLst>
        </xdr:cNvPr>
        <xdr:cNvCxnSpPr/>
      </xdr:nvCxnSpPr>
      <xdr:spPr>
        <a:xfrm>
          <a:off x="12854940" y="138404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666" name="楕円 665">
          <a:extLst>
            <a:ext uri="{FF2B5EF4-FFF2-40B4-BE49-F238E27FC236}">
              <a16:creationId xmlns:a16="http://schemas.microsoft.com/office/drawing/2014/main" id="{085CE106-4580-44FD-972E-722B77ADCB10}"/>
            </a:ext>
          </a:extLst>
        </xdr:cNvPr>
        <xdr:cNvSpPr/>
      </xdr:nvSpPr>
      <xdr:spPr>
        <a:xfrm>
          <a:off x="1202944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93980</xdr:rowOff>
    </xdr:to>
    <xdr:cxnSp macro="">
      <xdr:nvCxnSpPr>
        <xdr:cNvPr id="667" name="直線コネクタ 666">
          <a:extLst>
            <a:ext uri="{FF2B5EF4-FFF2-40B4-BE49-F238E27FC236}">
              <a16:creationId xmlns:a16="http://schemas.microsoft.com/office/drawing/2014/main" id="{D22B522E-6AC1-4747-BF9F-1F60A76944FD}"/>
            </a:ext>
          </a:extLst>
        </xdr:cNvPr>
        <xdr:cNvCxnSpPr/>
      </xdr:nvCxnSpPr>
      <xdr:spPr>
        <a:xfrm>
          <a:off x="12072620" y="13803630"/>
          <a:ext cx="78232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140970</xdr:rowOff>
    </xdr:from>
    <xdr:to>
      <xdr:col>67</xdr:col>
      <xdr:colOff>101600</xdr:colOff>
      <xdr:row>82</xdr:row>
      <xdr:rowOff>71120</xdr:rowOff>
    </xdr:to>
    <xdr:sp macro="" textlink="">
      <xdr:nvSpPr>
        <xdr:cNvPr id="668" name="楕円 667">
          <a:extLst>
            <a:ext uri="{FF2B5EF4-FFF2-40B4-BE49-F238E27FC236}">
              <a16:creationId xmlns:a16="http://schemas.microsoft.com/office/drawing/2014/main" id="{F2D51391-E097-4AD2-A54F-F2B51CD89F79}"/>
            </a:ext>
          </a:extLst>
        </xdr:cNvPr>
        <xdr:cNvSpPr/>
      </xdr:nvSpPr>
      <xdr:spPr>
        <a:xfrm>
          <a:off x="11231880" y="13719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20320</xdr:rowOff>
    </xdr:from>
    <xdr:to>
      <xdr:col>71</xdr:col>
      <xdr:colOff>177800</xdr:colOff>
      <xdr:row>82</xdr:row>
      <xdr:rowOff>57150</xdr:rowOff>
    </xdr:to>
    <xdr:cxnSp macro="">
      <xdr:nvCxnSpPr>
        <xdr:cNvPr id="669" name="直線コネクタ 668">
          <a:extLst>
            <a:ext uri="{FF2B5EF4-FFF2-40B4-BE49-F238E27FC236}">
              <a16:creationId xmlns:a16="http://schemas.microsoft.com/office/drawing/2014/main" id="{614D3551-519A-4150-A8EA-0D2B815D67BF}"/>
            </a:ext>
          </a:extLst>
        </xdr:cNvPr>
        <xdr:cNvCxnSpPr/>
      </xdr:nvCxnSpPr>
      <xdr:spPr>
        <a:xfrm>
          <a:off x="11282680" y="13766800"/>
          <a:ext cx="78994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0" name="n_1aveValue【児童館】&#10;有形固定資産減価償却率">
          <a:extLst>
            <a:ext uri="{FF2B5EF4-FFF2-40B4-BE49-F238E27FC236}">
              <a16:creationId xmlns:a16="http://schemas.microsoft.com/office/drawing/2014/main" id="{2E68B39D-4288-42DF-8AA5-18977F7026AA}"/>
            </a:ext>
          </a:extLst>
        </xdr:cNvPr>
        <xdr:cNvSpPr txBox="1"/>
      </xdr:nvSpPr>
      <xdr:spPr>
        <a:xfrm>
          <a:off x="1343724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1" name="n_2aveValue【児童館】&#10;有形固定資産減価償却率">
          <a:extLst>
            <a:ext uri="{FF2B5EF4-FFF2-40B4-BE49-F238E27FC236}">
              <a16:creationId xmlns:a16="http://schemas.microsoft.com/office/drawing/2014/main" id="{41C59B98-2A44-49C6-B826-943619E0E56B}"/>
            </a:ext>
          </a:extLst>
        </xdr:cNvPr>
        <xdr:cNvSpPr txBox="1"/>
      </xdr:nvSpPr>
      <xdr:spPr>
        <a:xfrm>
          <a:off x="126752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2" name="n_3aveValue【児童館】&#10;有形固定資産減価償却率">
          <a:extLst>
            <a:ext uri="{FF2B5EF4-FFF2-40B4-BE49-F238E27FC236}">
              <a16:creationId xmlns:a16="http://schemas.microsoft.com/office/drawing/2014/main" id="{5BEFB444-F9E3-4C92-BF7A-4C644703A86B}"/>
            </a:ext>
          </a:extLst>
        </xdr:cNvPr>
        <xdr:cNvSpPr txBox="1"/>
      </xdr:nvSpPr>
      <xdr:spPr>
        <a:xfrm>
          <a:off x="119005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3" name="n_4aveValue【児童館】&#10;有形固定資産減価償却率">
          <a:extLst>
            <a:ext uri="{FF2B5EF4-FFF2-40B4-BE49-F238E27FC236}">
              <a16:creationId xmlns:a16="http://schemas.microsoft.com/office/drawing/2014/main" id="{73DB1EF1-8D57-4F05-A2B1-3A4720EB411D}"/>
            </a:ext>
          </a:extLst>
        </xdr:cNvPr>
        <xdr:cNvSpPr txBox="1"/>
      </xdr:nvSpPr>
      <xdr:spPr>
        <a:xfrm>
          <a:off x="1110298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170197</xdr:rowOff>
    </xdr:from>
    <xdr:ext cx="405111" cy="259045"/>
    <xdr:sp macro="" textlink="">
      <xdr:nvSpPr>
        <xdr:cNvPr id="674" name="n_1mainValue【児童館】&#10;有形固定資産減価償却率">
          <a:extLst>
            <a:ext uri="{FF2B5EF4-FFF2-40B4-BE49-F238E27FC236}">
              <a16:creationId xmlns:a16="http://schemas.microsoft.com/office/drawing/2014/main" id="{BF254B57-B02A-4ECF-A61F-5D6A964074CC}"/>
            </a:ext>
          </a:extLst>
        </xdr:cNvPr>
        <xdr:cNvSpPr txBox="1"/>
      </xdr:nvSpPr>
      <xdr:spPr>
        <a:xfrm>
          <a:off x="134372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135907</xdr:rowOff>
    </xdr:from>
    <xdr:ext cx="405111" cy="259045"/>
    <xdr:sp macro="" textlink="">
      <xdr:nvSpPr>
        <xdr:cNvPr id="675" name="n_2mainValue【児童館】&#10;有形固定資産減価償却率">
          <a:extLst>
            <a:ext uri="{FF2B5EF4-FFF2-40B4-BE49-F238E27FC236}">
              <a16:creationId xmlns:a16="http://schemas.microsoft.com/office/drawing/2014/main" id="{1BDDDE33-CB36-4731-9DCC-2A3BC8646FCD}"/>
            </a:ext>
          </a:extLst>
        </xdr:cNvPr>
        <xdr:cNvSpPr txBox="1"/>
      </xdr:nvSpPr>
      <xdr:spPr>
        <a:xfrm>
          <a:off x="12675244" y="1388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6" name="n_3mainValue【児童館】&#10;有形固定資産減価償却率">
          <a:extLst>
            <a:ext uri="{FF2B5EF4-FFF2-40B4-BE49-F238E27FC236}">
              <a16:creationId xmlns:a16="http://schemas.microsoft.com/office/drawing/2014/main" id="{F1FC824D-2D03-463A-AA27-5A75883E1479}"/>
            </a:ext>
          </a:extLst>
        </xdr:cNvPr>
        <xdr:cNvSpPr txBox="1"/>
      </xdr:nvSpPr>
      <xdr:spPr>
        <a:xfrm>
          <a:off x="119005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62247</xdr:rowOff>
    </xdr:from>
    <xdr:ext cx="405111" cy="259045"/>
    <xdr:sp macro="" textlink="">
      <xdr:nvSpPr>
        <xdr:cNvPr id="677" name="n_4mainValue【児童館】&#10;有形固定資産減価償却率">
          <a:extLst>
            <a:ext uri="{FF2B5EF4-FFF2-40B4-BE49-F238E27FC236}">
              <a16:creationId xmlns:a16="http://schemas.microsoft.com/office/drawing/2014/main" id="{00DAA598-D144-42A7-9B57-0A0F83EF3A1D}"/>
            </a:ext>
          </a:extLst>
        </xdr:cNvPr>
        <xdr:cNvSpPr txBox="1"/>
      </xdr:nvSpPr>
      <xdr:spPr>
        <a:xfrm>
          <a:off x="1110298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897E1D0E-2749-4E6D-9CE4-BACFAF2FF6B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B31A750D-A5D7-431A-B323-53FAC628BB3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52C10F24-A70A-4BEC-8859-53566A7D01D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7D193470-23F2-43ED-8962-2F07A528496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AED90FCA-0A45-4B4D-9869-EE582FA03AD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7C2CC2E9-5C26-4C98-9417-32F4E3BA360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7E7F1343-4F03-452A-BF49-71FF43DFF65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FB0A12F3-D816-46B7-8882-8E6188EFA8B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89C83D73-2D31-40C8-9EFD-D58B80991C0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6C98732C-3065-44D0-BBD1-2D5B1D68F2E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234D9639-3782-4F96-8A2A-A1EE5F8D0EFB}"/>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F8A7FFED-8862-4EBB-8D0A-8A0050CAD64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8A611F9E-ED2F-4D41-98AA-C52276F6034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9AB32FBA-1C02-4986-8EF9-251D54F6240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B76FFE98-B243-4FED-9ACA-6B7810D5986F}"/>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9BA79F31-FC6E-4EDA-94CE-93A7AAE1F897}"/>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3E54194D-F92F-4950-A3D6-278DCEDCF5A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04FC6577-CEDF-46C4-9F2E-7A18955F6C5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C5BAF0A2-9CE5-4C02-B9E9-9AF6DE7E998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9491362A-8A3C-49B1-9FAA-ECB959A655C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B56507AA-64F0-49C6-9743-37AE20FBB76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699" name="直線コネクタ 698">
          <a:extLst>
            <a:ext uri="{FF2B5EF4-FFF2-40B4-BE49-F238E27FC236}">
              <a16:creationId xmlns:a16="http://schemas.microsoft.com/office/drawing/2014/main" id="{90813FD5-472A-4789-8663-369EA28F68DC}"/>
            </a:ext>
          </a:extLst>
        </xdr:cNvPr>
        <xdr:cNvCxnSpPr/>
      </xdr:nvCxnSpPr>
      <xdr:spPr>
        <a:xfrm flipV="1">
          <a:off x="19509104"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0" name="【児童館】&#10;一人当たり面積最小値テキスト">
          <a:extLst>
            <a:ext uri="{FF2B5EF4-FFF2-40B4-BE49-F238E27FC236}">
              <a16:creationId xmlns:a16="http://schemas.microsoft.com/office/drawing/2014/main" id="{DEA447A5-72C4-40B4-B684-B0ADAA52869C}"/>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1" name="直線コネクタ 700">
          <a:extLst>
            <a:ext uri="{FF2B5EF4-FFF2-40B4-BE49-F238E27FC236}">
              <a16:creationId xmlns:a16="http://schemas.microsoft.com/office/drawing/2014/main" id="{7F96A809-10D1-430D-AF83-F90BB81C03B2}"/>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2" name="【児童館】&#10;一人当たり面積最大値テキスト">
          <a:extLst>
            <a:ext uri="{FF2B5EF4-FFF2-40B4-BE49-F238E27FC236}">
              <a16:creationId xmlns:a16="http://schemas.microsoft.com/office/drawing/2014/main" id="{2D9B6261-0BE0-4651-B5F2-30531F61E94A}"/>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3" name="直線コネクタ 702">
          <a:extLst>
            <a:ext uri="{FF2B5EF4-FFF2-40B4-BE49-F238E27FC236}">
              <a16:creationId xmlns:a16="http://schemas.microsoft.com/office/drawing/2014/main" id="{8DC859E1-E8FA-4AD7-B327-689EBC02EA1B}"/>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4" name="【児童館】&#10;一人当たり面積平均値テキスト">
          <a:extLst>
            <a:ext uri="{FF2B5EF4-FFF2-40B4-BE49-F238E27FC236}">
              <a16:creationId xmlns:a16="http://schemas.microsoft.com/office/drawing/2014/main" id="{5EC297AD-296A-4AAC-BC85-EF26E73AEA28}"/>
            </a:ext>
          </a:extLst>
        </xdr:cNvPr>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5" name="フローチャート: 判断 704">
          <a:extLst>
            <a:ext uri="{FF2B5EF4-FFF2-40B4-BE49-F238E27FC236}">
              <a16:creationId xmlns:a16="http://schemas.microsoft.com/office/drawing/2014/main" id="{3CFC1590-81C8-4F2E-B5D7-F19E43E878D7}"/>
            </a:ext>
          </a:extLst>
        </xdr:cNvPr>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6" name="フローチャート: 判断 705">
          <a:extLst>
            <a:ext uri="{FF2B5EF4-FFF2-40B4-BE49-F238E27FC236}">
              <a16:creationId xmlns:a16="http://schemas.microsoft.com/office/drawing/2014/main" id="{1F1AFFAE-F3F6-4F99-B69A-43E3A135C7C3}"/>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7" name="フローチャート: 判断 706">
          <a:extLst>
            <a:ext uri="{FF2B5EF4-FFF2-40B4-BE49-F238E27FC236}">
              <a16:creationId xmlns:a16="http://schemas.microsoft.com/office/drawing/2014/main" id="{35274008-12B7-4FD3-BB22-81F78043801B}"/>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8" name="フローチャート: 判断 707">
          <a:extLst>
            <a:ext uri="{FF2B5EF4-FFF2-40B4-BE49-F238E27FC236}">
              <a16:creationId xmlns:a16="http://schemas.microsoft.com/office/drawing/2014/main" id="{1E768C71-2B58-401F-88AF-4E31AE3A739D}"/>
            </a:ext>
          </a:extLst>
        </xdr:cNvPr>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9" name="フローチャート: 判断 708">
          <a:extLst>
            <a:ext uri="{FF2B5EF4-FFF2-40B4-BE49-F238E27FC236}">
              <a16:creationId xmlns:a16="http://schemas.microsoft.com/office/drawing/2014/main" id="{A7EFC697-4266-4C30-80E1-8FFA2088FF5F}"/>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1BDBD81-950B-4A42-BF62-596F9952816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2606C16F-0234-45E9-9C55-DB4931ECAB9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3C8CE2E-2499-4F7F-81E2-422CA6E2E98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F582B28-AAE3-4EA6-8D9D-73FD767057D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392E56D-1263-4C5E-9D5F-E524012F9C3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15" name="楕円 714">
          <a:extLst>
            <a:ext uri="{FF2B5EF4-FFF2-40B4-BE49-F238E27FC236}">
              <a16:creationId xmlns:a16="http://schemas.microsoft.com/office/drawing/2014/main" id="{DB6AD2F6-D2DB-4F8A-81B9-2E4F64F67991}"/>
            </a:ext>
          </a:extLst>
        </xdr:cNvPr>
        <xdr:cNvSpPr/>
      </xdr:nvSpPr>
      <xdr:spPr>
        <a:xfrm>
          <a:off x="194589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16" name="【児童館】&#10;一人当たり面積該当値テキスト">
          <a:extLst>
            <a:ext uri="{FF2B5EF4-FFF2-40B4-BE49-F238E27FC236}">
              <a16:creationId xmlns:a16="http://schemas.microsoft.com/office/drawing/2014/main" id="{2EF34D57-D83A-4B50-95B5-EA9818B09019}"/>
            </a:ext>
          </a:extLst>
        </xdr:cNvPr>
        <xdr:cNvSpPr txBox="1"/>
      </xdr:nvSpPr>
      <xdr:spPr>
        <a:xfrm>
          <a:off x="1954784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17" name="楕円 716">
          <a:extLst>
            <a:ext uri="{FF2B5EF4-FFF2-40B4-BE49-F238E27FC236}">
              <a16:creationId xmlns:a16="http://schemas.microsoft.com/office/drawing/2014/main" id="{3968D0CC-0F15-4A3F-968D-C12928DAFD6A}"/>
            </a:ext>
          </a:extLst>
        </xdr:cNvPr>
        <xdr:cNvSpPr/>
      </xdr:nvSpPr>
      <xdr:spPr>
        <a:xfrm>
          <a:off x="1873504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718" name="直線コネクタ 717">
          <a:extLst>
            <a:ext uri="{FF2B5EF4-FFF2-40B4-BE49-F238E27FC236}">
              <a16:creationId xmlns:a16="http://schemas.microsoft.com/office/drawing/2014/main" id="{A55D1A87-33CD-435E-AE80-D79576D2C454}"/>
            </a:ext>
          </a:extLst>
        </xdr:cNvPr>
        <xdr:cNvCxnSpPr/>
      </xdr:nvCxnSpPr>
      <xdr:spPr>
        <a:xfrm>
          <a:off x="18778220" y="13674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19" name="楕円 718">
          <a:extLst>
            <a:ext uri="{FF2B5EF4-FFF2-40B4-BE49-F238E27FC236}">
              <a16:creationId xmlns:a16="http://schemas.microsoft.com/office/drawing/2014/main" id="{33C3719F-D4A0-4EC2-B065-19219BB2F944}"/>
            </a:ext>
          </a:extLst>
        </xdr:cNvPr>
        <xdr:cNvSpPr/>
      </xdr:nvSpPr>
      <xdr:spPr>
        <a:xfrm>
          <a:off x="179374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118111</xdr:rowOff>
    </xdr:to>
    <xdr:cxnSp macro="">
      <xdr:nvCxnSpPr>
        <xdr:cNvPr id="720" name="直線コネクタ 719">
          <a:extLst>
            <a:ext uri="{FF2B5EF4-FFF2-40B4-BE49-F238E27FC236}">
              <a16:creationId xmlns:a16="http://schemas.microsoft.com/office/drawing/2014/main" id="{36148B0D-E9CC-4342-8418-3CCE056D855C}"/>
            </a:ext>
          </a:extLst>
        </xdr:cNvPr>
        <xdr:cNvCxnSpPr/>
      </xdr:nvCxnSpPr>
      <xdr:spPr>
        <a:xfrm flipV="1">
          <a:off x="17988280" y="1367409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721" name="楕円 720">
          <a:extLst>
            <a:ext uri="{FF2B5EF4-FFF2-40B4-BE49-F238E27FC236}">
              <a16:creationId xmlns:a16="http://schemas.microsoft.com/office/drawing/2014/main" id="{ED2D37DA-2A2F-4357-949B-FCDFD08BD90B}"/>
            </a:ext>
          </a:extLst>
        </xdr:cNvPr>
        <xdr:cNvSpPr/>
      </xdr:nvSpPr>
      <xdr:spPr>
        <a:xfrm>
          <a:off x="171627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722" name="直線コネクタ 721">
          <a:extLst>
            <a:ext uri="{FF2B5EF4-FFF2-40B4-BE49-F238E27FC236}">
              <a16:creationId xmlns:a16="http://schemas.microsoft.com/office/drawing/2014/main" id="{98086DF0-5CEF-4286-B02C-17C2DD24B72D}"/>
            </a:ext>
          </a:extLst>
        </xdr:cNvPr>
        <xdr:cNvCxnSpPr/>
      </xdr:nvCxnSpPr>
      <xdr:spPr>
        <a:xfrm>
          <a:off x="17213580" y="1369695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723" name="楕円 722">
          <a:extLst>
            <a:ext uri="{FF2B5EF4-FFF2-40B4-BE49-F238E27FC236}">
              <a16:creationId xmlns:a16="http://schemas.microsoft.com/office/drawing/2014/main" id="{E2DC1353-9858-4AE8-94BC-DC235DE7D6E4}"/>
            </a:ext>
          </a:extLst>
        </xdr:cNvPr>
        <xdr:cNvSpPr/>
      </xdr:nvSpPr>
      <xdr:spPr>
        <a:xfrm>
          <a:off x="1638808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118111</xdr:rowOff>
    </xdr:to>
    <xdr:cxnSp macro="">
      <xdr:nvCxnSpPr>
        <xdr:cNvPr id="724" name="直線コネクタ 723">
          <a:extLst>
            <a:ext uri="{FF2B5EF4-FFF2-40B4-BE49-F238E27FC236}">
              <a16:creationId xmlns:a16="http://schemas.microsoft.com/office/drawing/2014/main" id="{B7B89229-A5D1-48AF-B5EE-D6BA8FDFCE55}"/>
            </a:ext>
          </a:extLst>
        </xdr:cNvPr>
        <xdr:cNvCxnSpPr/>
      </xdr:nvCxnSpPr>
      <xdr:spPr>
        <a:xfrm>
          <a:off x="16431260" y="1369695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5" name="n_1aveValue【児童館】&#10;一人当たり面積">
          <a:extLst>
            <a:ext uri="{FF2B5EF4-FFF2-40B4-BE49-F238E27FC236}">
              <a16:creationId xmlns:a16="http://schemas.microsoft.com/office/drawing/2014/main" id="{1939C1A6-8734-4ED7-98E2-E0269CA97922}"/>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26" name="n_2aveValue【児童館】&#10;一人当たり面積">
          <a:extLst>
            <a:ext uri="{FF2B5EF4-FFF2-40B4-BE49-F238E27FC236}">
              <a16:creationId xmlns:a16="http://schemas.microsoft.com/office/drawing/2014/main" id="{45D79331-8C87-4D07-ADEA-26405BA49A1D}"/>
            </a:ext>
          </a:extLst>
        </xdr:cNvPr>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27" name="n_3aveValue【児童館】&#10;一人当たり面積">
          <a:extLst>
            <a:ext uri="{FF2B5EF4-FFF2-40B4-BE49-F238E27FC236}">
              <a16:creationId xmlns:a16="http://schemas.microsoft.com/office/drawing/2014/main" id="{CC5FD160-E633-4719-82F4-1C885487A9D9}"/>
            </a:ext>
          </a:extLst>
        </xdr:cNvPr>
        <xdr:cNvSpPr txBox="1"/>
      </xdr:nvSpPr>
      <xdr:spPr>
        <a:xfrm>
          <a:off x="170015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28" name="n_4aveValue【児童館】&#10;一人当たり面積">
          <a:extLst>
            <a:ext uri="{FF2B5EF4-FFF2-40B4-BE49-F238E27FC236}">
              <a16:creationId xmlns:a16="http://schemas.microsoft.com/office/drawing/2014/main" id="{8731EC49-3603-4A16-85AD-675BD0B9FD21}"/>
            </a:ext>
          </a:extLst>
        </xdr:cNvPr>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29" name="n_1mainValue【児童館】&#10;一人当たり面積">
          <a:extLst>
            <a:ext uri="{FF2B5EF4-FFF2-40B4-BE49-F238E27FC236}">
              <a16:creationId xmlns:a16="http://schemas.microsoft.com/office/drawing/2014/main" id="{506C1684-4D4F-4E2E-B82E-AB5CF0A7A2D0}"/>
            </a:ext>
          </a:extLst>
        </xdr:cNvPr>
        <xdr:cNvSpPr txBox="1"/>
      </xdr:nvSpPr>
      <xdr:spPr>
        <a:xfrm>
          <a:off x="1856112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30" name="n_2mainValue【児童館】&#10;一人当たり面積">
          <a:extLst>
            <a:ext uri="{FF2B5EF4-FFF2-40B4-BE49-F238E27FC236}">
              <a16:creationId xmlns:a16="http://schemas.microsoft.com/office/drawing/2014/main" id="{3A89B134-83CE-4775-9B9E-BAC1A68808C6}"/>
            </a:ext>
          </a:extLst>
        </xdr:cNvPr>
        <xdr:cNvSpPr txBox="1"/>
      </xdr:nvSpPr>
      <xdr:spPr>
        <a:xfrm>
          <a:off x="177762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731" name="n_3mainValue【児童館】&#10;一人当たり面積">
          <a:extLst>
            <a:ext uri="{FF2B5EF4-FFF2-40B4-BE49-F238E27FC236}">
              <a16:creationId xmlns:a16="http://schemas.microsoft.com/office/drawing/2014/main" id="{41CA2071-8C0F-4E21-97DE-347F9DB4F914}"/>
            </a:ext>
          </a:extLst>
        </xdr:cNvPr>
        <xdr:cNvSpPr txBox="1"/>
      </xdr:nvSpPr>
      <xdr:spPr>
        <a:xfrm>
          <a:off x="170015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732" name="n_4mainValue【児童館】&#10;一人当たり面積">
          <a:extLst>
            <a:ext uri="{FF2B5EF4-FFF2-40B4-BE49-F238E27FC236}">
              <a16:creationId xmlns:a16="http://schemas.microsoft.com/office/drawing/2014/main" id="{25F0AFED-F72F-4991-AA13-5A5A4FBC7200}"/>
            </a:ext>
          </a:extLst>
        </xdr:cNvPr>
        <xdr:cNvSpPr txBox="1"/>
      </xdr:nvSpPr>
      <xdr:spPr>
        <a:xfrm>
          <a:off x="162268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F6A063D4-FE10-4BDD-AA44-05A9D3797F2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7E589248-D6E7-4BCD-B178-5B06A8D9183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33A91E3B-97B1-4F76-9471-CFAD7BE054D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32B0D313-1128-40F6-B5C7-F48ED57C878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7BBDCB4F-96F4-4EFD-A031-5120CF60CA8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4B68C214-6C9E-4AFA-8060-A021980F285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ED6AD2E9-473F-427B-B853-0F927914AC2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2DD5DD26-1FC4-4C5A-882B-5FEE682D1F8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DCA4AE8C-5CB4-4CDE-83CB-9E2D265D0C2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B6EF9165-548E-44EA-8B53-DC2B3A975D9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3" name="テキスト ボックス 742">
          <a:extLst>
            <a:ext uri="{FF2B5EF4-FFF2-40B4-BE49-F238E27FC236}">
              <a16:creationId xmlns:a16="http://schemas.microsoft.com/office/drawing/2014/main" id="{7B9BE0FE-BA8A-403D-82AD-DD8E474A0D34}"/>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D70F30D1-5C96-47A9-BC88-3E761940843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5" name="テキスト ボックス 744">
          <a:extLst>
            <a:ext uri="{FF2B5EF4-FFF2-40B4-BE49-F238E27FC236}">
              <a16:creationId xmlns:a16="http://schemas.microsoft.com/office/drawing/2014/main" id="{7B888B35-B7E7-4A43-8AFD-2FD216C20686}"/>
            </a:ext>
          </a:extLst>
        </xdr:cNvPr>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753964A5-0B3A-4EDB-94B3-A6BE8E36273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E46880FF-C2A3-4B93-9CB0-3F2BECFA5E8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9B84B310-DEC8-436B-9EC1-0EA081A5F16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FE61F36B-4C9C-47A5-BE09-64B52204643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66B193CF-2221-40CC-AA79-75BF43B0F8D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2840F152-66A9-46C3-9B16-900E515B4937}"/>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13495B85-A12F-4236-A1BD-38BB682E4C7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C3E4DEF0-E9BA-4DA2-A5ED-083CD633F49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B6BF3153-5F24-46B9-8267-C2406DE25BD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5" name="テキスト ボックス 754">
          <a:extLst>
            <a:ext uri="{FF2B5EF4-FFF2-40B4-BE49-F238E27FC236}">
              <a16:creationId xmlns:a16="http://schemas.microsoft.com/office/drawing/2014/main" id="{D3ACF4ED-1396-43A1-A328-07B32AE9ADEC}"/>
            </a:ext>
          </a:extLst>
        </xdr:cNvPr>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D48B54F4-DC79-424A-8CC9-D86530801BB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4E7090D4-3E12-4809-AAA5-5E70A0A1F9C7}"/>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43656333-E4C5-4ED0-9515-42578684F5D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59" name="直線コネクタ 758">
          <a:extLst>
            <a:ext uri="{FF2B5EF4-FFF2-40B4-BE49-F238E27FC236}">
              <a16:creationId xmlns:a16="http://schemas.microsoft.com/office/drawing/2014/main" id="{5C40F9F0-60C0-438B-BDE1-8625A4A650AC}"/>
            </a:ext>
          </a:extLst>
        </xdr:cNvPr>
        <xdr:cNvCxnSpPr/>
      </xdr:nvCxnSpPr>
      <xdr:spPr>
        <a:xfrm flipV="1">
          <a:off x="14375764" y="16710116"/>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0" name="【公民館】&#10;有形固定資産減価償却率最小値テキスト">
          <a:extLst>
            <a:ext uri="{FF2B5EF4-FFF2-40B4-BE49-F238E27FC236}">
              <a16:creationId xmlns:a16="http://schemas.microsoft.com/office/drawing/2014/main" id="{4F4866A5-7546-48BD-B723-D0A68535E322}"/>
            </a:ext>
          </a:extLst>
        </xdr:cNvPr>
        <xdr:cNvSpPr txBox="1"/>
      </xdr:nvSpPr>
      <xdr:spPr>
        <a:xfrm>
          <a:off x="14414500" y="181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1" name="直線コネクタ 760">
          <a:extLst>
            <a:ext uri="{FF2B5EF4-FFF2-40B4-BE49-F238E27FC236}">
              <a16:creationId xmlns:a16="http://schemas.microsoft.com/office/drawing/2014/main" id="{600B0897-4ED3-458B-83D8-1BDAD0064AD4}"/>
            </a:ext>
          </a:extLst>
        </xdr:cNvPr>
        <xdr:cNvCxnSpPr/>
      </xdr:nvCxnSpPr>
      <xdr:spPr>
        <a:xfrm>
          <a:off x="14287500" y="1818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2" name="【公民館】&#10;有形固定資産減価償却率最大値テキスト">
          <a:extLst>
            <a:ext uri="{FF2B5EF4-FFF2-40B4-BE49-F238E27FC236}">
              <a16:creationId xmlns:a16="http://schemas.microsoft.com/office/drawing/2014/main" id="{680FB35B-A51A-4B7A-8FA1-C522B49451C4}"/>
            </a:ext>
          </a:extLst>
        </xdr:cNvPr>
        <xdr:cNvSpPr txBox="1"/>
      </xdr:nvSpPr>
      <xdr:spPr>
        <a:xfrm>
          <a:off x="14414500"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3" name="直線コネクタ 762">
          <a:extLst>
            <a:ext uri="{FF2B5EF4-FFF2-40B4-BE49-F238E27FC236}">
              <a16:creationId xmlns:a16="http://schemas.microsoft.com/office/drawing/2014/main" id="{254D37B5-B72E-45E4-A84A-E32911FF89BF}"/>
            </a:ext>
          </a:extLst>
        </xdr:cNvPr>
        <xdr:cNvCxnSpPr/>
      </xdr:nvCxnSpPr>
      <xdr:spPr>
        <a:xfrm>
          <a:off x="142875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64" name="【公民館】&#10;有形固定資産減価償却率平均値テキスト">
          <a:extLst>
            <a:ext uri="{FF2B5EF4-FFF2-40B4-BE49-F238E27FC236}">
              <a16:creationId xmlns:a16="http://schemas.microsoft.com/office/drawing/2014/main" id="{BCA29B97-1D9C-453D-AC17-02DC4508CE6B}"/>
            </a:ext>
          </a:extLst>
        </xdr:cNvPr>
        <xdr:cNvSpPr txBox="1"/>
      </xdr:nvSpPr>
      <xdr:spPr>
        <a:xfrm>
          <a:off x="14414500" y="17507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65" name="フローチャート: 判断 764">
          <a:extLst>
            <a:ext uri="{FF2B5EF4-FFF2-40B4-BE49-F238E27FC236}">
              <a16:creationId xmlns:a16="http://schemas.microsoft.com/office/drawing/2014/main" id="{C4550DE5-9DFA-4F9B-976D-DCE32989927F}"/>
            </a:ext>
          </a:extLst>
        </xdr:cNvPr>
        <xdr:cNvSpPr/>
      </xdr:nvSpPr>
      <xdr:spPr>
        <a:xfrm>
          <a:off x="14325600" y="176520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66" name="フローチャート: 判断 765">
          <a:extLst>
            <a:ext uri="{FF2B5EF4-FFF2-40B4-BE49-F238E27FC236}">
              <a16:creationId xmlns:a16="http://schemas.microsoft.com/office/drawing/2014/main" id="{182C3726-18D7-4682-8754-DB1D897C8F35}"/>
            </a:ext>
          </a:extLst>
        </xdr:cNvPr>
        <xdr:cNvSpPr/>
      </xdr:nvSpPr>
      <xdr:spPr>
        <a:xfrm>
          <a:off x="135788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67" name="フローチャート: 判断 766">
          <a:extLst>
            <a:ext uri="{FF2B5EF4-FFF2-40B4-BE49-F238E27FC236}">
              <a16:creationId xmlns:a16="http://schemas.microsoft.com/office/drawing/2014/main" id="{259324CF-8DA8-484A-B844-8D5461FCE7DE}"/>
            </a:ext>
          </a:extLst>
        </xdr:cNvPr>
        <xdr:cNvSpPr/>
      </xdr:nvSpPr>
      <xdr:spPr>
        <a:xfrm>
          <a:off x="128041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68" name="フローチャート: 判断 767">
          <a:extLst>
            <a:ext uri="{FF2B5EF4-FFF2-40B4-BE49-F238E27FC236}">
              <a16:creationId xmlns:a16="http://schemas.microsoft.com/office/drawing/2014/main" id="{5EDC8FFD-4EBD-4CC0-9035-60FEE8A282E8}"/>
            </a:ext>
          </a:extLst>
        </xdr:cNvPr>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69" name="フローチャート: 判断 768">
          <a:extLst>
            <a:ext uri="{FF2B5EF4-FFF2-40B4-BE49-F238E27FC236}">
              <a16:creationId xmlns:a16="http://schemas.microsoft.com/office/drawing/2014/main" id="{092C9104-7381-450D-A14C-189051CD4BBA}"/>
            </a:ext>
          </a:extLst>
        </xdr:cNvPr>
        <xdr:cNvSpPr/>
      </xdr:nvSpPr>
      <xdr:spPr>
        <a:xfrm>
          <a:off x="1123188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D9A2839B-B3BA-40C8-A89D-1FB570CB168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2872B74-9935-4B66-B7CB-128B835FC2D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B5EF87A-820D-4E86-B20D-3AA66ACCB15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FA0002A-3D53-4DCC-89DF-B5ADAB1B6EF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EBD7AD2-9050-41D9-B803-8C5963A4697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775" name="楕円 774">
          <a:extLst>
            <a:ext uri="{FF2B5EF4-FFF2-40B4-BE49-F238E27FC236}">
              <a16:creationId xmlns:a16="http://schemas.microsoft.com/office/drawing/2014/main" id="{B1887247-A4CB-4830-BE5F-23DE8E99C4A4}"/>
            </a:ext>
          </a:extLst>
        </xdr:cNvPr>
        <xdr:cNvSpPr/>
      </xdr:nvSpPr>
      <xdr:spPr>
        <a:xfrm>
          <a:off x="14325600" y="180788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56259</xdr:rowOff>
    </xdr:from>
    <xdr:ext cx="405111" cy="259045"/>
    <xdr:sp macro="" textlink="">
      <xdr:nvSpPr>
        <xdr:cNvPr id="776" name="【公民館】&#10;有形固定資産減価償却率該当値テキスト">
          <a:extLst>
            <a:ext uri="{FF2B5EF4-FFF2-40B4-BE49-F238E27FC236}">
              <a16:creationId xmlns:a16="http://schemas.microsoft.com/office/drawing/2014/main" id="{E64A20DF-6648-49B2-A091-B811823684BD}"/>
            </a:ext>
          </a:extLst>
        </xdr:cNvPr>
        <xdr:cNvSpPr txBox="1"/>
      </xdr:nvSpPr>
      <xdr:spPr>
        <a:xfrm>
          <a:off x="14414500" y="1799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77" name="楕円 776">
          <a:extLst>
            <a:ext uri="{FF2B5EF4-FFF2-40B4-BE49-F238E27FC236}">
              <a16:creationId xmlns:a16="http://schemas.microsoft.com/office/drawing/2014/main" id="{40DFACFF-9B88-48CE-A40F-19140E3D687A}"/>
            </a:ext>
          </a:extLst>
        </xdr:cNvPr>
        <xdr:cNvSpPr/>
      </xdr:nvSpPr>
      <xdr:spPr>
        <a:xfrm>
          <a:off x="1357884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20682</xdr:rowOff>
    </xdr:to>
    <xdr:cxnSp macro="">
      <xdr:nvCxnSpPr>
        <xdr:cNvPr id="778" name="直線コネクタ 777">
          <a:extLst>
            <a:ext uri="{FF2B5EF4-FFF2-40B4-BE49-F238E27FC236}">
              <a16:creationId xmlns:a16="http://schemas.microsoft.com/office/drawing/2014/main" id="{AB3DCBB0-48DD-429F-8128-A2181D0409B2}"/>
            </a:ext>
          </a:extLst>
        </xdr:cNvPr>
        <xdr:cNvCxnSpPr/>
      </xdr:nvCxnSpPr>
      <xdr:spPr>
        <a:xfrm>
          <a:off x="13629640" y="18087159"/>
          <a:ext cx="74676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779" name="楕円 778">
          <a:extLst>
            <a:ext uri="{FF2B5EF4-FFF2-40B4-BE49-F238E27FC236}">
              <a16:creationId xmlns:a16="http://schemas.microsoft.com/office/drawing/2014/main" id="{3EAB9587-3667-4823-945B-1C3DCCBE0FBB}"/>
            </a:ext>
          </a:extLst>
        </xdr:cNvPr>
        <xdr:cNvSpPr/>
      </xdr:nvSpPr>
      <xdr:spPr>
        <a:xfrm>
          <a:off x="1280414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149679</xdr:rowOff>
    </xdr:to>
    <xdr:cxnSp macro="">
      <xdr:nvCxnSpPr>
        <xdr:cNvPr id="780" name="直線コネクタ 779">
          <a:extLst>
            <a:ext uri="{FF2B5EF4-FFF2-40B4-BE49-F238E27FC236}">
              <a16:creationId xmlns:a16="http://schemas.microsoft.com/office/drawing/2014/main" id="{D89F480A-BAA7-4675-AD15-5EA1BA98D429}"/>
            </a:ext>
          </a:extLst>
        </xdr:cNvPr>
        <xdr:cNvCxnSpPr/>
      </xdr:nvCxnSpPr>
      <xdr:spPr>
        <a:xfrm>
          <a:off x="12854940" y="18028375"/>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781" name="楕円 780">
          <a:extLst>
            <a:ext uri="{FF2B5EF4-FFF2-40B4-BE49-F238E27FC236}">
              <a16:creationId xmlns:a16="http://schemas.microsoft.com/office/drawing/2014/main" id="{B7253A22-032D-423A-BC4A-F0CC5E4CB5DD}"/>
            </a:ext>
          </a:extLst>
        </xdr:cNvPr>
        <xdr:cNvSpPr/>
      </xdr:nvSpPr>
      <xdr:spPr>
        <a:xfrm>
          <a:off x="12029440" y="1793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90895</xdr:rowOff>
    </xdr:to>
    <xdr:cxnSp macro="">
      <xdr:nvCxnSpPr>
        <xdr:cNvPr id="782" name="直線コネクタ 781">
          <a:extLst>
            <a:ext uri="{FF2B5EF4-FFF2-40B4-BE49-F238E27FC236}">
              <a16:creationId xmlns:a16="http://schemas.microsoft.com/office/drawing/2014/main" id="{668E8C2B-ABB9-4F58-9392-9B6FAB31401C}"/>
            </a:ext>
          </a:extLst>
        </xdr:cNvPr>
        <xdr:cNvCxnSpPr/>
      </xdr:nvCxnSpPr>
      <xdr:spPr>
        <a:xfrm>
          <a:off x="12072620" y="17985922"/>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783" name="楕円 782">
          <a:extLst>
            <a:ext uri="{FF2B5EF4-FFF2-40B4-BE49-F238E27FC236}">
              <a16:creationId xmlns:a16="http://schemas.microsoft.com/office/drawing/2014/main" id="{72747B8B-6701-4650-BBEB-C9136A1ADE03}"/>
            </a:ext>
          </a:extLst>
        </xdr:cNvPr>
        <xdr:cNvSpPr/>
      </xdr:nvSpPr>
      <xdr:spPr>
        <a:xfrm>
          <a:off x="11231880" y="17896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xdr:rowOff>
    </xdr:from>
    <xdr:to>
      <xdr:col>71</xdr:col>
      <xdr:colOff>177800</xdr:colOff>
      <xdr:row>107</xdr:row>
      <xdr:rowOff>48442</xdr:rowOff>
    </xdr:to>
    <xdr:cxnSp macro="">
      <xdr:nvCxnSpPr>
        <xdr:cNvPr id="784" name="直線コネクタ 783">
          <a:extLst>
            <a:ext uri="{FF2B5EF4-FFF2-40B4-BE49-F238E27FC236}">
              <a16:creationId xmlns:a16="http://schemas.microsoft.com/office/drawing/2014/main" id="{8A7B2E8C-7873-46FF-A1B9-92D1A4F4826A}"/>
            </a:ext>
          </a:extLst>
        </xdr:cNvPr>
        <xdr:cNvCxnSpPr/>
      </xdr:nvCxnSpPr>
      <xdr:spPr>
        <a:xfrm>
          <a:off x="11282680" y="17943467"/>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85" name="n_1aveValue【公民館】&#10;有形固定資産減価償却率">
          <a:extLst>
            <a:ext uri="{FF2B5EF4-FFF2-40B4-BE49-F238E27FC236}">
              <a16:creationId xmlns:a16="http://schemas.microsoft.com/office/drawing/2014/main" id="{C4D2EA91-FECD-4549-A7C8-28DF5233403F}"/>
            </a:ext>
          </a:extLst>
        </xdr:cNvPr>
        <xdr:cNvSpPr txBox="1"/>
      </xdr:nvSpPr>
      <xdr:spPr>
        <a:xfrm>
          <a:off x="134372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86" name="n_2aveValue【公民館】&#10;有形固定資産減価償却率">
          <a:extLst>
            <a:ext uri="{FF2B5EF4-FFF2-40B4-BE49-F238E27FC236}">
              <a16:creationId xmlns:a16="http://schemas.microsoft.com/office/drawing/2014/main" id="{C26EFDA7-A621-489E-987D-00630F124826}"/>
            </a:ext>
          </a:extLst>
        </xdr:cNvPr>
        <xdr:cNvSpPr txBox="1"/>
      </xdr:nvSpPr>
      <xdr:spPr>
        <a:xfrm>
          <a:off x="1267524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87" name="n_3aveValue【公民館】&#10;有形固定資産減価償却率">
          <a:extLst>
            <a:ext uri="{FF2B5EF4-FFF2-40B4-BE49-F238E27FC236}">
              <a16:creationId xmlns:a16="http://schemas.microsoft.com/office/drawing/2014/main" id="{342982B2-7107-4237-B2F4-594649D37EBC}"/>
            </a:ext>
          </a:extLst>
        </xdr:cNvPr>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88" name="n_4aveValue【公民館】&#10;有形固定資産減価償却率">
          <a:extLst>
            <a:ext uri="{FF2B5EF4-FFF2-40B4-BE49-F238E27FC236}">
              <a16:creationId xmlns:a16="http://schemas.microsoft.com/office/drawing/2014/main" id="{A260F446-F4EE-4DB6-84AF-83DCA929CED2}"/>
            </a:ext>
          </a:extLst>
        </xdr:cNvPr>
        <xdr:cNvSpPr txBox="1"/>
      </xdr:nvSpPr>
      <xdr:spPr>
        <a:xfrm>
          <a:off x="11102984"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89" name="n_1mainValue【公民館】&#10;有形固定資産減価償却率">
          <a:extLst>
            <a:ext uri="{FF2B5EF4-FFF2-40B4-BE49-F238E27FC236}">
              <a16:creationId xmlns:a16="http://schemas.microsoft.com/office/drawing/2014/main" id="{E3C2BBBA-E4F8-452A-ACC6-044288271761}"/>
            </a:ext>
          </a:extLst>
        </xdr:cNvPr>
        <xdr:cNvSpPr txBox="1"/>
      </xdr:nvSpPr>
      <xdr:spPr>
        <a:xfrm>
          <a:off x="134372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790" name="n_2mainValue【公民館】&#10;有形固定資産減価償却率">
          <a:extLst>
            <a:ext uri="{FF2B5EF4-FFF2-40B4-BE49-F238E27FC236}">
              <a16:creationId xmlns:a16="http://schemas.microsoft.com/office/drawing/2014/main" id="{0CEA7EF2-9941-4C70-8284-14F76A95263D}"/>
            </a:ext>
          </a:extLst>
        </xdr:cNvPr>
        <xdr:cNvSpPr txBox="1"/>
      </xdr:nvSpPr>
      <xdr:spPr>
        <a:xfrm>
          <a:off x="12675244"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791" name="n_3mainValue【公民館】&#10;有形固定資産減価償却率">
          <a:extLst>
            <a:ext uri="{FF2B5EF4-FFF2-40B4-BE49-F238E27FC236}">
              <a16:creationId xmlns:a16="http://schemas.microsoft.com/office/drawing/2014/main" id="{2046C731-3B34-44BF-A630-13E7B2869786}"/>
            </a:ext>
          </a:extLst>
        </xdr:cNvPr>
        <xdr:cNvSpPr txBox="1"/>
      </xdr:nvSpPr>
      <xdr:spPr>
        <a:xfrm>
          <a:off x="11900544" y="1802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792" name="n_4mainValue【公民館】&#10;有形固定資産減価償却率">
          <a:extLst>
            <a:ext uri="{FF2B5EF4-FFF2-40B4-BE49-F238E27FC236}">
              <a16:creationId xmlns:a16="http://schemas.microsoft.com/office/drawing/2014/main" id="{5FFA8965-5693-4463-9B87-840692F4FD82}"/>
            </a:ext>
          </a:extLst>
        </xdr:cNvPr>
        <xdr:cNvSpPr txBox="1"/>
      </xdr:nvSpPr>
      <xdr:spPr>
        <a:xfrm>
          <a:off x="11102984" y="1798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3F5E1E5A-3D1C-45B1-80DA-E94A7308922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1EAF5868-1BB5-4416-A634-68450B1139A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9C605C8-28C4-4468-B111-71F56737EE2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17D84B18-6B53-4AB5-8FC5-4CDFDC51EAD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DE6CC83-94F2-4E50-AE47-F3AE0CB2DCD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5EB3315E-88CA-40B6-99B4-412155C8981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A9230B2-605C-4780-BCCD-B91AF088D0B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D23AEB6E-0537-4952-9C22-D60756BF175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5DE1236A-5F1F-4099-A57B-D0BEAE2F52A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44279382-BFDF-4FA0-9390-B2602BD8A59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2780EBD0-6BC8-466C-9834-57F10BA1B8EA}"/>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52BC45D1-D210-44EF-A9EA-BCB002310327}"/>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60CC25D6-59CF-4F14-ACC2-8B7503EEB61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E438F81D-228D-4D35-91D0-1E706BE072F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0BD8610E-C6C0-42FA-AC24-0D144078EC2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987C75FA-DCD1-426A-9784-BFC9EBFA1C4E}"/>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417E051C-B23B-4A3A-BC79-ACCAD3453CC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EB0FBFC6-CBBD-4A13-96E2-B152119E4E95}"/>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526DC9A6-F938-445D-BC3F-C1A43B496F0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E7790F1A-5B62-4D4F-AA30-6734B4C8DF0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69295708-3546-449D-B917-80E8599D389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14" name="直線コネクタ 813">
          <a:extLst>
            <a:ext uri="{FF2B5EF4-FFF2-40B4-BE49-F238E27FC236}">
              <a16:creationId xmlns:a16="http://schemas.microsoft.com/office/drawing/2014/main" id="{A35E70BD-54B6-4DF6-A335-9D573C4F7BB1}"/>
            </a:ext>
          </a:extLst>
        </xdr:cNvPr>
        <xdr:cNvCxnSpPr/>
      </xdr:nvCxnSpPr>
      <xdr:spPr>
        <a:xfrm flipV="1">
          <a:off x="19509104" y="171069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5" name="【公民館】&#10;一人当たり面積最小値テキスト">
          <a:extLst>
            <a:ext uri="{FF2B5EF4-FFF2-40B4-BE49-F238E27FC236}">
              <a16:creationId xmlns:a16="http://schemas.microsoft.com/office/drawing/2014/main" id="{512ED86E-E858-48C6-A053-8176801517A5}"/>
            </a:ext>
          </a:extLst>
        </xdr:cNvPr>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6" name="直線コネクタ 815">
          <a:extLst>
            <a:ext uri="{FF2B5EF4-FFF2-40B4-BE49-F238E27FC236}">
              <a16:creationId xmlns:a16="http://schemas.microsoft.com/office/drawing/2014/main" id="{B2037469-D4F5-4E9E-986C-87C271CD97B6}"/>
            </a:ext>
          </a:extLst>
        </xdr:cNvPr>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17" name="【公民館】&#10;一人当たり面積最大値テキスト">
          <a:extLst>
            <a:ext uri="{FF2B5EF4-FFF2-40B4-BE49-F238E27FC236}">
              <a16:creationId xmlns:a16="http://schemas.microsoft.com/office/drawing/2014/main" id="{E45C57E9-BA2A-4BF3-B3D4-6E3DE718C06C}"/>
            </a:ext>
          </a:extLst>
        </xdr:cNvPr>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18" name="直線コネクタ 817">
          <a:extLst>
            <a:ext uri="{FF2B5EF4-FFF2-40B4-BE49-F238E27FC236}">
              <a16:creationId xmlns:a16="http://schemas.microsoft.com/office/drawing/2014/main" id="{AE306B96-6052-4A46-8A80-BB563AEBF19A}"/>
            </a:ext>
          </a:extLst>
        </xdr:cNvPr>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819" name="【公民館】&#10;一人当たり面積平均値テキスト">
          <a:extLst>
            <a:ext uri="{FF2B5EF4-FFF2-40B4-BE49-F238E27FC236}">
              <a16:creationId xmlns:a16="http://schemas.microsoft.com/office/drawing/2014/main" id="{A00D3696-C98A-4139-B6A7-8C4C228DD371}"/>
            </a:ext>
          </a:extLst>
        </xdr:cNvPr>
        <xdr:cNvSpPr txBox="1"/>
      </xdr:nvSpPr>
      <xdr:spPr>
        <a:xfrm>
          <a:off x="1954784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0" name="フローチャート: 判断 819">
          <a:extLst>
            <a:ext uri="{FF2B5EF4-FFF2-40B4-BE49-F238E27FC236}">
              <a16:creationId xmlns:a16="http://schemas.microsoft.com/office/drawing/2014/main" id="{96D02138-0F4F-428C-8780-82668E01BC38}"/>
            </a:ext>
          </a:extLst>
        </xdr:cNvPr>
        <xdr:cNvSpPr/>
      </xdr:nvSpPr>
      <xdr:spPr>
        <a:xfrm>
          <a:off x="194589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1" name="フローチャート: 判断 820">
          <a:extLst>
            <a:ext uri="{FF2B5EF4-FFF2-40B4-BE49-F238E27FC236}">
              <a16:creationId xmlns:a16="http://schemas.microsoft.com/office/drawing/2014/main" id="{30586F36-4573-4E26-AA51-422D71014A03}"/>
            </a:ext>
          </a:extLst>
        </xdr:cNvPr>
        <xdr:cNvSpPr/>
      </xdr:nvSpPr>
      <xdr:spPr>
        <a:xfrm>
          <a:off x="18735040" y="17790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2" name="フローチャート: 判断 821">
          <a:extLst>
            <a:ext uri="{FF2B5EF4-FFF2-40B4-BE49-F238E27FC236}">
              <a16:creationId xmlns:a16="http://schemas.microsoft.com/office/drawing/2014/main" id="{0820721C-1E5E-4B13-9730-A65F368E5E37}"/>
            </a:ext>
          </a:extLst>
        </xdr:cNvPr>
        <xdr:cNvSpPr/>
      </xdr:nvSpPr>
      <xdr:spPr>
        <a:xfrm>
          <a:off x="179374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3" name="フローチャート: 判断 822">
          <a:extLst>
            <a:ext uri="{FF2B5EF4-FFF2-40B4-BE49-F238E27FC236}">
              <a16:creationId xmlns:a16="http://schemas.microsoft.com/office/drawing/2014/main" id="{8FA9B801-FD93-44BE-AC18-0F3B95EBE06C}"/>
            </a:ext>
          </a:extLst>
        </xdr:cNvPr>
        <xdr:cNvSpPr/>
      </xdr:nvSpPr>
      <xdr:spPr>
        <a:xfrm>
          <a:off x="17162780" y="1778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24" name="フローチャート: 判断 823">
          <a:extLst>
            <a:ext uri="{FF2B5EF4-FFF2-40B4-BE49-F238E27FC236}">
              <a16:creationId xmlns:a16="http://schemas.microsoft.com/office/drawing/2014/main" id="{D73B3AD0-BE24-4781-8A09-2D9E08ABBAB8}"/>
            </a:ext>
          </a:extLst>
        </xdr:cNvPr>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F38E2A38-1437-4636-9172-11B5F5A3F1A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041BF6D-69AF-40B9-896F-6816BA884A2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A643165-1ED9-4A7A-8012-4A9B1D58318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EC47D84-305C-4630-94DC-F88D74CC7C2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D9FEDD6-695C-497C-A15D-7B69B065D1E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830" name="楕円 829">
          <a:extLst>
            <a:ext uri="{FF2B5EF4-FFF2-40B4-BE49-F238E27FC236}">
              <a16:creationId xmlns:a16="http://schemas.microsoft.com/office/drawing/2014/main" id="{8F7381FD-AB1A-4944-BFA8-8ADCB8A30B04}"/>
            </a:ext>
          </a:extLst>
        </xdr:cNvPr>
        <xdr:cNvSpPr/>
      </xdr:nvSpPr>
      <xdr:spPr>
        <a:xfrm>
          <a:off x="19458940" y="17390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831" name="【公民館】&#10;一人当たり面積該当値テキスト">
          <a:extLst>
            <a:ext uri="{FF2B5EF4-FFF2-40B4-BE49-F238E27FC236}">
              <a16:creationId xmlns:a16="http://schemas.microsoft.com/office/drawing/2014/main" id="{DBD9B77B-F66D-4D8C-93CE-15F1107A823D}"/>
            </a:ext>
          </a:extLst>
        </xdr:cNvPr>
        <xdr:cNvSpPr txBox="1"/>
      </xdr:nvSpPr>
      <xdr:spPr>
        <a:xfrm>
          <a:off x="19547840" y="172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96265</xdr:rowOff>
    </xdr:from>
    <xdr:to>
      <xdr:col>112</xdr:col>
      <xdr:colOff>38100</xdr:colOff>
      <xdr:row>104</xdr:row>
      <xdr:rowOff>26415</xdr:rowOff>
    </xdr:to>
    <xdr:sp macro="" textlink="">
      <xdr:nvSpPr>
        <xdr:cNvPr id="832" name="楕円 831">
          <a:extLst>
            <a:ext uri="{FF2B5EF4-FFF2-40B4-BE49-F238E27FC236}">
              <a16:creationId xmlns:a16="http://schemas.microsoft.com/office/drawing/2014/main" id="{91A456A1-9F0D-40B8-A623-6042831FA4DB}"/>
            </a:ext>
          </a:extLst>
        </xdr:cNvPr>
        <xdr:cNvSpPr/>
      </xdr:nvSpPr>
      <xdr:spPr>
        <a:xfrm>
          <a:off x="18735040" y="17363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104</xdr:row>
      <xdr:rowOff>3048</xdr:rowOff>
    </xdr:to>
    <xdr:cxnSp macro="">
      <xdr:nvCxnSpPr>
        <xdr:cNvPr id="833" name="直線コネクタ 832">
          <a:extLst>
            <a:ext uri="{FF2B5EF4-FFF2-40B4-BE49-F238E27FC236}">
              <a16:creationId xmlns:a16="http://schemas.microsoft.com/office/drawing/2014/main" id="{A263CEAA-064C-4C5F-9AFC-70703F07FE28}"/>
            </a:ext>
          </a:extLst>
        </xdr:cNvPr>
        <xdr:cNvCxnSpPr/>
      </xdr:nvCxnSpPr>
      <xdr:spPr>
        <a:xfrm>
          <a:off x="18778220" y="17413985"/>
          <a:ext cx="73152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100837</xdr:rowOff>
    </xdr:from>
    <xdr:to>
      <xdr:col>107</xdr:col>
      <xdr:colOff>101600</xdr:colOff>
      <xdr:row>104</xdr:row>
      <xdr:rowOff>30987</xdr:rowOff>
    </xdr:to>
    <xdr:sp macro="" textlink="">
      <xdr:nvSpPr>
        <xdr:cNvPr id="834" name="楕円 833">
          <a:extLst>
            <a:ext uri="{FF2B5EF4-FFF2-40B4-BE49-F238E27FC236}">
              <a16:creationId xmlns:a16="http://schemas.microsoft.com/office/drawing/2014/main" id="{3E9D49F8-7F29-4C52-8B4D-D4BE8EEFD34D}"/>
            </a:ext>
          </a:extLst>
        </xdr:cNvPr>
        <xdr:cNvSpPr/>
      </xdr:nvSpPr>
      <xdr:spPr>
        <a:xfrm>
          <a:off x="17937480" y="17367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147065</xdr:rowOff>
    </xdr:from>
    <xdr:to>
      <xdr:col>111</xdr:col>
      <xdr:colOff>177800</xdr:colOff>
      <xdr:row>103</xdr:row>
      <xdr:rowOff>151637</xdr:rowOff>
    </xdr:to>
    <xdr:cxnSp macro="">
      <xdr:nvCxnSpPr>
        <xdr:cNvPr id="835" name="直線コネクタ 834">
          <a:extLst>
            <a:ext uri="{FF2B5EF4-FFF2-40B4-BE49-F238E27FC236}">
              <a16:creationId xmlns:a16="http://schemas.microsoft.com/office/drawing/2014/main" id="{2055176C-ED7A-45E0-962E-2BCCE36CE400}"/>
            </a:ext>
          </a:extLst>
        </xdr:cNvPr>
        <xdr:cNvCxnSpPr/>
      </xdr:nvCxnSpPr>
      <xdr:spPr>
        <a:xfrm flipV="1">
          <a:off x="17988280" y="1741398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36" name="楕円 835">
          <a:extLst>
            <a:ext uri="{FF2B5EF4-FFF2-40B4-BE49-F238E27FC236}">
              <a16:creationId xmlns:a16="http://schemas.microsoft.com/office/drawing/2014/main" id="{81FDF25D-91D9-4297-9E3E-8980263E7620}"/>
            </a:ext>
          </a:extLst>
        </xdr:cNvPr>
        <xdr:cNvSpPr/>
      </xdr:nvSpPr>
      <xdr:spPr>
        <a:xfrm>
          <a:off x="17162780" y="17376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151637</xdr:rowOff>
    </xdr:from>
    <xdr:to>
      <xdr:col>107</xdr:col>
      <xdr:colOff>50800</xdr:colOff>
      <xdr:row>103</xdr:row>
      <xdr:rowOff>160782</xdr:rowOff>
    </xdr:to>
    <xdr:cxnSp macro="">
      <xdr:nvCxnSpPr>
        <xdr:cNvPr id="837" name="直線コネクタ 836">
          <a:extLst>
            <a:ext uri="{FF2B5EF4-FFF2-40B4-BE49-F238E27FC236}">
              <a16:creationId xmlns:a16="http://schemas.microsoft.com/office/drawing/2014/main" id="{3E429965-0D6E-4C89-93B6-C29FE42F27EA}"/>
            </a:ext>
          </a:extLst>
        </xdr:cNvPr>
        <xdr:cNvCxnSpPr/>
      </xdr:nvCxnSpPr>
      <xdr:spPr>
        <a:xfrm flipV="1">
          <a:off x="17213580" y="17418557"/>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114554</xdr:rowOff>
    </xdr:from>
    <xdr:to>
      <xdr:col>98</xdr:col>
      <xdr:colOff>38100</xdr:colOff>
      <xdr:row>104</xdr:row>
      <xdr:rowOff>44704</xdr:rowOff>
    </xdr:to>
    <xdr:sp macro="" textlink="">
      <xdr:nvSpPr>
        <xdr:cNvPr id="838" name="楕円 837">
          <a:extLst>
            <a:ext uri="{FF2B5EF4-FFF2-40B4-BE49-F238E27FC236}">
              <a16:creationId xmlns:a16="http://schemas.microsoft.com/office/drawing/2014/main" id="{FC1D36C0-232E-4215-AAB4-3C6604689D08}"/>
            </a:ext>
          </a:extLst>
        </xdr:cNvPr>
        <xdr:cNvSpPr/>
      </xdr:nvSpPr>
      <xdr:spPr>
        <a:xfrm>
          <a:off x="16388080" y="17381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160782</xdr:rowOff>
    </xdr:from>
    <xdr:to>
      <xdr:col>102</xdr:col>
      <xdr:colOff>114300</xdr:colOff>
      <xdr:row>103</xdr:row>
      <xdr:rowOff>165354</xdr:rowOff>
    </xdr:to>
    <xdr:cxnSp macro="">
      <xdr:nvCxnSpPr>
        <xdr:cNvPr id="839" name="直線コネクタ 838">
          <a:extLst>
            <a:ext uri="{FF2B5EF4-FFF2-40B4-BE49-F238E27FC236}">
              <a16:creationId xmlns:a16="http://schemas.microsoft.com/office/drawing/2014/main" id="{7FCD9361-2F94-464C-B0A8-C44BF52FB09B}"/>
            </a:ext>
          </a:extLst>
        </xdr:cNvPr>
        <xdr:cNvCxnSpPr/>
      </xdr:nvCxnSpPr>
      <xdr:spPr>
        <a:xfrm flipV="1">
          <a:off x="16431260" y="1742770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840" name="n_1aveValue【公民館】&#10;一人当たり面積">
          <a:extLst>
            <a:ext uri="{FF2B5EF4-FFF2-40B4-BE49-F238E27FC236}">
              <a16:creationId xmlns:a16="http://schemas.microsoft.com/office/drawing/2014/main" id="{F1B085C2-401A-495E-AE8D-0181A98EA187}"/>
            </a:ext>
          </a:extLst>
        </xdr:cNvPr>
        <xdr:cNvSpPr txBox="1"/>
      </xdr:nvSpPr>
      <xdr:spPr>
        <a:xfrm>
          <a:off x="1856112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1" name="n_2aveValue【公民館】&#10;一人当たり面積">
          <a:extLst>
            <a:ext uri="{FF2B5EF4-FFF2-40B4-BE49-F238E27FC236}">
              <a16:creationId xmlns:a16="http://schemas.microsoft.com/office/drawing/2014/main" id="{8F014FCE-1775-4AAE-95B5-2265BE79272C}"/>
            </a:ext>
          </a:extLst>
        </xdr:cNvPr>
        <xdr:cNvSpPr txBox="1"/>
      </xdr:nvSpPr>
      <xdr:spPr>
        <a:xfrm>
          <a:off x="1777626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842" name="n_3aveValue【公民館】&#10;一人当たり面積">
          <a:extLst>
            <a:ext uri="{FF2B5EF4-FFF2-40B4-BE49-F238E27FC236}">
              <a16:creationId xmlns:a16="http://schemas.microsoft.com/office/drawing/2014/main" id="{57A49B1D-487C-419D-87D5-598F985A0F91}"/>
            </a:ext>
          </a:extLst>
        </xdr:cNvPr>
        <xdr:cNvSpPr txBox="1"/>
      </xdr:nvSpPr>
      <xdr:spPr>
        <a:xfrm>
          <a:off x="17001567" y="178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43" name="n_4aveValue【公民館】&#10;一人当たり面積">
          <a:extLst>
            <a:ext uri="{FF2B5EF4-FFF2-40B4-BE49-F238E27FC236}">
              <a16:creationId xmlns:a16="http://schemas.microsoft.com/office/drawing/2014/main" id="{C6F09179-EABE-4367-83A6-BE34929691F9}"/>
            </a:ext>
          </a:extLst>
        </xdr:cNvPr>
        <xdr:cNvSpPr txBox="1"/>
      </xdr:nvSpPr>
      <xdr:spPr>
        <a:xfrm>
          <a:off x="1622686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42942</xdr:rowOff>
    </xdr:from>
    <xdr:ext cx="469744" cy="259045"/>
    <xdr:sp macro="" textlink="">
      <xdr:nvSpPr>
        <xdr:cNvPr id="844" name="n_1mainValue【公民館】&#10;一人当たり面積">
          <a:extLst>
            <a:ext uri="{FF2B5EF4-FFF2-40B4-BE49-F238E27FC236}">
              <a16:creationId xmlns:a16="http://schemas.microsoft.com/office/drawing/2014/main" id="{07BB57E4-7F29-4DB5-BA5D-1C50E348CFF4}"/>
            </a:ext>
          </a:extLst>
        </xdr:cNvPr>
        <xdr:cNvSpPr txBox="1"/>
      </xdr:nvSpPr>
      <xdr:spPr>
        <a:xfrm>
          <a:off x="18561127" y="1714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47514</xdr:rowOff>
    </xdr:from>
    <xdr:ext cx="469744" cy="259045"/>
    <xdr:sp macro="" textlink="">
      <xdr:nvSpPr>
        <xdr:cNvPr id="845" name="n_2mainValue【公民館】&#10;一人当たり面積">
          <a:extLst>
            <a:ext uri="{FF2B5EF4-FFF2-40B4-BE49-F238E27FC236}">
              <a16:creationId xmlns:a16="http://schemas.microsoft.com/office/drawing/2014/main" id="{1640C037-D112-429D-9192-CCF59EB8A53E}"/>
            </a:ext>
          </a:extLst>
        </xdr:cNvPr>
        <xdr:cNvSpPr txBox="1"/>
      </xdr:nvSpPr>
      <xdr:spPr>
        <a:xfrm>
          <a:off x="17776267" y="171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46" name="n_3mainValue【公民館】&#10;一人当たり面積">
          <a:extLst>
            <a:ext uri="{FF2B5EF4-FFF2-40B4-BE49-F238E27FC236}">
              <a16:creationId xmlns:a16="http://schemas.microsoft.com/office/drawing/2014/main" id="{EB1F79A4-2296-47E6-8B08-73B017993F0D}"/>
            </a:ext>
          </a:extLst>
        </xdr:cNvPr>
        <xdr:cNvSpPr txBox="1"/>
      </xdr:nvSpPr>
      <xdr:spPr>
        <a:xfrm>
          <a:off x="17001567" y="171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61231</xdr:rowOff>
    </xdr:from>
    <xdr:ext cx="469744" cy="259045"/>
    <xdr:sp macro="" textlink="">
      <xdr:nvSpPr>
        <xdr:cNvPr id="847" name="n_4mainValue【公民館】&#10;一人当たり面積">
          <a:extLst>
            <a:ext uri="{FF2B5EF4-FFF2-40B4-BE49-F238E27FC236}">
              <a16:creationId xmlns:a16="http://schemas.microsoft.com/office/drawing/2014/main" id="{99E67F88-B9A6-4D3E-A409-FAE52A9B9E5B}"/>
            </a:ext>
          </a:extLst>
        </xdr:cNvPr>
        <xdr:cNvSpPr txBox="1"/>
      </xdr:nvSpPr>
      <xdr:spPr>
        <a:xfrm>
          <a:off x="16226867" y="171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50A3B073-D44B-4831-88B9-23672A3F311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F0CF903-DECF-4C77-BDFD-186326CC838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1FDCC486-C05E-43B0-811E-C4A00E33452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の減価償却率が類似団体より低い水準となっているのは、全体の多くを平成初期から現在にかけて整備された施設が占めるためである。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の減価償却率が類似団体より高い水準となっているのは、全体の多くを昭和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は統合による施設の新設などでにより、減価償却率が下がることが見込まれる。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3C2FFE-DF39-4C2B-B22E-E452A77E0B5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1EC0E8-BEE2-45AD-8AEE-D634A528CDA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C2CB7A-641F-442F-9161-AEA26FDEEEB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069977-EA96-43A7-839E-B4096314F80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81EB37-32C7-4D5A-B3F7-9E802A46094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BF5D48-AEB0-4571-9DFA-258E9D1B158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116F4C-55E4-404D-B412-6BC0573DAFC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55A11F-86B8-49A3-A0FC-974BA94800D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418079-5919-4E94-BFE9-9EF5A32258A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AE7481-9C9C-4EC0-BBAB-9459B4D0E72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296E68-E274-4AE5-A8C9-8015E30866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07A5E9-7568-44D8-AEEC-DECF0373EA6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FC05DF-A4E9-4FBC-9C07-1636F5298C0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340335-1945-48C8-BE7A-4E06E3D4321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521E05-B228-4260-A6FF-932F8AFB5F6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0DBA136-5EB7-4414-A152-4FFDBEA0A55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154969-9D72-467E-91D9-0A8243FDFCD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C981F4-B020-4BFA-894E-5B0C7D6F3F8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8D6B98-9B40-4136-99AE-CE5466F8106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ED8088-18F1-4D98-83EF-F3310279EB2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02BFC9-4302-48C6-A590-A88A45E91A8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5D0283-F93F-4C60-B4E4-144F59FA43C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F4DF0F-D738-4BD1-A7B4-32B02982F47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F0F0FC-76D0-4B4A-8D48-97F8A5E2592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49B0D7-0776-4F18-93F2-A0A2D8A96A8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BCADEE-B84B-4608-97A3-3FC3FA4CF5D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0D38D5-FC69-46CD-87E2-2480157BCAC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9D7B5E-B291-4237-ACA0-1781F79B600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A4D384-70D3-4BD0-9395-A9C1F99C268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D6F7CB-A534-443C-8E16-4607DD7FC48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009B1D-CF0E-4B04-B23D-A2CD8B3C0BF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2304CE-1951-491E-BD4C-2A498D72B29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6FAF7C-5DC0-422A-A864-EC93292AB14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83B930-D9A9-4E4C-8C2B-60AC993A5C6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FD42A4-7F0B-4E07-8321-90870EC705C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55467D-7E98-4F44-97E3-A56AE3B3A75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80C02C-AADC-4A27-BD39-EAE25B3F41C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CF9630-550A-4481-B373-C99D8C3FAB6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639B9D-C029-4214-91ED-9AEEFF4CE00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38B110-0B56-4770-B219-BFA36E6E5D8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2AB561-20D1-4059-A024-105A43305C6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C3951A-61C1-456E-A07C-54E7E6000B9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B94009-77D1-482D-9DC5-B444AD40610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FE3B859-9FD8-4F91-9066-510BF626CD7B}"/>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61BC2B-BC70-441F-9715-2F0CB454683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18804C-448D-4ADE-9697-1A3FD3B8BFF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715170-E761-43AD-91E0-6C8BF208AAE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12D369E-EB06-4B97-AC89-56BA263D120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C2772CE-B19B-4B91-9ACD-F17209C1913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4E21147-BE49-4A79-AD98-C6C5052CFF23}"/>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707126-BF34-4C74-9F97-C3D8FD6AF7F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40BA5E4-80D2-48AA-B898-0E12C3811E5C}"/>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30DF7DD-3421-450F-82AA-91B86A88909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BEDEA9D-76D0-4752-B2CA-35C48AB3B622}"/>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E41129-75A1-4E9A-AFF3-3E2310397B0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9A13176-F643-4447-A036-379B1057477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C66451C-DC2E-4AA0-8A63-69F7D783D614}"/>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4FF1D15B-7720-4103-B451-D6C7D5FF55F9}"/>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C8D7B7E-5A7B-4CDF-910E-42CF38BC9E12}"/>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BDC5460-5B2A-44B5-853F-2AC1EA959A42}"/>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7CD7722-5CDE-4612-80FE-F6238462522A}"/>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13F2A76E-8A66-4117-B866-AC740C0AF5B7}"/>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D57E7140-CF0C-4F59-994F-7A883DCBF66C}"/>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1C8AA624-07E5-45CC-9516-13E138ED2A7B}"/>
            </a:ext>
          </a:extLst>
        </xdr:cNvPr>
        <xdr:cNvSpPr/>
      </xdr:nvSpPr>
      <xdr:spPr>
        <a:xfrm>
          <a:off x="3312160" y="6264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BFBBD80F-D1E7-4202-9F55-4B5056D34785}"/>
            </a:ext>
          </a:extLst>
        </xdr:cNvPr>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BB2086B-11E1-4130-ABEC-290FC9224649}"/>
            </a:ext>
          </a:extLst>
        </xdr:cNvPr>
        <xdr:cNvSpPr/>
      </xdr:nvSpPr>
      <xdr:spPr>
        <a:xfrm>
          <a:off x="1739900" y="6329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BEEA782B-2A14-42D6-BA7D-53B9E6A671D1}"/>
            </a:ext>
          </a:extLst>
        </xdr:cNvPr>
        <xdr:cNvSpPr/>
      </xdr:nvSpPr>
      <xdr:spPr>
        <a:xfrm>
          <a:off x="965200" y="630319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6D09E5-F475-4486-A3F0-35F7395C706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C2634D-7A9E-4708-9F96-94FCBC651E5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FDCD9F-1C60-4884-919F-FAB0B031126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8A1F17-6118-4E6A-94FB-B1D0B617F01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48574B8-26A7-407E-8D5B-36622F01406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98878</xdr:rowOff>
    </xdr:from>
    <xdr:to>
      <xdr:col>24</xdr:col>
      <xdr:colOff>114300</xdr:colOff>
      <xdr:row>41</xdr:row>
      <xdr:rowOff>29028</xdr:rowOff>
    </xdr:to>
    <xdr:sp macro="" textlink="">
      <xdr:nvSpPr>
        <xdr:cNvPr id="74" name="楕円 73">
          <a:extLst>
            <a:ext uri="{FF2B5EF4-FFF2-40B4-BE49-F238E27FC236}">
              <a16:creationId xmlns:a16="http://schemas.microsoft.com/office/drawing/2014/main" id="{6EDB0D2E-42A3-488E-A2CB-D39EB68641C5}"/>
            </a:ext>
          </a:extLst>
        </xdr:cNvPr>
        <xdr:cNvSpPr/>
      </xdr:nvSpPr>
      <xdr:spPr>
        <a:xfrm>
          <a:off x="4036060" y="680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21A3541F-E967-4DB9-9341-729B04BD6300}"/>
            </a:ext>
          </a:extLst>
        </xdr:cNvPr>
        <xdr:cNvSpPr txBox="1"/>
      </xdr:nvSpPr>
      <xdr:spPr>
        <a:xfrm>
          <a:off x="4124960"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62956</xdr:rowOff>
    </xdr:from>
    <xdr:to>
      <xdr:col>20</xdr:col>
      <xdr:colOff>38100</xdr:colOff>
      <xdr:row>40</xdr:row>
      <xdr:rowOff>164556</xdr:rowOff>
    </xdr:to>
    <xdr:sp macro="" textlink="">
      <xdr:nvSpPr>
        <xdr:cNvPr id="76" name="楕円 75">
          <a:extLst>
            <a:ext uri="{FF2B5EF4-FFF2-40B4-BE49-F238E27FC236}">
              <a16:creationId xmlns:a16="http://schemas.microsoft.com/office/drawing/2014/main" id="{AD1BEEB3-45B6-4884-A13A-DEC2663BF858}"/>
            </a:ext>
          </a:extLst>
        </xdr:cNvPr>
        <xdr:cNvSpPr/>
      </xdr:nvSpPr>
      <xdr:spPr>
        <a:xfrm>
          <a:off x="3312160" y="6768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113756</xdr:rowOff>
    </xdr:from>
    <xdr:to>
      <xdr:col>24</xdr:col>
      <xdr:colOff>63500</xdr:colOff>
      <xdr:row>40</xdr:row>
      <xdr:rowOff>149678</xdr:rowOff>
    </xdr:to>
    <xdr:cxnSp macro="">
      <xdr:nvCxnSpPr>
        <xdr:cNvPr id="77" name="直線コネクタ 76">
          <a:extLst>
            <a:ext uri="{FF2B5EF4-FFF2-40B4-BE49-F238E27FC236}">
              <a16:creationId xmlns:a16="http://schemas.microsoft.com/office/drawing/2014/main" id="{176E1967-5F72-43CE-9A53-C4C0BF2D7441}"/>
            </a:ext>
          </a:extLst>
        </xdr:cNvPr>
        <xdr:cNvCxnSpPr/>
      </xdr:nvCxnSpPr>
      <xdr:spPr>
        <a:xfrm>
          <a:off x="3355340" y="681935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66222</xdr:rowOff>
    </xdr:from>
    <xdr:to>
      <xdr:col>15</xdr:col>
      <xdr:colOff>101600</xdr:colOff>
      <xdr:row>40</xdr:row>
      <xdr:rowOff>167822</xdr:rowOff>
    </xdr:to>
    <xdr:sp macro="" textlink="">
      <xdr:nvSpPr>
        <xdr:cNvPr id="78" name="楕円 77">
          <a:extLst>
            <a:ext uri="{FF2B5EF4-FFF2-40B4-BE49-F238E27FC236}">
              <a16:creationId xmlns:a16="http://schemas.microsoft.com/office/drawing/2014/main" id="{97073000-F734-47AC-AF4C-8AB61D4CC743}"/>
            </a:ext>
          </a:extLst>
        </xdr:cNvPr>
        <xdr:cNvSpPr/>
      </xdr:nvSpPr>
      <xdr:spPr>
        <a:xfrm>
          <a:off x="2514600" y="67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113756</xdr:rowOff>
    </xdr:from>
    <xdr:to>
      <xdr:col>19</xdr:col>
      <xdr:colOff>177800</xdr:colOff>
      <xdr:row>40</xdr:row>
      <xdr:rowOff>117022</xdr:rowOff>
    </xdr:to>
    <xdr:cxnSp macro="">
      <xdr:nvCxnSpPr>
        <xdr:cNvPr id="79" name="直線コネクタ 78">
          <a:extLst>
            <a:ext uri="{FF2B5EF4-FFF2-40B4-BE49-F238E27FC236}">
              <a16:creationId xmlns:a16="http://schemas.microsoft.com/office/drawing/2014/main" id="{732AD52C-A58F-48FF-B2B3-9AC4443835F8}"/>
            </a:ext>
          </a:extLst>
        </xdr:cNvPr>
        <xdr:cNvCxnSpPr/>
      </xdr:nvCxnSpPr>
      <xdr:spPr>
        <a:xfrm flipV="1">
          <a:off x="2565400" y="681935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30299</xdr:rowOff>
    </xdr:from>
    <xdr:to>
      <xdr:col>10</xdr:col>
      <xdr:colOff>165100</xdr:colOff>
      <xdr:row>40</xdr:row>
      <xdr:rowOff>131899</xdr:rowOff>
    </xdr:to>
    <xdr:sp macro="" textlink="">
      <xdr:nvSpPr>
        <xdr:cNvPr id="80" name="楕円 79">
          <a:extLst>
            <a:ext uri="{FF2B5EF4-FFF2-40B4-BE49-F238E27FC236}">
              <a16:creationId xmlns:a16="http://schemas.microsoft.com/office/drawing/2014/main" id="{C89A5E95-8C1E-4715-B414-B0972D50F71E}"/>
            </a:ext>
          </a:extLst>
        </xdr:cNvPr>
        <xdr:cNvSpPr/>
      </xdr:nvSpPr>
      <xdr:spPr>
        <a:xfrm>
          <a:off x="1739900" y="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81099</xdr:rowOff>
    </xdr:from>
    <xdr:to>
      <xdr:col>15</xdr:col>
      <xdr:colOff>50800</xdr:colOff>
      <xdr:row>40</xdr:row>
      <xdr:rowOff>117022</xdr:rowOff>
    </xdr:to>
    <xdr:cxnSp macro="">
      <xdr:nvCxnSpPr>
        <xdr:cNvPr id="81" name="直線コネクタ 80">
          <a:extLst>
            <a:ext uri="{FF2B5EF4-FFF2-40B4-BE49-F238E27FC236}">
              <a16:creationId xmlns:a16="http://schemas.microsoft.com/office/drawing/2014/main" id="{8F1BC74B-EA04-481D-8429-47368D9CFE8D}"/>
            </a:ext>
          </a:extLst>
        </xdr:cNvPr>
        <xdr:cNvCxnSpPr/>
      </xdr:nvCxnSpPr>
      <xdr:spPr>
        <a:xfrm>
          <a:off x="1790700" y="6786699"/>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167459</xdr:rowOff>
    </xdr:from>
    <xdr:to>
      <xdr:col>6</xdr:col>
      <xdr:colOff>38100</xdr:colOff>
      <xdr:row>40</xdr:row>
      <xdr:rowOff>97609</xdr:rowOff>
    </xdr:to>
    <xdr:sp macro="" textlink="">
      <xdr:nvSpPr>
        <xdr:cNvPr id="82" name="楕円 81">
          <a:extLst>
            <a:ext uri="{FF2B5EF4-FFF2-40B4-BE49-F238E27FC236}">
              <a16:creationId xmlns:a16="http://schemas.microsoft.com/office/drawing/2014/main" id="{299292B0-C478-4648-842B-636AE4CB6756}"/>
            </a:ext>
          </a:extLst>
        </xdr:cNvPr>
        <xdr:cNvSpPr/>
      </xdr:nvSpPr>
      <xdr:spPr>
        <a:xfrm>
          <a:off x="965200" y="6705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46809</xdr:rowOff>
    </xdr:from>
    <xdr:to>
      <xdr:col>10</xdr:col>
      <xdr:colOff>114300</xdr:colOff>
      <xdr:row>40</xdr:row>
      <xdr:rowOff>81099</xdr:rowOff>
    </xdr:to>
    <xdr:cxnSp macro="">
      <xdr:nvCxnSpPr>
        <xdr:cNvPr id="83" name="直線コネクタ 82">
          <a:extLst>
            <a:ext uri="{FF2B5EF4-FFF2-40B4-BE49-F238E27FC236}">
              <a16:creationId xmlns:a16="http://schemas.microsoft.com/office/drawing/2014/main" id="{F56A8DB6-D2FD-4BF0-A65F-03472C5FE6A5}"/>
            </a:ext>
          </a:extLst>
        </xdr:cNvPr>
        <xdr:cNvCxnSpPr/>
      </xdr:nvCxnSpPr>
      <xdr:spPr>
        <a:xfrm>
          <a:off x="1008380" y="675240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960A0C31-9AA6-433A-879A-E5274E5C0A00}"/>
            </a:ext>
          </a:extLst>
        </xdr:cNvPr>
        <xdr:cNvSpPr txBox="1"/>
      </xdr:nvSpPr>
      <xdr:spPr>
        <a:xfrm>
          <a:off x="317056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9A3793DB-F73C-445D-8C47-0FCA0B566E84}"/>
            </a:ext>
          </a:extLst>
        </xdr:cNvPr>
        <xdr:cNvSpPr txBox="1"/>
      </xdr:nvSpPr>
      <xdr:spPr>
        <a:xfrm>
          <a:off x="23857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AC6AB62A-E6BD-48B5-8BEC-F31DCC2D45A4}"/>
            </a:ext>
          </a:extLst>
        </xdr:cNvPr>
        <xdr:cNvSpPr txBox="1"/>
      </xdr:nvSpPr>
      <xdr:spPr>
        <a:xfrm>
          <a:off x="161100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47D801EA-B53B-431B-BC51-A0B331AC65C4}"/>
            </a:ext>
          </a:extLst>
        </xdr:cNvPr>
        <xdr:cNvSpPr txBox="1"/>
      </xdr:nvSpPr>
      <xdr:spPr>
        <a:xfrm>
          <a:off x="8363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155683</xdr:rowOff>
    </xdr:from>
    <xdr:ext cx="405111" cy="259045"/>
    <xdr:sp macro="" textlink="">
      <xdr:nvSpPr>
        <xdr:cNvPr id="88" name="n_1mainValue【図書館】&#10;有形固定資産減価償却率">
          <a:extLst>
            <a:ext uri="{FF2B5EF4-FFF2-40B4-BE49-F238E27FC236}">
              <a16:creationId xmlns:a16="http://schemas.microsoft.com/office/drawing/2014/main" id="{17CA7186-C70D-44E6-B083-9A47DEF0E11A}"/>
            </a:ext>
          </a:extLst>
        </xdr:cNvPr>
        <xdr:cNvSpPr txBox="1"/>
      </xdr:nvSpPr>
      <xdr:spPr>
        <a:xfrm>
          <a:off x="3170564" y="68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83A20405-C10B-4820-87DD-5F3AE1EE2A2E}"/>
            </a:ext>
          </a:extLst>
        </xdr:cNvPr>
        <xdr:cNvSpPr txBox="1"/>
      </xdr:nvSpPr>
      <xdr:spPr>
        <a:xfrm>
          <a:off x="2385704" y="68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id="{435D8A21-2F5C-4DBB-A487-4A9CC5706BF1}"/>
            </a:ext>
          </a:extLst>
        </xdr:cNvPr>
        <xdr:cNvSpPr txBox="1"/>
      </xdr:nvSpPr>
      <xdr:spPr>
        <a:xfrm>
          <a:off x="1611004"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88736</xdr:rowOff>
    </xdr:from>
    <xdr:ext cx="405111" cy="259045"/>
    <xdr:sp macro="" textlink="">
      <xdr:nvSpPr>
        <xdr:cNvPr id="91" name="n_4mainValue【図書館】&#10;有形固定資産減価償却率">
          <a:extLst>
            <a:ext uri="{FF2B5EF4-FFF2-40B4-BE49-F238E27FC236}">
              <a16:creationId xmlns:a16="http://schemas.microsoft.com/office/drawing/2014/main" id="{ED54BFE7-7F93-48A2-A863-75051C1FD9C7}"/>
            </a:ext>
          </a:extLst>
        </xdr:cNvPr>
        <xdr:cNvSpPr txBox="1"/>
      </xdr:nvSpPr>
      <xdr:spPr>
        <a:xfrm>
          <a:off x="836304" y="6794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90CC5B-7307-424D-A175-4504B972C0E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8AEB8A9-48BB-4279-B8A9-8D0B1A5A638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BA41937-8930-4972-B23C-330B1C7101C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FDF0AF7-C669-4382-BDFE-A274EAC2680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CF5E27E-278F-4729-861E-F216657877E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7556D0D-E12F-44AA-9BC0-4DBD4E46BE1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B5AB1CC-C345-4698-B4BE-977977DBF28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E572703-39F0-4276-BB83-D983C74178F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982E297-DDEF-4CD7-8BD6-6DA7B03B679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BDE328E-8B73-4A54-A8FB-69913CCF5A0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B6E7B8D-2418-4CE0-B78B-C1582C6618A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2220A66-F6DB-4E04-9F5D-D9AF944ABF1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865C42-272E-4D7C-818A-566C6CD5C3B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D679B16-7F05-4A4F-AE28-C5FDC2CBCAB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2CFB154-5D1E-40EF-8BE2-9EA488E498A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28EFF68-CA83-47A5-AB87-7B70C2C6B2D9}"/>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B8BADDF-473B-4BD8-98EB-C5B4EBEFE49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42A0011-13CB-4A27-9E0F-010AD1D1EA34}"/>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C1EA1E-978F-4062-AA55-1B79FA79965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ED3685D-B0A0-4F14-8966-C22A46947835}"/>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724D396-D130-4C14-86F6-9E2B3A615B3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7645F83-3F73-4B3B-814F-D910C97E5988}"/>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5A75D16-1361-45B6-9B92-A915FF13641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F88C90C3-5771-4141-99CC-AEDDD75A7389}"/>
            </a:ext>
          </a:extLst>
        </xdr:cNvPr>
        <xdr:cNvCxnSpPr/>
      </xdr:nvCxnSpPr>
      <xdr:spPr>
        <a:xfrm flipV="1">
          <a:off x="9219565" y="54787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D953381B-9E31-4601-83D7-ED45EF28B512}"/>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288A7B0D-D442-4F98-9C5F-2F53255B58C1}"/>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F3F2FFF5-5AE5-4E31-9098-41F6A160F564}"/>
            </a:ext>
          </a:extLst>
        </xdr:cNvPr>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CA55EA59-BF20-4024-84FE-831EA050BA3A}"/>
            </a:ext>
          </a:extLst>
        </xdr:cNvPr>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a:extLst>
            <a:ext uri="{FF2B5EF4-FFF2-40B4-BE49-F238E27FC236}">
              <a16:creationId xmlns:a16="http://schemas.microsoft.com/office/drawing/2014/main" id="{CD4C7998-C070-4B34-B4ED-248CBB505EB0}"/>
            </a:ext>
          </a:extLst>
        </xdr:cNvPr>
        <xdr:cNvSpPr txBox="1"/>
      </xdr:nvSpPr>
      <xdr:spPr>
        <a:xfrm>
          <a:off x="9258300" y="6352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5AC07A84-CF27-4619-B387-E292356059E3}"/>
            </a:ext>
          </a:extLst>
        </xdr:cNvPr>
        <xdr:cNvSpPr/>
      </xdr:nvSpPr>
      <xdr:spPr>
        <a:xfrm>
          <a:off x="9192260" y="6497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6A56F166-6010-434F-845E-9516290F4ED8}"/>
            </a:ext>
          </a:extLst>
        </xdr:cNvPr>
        <xdr:cNvSpPr/>
      </xdr:nvSpPr>
      <xdr:spPr>
        <a:xfrm>
          <a:off x="8445500" y="653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9D7EBAD0-1378-4061-80B7-FA3B86F98C8A}"/>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FF55155F-4653-4C5D-9C2F-0D4C9A42833A}"/>
            </a:ext>
          </a:extLst>
        </xdr:cNvPr>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C41352C3-2A2B-4B87-A72B-FDA2D66E44D8}"/>
            </a:ext>
          </a:extLst>
        </xdr:cNvPr>
        <xdr:cNvSpPr/>
      </xdr:nvSpPr>
      <xdr:spPr>
        <a:xfrm>
          <a:off x="60985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AEBB05-21CB-45DF-8238-A6015E0AD6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B785CA-B54F-462F-B52F-80E7DD2C706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DC13047-A81A-4FF8-B5EE-B76A6867767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A34B970-4C49-4E5E-AD85-53ACA7FE41F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EF9D353-D248-4E12-A304-5D42EE45FFB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a:extLst>
            <a:ext uri="{FF2B5EF4-FFF2-40B4-BE49-F238E27FC236}">
              <a16:creationId xmlns:a16="http://schemas.microsoft.com/office/drawing/2014/main" id="{E59AD044-3B2D-401C-9653-1C05224887AF}"/>
            </a:ext>
          </a:extLst>
        </xdr:cNvPr>
        <xdr:cNvSpPr/>
      </xdr:nvSpPr>
      <xdr:spPr>
        <a:xfrm>
          <a:off x="9192260" y="6569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256EC3DC-C386-4C43-B326-011284D00D72}"/>
            </a:ext>
          </a:extLst>
        </xdr:cNvPr>
        <xdr:cNvSpPr txBox="1"/>
      </xdr:nvSpPr>
      <xdr:spPr>
        <a:xfrm>
          <a:off x="92583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a:extLst>
            <a:ext uri="{FF2B5EF4-FFF2-40B4-BE49-F238E27FC236}">
              <a16:creationId xmlns:a16="http://schemas.microsoft.com/office/drawing/2014/main" id="{D01BA810-6D20-46D1-9A5D-9CD94617BC21}"/>
            </a:ext>
          </a:extLst>
        </xdr:cNvPr>
        <xdr:cNvSpPr/>
      </xdr:nvSpPr>
      <xdr:spPr>
        <a:xfrm>
          <a:off x="844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a:extLst>
            <a:ext uri="{FF2B5EF4-FFF2-40B4-BE49-F238E27FC236}">
              <a16:creationId xmlns:a16="http://schemas.microsoft.com/office/drawing/2014/main" id="{7F20BB74-CAA5-4AFC-9DDC-0527D5421161}"/>
            </a:ext>
          </a:extLst>
        </xdr:cNvPr>
        <xdr:cNvCxnSpPr/>
      </xdr:nvCxnSpPr>
      <xdr:spPr>
        <a:xfrm>
          <a:off x="8496300" y="66205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a:extLst>
            <a:ext uri="{FF2B5EF4-FFF2-40B4-BE49-F238E27FC236}">
              <a16:creationId xmlns:a16="http://schemas.microsoft.com/office/drawing/2014/main" id="{BAF31E0A-D815-4C26-9A6B-F18EBDCFFAE4}"/>
            </a:ext>
          </a:extLst>
        </xdr:cNvPr>
        <xdr:cNvSpPr/>
      </xdr:nvSpPr>
      <xdr:spPr>
        <a:xfrm>
          <a:off x="7670800" y="6569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a:extLst>
            <a:ext uri="{FF2B5EF4-FFF2-40B4-BE49-F238E27FC236}">
              <a16:creationId xmlns:a16="http://schemas.microsoft.com/office/drawing/2014/main" id="{85780DD9-C43C-41B9-8BD6-64E43C387313}"/>
            </a:ext>
          </a:extLst>
        </xdr:cNvPr>
        <xdr:cNvCxnSpPr/>
      </xdr:nvCxnSpPr>
      <xdr:spPr>
        <a:xfrm>
          <a:off x="7713980" y="66205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7" name="楕円 136">
          <a:extLst>
            <a:ext uri="{FF2B5EF4-FFF2-40B4-BE49-F238E27FC236}">
              <a16:creationId xmlns:a16="http://schemas.microsoft.com/office/drawing/2014/main" id="{C161765D-F2DE-496E-943F-D81EE07079A3}"/>
            </a:ext>
          </a:extLst>
        </xdr:cNvPr>
        <xdr:cNvSpPr/>
      </xdr:nvSpPr>
      <xdr:spPr>
        <a:xfrm>
          <a:off x="687324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8" name="直線コネクタ 137">
          <a:extLst>
            <a:ext uri="{FF2B5EF4-FFF2-40B4-BE49-F238E27FC236}">
              <a16:creationId xmlns:a16="http://schemas.microsoft.com/office/drawing/2014/main" id="{EC4E7EFA-74DE-4FF4-8E90-7513897FE6F7}"/>
            </a:ext>
          </a:extLst>
        </xdr:cNvPr>
        <xdr:cNvCxnSpPr/>
      </xdr:nvCxnSpPr>
      <xdr:spPr>
        <a:xfrm>
          <a:off x="6924040" y="66205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37E79E34-20FF-4884-B768-9B65FC332AB7}"/>
            </a:ext>
          </a:extLst>
        </xdr:cNvPr>
        <xdr:cNvSpPr/>
      </xdr:nvSpPr>
      <xdr:spPr>
        <a:xfrm>
          <a:off x="609854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97B8ADC2-653D-430A-A1F5-3CC4755972FE}"/>
            </a:ext>
          </a:extLst>
        </xdr:cNvPr>
        <xdr:cNvCxnSpPr/>
      </xdr:nvCxnSpPr>
      <xdr:spPr>
        <a:xfrm flipV="1">
          <a:off x="6149340" y="662051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a:extLst>
            <a:ext uri="{FF2B5EF4-FFF2-40B4-BE49-F238E27FC236}">
              <a16:creationId xmlns:a16="http://schemas.microsoft.com/office/drawing/2014/main" id="{B0443247-D9D5-446E-9A64-525522AD412E}"/>
            </a:ext>
          </a:extLst>
        </xdr:cNvPr>
        <xdr:cNvSpPr txBox="1"/>
      </xdr:nvSpPr>
      <xdr:spPr>
        <a:xfrm>
          <a:off x="827158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6A0784CE-7346-4AFB-8D46-6E3083A400FC}"/>
            </a:ext>
          </a:extLst>
        </xdr:cNvPr>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A1B33178-11FF-4444-A038-8D8F8FBC3312}"/>
            </a:ext>
          </a:extLst>
        </xdr:cNvPr>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51401F93-7A9C-42E9-906A-ECC3549227AF}"/>
            </a:ext>
          </a:extLst>
        </xdr:cNvPr>
        <xdr:cNvSpPr txBox="1"/>
      </xdr:nvSpPr>
      <xdr:spPr>
        <a:xfrm>
          <a:off x="59373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a:extLst>
            <a:ext uri="{FF2B5EF4-FFF2-40B4-BE49-F238E27FC236}">
              <a16:creationId xmlns:a16="http://schemas.microsoft.com/office/drawing/2014/main" id="{AC788A47-6E11-481E-951D-C714C1B39FFE}"/>
            </a:ext>
          </a:extLst>
        </xdr:cNvPr>
        <xdr:cNvSpPr txBox="1"/>
      </xdr:nvSpPr>
      <xdr:spPr>
        <a:xfrm>
          <a:off x="827158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a:extLst>
            <a:ext uri="{FF2B5EF4-FFF2-40B4-BE49-F238E27FC236}">
              <a16:creationId xmlns:a16="http://schemas.microsoft.com/office/drawing/2014/main" id="{F4735088-9C36-4068-BA9D-27355831F2F2}"/>
            </a:ext>
          </a:extLst>
        </xdr:cNvPr>
        <xdr:cNvSpPr txBox="1"/>
      </xdr:nvSpPr>
      <xdr:spPr>
        <a:xfrm>
          <a:off x="750958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47" name="n_3mainValue【図書館】&#10;一人当たり面積">
          <a:extLst>
            <a:ext uri="{FF2B5EF4-FFF2-40B4-BE49-F238E27FC236}">
              <a16:creationId xmlns:a16="http://schemas.microsoft.com/office/drawing/2014/main" id="{2E832BD4-D9EC-49C7-B54A-19F90AC31279}"/>
            </a:ext>
          </a:extLst>
        </xdr:cNvPr>
        <xdr:cNvSpPr txBox="1"/>
      </xdr:nvSpPr>
      <xdr:spPr>
        <a:xfrm>
          <a:off x="67120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mainValue【図書館】&#10;一人当たり面積">
          <a:extLst>
            <a:ext uri="{FF2B5EF4-FFF2-40B4-BE49-F238E27FC236}">
              <a16:creationId xmlns:a16="http://schemas.microsoft.com/office/drawing/2014/main" id="{9A521B4F-0B9E-4DCB-A885-A214C30F4114}"/>
            </a:ext>
          </a:extLst>
        </xdr:cNvPr>
        <xdr:cNvSpPr txBox="1"/>
      </xdr:nvSpPr>
      <xdr:spPr>
        <a:xfrm>
          <a:off x="59373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7D7FDB1-6A3C-471E-BE01-56B7B5968F8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6758272-3124-41E6-9B91-2BD207BE032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9B5EAAB-DE6E-4CA2-A258-76ACF2D6CE1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6155511-4DD6-45C0-AAF6-7C5E05E4238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3408F6A-62B7-4089-B4FC-7FEF186597F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617824B-41FA-4E3A-9012-58778DDF4B6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32E9B9-2084-484A-864C-EB3199093B0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27E20B3-BC74-4CE3-AC76-19C2E535373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0FC0A88-B3AE-4928-AC9D-898B7C9AD27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FACA8AD-3021-4405-8B09-C1B012C6A58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C8AA9A3-78E9-40F3-A10E-B2562AF9FB4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59FDE53-6821-49A0-B315-603FAFEFCEB8}"/>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69B1BAF5-2F11-4C53-842B-D33ACE28505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8CC8415-6F7D-4709-8960-C55EBEC7F6A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ED5FCAD-E777-4BDF-BFED-5EC803F1B023}"/>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03FA325-2C56-4987-8FBD-E80D6437D85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6B5BFB3-3F34-4A0A-BD73-1025BDC8276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FD2AF89-BB8B-4CC0-9247-94D708430C2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6721BF7-113A-463F-A999-D315F05E8AB1}"/>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2804EC3-0E36-4E1E-A2A7-524750D602B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1D53F47E-523B-43DC-8AE0-1F3EC63EE65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1BBF442-6B8B-4642-BA1D-3FF42F0FB89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C0112C4-FAC8-4205-892E-1CC399B9B66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B16C647-C1F4-4702-AA1C-53467458A24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640B26FA-8F09-44B5-9B94-456D9D2B11A8}"/>
            </a:ext>
          </a:extLst>
        </xdr:cNvPr>
        <xdr:cNvCxnSpPr/>
      </xdr:nvCxnSpPr>
      <xdr:spPr>
        <a:xfrm flipV="1">
          <a:off x="4086225" y="9500235"/>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E74E4BE-9DF3-4FE5-94CA-D7A0B8302920}"/>
            </a:ext>
          </a:extLst>
        </xdr:cNvPr>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89EF7495-8F97-450E-9FA4-869D0BB2BAAA}"/>
            </a:ext>
          </a:extLst>
        </xdr:cNvPr>
        <xdr:cNvCxnSpPr/>
      </xdr:nvCxnSpPr>
      <xdr:spPr>
        <a:xfrm>
          <a:off x="4020820" y="10559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036AAB5-0488-40F5-AB2C-B05D2A2A2512}"/>
            </a:ext>
          </a:extLst>
        </xdr:cNvPr>
        <xdr:cNvSpPr txBox="1"/>
      </xdr:nvSpPr>
      <xdr:spPr>
        <a:xfrm>
          <a:off x="4124960" y="927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8EF27D24-52C7-4793-BCE9-5E685FAF460A}"/>
            </a:ext>
          </a:extLst>
        </xdr:cNvPr>
        <xdr:cNvCxnSpPr/>
      </xdr:nvCxnSpPr>
      <xdr:spPr>
        <a:xfrm>
          <a:off x="4020820" y="950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507EC98-C783-4A7F-9FD6-37C00DA9B31C}"/>
            </a:ext>
          </a:extLst>
        </xdr:cNvPr>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3FC5BE18-51AE-4DCB-8115-5A3DA1D7F9B8}"/>
            </a:ext>
          </a:extLst>
        </xdr:cNvPr>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D43AE429-EB27-4423-90AA-29A34D22722B}"/>
            </a:ext>
          </a:extLst>
        </xdr:cNvPr>
        <xdr:cNvSpPr/>
      </xdr:nvSpPr>
      <xdr:spPr>
        <a:xfrm>
          <a:off x="331216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1615040A-2313-4CD1-A4BD-42F32B7DDDCC}"/>
            </a:ext>
          </a:extLst>
        </xdr:cNvPr>
        <xdr:cNvSpPr/>
      </xdr:nvSpPr>
      <xdr:spPr>
        <a:xfrm>
          <a:off x="25146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2BBC03B6-844B-4A28-8E8D-7B97689780A0}"/>
            </a:ext>
          </a:extLst>
        </xdr:cNvPr>
        <xdr:cNvSpPr/>
      </xdr:nvSpPr>
      <xdr:spPr>
        <a:xfrm>
          <a:off x="173990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138EE1FE-86EC-48BA-9FD1-4E59FDDE2467}"/>
            </a:ext>
          </a:extLst>
        </xdr:cNvPr>
        <xdr:cNvSpPr/>
      </xdr:nvSpPr>
      <xdr:spPr>
        <a:xfrm>
          <a:off x="96520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7E2FB8E-2A15-48F4-9D03-EBEB54B389D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0772DD-7A54-40B5-9BAB-1351A505217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57570A6-210C-4C22-A2AB-A781AF864B2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65D33DA-7260-47E0-8E0B-235A03107EC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A83D25D-84C6-4E38-B84A-9FA28A40046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id="{2CB3ABC9-C707-41B0-8CAC-6A301C4B023B}"/>
            </a:ext>
          </a:extLst>
        </xdr:cNvPr>
        <xdr:cNvSpPr/>
      </xdr:nvSpPr>
      <xdr:spPr>
        <a:xfrm>
          <a:off x="403606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4472AE2-B2BF-4C41-849A-837AEFB938E2}"/>
            </a:ext>
          </a:extLst>
        </xdr:cNvPr>
        <xdr:cNvSpPr txBox="1"/>
      </xdr:nvSpPr>
      <xdr:spPr>
        <a:xfrm>
          <a:off x="412496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91" name="楕円 190">
          <a:extLst>
            <a:ext uri="{FF2B5EF4-FFF2-40B4-BE49-F238E27FC236}">
              <a16:creationId xmlns:a16="http://schemas.microsoft.com/office/drawing/2014/main" id="{D47B82CE-FCC6-4A84-A71F-1A5461B08E94}"/>
            </a:ext>
          </a:extLst>
        </xdr:cNvPr>
        <xdr:cNvSpPr/>
      </xdr:nvSpPr>
      <xdr:spPr>
        <a:xfrm>
          <a:off x="3312160" y="1027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99060</xdr:rowOff>
    </xdr:to>
    <xdr:cxnSp macro="">
      <xdr:nvCxnSpPr>
        <xdr:cNvPr id="192" name="直線コネクタ 191">
          <a:extLst>
            <a:ext uri="{FF2B5EF4-FFF2-40B4-BE49-F238E27FC236}">
              <a16:creationId xmlns:a16="http://schemas.microsoft.com/office/drawing/2014/main" id="{48F1ADBE-8EE2-4A92-9242-8B47B9EAAFF1}"/>
            </a:ext>
          </a:extLst>
        </xdr:cNvPr>
        <xdr:cNvCxnSpPr/>
      </xdr:nvCxnSpPr>
      <xdr:spPr>
        <a:xfrm flipV="1">
          <a:off x="3355340" y="1030605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3" name="楕円 192">
          <a:extLst>
            <a:ext uri="{FF2B5EF4-FFF2-40B4-BE49-F238E27FC236}">
              <a16:creationId xmlns:a16="http://schemas.microsoft.com/office/drawing/2014/main" id="{FE3DDD81-C605-4904-903C-D0AA50FFF359}"/>
            </a:ext>
          </a:extLst>
        </xdr:cNvPr>
        <xdr:cNvSpPr/>
      </xdr:nvSpPr>
      <xdr:spPr>
        <a:xfrm>
          <a:off x="25146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61</xdr:row>
      <xdr:rowOff>99060</xdr:rowOff>
    </xdr:to>
    <xdr:cxnSp macro="">
      <xdr:nvCxnSpPr>
        <xdr:cNvPr id="194" name="直線コネクタ 193">
          <a:extLst>
            <a:ext uri="{FF2B5EF4-FFF2-40B4-BE49-F238E27FC236}">
              <a16:creationId xmlns:a16="http://schemas.microsoft.com/office/drawing/2014/main" id="{A21E9A8D-E183-4281-9D74-CFE5F33EF354}"/>
            </a:ext>
          </a:extLst>
        </xdr:cNvPr>
        <xdr:cNvCxnSpPr/>
      </xdr:nvCxnSpPr>
      <xdr:spPr>
        <a:xfrm>
          <a:off x="2565400" y="10161270"/>
          <a:ext cx="78994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95" name="楕円 194">
          <a:extLst>
            <a:ext uri="{FF2B5EF4-FFF2-40B4-BE49-F238E27FC236}">
              <a16:creationId xmlns:a16="http://schemas.microsoft.com/office/drawing/2014/main" id="{51F8536C-94FE-4661-8E32-D10CFB2FF840}"/>
            </a:ext>
          </a:extLst>
        </xdr:cNvPr>
        <xdr:cNvSpPr/>
      </xdr:nvSpPr>
      <xdr:spPr>
        <a:xfrm>
          <a:off x="173990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61</xdr:row>
      <xdr:rowOff>3810</xdr:rowOff>
    </xdr:to>
    <xdr:cxnSp macro="">
      <xdr:nvCxnSpPr>
        <xdr:cNvPr id="196" name="直線コネクタ 195">
          <a:extLst>
            <a:ext uri="{FF2B5EF4-FFF2-40B4-BE49-F238E27FC236}">
              <a16:creationId xmlns:a16="http://schemas.microsoft.com/office/drawing/2014/main" id="{A5B512B2-7490-4657-9DCD-A32BD9148144}"/>
            </a:ext>
          </a:extLst>
        </xdr:cNvPr>
        <xdr:cNvCxnSpPr/>
      </xdr:nvCxnSpPr>
      <xdr:spPr>
        <a:xfrm flipV="1">
          <a:off x="1790700" y="1016127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7" name="楕円 196">
          <a:extLst>
            <a:ext uri="{FF2B5EF4-FFF2-40B4-BE49-F238E27FC236}">
              <a16:creationId xmlns:a16="http://schemas.microsoft.com/office/drawing/2014/main" id="{1D687AE9-2DBA-4431-93A1-0032AB786B59}"/>
            </a:ext>
          </a:extLst>
        </xdr:cNvPr>
        <xdr:cNvSpPr/>
      </xdr:nvSpPr>
      <xdr:spPr>
        <a:xfrm>
          <a:off x="96520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135255</xdr:rowOff>
    </xdr:from>
    <xdr:to>
      <xdr:col>10</xdr:col>
      <xdr:colOff>114300</xdr:colOff>
      <xdr:row>61</xdr:row>
      <xdr:rowOff>3810</xdr:rowOff>
    </xdr:to>
    <xdr:cxnSp macro="">
      <xdr:nvCxnSpPr>
        <xdr:cNvPr id="198" name="直線コネクタ 197">
          <a:extLst>
            <a:ext uri="{FF2B5EF4-FFF2-40B4-BE49-F238E27FC236}">
              <a16:creationId xmlns:a16="http://schemas.microsoft.com/office/drawing/2014/main" id="{E8D56A54-48CF-43F7-8AC3-92BA1E992517}"/>
            </a:ext>
          </a:extLst>
        </xdr:cNvPr>
        <xdr:cNvCxnSpPr/>
      </xdr:nvCxnSpPr>
      <xdr:spPr>
        <a:xfrm>
          <a:off x="1008380" y="1019365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0F128E17-59DC-4D97-959E-D6135B047FD3}"/>
            </a:ext>
          </a:extLst>
        </xdr:cNvPr>
        <xdr:cNvSpPr txBox="1"/>
      </xdr:nvSpPr>
      <xdr:spPr>
        <a:xfrm>
          <a:off x="317056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C49050A9-94B8-4375-AAFA-DC2F0B601F80}"/>
            </a:ext>
          </a:extLst>
        </xdr:cNvPr>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2C7E8EDD-3BB6-4D42-93E9-05F763B8CEA8}"/>
            </a:ext>
          </a:extLst>
        </xdr:cNvPr>
        <xdr:cNvSpPr txBox="1"/>
      </xdr:nvSpPr>
      <xdr:spPr>
        <a:xfrm>
          <a:off x="161100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C37FD284-E7A2-451A-9E26-73AE48EDC2AF}"/>
            </a:ext>
          </a:extLst>
        </xdr:cNvPr>
        <xdr:cNvSpPr txBox="1"/>
      </xdr:nvSpPr>
      <xdr:spPr>
        <a:xfrm>
          <a:off x="8363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3" name="n_1mainValue【体育館・プール】&#10;有形固定資産減価償却率">
          <a:extLst>
            <a:ext uri="{FF2B5EF4-FFF2-40B4-BE49-F238E27FC236}">
              <a16:creationId xmlns:a16="http://schemas.microsoft.com/office/drawing/2014/main" id="{614DD4A2-DAC9-4F3C-A82D-84FCFEEEF288}"/>
            </a:ext>
          </a:extLst>
        </xdr:cNvPr>
        <xdr:cNvSpPr txBox="1"/>
      </xdr:nvSpPr>
      <xdr:spPr>
        <a:xfrm>
          <a:off x="317056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204" name="n_2mainValue【体育館・プール】&#10;有形固定資産減価償却率">
          <a:extLst>
            <a:ext uri="{FF2B5EF4-FFF2-40B4-BE49-F238E27FC236}">
              <a16:creationId xmlns:a16="http://schemas.microsoft.com/office/drawing/2014/main" id="{4B3F1857-08E3-4BA2-A128-FE162CF3C889}"/>
            </a:ext>
          </a:extLst>
        </xdr:cNvPr>
        <xdr:cNvSpPr txBox="1"/>
      </xdr:nvSpPr>
      <xdr:spPr>
        <a:xfrm>
          <a:off x="238570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45737</xdr:rowOff>
    </xdr:from>
    <xdr:ext cx="405111" cy="259045"/>
    <xdr:sp macro="" textlink="">
      <xdr:nvSpPr>
        <xdr:cNvPr id="205" name="n_3mainValue【体育館・プール】&#10;有形固定資産減価償却率">
          <a:extLst>
            <a:ext uri="{FF2B5EF4-FFF2-40B4-BE49-F238E27FC236}">
              <a16:creationId xmlns:a16="http://schemas.microsoft.com/office/drawing/2014/main" id="{CC1F1384-A69D-4BAD-B418-84CC820E71AF}"/>
            </a:ext>
          </a:extLst>
        </xdr:cNvPr>
        <xdr:cNvSpPr txBox="1"/>
      </xdr:nvSpPr>
      <xdr:spPr>
        <a:xfrm>
          <a:off x="161100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6" name="n_4mainValue【体育館・プール】&#10;有形固定資産減価償却率">
          <a:extLst>
            <a:ext uri="{FF2B5EF4-FFF2-40B4-BE49-F238E27FC236}">
              <a16:creationId xmlns:a16="http://schemas.microsoft.com/office/drawing/2014/main" id="{21B01A9E-1A79-4519-AD29-00C6C2A716A1}"/>
            </a:ext>
          </a:extLst>
        </xdr:cNvPr>
        <xdr:cNvSpPr txBox="1"/>
      </xdr:nvSpPr>
      <xdr:spPr>
        <a:xfrm>
          <a:off x="8363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A4A3FC6-6B13-4BBA-8700-B269EC5B993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15FD3DB-B2D9-428B-9665-DBBF467F284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4AE0E72-6984-4BA1-B39D-E36F4593A72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7ABB4E8-829C-42DB-836F-36ABB1342B6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045E049-490E-495A-8096-B06078FE1C2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596B4CA-7D15-4B3E-A85E-C82FBFFD9AD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23DD792-1FC1-4D93-997C-DED8B184046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0C4448F-C458-4EAD-99B4-A7F0028D725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C30A4AC-FA11-44F0-BB1E-F383161C914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F1A32F-D02D-495B-BAB5-8DE02801010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8316E20-B793-49B7-9A5C-0F1F029DFFB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8450EDB8-B2CD-4D6A-8F3E-33FAC0E6FC29}"/>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E03651E-1570-45F2-9C90-7A57DEEEFC6C}"/>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6E26A6D4-5737-4988-9877-7258963846A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3E94CE3-BC91-41A7-A9C4-E738A191BAA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9AACA07E-2D49-4BFB-BB2C-A317B0058C5F}"/>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20CC647-604F-452A-956F-0FDE97C316E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E86220B-56A5-446D-B585-C4E047E456A7}"/>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3B87EA1-22B6-4579-820F-47950453F57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BD02F46-E73B-4D98-99FA-A176B725136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860F2AF-EC4B-4C11-8678-F7406B457D6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14778999-4267-4895-BE24-41189CC3A837}"/>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E526B800-8565-48B0-9047-4CC95405B4C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79831E10-FE56-493C-8438-14F6E5F5D7B1}"/>
            </a:ext>
          </a:extLst>
        </xdr:cNvPr>
        <xdr:cNvCxnSpPr/>
      </xdr:nvCxnSpPr>
      <xdr:spPr>
        <a:xfrm flipV="1">
          <a:off x="9219565" y="954786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236052E3-CC7D-478D-9BC2-AFCA5DE730DA}"/>
            </a:ext>
          </a:extLst>
        </xdr:cNvPr>
        <xdr:cNvSpPr txBox="1"/>
      </xdr:nvSpPr>
      <xdr:spPr>
        <a:xfrm>
          <a:off x="92583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8B867742-20FB-4714-8085-938B521BEF03}"/>
            </a:ext>
          </a:extLst>
        </xdr:cNvPr>
        <xdr:cNvCxnSpPr/>
      </xdr:nvCxnSpPr>
      <xdr:spPr>
        <a:xfrm>
          <a:off x="9154160" y="1070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84FCED24-FAC5-4866-86D2-359F2EFA499B}"/>
            </a:ext>
          </a:extLst>
        </xdr:cNvPr>
        <xdr:cNvSpPr txBox="1"/>
      </xdr:nvSpPr>
      <xdr:spPr>
        <a:xfrm>
          <a:off x="9258300"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67A44AB0-52C2-4025-8FB1-8125C4CC17B4}"/>
            </a:ext>
          </a:extLst>
        </xdr:cNvPr>
        <xdr:cNvCxnSpPr/>
      </xdr:nvCxnSpPr>
      <xdr:spPr>
        <a:xfrm>
          <a:off x="915416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DF603D75-8429-4845-9BF9-42CE5B8A0E9A}"/>
            </a:ext>
          </a:extLst>
        </xdr:cNvPr>
        <xdr:cNvSpPr txBox="1"/>
      </xdr:nvSpPr>
      <xdr:spPr>
        <a:xfrm>
          <a:off x="9258300" y="10295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A40650B9-24F7-4599-8FBA-AF933855491E}"/>
            </a:ext>
          </a:extLst>
        </xdr:cNvPr>
        <xdr:cNvSpPr/>
      </xdr:nvSpPr>
      <xdr:spPr>
        <a:xfrm>
          <a:off x="919226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C192D4F4-F807-4E8D-BAA5-C3B06FCE38FA}"/>
            </a:ext>
          </a:extLst>
        </xdr:cNvPr>
        <xdr:cNvSpPr/>
      </xdr:nvSpPr>
      <xdr:spPr>
        <a:xfrm>
          <a:off x="844550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9EE7DB36-728A-410C-AAC4-D0D739651C04}"/>
            </a:ext>
          </a:extLst>
        </xdr:cNvPr>
        <xdr:cNvSpPr/>
      </xdr:nvSpPr>
      <xdr:spPr>
        <a:xfrm>
          <a:off x="7670800" y="1049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1289EA3D-581D-4A8E-8A79-4A1A2B33E4B3}"/>
            </a:ext>
          </a:extLst>
        </xdr:cNvPr>
        <xdr:cNvSpPr/>
      </xdr:nvSpPr>
      <xdr:spPr>
        <a:xfrm>
          <a:off x="6873240" y="1049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6E467C-54ED-480A-8969-F60FB5F8DD76}"/>
            </a:ext>
          </a:extLst>
        </xdr:cNvPr>
        <xdr:cNvSpPr/>
      </xdr:nvSpPr>
      <xdr:spPr>
        <a:xfrm>
          <a:off x="60985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D8D99EB-572B-42D7-A796-5FBE7B2874C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2B89D5-31EA-494C-80B7-34E09A29E9F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682783-D883-4213-A1F9-32D1A933F32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79186A0-104E-4ABC-BA21-6B24D170952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E40B749-9FAC-4137-A3E0-D62DFB9F169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153035</xdr:rowOff>
    </xdr:from>
    <xdr:to>
      <xdr:col>55</xdr:col>
      <xdr:colOff>50800</xdr:colOff>
      <xdr:row>63</xdr:row>
      <xdr:rowOff>83185</xdr:rowOff>
    </xdr:to>
    <xdr:sp macro="" textlink="">
      <xdr:nvSpPr>
        <xdr:cNvPr id="246" name="楕円 245">
          <a:extLst>
            <a:ext uri="{FF2B5EF4-FFF2-40B4-BE49-F238E27FC236}">
              <a16:creationId xmlns:a16="http://schemas.microsoft.com/office/drawing/2014/main" id="{2886CB41-9AD9-4462-AC99-97CB53263790}"/>
            </a:ext>
          </a:extLst>
        </xdr:cNvPr>
        <xdr:cNvSpPr/>
      </xdr:nvSpPr>
      <xdr:spPr>
        <a:xfrm>
          <a:off x="9192260" y="10546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67962</xdr:rowOff>
    </xdr:from>
    <xdr:ext cx="469744" cy="259045"/>
    <xdr:sp macro="" textlink="">
      <xdr:nvSpPr>
        <xdr:cNvPr id="247" name="【体育館・プール】&#10;一人当たり面積該当値テキスト">
          <a:extLst>
            <a:ext uri="{FF2B5EF4-FFF2-40B4-BE49-F238E27FC236}">
              <a16:creationId xmlns:a16="http://schemas.microsoft.com/office/drawing/2014/main" id="{4F3F86E6-61FA-4CCF-A543-52A8EE9A00CD}"/>
            </a:ext>
          </a:extLst>
        </xdr:cNvPr>
        <xdr:cNvSpPr txBox="1"/>
      </xdr:nvSpPr>
      <xdr:spPr>
        <a:xfrm>
          <a:off x="9258300" y="1046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8" name="楕円 247">
          <a:extLst>
            <a:ext uri="{FF2B5EF4-FFF2-40B4-BE49-F238E27FC236}">
              <a16:creationId xmlns:a16="http://schemas.microsoft.com/office/drawing/2014/main" id="{14A86962-3DCA-45DD-907D-C3FDE3B5A440}"/>
            </a:ext>
          </a:extLst>
        </xdr:cNvPr>
        <xdr:cNvSpPr/>
      </xdr:nvSpPr>
      <xdr:spPr>
        <a:xfrm>
          <a:off x="8445500" y="10523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32385</xdr:rowOff>
    </xdr:to>
    <xdr:cxnSp macro="">
      <xdr:nvCxnSpPr>
        <xdr:cNvPr id="249" name="直線コネクタ 248">
          <a:extLst>
            <a:ext uri="{FF2B5EF4-FFF2-40B4-BE49-F238E27FC236}">
              <a16:creationId xmlns:a16="http://schemas.microsoft.com/office/drawing/2014/main" id="{096DDFF8-181B-4D50-AC35-576440C3A31F}"/>
            </a:ext>
          </a:extLst>
        </xdr:cNvPr>
        <xdr:cNvCxnSpPr/>
      </xdr:nvCxnSpPr>
      <xdr:spPr>
        <a:xfrm>
          <a:off x="8496300" y="10570845"/>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0" name="楕円 249">
          <a:extLst>
            <a:ext uri="{FF2B5EF4-FFF2-40B4-BE49-F238E27FC236}">
              <a16:creationId xmlns:a16="http://schemas.microsoft.com/office/drawing/2014/main" id="{FE446480-D7B6-414B-B83D-74FA902B56D1}"/>
            </a:ext>
          </a:extLst>
        </xdr:cNvPr>
        <xdr:cNvSpPr/>
      </xdr:nvSpPr>
      <xdr:spPr>
        <a:xfrm>
          <a:off x="7670800" y="1053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19050</xdr:rowOff>
    </xdr:to>
    <xdr:cxnSp macro="">
      <xdr:nvCxnSpPr>
        <xdr:cNvPr id="251" name="直線コネクタ 250">
          <a:extLst>
            <a:ext uri="{FF2B5EF4-FFF2-40B4-BE49-F238E27FC236}">
              <a16:creationId xmlns:a16="http://schemas.microsoft.com/office/drawing/2014/main" id="{A728A5A9-CC27-4F7C-879C-9870AF1D50D9}"/>
            </a:ext>
          </a:extLst>
        </xdr:cNvPr>
        <xdr:cNvCxnSpPr/>
      </xdr:nvCxnSpPr>
      <xdr:spPr>
        <a:xfrm flipV="1">
          <a:off x="7713980" y="1057084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252" name="楕円 251">
          <a:extLst>
            <a:ext uri="{FF2B5EF4-FFF2-40B4-BE49-F238E27FC236}">
              <a16:creationId xmlns:a16="http://schemas.microsoft.com/office/drawing/2014/main" id="{B1B7C089-C921-4C1C-B89B-782DB852F5BA}"/>
            </a:ext>
          </a:extLst>
        </xdr:cNvPr>
        <xdr:cNvSpPr/>
      </xdr:nvSpPr>
      <xdr:spPr>
        <a:xfrm>
          <a:off x="6873240" y="1053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20955</xdr:rowOff>
    </xdr:to>
    <xdr:cxnSp macro="">
      <xdr:nvCxnSpPr>
        <xdr:cNvPr id="253" name="直線コネクタ 252">
          <a:extLst>
            <a:ext uri="{FF2B5EF4-FFF2-40B4-BE49-F238E27FC236}">
              <a16:creationId xmlns:a16="http://schemas.microsoft.com/office/drawing/2014/main" id="{B30DAC54-0ABE-497D-8980-938C3A868743}"/>
            </a:ext>
          </a:extLst>
        </xdr:cNvPr>
        <xdr:cNvCxnSpPr/>
      </xdr:nvCxnSpPr>
      <xdr:spPr>
        <a:xfrm flipV="1">
          <a:off x="6924040" y="1058037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4" name="楕円 253">
          <a:extLst>
            <a:ext uri="{FF2B5EF4-FFF2-40B4-BE49-F238E27FC236}">
              <a16:creationId xmlns:a16="http://schemas.microsoft.com/office/drawing/2014/main" id="{305F9676-52C9-4556-96E2-AC2704A84885}"/>
            </a:ext>
          </a:extLst>
        </xdr:cNvPr>
        <xdr:cNvSpPr/>
      </xdr:nvSpPr>
      <xdr:spPr>
        <a:xfrm>
          <a:off x="609854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22860</xdr:rowOff>
    </xdr:to>
    <xdr:cxnSp macro="">
      <xdr:nvCxnSpPr>
        <xdr:cNvPr id="255" name="直線コネクタ 254">
          <a:extLst>
            <a:ext uri="{FF2B5EF4-FFF2-40B4-BE49-F238E27FC236}">
              <a16:creationId xmlns:a16="http://schemas.microsoft.com/office/drawing/2014/main" id="{DDEA7355-241F-4450-A515-BF7321028DF2}"/>
            </a:ext>
          </a:extLst>
        </xdr:cNvPr>
        <xdr:cNvCxnSpPr/>
      </xdr:nvCxnSpPr>
      <xdr:spPr>
        <a:xfrm flipV="1">
          <a:off x="6149340" y="105822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8C4154AD-7423-4A4F-97CE-433D6C9E79F6}"/>
            </a:ext>
          </a:extLst>
        </xdr:cNvPr>
        <xdr:cNvSpPr txBox="1"/>
      </xdr:nvSpPr>
      <xdr:spPr>
        <a:xfrm>
          <a:off x="827158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a:extLst>
            <a:ext uri="{FF2B5EF4-FFF2-40B4-BE49-F238E27FC236}">
              <a16:creationId xmlns:a16="http://schemas.microsoft.com/office/drawing/2014/main" id="{82255854-8957-4CF3-88FF-E9399AD0C346}"/>
            </a:ext>
          </a:extLst>
        </xdr:cNvPr>
        <xdr:cNvSpPr txBox="1"/>
      </xdr:nvSpPr>
      <xdr:spPr>
        <a:xfrm>
          <a:off x="750958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a:extLst>
            <a:ext uri="{FF2B5EF4-FFF2-40B4-BE49-F238E27FC236}">
              <a16:creationId xmlns:a16="http://schemas.microsoft.com/office/drawing/2014/main" id="{ADFEBF4B-BE1B-4921-9CFD-EE3D8800B0CD}"/>
            </a:ext>
          </a:extLst>
        </xdr:cNvPr>
        <xdr:cNvSpPr txBox="1"/>
      </xdr:nvSpPr>
      <xdr:spPr>
        <a:xfrm>
          <a:off x="67120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a:extLst>
            <a:ext uri="{FF2B5EF4-FFF2-40B4-BE49-F238E27FC236}">
              <a16:creationId xmlns:a16="http://schemas.microsoft.com/office/drawing/2014/main" id="{7AD88B90-9228-4607-9DBF-C735CF7F204E}"/>
            </a:ext>
          </a:extLst>
        </xdr:cNvPr>
        <xdr:cNvSpPr txBox="1"/>
      </xdr:nvSpPr>
      <xdr:spPr>
        <a:xfrm>
          <a:off x="59373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0" name="n_1mainValue【体育館・プール】&#10;一人当たり面積">
          <a:extLst>
            <a:ext uri="{FF2B5EF4-FFF2-40B4-BE49-F238E27FC236}">
              <a16:creationId xmlns:a16="http://schemas.microsoft.com/office/drawing/2014/main" id="{4376A6BB-974C-435D-A0B1-E553041A8047}"/>
            </a:ext>
          </a:extLst>
        </xdr:cNvPr>
        <xdr:cNvSpPr txBox="1"/>
      </xdr:nvSpPr>
      <xdr:spPr>
        <a:xfrm>
          <a:off x="827158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1" name="n_2mainValue【体育館・プール】&#10;一人当たり面積">
          <a:extLst>
            <a:ext uri="{FF2B5EF4-FFF2-40B4-BE49-F238E27FC236}">
              <a16:creationId xmlns:a16="http://schemas.microsoft.com/office/drawing/2014/main" id="{775DA387-A0E2-449F-BC09-72D9AC7AC349}"/>
            </a:ext>
          </a:extLst>
        </xdr:cNvPr>
        <xdr:cNvSpPr txBox="1"/>
      </xdr:nvSpPr>
      <xdr:spPr>
        <a:xfrm>
          <a:off x="750958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262" name="n_3mainValue【体育館・プール】&#10;一人当たり面積">
          <a:extLst>
            <a:ext uri="{FF2B5EF4-FFF2-40B4-BE49-F238E27FC236}">
              <a16:creationId xmlns:a16="http://schemas.microsoft.com/office/drawing/2014/main" id="{0FDAB5B8-23F6-48A6-8346-FB77C0CF528D}"/>
            </a:ext>
          </a:extLst>
        </xdr:cNvPr>
        <xdr:cNvSpPr txBox="1"/>
      </xdr:nvSpPr>
      <xdr:spPr>
        <a:xfrm>
          <a:off x="67120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3" name="n_4mainValue【体育館・プール】&#10;一人当たり面積">
          <a:extLst>
            <a:ext uri="{FF2B5EF4-FFF2-40B4-BE49-F238E27FC236}">
              <a16:creationId xmlns:a16="http://schemas.microsoft.com/office/drawing/2014/main" id="{6AD2A02E-7318-4B78-B586-DCC2202080FC}"/>
            </a:ext>
          </a:extLst>
        </xdr:cNvPr>
        <xdr:cNvSpPr txBox="1"/>
      </xdr:nvSpPr>
      <xdr:spPr>
        <a:xfrm>
          <a:off x="59373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79A3591-3E30-43F6-9BEE-9440DBA846A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AD21554-96B1-4880-A084-B556A089824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24E08E0-E2A7-42B9-83CB-BDFC51B7EDE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DB84FF2-B2F4-4E48-89E0-C6987B0073F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A2E7A8F-F5CE-439B-94A3-FC1E2FA8E39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03468C2-3A01-4347-9752-81F9F813430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E7C4183-1DED-4987-91B8-7A66F820B0D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FED6126-4B4D-4097-9B25-E4A86D894CF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EEB5B43-3D8C-4AE8-AB33-83F04CE58AC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CAA9D24-FB2C-494C-AFFE-88FFC76502A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80C8CDA-2B5C-4747-A646-98FB4C4135D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12B3BC2-51BB-4D4F-AF38-3AC727D79AA7}"/>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EABD2764-53C6-4EFC-A3D9-2F92377274E5}"/>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6B994E6-40B7-4916-B731-519CC26F76C9}"/>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A2CF0795-9A88-44DF-AA87-855550001DC5}"/>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1118466B-FE94-4D0F-AF17-83C008A1995E}"/>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4AD4BDE9-902F-4175-B6ED-2FB601DBBF42}"/>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28AC3D1A-1F58-4D3C-A844-E7FC50626997}"/>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4EE99FE4-183D-4483-89CD-0A35A676AD8D}"/>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F60635A-FE70-4392-B617-A05119EC70E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FD8BA375-570E-470A-8130-1E465D66C9F8}"/>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2875DEAA-9C32-415F-9EDC-FA0A9E858D5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16F614BD-A691-4434-BB0C-283E981FC57A}"/>
            </a:ext>
          </a:extLst>
        </xdr:cNvPr>
        <xdr:cNvCxnSpPr/>
      </xdr:nvCxnSpPr>
      <xdr:spPr>
        <a:xfrm flipV="1">
          <a:off x="4086225" y="13030962"/>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EDC5B2A3-F629-4256-AA58-D91301ECB09F}"/>
            </a:ext>
          </a:extLst>
        </xdr:cNvPr>
        <xdr:cNvSpPr txBox="1"/>
      </xdr:nvSpPr>
      <xdr:spPr>
        <a:xfrm>
          <a:off x="4124960" y="1437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42A27DDF-6699-4730-9966-CDAEA97D0677}"/>
            </a:ext>
          </a:extLst>
        </xdr:cNvPr>
        <xdr:cNvCxnSpPr/>
      </xdr:nvCxnSpPr>
      <xdr:spPr>
        <a:xfrm>
          <a:off x="4020820" y="1437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0E28DA5-008C-446E-830B-CE856A3B3630}"/>
            </a:ext>
          </a:extLst>
        </xdr:cNvPr>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0D5C2D71-77E2-409A-A66C-9A348817AE32}"/>
            </a:ext>
          </a:extLst>
        </xdr:cNvPr>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4981996A-B029-48DD-BEE6-8D63A83430F2}"/>
            </a:ext>
          </a:extLst>
        </xdr:cNvPr>
        <xdr:cNvSpPr txBox="1"/>
      </xdr:nvSpPr>
      <xdr:spPr>
        <a:xfrm>
          <a:off x="4124960" y="1333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F64788A0-0529-401B-82CA-852DAAB69E25}"/>
            </a:ext>
          </a:extLst>
        </xdr:cNvPr>
        <xdr:cNvSpPr/>
      </xdr:nvSpPr>
      <xdr:spPr>
        <a:xfrm>
          <a:off x="4036060" y="13483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AC41C096-323A-442F-BE38-1F44BC597BD5}"/>
            </a:ext>
          </a:extLst>
        </xdr:cNvPr>
        <xdr:cNvSpPr/>
      </xdr:nvSpPr>
      <xdr:spPr>
        <a:xfrm>
          <a:off x="3312160" y="13462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77B79541-59AF-41A9-939A-D2CE20A7991D}"/>
            </a:ext>
          </a:extLst>
        </xdr:cNvPr>
        <xdr:cNvSpPr/>
      </xdr:nvSpPr>
      <xdr:spPr>
        <a:xfrm>
          <a:off x="2514600" y="1341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836DCFA1-4EA6-45DC-8ABA-C192CF6E39B0}"/>
            </a:ext>
          </a:extLst>
        </xdr:cNvPr>
        <xdr:cNvSpPr/>
      </xdr:nvSpPr>
      <xdr:spPr>
        <a:xfrm>
          <a:off x="173990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0084188D-E748-4B55-895C-680E404396B3}"/>
            </a:ext>
          </a:extLst>
        </xdr:cNvPr>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B9829C3-2774-45A5-B45E-88BF8B34B80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6FF76B-FE73-4D99-8871-FD390FA9827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5446D2D-7363-48BF-9A5D-E5246464948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F36A93-1C0D-4694-9183-8E3DF7BF3DD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6E7A9E-BBF8-461E-848A-E0330B5CE57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69596</xdr:rowOff>
    </xdr:from>
    <xdr:to>
      <xdr:col>24</xdr:col>
      <xdr:colOff>114300</xdr:colOff>
      <xdr:row>83</xdr:row>
      <xdr:rowOff>171196</xdr:rowOff>
    </xdr:to>
    <xdr:sp macro="" textlink="">
      <xdr:nvSpPr>
        <xdr:cNvPr id="302" name="楕円 301">
          <a:extLst>
            <a:ext uri="{FF2B5EF4-FFF2-40B4-BE49-F238E27FC236}">
              <a16:creationId xmlns:a16="http://schemas.microsoft.com/office/drawing/2014/main" id="{EDB12C39-BD41-4022-B848-32ADB0F1C877}"/>
            </a:ext>
          </a:extLst>
        </xdr:cNvPr>
        <xdr:cNvSpPr/>
      </xdr:nvSpPr>
      <xdr:spPr>
        <a:xfrm>
          <a:off x="4036060" y="139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48023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5AFEBF2E-0440-4ABA-BA18-72C017FDF483}"/>
            </a:ext>
          </a:extLst>
        </xdr:cNvPr>
        <xdr:cNvSpPr txBox="1"/>
      </xdr:nvSpPr>
      <xdr:spPr>
        <a:xfrm>
          <a:off x="4124960" y="1396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304" name="楕円 303">
          <a:extLst>
            <a:ext uri="{FF2B5EF4-FFF2-40B4-BE49-F238E27FC236}">
              <a16:creationId xmlns:a16="http://schemas.microsoft.com/office/drawing/2014/main" id="{2D45DEE0-7351-4204-B5AD-D2DA3D238D68}"/>
            </a:ext>
          </a:extLst>
        </xdr:cNvPr>
        <xdr:cNvSpPr/>
      </xdr:nvSpPr>
      <xdr:spPr>
        <a:xfrm>
          <a:off x="3312160" y="139098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42672</xdr:rowOff>
    </xdr:from>
    <xdr:to>
      <xdr:col>24</xdr:col>
      <xdr:colOff>63500</xdr:colOff>
      <xdr:row>83</xdr:row>
      <xdr:rowOff>120396</xdr:rowOff>
    </xdr:to>
    <xdr:cxnSp macro="">
      <xdr:nvCxnSpPr>
        <xdr:cNvPr id="305" name="直線コネクタ 304">
          <a:extLst>
            <a:ext uri="{FF2B5EF4-FFF2-40B4-BE49-F238E27FC236}">
              <a16:creationId xmlns:a16="http://schemas.microsoft.com/office/drawing/2014/main" id="{1AB44A62-35C0-4B85-8D46-0503800BB48D}"/>
            </a:ext>
          </a:extLst>
        </xdr:cNvPr>
        <xdr:cNvCxnSpPr/>
      </xdr:nvCxnSpPr>
      <xdr:spPr>
        <a:xfrm>
          <a:off x="3355340" y="13956792"/>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145035</xdr:rowOff>
    </xdr:from>
    <xdr:to>
      <xdr:col>15</xdr:col>
      <xdr:colOff>101600</xdr:colOff>
      <xdr:row>83</xdr:row>
      <xdr:rowOff>75185</xdr:rowOff>
    </xdr:to>
    <xdr:sp macro="" textlink="">
      <xdr:nvSpPr>
        <xdr:cNvPr id="306" name="楕円 305">
          <a:extLst>
            <a:ext uri="{FF2B5EF4-FFF2-40B4-BE49-F238E27FC236}">
              <a16:creationId xmlns:a16="http://schemas.microsoft.com/office/drawing/2014/main" id="{3A45B8D9-C416-4A87-94B0-15082834FCCC}"/>
            </a:ext>
          </a:extLst>
        </xdr:cNvPr>
        <xdr:cNvSpPr/>
      </xdr:nvSpPr>
      <xdr:spPr>
        <a:xfrm>
          <a:off x="2514600" y="13891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24385</xdr:rowOff>
    </xdr:from>
    <xdr:to>
      <xdr:col>19</xdr:col>
      <xdr:colOff>177800</xdr:colOff>
      <xdr:row>83</xdr:row>
      <xdr:rowOff>42672</xdr:rowOff>
    </xdr:to>
    <xdr:cxnSp macro="">
      <xdr:nvCxnSpPr>
        <xdr:cNvPr id="307" name="直線コネクタ 306">
          <a:extLst>
            <a:ext uri="{FF2B5EF4-FFF2-40B4-BE49-F238E27FC236}">
              <a16:creationId xmlns:a16="http://schemas.microsoft.com/office/drawing/2014/main" id="{34B4A6E3-9281-4279-9813-5B4F1EE8D7D0}"/>
            </a:ext>
          </a:extLst>
        </xdr:cNvPr>
        <xdr:cNvCxnSpPr/>
      </xdr:nvCxnSpPr>
      <xdr:spPr>
        <a:xfrm>
          <a:off x="2565400" y="13938505"/>
          <a:ext cx="78994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92456</xdr:rowOff>
    </xdr:from>
    <xdr:to>
      <xdr:col>10</xdr:col>
      <xdr:colOff>165100</xdr:colOff>
      <xdr:row>83</xdr:row>
      <xdr:rowOff>22606</xdr:rowOff>
    </xdr:to>
    <xdr:sp macro="" textlink="">
      <xdr:nvSpPr>
        <xdr:cNvPr id="308" name="楕円 307">
          <a:extLst>
            <a:ext uri="{FF2B5EF4-FFF2-40B4-BE49-F238E27FC236}">
              <a16:creationId xmlns:a16="http://schemas.microsoft.com/office/drawing/2014/main" id="{09D62AE0-B5CE-468B-A7E9-7937FC608A7F}"/>
            </a:ext>
          </a:extLst>
        </xdr:cNvPr>
        <xdr:cNvSpPr/>
      </xdr:nvSpPr>
      <xdr:spPr>
        <a:xfrm>
          <a:off x="1739900" y="1383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143256</xdr:rowOff>
    </xdr:from>
    <xdr:to>
      <xdr:col>15</xdr:col>
      <xdr:colOff>50800</xdr:colOff>
      <xdr:row>83</xdr:row>
      <xdr:rowOff>24385</xdr:rowOff>
    </xdr:to>
    <xdr:cxnSp macro="">
      <xdr:nvCxnSpPr>
        <xdr:cNvPr id="309" name="直線コネクタ 308">
          <a:extLst>
            <a:ext uri="{FF2B5EF4-FFF2-40B4-BE49-F238E27FC236}">
              <a16:creationId xmlns:a16="http://schemas.microsoft.com/office/drawing/2014/main" id="{FF18B47D-9B57-4AFC-A2C2-50FA2401C42C}"/>
            </a:ext>
          </a:extLst>
        </xdr:cNvPr>
        <xdr:cNvCxnSpPr/>
      </xdr:nvCxnSpPr>
      <xdr:spPr>
        <a:xfrm>
          <a:off x="1790700" y="13889736"/>
          <a:ext cx="7747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131318</xdr:rowOff>
    </xdr:from>
    <xdr:to>
      <xdr:col>6</xdr:col>
      <xdr:colOff>38100</xdr:colOff>
      <xdr:row>82</xdr:row>
      <xdr:rowOff>61468</xdr:rowOff>
    </xdr:to>
    <xdr:sp macro="" textlink="">
      <xdr:nvSpPr>
        <xdr:cNvPr id="310" name="楕円 309">
          <a:extLst>
            <a:ext uri="{FF2B5EF4-FFF2-40B4-BE49-F238E27FC236}">
              <a16:creationId xmlns:a16="http://schemas.microsoft.com/office/drawing/2014/main" id="{751F698C-6F3B-46C7-A9C0-8DB7796A0470}"/>
            </a:ext>
          </a:extLst>
        </xdr:cNvPr>
        <xdr:cNvSpPr/>
      </xdr:nvSpPr>
      <xdr:spPr>
        <a:xfrm>
          <a:off x="965200" y="13710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xdr:rowOff>
    </xdr:from>
    <xdr:to>
      <xdr:col>10</xdr:col>
      <xdr:colOff>114300</xdr:colOff>
      <xdr:row>82</xdr:row>
      <xdr:rowOff>143256</xdr:rowOff>
    </xdr:to>
    <xdr:cxnSp macro="">
      <xdr:nvCxnSpPr>
        <xdr:cNvPr id="311" name="直線コネクタ 310">
          <a:extLst>
            <a:ext uri="{FF2B5EF4-FFF2-40B4-BE49-F238E27FC236}">
              <a16:creationId xmlns:a16="http://schemas.microsoft.com/office/drawing/2014/main" id="{E45FC10C-5052-4A7D-BB59-06EA6BA17B43}"/>
            </a:ext>
          </a:extLst>
        </xdr:cNvPr>
        <xdr:cNvCxnSpPr/>
      </xdr:nvCxnSpPr>
      <xdr:spPr>
        <a:xfrm>
          <a:off x="1008380" y="13757148"/>
          <a:ext cx="78232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B3880D88-DEEC-41E7-88DD-E6F300CDBBDC}"/>
            </a:ext>
          </a:extLst>
        </xdr:cNvPr>
        <xdr:cNvSpPr txBox="1"/>
      </xdr:nvSpPr>
      <xdr:spPr>
        <a:xfrm>
          <a:off x="317056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3A16103D-A9F6-464E-A9CB-4731D68206A5}"/>
            </a:ext>
          </a:extLst>
        </xdr:cNvPr>
        <xdr:cNvSpPr txBox="1"/>
      </xdr:nvSpPr>
      <xdr:spPr>
        <a:xfrm>
          <a:off x="23857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a:extLst>
            <a:ext uri="{FF2B5EF4-FFF2-40B4-BE49-F238E27FC236}">
              <a16:creationId xmlns:a16="http://schemas.microsoft.com/office/drawing/2014/main" id="{98421A93-543A-4D5C-B236-FC88C482C8C4}"/>
            </a:ext>
          </a:extLst>
        </xdr:cNvPr>
        <xdr:cNvSpPr txBox="1"/>
      </xdr:nvSpPr>
      <xdr:spPr>
        <a:xfrm>
          <a:off x="161100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FF416D59-F275-460D-9DFF-0FF4BC78A8DD}"/>
            </a:ext>
          </a:extLst>
        </xdr:cNvPr>
        <xdr:cNvSpPr txBox="1"/>
      </xdr:nvSpPr>
      <xdr:spPr>
        <a:xfrm>
          <a:off x="8363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316" name="n_1mainValue【福祉施設】&#10;有形固定資産減価償却率">
          <a:extLst>
            <a:ext uri="{FF2B5EF4-FFF2-40B4-BE49-F238E27FC236}">
              <a16:creationId xmlns:a16="http://schemas.microsoft.com/office/drawing/2014/main" id="{00533283-FA8E-44CB-ADD4-8963EDBAD122}"/>
            </a:ext>
          </a:extLst>
        </xdr:cNvPr>
        <xdr:cNvSpPr txBox="1"/>
      </xdr:nvSpPr>
      <xdr:spPr>
        <a:xfrm>
          <a:off x="3170564" y="1399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66312</xdr:rowOff>
    </xdr:from>
    <xdr:ext cx="405111" cy="259045"/>
    <xdr:sp macro="" textlink="">
      <xdr:nvSpPr>
        <xdr:cNvPr id="317" name="n_2mainValue【福祉施設】&#10;有形固定資産減価償却率">
          <a:extLst>
            <a:ext uri="{FF2B5EF4-FFF2-40B4-BE49-F238E27FC236}">
              <a16:creationId xmlns:a16="http://schemas.microsoft.com/office/drawing/2014/main" id="{1F277C5F-6F6A-4BE2-AA4E-EC26819F15E6}"/>
            </a:ext>
          </a:extLst>
        </xdr:cNvPr>
        <xdr:cNvSpPr txBox="1"/>
      </xdr:nvSpPr>
      <xdr:spPr>
        <a:xfrm>
          <a:off x="2385704" y="139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13733</xdr:rowOff>
    </xdr:from>
    <xdr:ext cx="405111" cy="259045"/>
    <xdr:sp macro="" textlink="">
      <xdr:nvSpPr>
        <xdr:cNvPr id="318" name="n_3mainValue【福祉施設】&#10;有形固定資産減価償却率">
          <a:extLst>
            <a:ext uri="{FF2B5EF4-FFF2-40B4-BE49-F238E27FC236}">
              <a16:creationId xmlns:a16="http://schemas.microsoft.com/office/drawing/2014/main" id="{5EF448EA-4574-4BDD-A258-C6D39FC14BB9}"/>
            </a:ext>
          </a:extLst>
        </xdr:cNvPr>
        <xdr:cNvSpPr txBox="1"/>
      </xdr:nvSpPr>
      <xdr:spPr>
        <a:xfrm>
          <a:off x="1611004" y="1392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52595</xdr:rowOff>
    </xdr:from>
    <xdr:ext cx="405111" cy="259045"/>
    <xdr:sp macro="" textlink="">
      <xdr:nvSpPr>
        <xdr:cNvPr id="319" name="n_4mainValue【福祉施設】&#10;有形固定資産減価償却率">
          <a:extLst>
            <a:ext uri="{FF2B5EF4-FFF2-40B4-BE49-F238E27FC236}">
              <a16:creationId xmlns:a16="http://schemas.microsoft.com/office/drawing/2014/main" id="{682F2CFD-8BB2-4848-B1D1-12A4B8DB5CEC}"/>
            </a:ext>
          </a:extLst>
        </xdr:cNvPr>
        <xdr:cNvSpPr txBox="1"/>
      </xdr:nvSpPr>
      <xdr:spPr>
        <a:xfrm>
          <a:off x="836304" y="1379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83121DC-B133-43BA-AC9F-11A130976E1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B892708-10A8-4BA1-852B-A65C8E5B851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FDD0D0D-8D13-4C3C-9445-8BAE4BC0D61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AB6906E-8C22-40DA-A280-1E2D3603450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1DBFB76-2AEC-4922-A9EC-09BE4AED83A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1BB826B-CCFB-454B-9B2E-74A37516EB9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90D2596-3680-4365-90E3-E33F21DEF44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0F12504-6271-4A3D-B324-FB86EAB042B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866F9B4-F907-4D2C-9F1C-43B6FF65909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EC5BC4D8-FAD9-473A-9E46-15320D3BF5C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9C1B750A-7808-40BE-9101-626E14725339}"/>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D14F0684-6CD0-4075-B1F5-19C56DC89CF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2D6E1181-F7F5-445C-AE0B-42807A49514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3EE0F2FC-6815-405D-8F1E-21A7C6A7A756}"/>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F1B4832-66BC-4645-928D-0C19704C82E8}"/>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203513BC-C3EE-4B22-AA60-35CD4192F376}"/>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6097614-D3EC-48B1-8C5C-E9239A993441}"/>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C58CF2C0-97AA-49A7-ACB4-29E048ED0C9B}"/>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FF3A07D-F114-4E73-897E-865C30DA4C0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CF312E2F-0AB2-433A-8498-7CFDF6B870D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5B7A1791-4843-498C-88BA-1AB7EC8D266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C5BE1D9F-7CC6-45ED-B4C2-DBA41C4A2CF3}"/>
            </a:ext>
          </a:extLst>
        </xdr:cNvPr>
        <xdr:cNvCxnSpPr/>
      </xdr:nvCxnSpPr>
      <xdr:spPr>
        <a:xfrm flipV="1">
          <a:off x="9219565" y="13017245"/>
          <a:ext cx="0" cy="1377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1003C4EF-E352-494D-A316-2899011165B8}"/>
            </a:ext>
          </a:extLst>
        </xdr:cNvPr>
        <xdr:cNvSpPr txBox="1"/>
      </xdr:nvSpPr>
      <xdr:spPr>
        <a:xfrm>
          <a:off x="925830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B0D2316F-AEA0-472B-979F-F6A6327BD0C1}"/>
            </a:ext>
          </a:extLst>
        </xdr:cNvPr>
        <xdr:cNvCxnSpPr/>
      </xdr:nvCxnSpPr>
      <xdr:spPr>
        <a:xfrm>
          <a:off x="915416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BAE63769-20CC-458F-9200-9D4E2A3050DF}"/>
            </a:ext>
          </a:extLst>
        </xdr:cNvPr>
        <xdr:cNvSpPr txBox="1"/>
      </xdr:nvSpPr>
      <xdr:spPr>
        <a:xfrm>
          <a:off x="9258300" y="127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18DEFCFD-1942-4B1A-857D-1FC70F29EBC5}"/>
            </a:ext>
          </a:extLst>
        </xdr:cNvPr>
        <xdr:cNvCxnSpPr/>
      </xdr:nvCxnSpPr>
      <xdr:spPr>
        <a:xfrm>
          <a:off x="915416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296A61F9-58B7-49E1-A186-939798CDA7C6}"/>
            </a:ext>
          </a:extLst>
        </xdr:cNvPr>
        <xdr:cNvSpPr txBox="1"/>
      </xdr:nvSpPr>
      <xdr:spPr>
        <a:xfrm>
          <a:off x="9258300" y="1358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660AB8EF-DE6D-44DC-874A-4C72DD363BF7}"/>
            </a:ext>
          </a:extLst>
        </xdr:cNvPr>
        <xdr:cNvSpPr/>
      </xdr:nvSpPr>
      <xdr:spPr>
        <a:xfrm>
          <a:off x="91922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F60CD4F2-9565-4522-A975-D08E76BF1396}"/>
            </a:ext>
          </a:extLst>
        </xdr:cNvPr>
        <xdr:cNvSpPr/>
      </xdr:nvSpPr>
      <xdr:spPr>
        <a:xfrm>
          <a:off x="844550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500891E4-3AFD-4EDD-A837-4178B2F4D300}"/>
            </a:ext>
          </a:extLst>
        </xdr:cNvPr>
        <xdr:cNvSpPr/>
      </xdr:nvSpPr>
      <xdr:spPr>
        <a:xfrm>
          <a:off x="7670800" y="13752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8CC25F42-5E3E-40A4-9758-25AE52219BCA}"/>
            </a:ext>
          </a:extLst>
        </xdr:cNvPr>
        <xdr:cNvSpPr/>
      </xdr:nvSpPr>
      <xdr:spPr>
        <a:xfrm>
          <a:off x="6873240" y="13710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67C63BE7-F4C0-4A48-8CE8-6151B9674B2C}"/>
            </a:ext>
          </a:extLst>
        </xdr:cNvPr>
        <xdr:cNvSpPr/>
      </xdr:nvSpPr>
      <xdr:spPr>
        <a:xfrm>
          <a:off x="60985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31CD22F-B5FA-4B55-A59B-F44D7383A8D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243E9F-B604-45DE-B823-A63C70C9FC3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3CDE7BF-C37E-4BF9-865E-28238E15C85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CB1963B-8EC7-469C-B1F0-00888A92872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1446B3A-9B05-4859-8669-758F81BAE41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357" name="楕円 356">
          <a:extLst>
            <a:ext uri="{FF2B5EF4-FFF2-40B4-BE49-F238E27FC236}">
              <a16:creationId xmlns:a16="http://schemas.microsoft.com/office/drawing/2014/main" id="{B36E44D7-78BA-4EEC-A8FE-DE9F515E0F9C}"/>
            </a:ext>
          </a:extLst>
        </xdr:cNvPr>
        <xdr:cNvSpPr/>
      </xdr:nvSpPr>
      <xdr:spPr>
        <a:xfrm>
          <a:off x="9192260" y="13986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50309</xdr:rowOff>
    </xdr:from>
    <xdr:ext cx="469744" cy="259045"/>
    <xdr:sp macro="" textlink="">
      <xdr:nvSpPr>
        <xdr:cNvPr id="358" name="【福祉施設】&#10;一人当たり面積該当値テキスト">
          <a:extLst>
            <a:ext uri="{FF2B5EF4-FFF2-40B4-BE49-F238E27FC236}">
              <a16:creationId xmlns:a16="http://schemas.microsoft.com/office/drawing/2014/main" id="{C960292D-AB57-40DE-9C49-511A22810AD3}"/>
            </a:ext>
          </a:extLst>
        </xdr:cNvPr>
        <xdr:cNvSpPr txBox="1"/>
      </xdr:nvSpPr>
      <xdr:spPr>
        <a:xfrm>
          <a:off x="9258300" y="139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59" name="楕円 358">
          <a:extLst>
            <a:ext uri="{FF2B5EF4-FFF2-40B4-BE49-F238E27FC236}">
              <a16:creationId xmlns:a16="http://schemas.microsoft.com/office/drawing/2014/main" id="{2E5B315A-41AA-45A3-AA37-6B76AD037B05}"/>
            </a:ext>
          </a:extLst>
        </xdr:cNvPr>
        <xdr:cNvSpPr/>
      </xdr:nvSpPr>
      <xdr:spPr>
        <a:xfrm>
          <a:off x="844550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140970</xdr:rowOff>
    </xdr:to>
    <xdr:cxnSp macro="">
      <xdr:nvCxnSpPr>
        <xdr:cNvPr id="360" name="直線コネクタ 359">
          <a:extLst>
            <a:ext uri="{FF2B5EF4-FFF2-40B4-BE49-F238E27FC236}">
              <a16:creationId xmlns:a16="http://schemas.microsoft.com/office/drawing/2014/main" id="{34EF784B-D263-429D-B5F8-C91B801E5D49}"/>
            </a:ext>
          </a:extLst>
        </xdr:cNvPr>
        <xdr:cNvCxnSpPr/>
      </xdr:nvCxnSpPr>
      <xdr:spPr>
        <a:xfrm flipV="1">
          <a:off x="8496300" y="14036802"/>
          <a:ext cx="723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61" name="楕円 360">
          <a:extLst>
            <a:ext uri="{FF2B5EF4-FFF2-40B4-BE49-F238E27FC236}">
              <a16:creationId xmlns:a16="http://schemas.microsoft.com/office/drawing/2014/main" id="{2CA1D6ED-88C2-4A3E-B9CC-A20A1170EBF0}"/>
            </a:ext>
          </a:extLst>
        </xdr:cNvPr>
        <xdr:cNvSpPr/>
      </xdr:nvSpPr>
      <xdr:spPr>
        <a:xfrm>
          <a:off x="7670800" y="1400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140970</xdr:rowOff>
    </xdr:to>
    <xdr:cxnSp macro="">
      <xdr:nvCxnSpPr>
        <xdr:cNvPr id="362" name="直線コネクタ 361">
          <a:extLst>
            <a:ext uri="{FF2B5EF4-FFF2-40B4-BE49-F238E27FC236}">
              <a16:creationId xmlns:a16="http://schemas.microsoft.com/office/drawing/2014/main" id="{093A0059-86E2-4532-8993-F525F527B7AF}"/>
            </a:ext>
          </a:extLst>
        </xdr:cNvPr>
        <xdr:cNvCxnSpPr/>
      </xdr:nvCxnSpPr>
      <xdr:spPr>
        <a:xfrm>
          <a:off x="7713980" y="140550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99313</xdr:rowOff>
    </xdr:from>
    <xdr:to>
      <xdr:col>41</xdr:col>
      <xdr:colOff>101600</xdr:colOff>
      <xdr:row>84</xdr:row>
      <xdr:rowOff>29463</xdr:rowOff>
    </xdr:to>
    <xdr:sp macro="" textlink="">
      <xdr:nvSpPr>
        <xdr:cNvPr id="363" name="楕円 362">
          <a:extLst>
            <a:ext uri="{FF2B5EF4-FFF2-40B4-BE49-F238E27FC236}">
              <a16:creationId xmlns:a16="http://schemas.microsoft.com/office/drawing/2014/main" id="{B4767606-8BF1-4FCE-BBAD-FB94CFE459CA}"/>
            </a:ext>
          </a:extLst>
        </xdr:cNvPr>
        <xdr:cNvSpPr/>
      </xdr:nvSpPr>
      <xdr:spPr>
        <a:xfrm>
          <a:off x="6873240" y="14013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150113</xdr:rowOff>
    </xdr:to>
    <xdr:cxnSp macro="">
      <xdr:nvCxnSpPr>
        <xdr:cNvPr id="364" name="直線コネクタ 363">
          <a:extLst>
            <a:ext uri="{FF2B5EF4-FFF2-40B4-BE49-F238E27FC236}">
              <a16:creationId xmlns:a16="http://schemas.microsoft.com/office/drawing/2014/main" id="{B75436A0-F96E-41A7-A1B8-5104CC6FD166}"/>
            </a:ext>
          </a:extLst>
        </xdr:cNvPr>
        <xdr:cNvCxnSpPr/>
      </xdr:nvCxnSpPr>
      <xdr:spPr>
        <a:xfrm flipV="1">
          <a:off x="6924040" y="14055090"/>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5" name="楕円 364">
          <a:extLst>
            <a:ext uri="{FF2B5EF4-FFF2-40B4-BE49-F238E27FC236}">
              <a16:creationId xmlns:a16="http://schemas.microsoft.com/office/drawing/2014/main" id="{CABD9CBC-B43F-4A17-B280-4E6A67110D68}"/>
            </a:ext>
          </a:extLst>
        </xdr:cNvPr>
        <xdr:cNvSpPr/>
      </xdr:nvSpPr>
      <xdr:spPr>
        <a:xfrm>
          <a:off x="60985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150113</xdr:rowOff>
    </xdr:to>
    <xdr:cxnSp macro="">
      <xdr:nvCxnSpPr>
        <xdr:cNvPr id="366" name="直線コネクタ 365">
          <a:extLst>
            <a:ext uri="{FF2B5EF4-FFF2-40B4-BE49-F238E27FC236}">
              <a16:creationId xmlns:a16="http://schemas.microsoft.com/office/drawing/2014/main" id="{E46138C2-3004-4213-A009-B49FCBE808AE}"/>
            </a:ext>
          </a:extLst>
        </xdr:cNvPr>
        <xdr:cNvCxnSpPr/>
      </xdr:nvCxnSpPr>
      <xdr:spPr>
        <a:xfrm>
          <a:off x="6149340" y="14055090"/>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A25F91B3-2FB8-4809-BDE1-6610B039BE4B}"/>
            </a:ext>
          </a:extLst>
        </xdr:cNvPr>
        <xdr:cNvSpPr txBox="1"/>
      </xdr:nvSpPr>
      <xdr:spPr>
        <a:xfrm>
          <a:off x="827158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a:extLst>
            <a:ext uri="{FF2B5EF4-FFF2-40B4-BE49-F238E27FC236}">
              <a16:creationId xmlns:a16="http://schemas.microsoft.com/office/drawing/2014/main" id="{46F6B408-37E2-4CCD-8AC2-ACB095DF645D}"/>
            </a:ext>
          </a:extLst>
        </xdr:cNvPr>
        <xdr:cNvSpPr txBox="1"/>
      </xdr:nvSpPr>
      <xdr:spPr>
        <a:xfrm>
          <a:off x="750958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1488427C-E43A-40AF-A071-FE72B20E45F4}"/>
            </a:ext>
          </a:extLst>
        </xdr:cNvPr>
        <xdr:cNvSpPr txBox="1"/>
      </xdr:nvSpPr>
      <xdr:spPr>
        <a:xfrm>
          <a:off x="6712027"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30FF2DEA-E124-4053-9FB8-BA52DA4E7C81}"/>
            </a:ext>
          </a:extLst>
        </xdr:cNvPr>
        <xdr:cNvSpPr txBox="1"/>
      </xdr:nvSpPr>
      <xdr:spPr>
        <a:xfrm>
          <a:off x="59373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11447</xdr:rowOff>
    </xdr:from>
    <xdr:ext cx="469744" cy="259045"/>
    <xdr:sp macro="" textlink="">
      <xdr:nvSpPr>
        <xdr:cNvPr id="371" name="n_1mainValue【福祉施設】&#10;一人当たり面積">
          <a:extLst>
            <a:ext uri="{FF2B5EF4-FFF2-40B4-BE49-F238E27FC236}">
              <a16:creationId xmlns:a16="http://schemas.microsoft.com/office/drawing/2014/main" id="{EE595098-3658-4A2F-83DA-9BA9007EFBCF}"/>
            </a:ext>
          </a:extLst>
        </xdr:cNvPr>
        <xdr:cNvSpPr txBox="1"/>
      </xdr:nvSpPr>
      <xdr:spPr>
        <a:xfrm>
          <a:off x="8271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mainValue【福祉施設】&#10;一人当たり面積">
          <a:extLst>
            <a:ext uri="{FF2B5EF4-FFF2-40B4-BE49-F238E27FC236}">
              <a16:creationId xmlns:a16="http://schemas.microsoft.com/office/drawing/2014/main" id="{8563AEE4-A6E8-43BA-B90D-7B3AB6C8BDE3}"/>
            </a:ext>
          </a:extLst>
        </xdr:cNvPr>
        <xdr:cNvSpPr txBox="1"/>
      </xdr:nvSpPr>
      <xdr:spPr>
        <a:xfrm>
          <a:off x="7509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20590</xdr:rowOff>
    </xdr:from>
    <xdr:ext cx="469744" cy="259045"/>
    <xdr:sp macro="" textlink="">
      <xdr:nvSpPr>
        <xdr:cNvPr id="373" name="n_3mainValue【福祉施設】&#10;一人当たり面積">
          <a:extLst>
            <a:ext uri="{FF2B5EF4-FFF2-40B4-BE49-F238E27FC236}">
              <a16:creationId xmlns:a16="http://schemas.microsoft.com/office/drawing/2014/main" id="{02902964-7316-4018-BCE2-59DC018AF09E}"/>
            </a:ext>
          </a:extLst>
        </xdr:cNvPr>
        <xdr:cNvSpPr txBox="1"/>
      </xdr:nvSpPr>
      <xdr:spPr>
        <a:xfrm>
          <a:off x="671202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11447</xdr:rowOff>
    </xdr:from>
    <xdr:ext cx="469744" cy="259045"/>
    <xdr:sp macro="" textlink="">
      <xdr:nvSpPr>
        <xdr:cNvPr id="374" name="n_4mainValue【福祉施設】&#10;一人当たり面積">
          <a:extLst>
            <a:ext uri="{FF2B5EF4-FFF2-40B4-BE49-F238E27FC236}">
              <a16:creationId xmlns:a16="http://schemas.microsoft.com/office/drawing/2014/main" id="{A17A9EAD-E995-46DA-8F89-FE7C26E57055}"/>
            </a:ext>
          </a:extLst>
        </xdr:cNvPr>
        <xdr:cNvSpPr txBox="1"/>
      </xdr:nvSpPr>
      <xdr:spPr>
        <a:xfrm>
          <a:off x="59373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72D93A4-D98E-45E9-B555-4FF55EEAAE7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EEEEA75-FDD2-4115-88DB-EAE137E884B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CB4C613-D2EE-42BF-BEFC-486975496F8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9E55C29-DA60-4AB5-B6A1-744672E244D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3C4728C4-31CD-4A30-A646-95C8C72C69B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848C6C1-5226-4974-A42B-9F488D0F76F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60E00B4-1AE6-4FD3-8B04-D88F1F86F45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6812A1F5-69F2-41E0-9672-007E263F118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F4BB763D-0751-40A8-84CC-826237169A5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DCB7507B-41BA-4186-B6E0-1A0F764DD46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6871ACED-1494-4464-9B88-10D99BADBCD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0B7D6CB-D084-4095-B4F2-E0BFAF340F3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2DE706EA-8558-4366-A24B-CDD42D02B9C5}"/>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C8B296A1-451A-4B4B-B17F-3D7E66B37EEF}"/>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39C9A59-ED58-4B3F-998E-AA25DF0145AE}"/>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4536809-0BC1-4687-9A04-2890AFE9170E}"/>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ADA7B4AE-EB4A-41FB-A7AB-69B50A677FB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704F70DB-890D-4953-BA84-995892BF6A5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8896B3ED-CFA5-4EA3-A67D-42EF7A01C2E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35D1B858-838F-40C9-A37E-DA3C4BEAC9B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E0974C8C-2725-4414-9AE2-3481ED55369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1715000-AF00-48B0-AEF6-CCC3BC4377C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18649DC-AB77-49EF-AD75-0C4DE22AA35D}"/>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D2BC075-012C-4129-9A5A-6730268C501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C8C1B5B6-D017-4245-9267-B7443AB9742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085A7073-DD02-4C17-AB2F-381CEAD4C0DB}"/>
            </a:ext>
          </a:extLst>
        </xdr:cNvPr>
        <xdr:cNvCxnSpPr/>
      </xdr:nvCxnSpPr>
      <xdr:spPr>
        <a:xfrm flipV="1">
          <a:off x="4086225" y="16841832"/>
          <a:ext cx="0" cy="142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37254F20-2177-43F8-8D02-D2EC76169779}"/>
            </a:ext>
          </a:extLst>
        </xdr:cNvPr>
        <xdr:cNvSpPr txBox="1"/>
      </xdr:nvSpPr>
      <xdr:spPr>
        <a:xfrm>
          <a:off x="412496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58EA0E31-4AE8-4DB1-B326-3141B4C59C2C}"/>
            </a:ext>
          </a:extLst>
        </xdr:cNvPr>
        <xdr:cNvCxnSpPr/>
      </xdr:nvCxnSpPr>
      <xdr:spPr>
        <a:xfrm>
          <a:off x="402082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57836EE-9834-4BA3-B38D-8AC659A13D79}"/>
            </a:ext>
          </a:extLst>
        </xdr:cNvPr>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B79C1AE8-0346-4714-A11B-294B7AC1B3D7}"/>
            </a:ext>
          </a:extLst>
        </xdr:cNvPr>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B4B235A9-58A3-41AC-A690-9FC89B6C609B}"/>
            </a:ext>
          </a:extLst>
        </xdr:cNvPr>
        <xdr:cNvSpPr txBox="1"/>
      </xdr:nvSpPr>
      <xdr:spPr>
        <a:xfrm>
          <a:off x="4124960" y="17393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AADD2390-381B-4412-BC10-325CD60450C2}"/>
            </a:ext>
          </a:extLst>
        </xdr:cNvPr>
        <xdr:cNvSpPr/>
      </xdr:nvSpPr>
      <xdr:spPr>
        <a:xfrm>
          <a:off x="403606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E6662788-AC14-4F22-8FC3-4228C5D290EB}"/>
            </a:ext>
          </a:extLst>
        </xdr:cNvPr>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45121E96-F788-4996-A701-56CF9EC0A9F6}"/>
            </a:ext>
          </a:extLst>
        </xdr:cNvPr>
        <xdr:cNvSpPr/>
      </xdr:nvSpPr>
      <xdr:spPr>
        <a:xfrm>
          <a:off x="251460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B17C60B1-C872-4D02-B1B7-F9A7F0DE782E}"/>
            </a:ext>
          </a:extLst>
        </xdr:cNvPr>
        <xdr:cNvSpPr/>
      </xdr:nvSpPr>
      <xdr:spPr>
        <a:xfrm>
          <a:off x="17399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26FE04B-6D2A-43E1-9A6C-CC20ED56893F}"/>
            </a:ext>
          </a:extLst>
        </xdr:cNvPr>
        <xdr:cNvSpPr/>
      </xdr:nvSpPr>
      <xdr:spPr>
        <a:xfrm>
          <a:off x="965200" y="17408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6BC7025-46E5-41FD-9680-58D7ECA4CA0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86C6AB4-436E-4273-987B-1DF2FC6F27D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9D26200-D35A-4920-B105-C4C83409F7BD}"/>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BA88D7B-1F75-41B7-856D-481C3465D55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4C68E65-FA48-4218-A251-FE0DB02BEBB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416" name="楕円 415">
          <a:extLst>
            <a:ext uri="{FF2B5EF4-FFF2-40B4-BE49-F238E27FC236}">
              <a16:creationId xmlns:a16="http://schemas.microsoft.com/office/drawing/2014/main" id="{2BEAF985-A690-480D-B25F-59EE22498F86}"/>
            </a:ext>
          </a:extLst>
        </xdr:cNvPr>
        <xdr:cNvSpPr/>
      </xdr:nvSpPr>
      <xdr:spPr>
        <a:xfrm>
          <a:off x="403606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C68445B6-9DD9-41F0-8921-D8CE3EFDD4C2}"/>
            </a:ext>
          </a:extLst>
        </xdr:cNvPr>
        <xdr:cNvSpPr txBox="1"/>
      </xdr:nvSpPr>
      <xdr:spPr>
        <a:xfrm>
          <a:off x="4124960" y="1795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10705</xdr:rowOff>
    </xdr:from>
    <xdr:to>
      <xdr:col>20</xdr:col>
      <xdr:colOff>38100</xdr:colOff>
      <xdr:row>107</xdr:row>
      <xdr:rowOff>112305</xdr:rowOff>
    </xdr:to>
    <xdr:sp macro="" textlink="">
      <xdr:nvSpPr>
        <xdr:cNvPr id="418" name="楕円 417">
          <a:extLst>
            <a:ext uri="{FF2B5EF4-FFF2-40B4-BE49-F238E27FC236}">
              <a16:creationId xmlns:a16="http://schemas.microsoft.com/office/drawing/2014/main" id="{4FB6695E-33CB-4391-8511-E120EE0BB727}"/>
            </a:ext>
          </a:extLst>
        </xdr:cNvPr>
        <xdr:cNvSpPr/>
      </xdr:nvSpPr>
      <xdr:spPr>
        <a:xfrm>
          <a:off x="3312160" y="17948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61505</xdr:rowOff>
    </xdr:from>
    <xdr:to>
      <xdr:col>24</xdr:col>
      <xdr:colOff>63500</xdr:colOff>
      <xdr:row>107</xdr:row>
      <xdr:rowOff>90895</xdr:rowOff>
    </xdr:to>
    <xdr:cxnSp macro="">
      <xdr:nvCxnSpPr>
        <xdr:cNvPr id="419" name="直線コネクタ 418">
          <a:extLst>
            <a:ext uri="{FF2B5EF4-FFF2-40B4-BE49-F238E27FC236}">
              <a16:creationId xmlns:a16="http://schemas.microsoft.com/office/drawing/2014/main" id="{82FE2BB7-A870-43F0-8ADA-5E3B5B42D5C3}"/>
            </a:ext>
          </a:extLst>
        </xdr:cNvPr>
        <xdr:cNvCxnSpPr/>
      </xdr:nvCxnSpPr>
      <xdr:spPr>
        <a:xfrm>
          <a:off x="3355340" y="17998985"/>
          <a:ext cx="73152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144599</xdr:rowOff>
    </xdr:from>
    <xdr:to>
      <xdr:col>15</xdr:col>
      <xdr:colOff>101600</xdr:colOff>
      <xdr:row>107</xdr:row>
      <xdr:rowOff>74749</xdr:rowOff>
    </xdr:to>
    <xdr:sp macro="" textlink="">
      <xdr:nvSpPr>
        <xdr:cNvPr id="420" name="楕円 419">
          <a:extLst>
            <a:ext uri="{FF2B5EF4-FFF2-40B4-BE49-F238E27FC236}">
              <a16:creationId xmlns:a16="http://schemas.microsoft.com/office/drawing/2014/main" id="{CDE2BCE9-DCCD-4809-A26A-2F99959EFB5B}"/>
            </a:ext>
          </a:extLst>
        </xdr:cNvPr>
        <xdr:cNvSpPr/>
      </xdr:nvSpPr>
      <xdr:spPr>
        <a:xfrm>
          <a:off x="2514600" y="17914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23949</xdr:rowOff>
    </xdr:from>
    <xdr:to>
      <xdr:col>19</xdr:col>
      <xdr:colOff>177800</xdr:colOff>
      <xdr:row>107</xdr:row>
      <xdr:rowOff>61505</xdr:rowOff>
    </xdr:to>
    <xdr:cxnSp macro="">
      <xdr:nvCxnSpPr>
        <xdr:cNvPr id="421" name="直線コネクタ 420">
          <a:extLst>
            <a:ext uri="{FF2B5EF4-FFF2-40B4-BE49-F238E27FC236}">
              <a16:creationId xmlns:a16="http://schemas.microsoft.com/office/drawing/2014/main" id="{AE9A0DE5-BA2E-4F59-9C09-9F0E288CD415}"/>
            </a:ext>
          </a:extLst>
        </xdr:cNvPr>
        <xdr:cNvCxnSpPr/>
      </xdr:nvCxnSpPr>
      <xdr:spPr>
        <a:xfrm>
          <a:off x="2565400" y="17961429"/>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121738</xdr:rowOff>
    </xdr:from>
    <xdr:to>
      <xdr:col>10</xdr:col>
      <xdr:colOff>165100</xdr:colOff>
      <xdr:row>107</xdr:row>
      <xdr:rowOff>51888</xdr:rowOff>
    </xdr:to>
    <xdr:sp macro="" textlink="">
      <xdr:nvSpPr>
        <xdr:cNvPr id="422" name="楕円 421">
          <a:extLst>
            <a:ext uri="{FF2B5EF4-FFF2-40B4-BE49-F238E27FC236}">
              <a16:creationId xmlns:a16="http://schemas.microsoft.com/office/drawing/2014/main" id="{25F3F3F3-19BB-4B46-82BA-92D1878C3BCB}"/>
            </a:ext>
          </a:extLst>
        </xdr:cNvPr>
        <xdr:cNvSpPr/>
      </xdr:nvSpPr>
      <xdr:spPr>
        <a:xfrm>
          <a:off x="173990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xdr:rowOff>
    </xdr:from>
    <xdr:to>
      <xdr:col>15</xdr:col>
      <xdr:colOff>50800</xdr:colOff>
      <xdr:row>107</xdr:row>
      <xdr:rowOff>23949</xdr:rowOff>
    </xdr:to>
    <xdr:cxnSp macro="">
      <xdr:nvCxnSpPr>
        <xdr:cNvPr id="423" name="直線コネクタ 422">
          <a:extLst>
            <a:ext uri="{FF2B5EF4-FFF2-40B4-BE49-F238E27FC236}">
              <a16:creationId xmlns:a16="http://schemas.microsoft.com/office/drawing/2014/main" id="{1B65D617-C651-4586-BE4B-1462368B5EEF}"/>
            </a:ext>
          </a:extLst>
        </xdr:cNvPr>
        <xdr:cNvCxnSpPr/>
      </xdr:nvCxnSpPr>
      <xdr:spPr>
        <a:xfrm>
          <a:off x="1790700" y="17938568"/>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79284</xdr:rowOff>
    </xdr:from>
    <xdr:to>
      <xdr:col>6</xdr:col>
      <xdr:colOff>38100</xdr:colOff>
      <xdr:row>107</xdr:row>
      <xdr:rowOff>9434</xdr:rowOff>
    </xdr:to>
    <xdr:sp macro="" textlink="">
      <xdr:nvSpPr>
        <xdr:cNvPr id="424" name="楕円 423">
          <a:extLst>
            <a:ext uri="{FF2B5EF4-FFF2-40B4-BE49-F238E27FC236}">
              <a16:creationId xmlns:a16="http://schemas.microsoft.com/office/drawing/2014/main" id="{C8B95F33-CB4F-4F6D-9EDC-C3A70C0AFB3F}"/>
            </a:ext>
          </a:extLst>
        </xdr:cNvPr>
        <xdr:cNvSpPr/>
      </xdr:nvSpPr>
      <xdr:spPr>
        <a:xfrm>
          <a:off x="965200" y="17849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130084</xdr:rowOff>
    </xdr:from>
    <xdr:to>
      <xdr:col>10</xdr:col>
      <xdr:colOff>114300</xdr:colOff>
      <xdr:row>107</xdr:row>
      <xdr:rowOff>1088</xdr:rowOff>
    </xdr:to>
    <xdr:cxnSp macro="">
      <xdr:nvCxnSpPr>
        <xdr:cNvPr id="425" name="直線コネクタ 424">
          <a:extLst>
            <a:ext uri="{FF2B5EF4-FFF2-40B4-BE49-F238E27FC236}">
              <a16:creationId xmlns:a16="http://schemas.microsoft.com/office/drawing/2014/main" id="{4C3B2BB7-E169-48E6-8E9D-EBD59317674A}"/>
            </a:ext>
          </a:extLst>
        </xdr:cNvPr>
        <xdr:cNvCxnSpPr/>
      </xdr:nvCxnSpPr>
      <xdr:spPr>
        <a:xfrm>
          <a:off x="1008380" y="17899924"/>
          <a:ext cx="7823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a:extLst>
            <a:ext uri="{FF2B5EF4-FFF2-40B4-BE49-F238E27FC236}">
              <a16:creationId xmlns:a16="http://schemas.microsoft.com/office/drawing/2014/main" id="{56B47A8A-32EC-4C25-8056-DDD3C0B24105}"/>
            </a:ext>
          </a:extLst>
        </xdr:cNvPr>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a:extLst>
            <a:ext uri="{FF2B5EF4-FFF2-40B4-BE49-F238E27FC236}">
              <a16:creationId xmlns:a16="http://schemas.microsoft.com/office/drawing/2014/main" id="{5A954057-147C-47CC-A906-E318E3123FB9}"/>
            </a:ext>
          </a:extLst>
        </xdr:cNvPr>
        <xdr:cNvSpPr txBox="1"/>
      </xdr:nvSpPr>
      <xdr:spPr>
        <a:xfrm>
          <a:off x="238570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a:extLst>
            <a:ext uri="{FF2B5EF4-FFF2-40B4-BE49-F238E27FC236}">
              <a16:creationId xmlns:a16="http://schemas.microsoft.com/office/drawing/2014/main" id="{0B958594-B116-4344-80ED-71A290C3413C}"/>
            </a:ext>
          </a:extLst>
        </xdr:cNvPr>
        <xdr:cNvSpPr txBox="1"/>
      </xdr:nvSpPr>
      <xdr:spPr>
        <a:xfrm>
          <a:off x="16110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a:extLst>
            <a:ext uri="{FF2B5EF4-FFF2-40B4-BE49-F238E27FC236}">
              <a16:creationId xmlns:a16="http://schemas.microsoft.com/office/drawing/2014/main" id="{BE7B9404-8951-4CA8-9113-1BA53892013D}"/>
            </a:ext>
          </a:extLst>
        </xdr:cNvPr>
        <xdr:cNvSpPr txBox="1"/>
      </xdr:nvSpPr>
      <xdr:spPr>
        <a:xfrm>
          <a:off x="8363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103432</xdr:rowOff>
    </xdr:from>
    <xdr:ext cx="405111" cy="259045"/>
    <xdr:sp macro="" textlink="">
      <xdr:nvSpPr>
        <xdr:cNvPr id="430" name="n_1mainValue【市民会館】&#10;有形固定資産減価償却率">
          <a:extLst>
            <a:ext uri="{FF2B5EF4-FFF2-40B4-BE49-F238E27FC236}">
              <a16:creationId xmlns:a16="http://schemas.microsoft.com/office/drawing/2014/main" id="{92D942B6-8314-49B1-89C0-D8B7AD1DF958}"/>
            </a:ext>
          </a:extLst>
        </xdr:cNvPr>
        <xdr:cNvSpPr txBox="1"/>
      </xdr:nvSpPr>
      <xdr:spPr>
        <a:xfrm>
          <a:off x="3170564" y="180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65876</xdr:rowOff>
    </xdr:from>
    <xdr:ext cx="405111" cy="259045"/>
    <xdr:sp macro="" textlink="">
      <xdr:nvSpPr>
        <xdr:cNvPr id="431" name="n_2mainValue【市民会館】&#10;有形固定資産減価償却率">
          <a:extLst>
            <a:ext uri="{FF2B5EF4-FFF2-40B4-BE49-F238E27FC236}">
              <a16:creationId xmlns:a16="http://schemas.microsoft.com/office/drawing/2014/main" id="{85F1DED9-B372-4E1F-A4DC-A4F59FC3BA65}"/>
            </a:ext>
          </a:extLst>
        </xdr:cNvPr>
        <xdr:cNvSpPr txBox="1"/>
      </xdr:nvSpPr>
      <xdr:spPr>
        <a:xfrm>
          <a:off x="238570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43015</xdr:rowOff>
    </xdr:from>
    <xdr:ext cx="405111" cy="259045"/>
    <xdr:sp macro="" textlink="">
      <xdr:nvSpPr>
        <xdr:cNvPr id="432" name="n_3mainValue【市民会館】&#10;有形固定資産減価償却率">
          <a:extLst>
            <a:ext uri="{FF2B5EF4-FFF2-40B4-BE49-F238E27FC236}">
              <a16:creationId xmlns:a16="http://schemas.microsoft.com/office/drawing/2014/main" id="{811232EE-7053-4CF6-8DCE-0567F85CB636}"/>
            </a:ext>
          </a:extLst>
        </xdr:cNvPr>
        <xdr:cNvSpPr txBox="1"/>
      </xdr:nvSpPr>
      <xdr:spPr>
        <a:xfrm>
          <a:off x="1611004" y="1798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561</xdr:rowOff>
    </xdr:from>
    <xdr:ext cx="405111" cy="259045"/>
    <xdr:sp macro="" textlink="">
      <xdr:nvSpPr>
        <xdr:cNvPr id="433" name="n_4mainValue【市民会館】&#10;有形固定資産減価償却率">
          <a:extLst>
            <a:ext uri="{FF2B5EF4-FFF2-40B4-BE49-F238E27FC236}">
              <a16:creationId xmlns:a16="http://schemas.microsoft.com/office/drawing/2014/main" id="{4BB4FC2A-C1EC-4661-A305-EC1E0835D289}"/>
            </a:ext>
          </a:extLst>
        </xdr:cNvPr>
        <xdr:cNvSpPr txBox="1"/>
      </xdr:nvSpPr>
      <xdr:spPr>
        <a:xfrm>
          <a:off x="836304" y="1793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403E8EB1-428E-4727-A997-9B0AA26629B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DC27F01C-0DBE-4079-AE35-899FE9F734D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105A6630-5407-465C-97C5-E5881AA1A6F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6BB9BBCC-1DBC-4765-8839-BB5D7922EDD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A4860524-B9B5-45F8-91A6-F34D0279385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869E9DF0-4B55-45A2-99A3-E03DFC01549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A44D8EC8-BF53-45B1-8403-CB9C268F372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A8DB6D1-E179-41F4-81A1-7F58810A8C6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9507DFE-4C0A-41EB-BC28-8100A4030AB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28C3DCA1-98D2-4A45-A174-13628231B76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5D02ADD3-FD18-45B0-B601-B94A704534BB}"/>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488BB683-2183-4EBA-BF49-7FCFEF74C9D7}"/>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5D315112-153C-4C48-BBB7-E7B960B9EE3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574EC90-05EB-452A-BD24-5828CC9259D5}"/>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E3B9FBC-09E7-4217-B569-A8881ED38C05}"/>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9670B008-9B49-45F3-8F98-E3FA7F98E70A}"/>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91917846-744A-42DD-8E1F-74D842B23001}"/>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2B15691C-1AA9-467B-B3DA-0E67167894CB}"/>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68FFA11F-D25D-4526-A0D6-D7BA8B7CE66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FBE1FC86-8B9A-4F7E-B31C-00514FCA60A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8EE0948E-84F6-4C07-88CF-3C14999DDE8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727E3CB5-859D-4A01-934D-0889D9FE93F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333F8FBC-3E35-454E-A22E-901EB0BC9EB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85FC98A2-58DB-46B1-ABBB-65B45AED6E19}"/>
            </a:ext>
          </a:extLst>
        </xdr:cNvPr>
        <xdr:cNvCxnSpPr/>
      </xdr:nvCxnSpPr>
      <xdr:spPr>
        <a:xfrm flipV="1">
          <a:off x="9219565" y="1671828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DB6238A3-0EF9-4329-B32F-B32A1DC3F24B}"/>
            </a:ext>
          </a:extLst>
        </xdr:cNvPr>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337C82F6-C63B-4E21-B2DD-DEB6E0C50F6E}"/>
            </a:ext>
          </a:extLst>
        </xdr:cNvPr>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C5B4971F-8752-4927-BFB6-D02EBABA6FDF}"/>
            </a:ext>
          </a:extLst>
        </xdr:cNvPr>
        <xdr:cNvSpPr txBox="1"/>
      </xdr:nvSpPr>
      <xdr:spPr>
        <a:xfrm>
          <a:off x="9258300" y="164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F3F82F31-2899-43B7-AB0C-E774FE531270}"/>
            </a:ext>
          </a:extLst>
        </xdr:cNvPr>
        <xdr:cNvCxnSpPr/>
      </xdr:nvCxnSpPr>
      <xdr:spPr>
        <a:xfrm>
          <a:off x="915416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a:extLst>
            <a:ext uri="{FF2B5EF4-FFF2-40B4-BE49-F238E27FC236}">
              <a16:creationId xmlns:a16="http://schemas.microsoft.com/office/drawing/2014/main" id="{F9B71AC9-8905-457D-B1B5-0D9DB354820C}"/>
            </a:ext>
          </a:extLst>
        </xdr:cNvPr>
        <xdr:cNvSpPr txBox="1"/>
      </xdr:nvSpPr>
      <xdr:spPr>
        <a:xfrm>
          <a:off x="9258300" y="1761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6F278A23-1C18-46C3-8C87-BA74353DE833}"/>
            </a:ext>
          </a:extLst>
        </xdr:cNvPr>
        <xdr:cNvSpPr/>
      </xdr:nvSpPr>
      <xdr:spPr>
        <a:xfrm>
          <a:off x="919226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5354FC73-233A-4EC4-B1BF-65F81C3FE5D9}"/>
            </a:ext>
          </a:extLst>
        </xdr:cNvPr>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A963B490-7646-4114-BBED-71D8A5F674D6}"/>
            </a:ext>
          </a:extLst>
        </xdr:cNvPr>
        <xdr:cNvSpPr/>
      </xdr:nvSpPr>
      <xdr:spPr>
        <a:xfrm>
          <a:off x="767080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C77D79D2-C724-4AFD-B21B-1300F51C7528}"/>
            </a:ext>
          </a:extLst>
        </xdr:cNvPr>
        <xdr:cNvSpPr/>
      </xdr:nvSpPr>
      <xdr:spPr>
        <a:xfrm>
          <a:off x="68732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3E2F8C0E-0D95-44A3-9FD1-E3FE0FDA0934}"/>
            </a:ext>
          </a:extLst>
        </xdr:cNvPr>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E0B411A-AD50-48FA-81A5-BA094B64820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34BB370-4D78-44FD-AFAF-0429CE45CB84}"/>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E5A8E47-F0E0-403C-B72F-DB02EC3D15F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3B70F89-88DC-4EF4-B5F6-F8123FEB79D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EC4E0B3-A8DB-4702-B56D-30157FBA563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3" name="楕円 472">
          <a:extLst>
            <a:ext uri="{FF2B5EF4-FFF2-40B4-BE49-F238E27FC236}">
              <a16:creationId xmlns:a16="http://schemas.microsoft.com/office/drawing/2014/main" id="{67831C62-6124-45AC-AF56-438156A0F89F}"/>
            </a:ext>
          </a:extLst>
        </xdr:cNvPr>
        <xdr:cNvSpPr/>
      </xdr:nvSpPr>
      <xdr:spPr>
        <a:xfrm>
          <a:off x="9192260" y="17848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74" name="【市民会館】&#10;一人当たり面積該当値テキスト">
          <a:extLst>
            <a:ext uri="{FF2B5EF4-FFF2-40B4-BE49-F238E27FC236}">
              <a16:creationId xmlns:a16="http://schemas.microsoft.com/office/drawing/2014/main" id="{CE1BC69E-2FAA-4AA4-8098-B678AF1B2D92}"/>
            </a:ext>
          </a:extLst>
        </xdr:cNvPr>
        <xdr:cNvSpPr txBox="1"/>
      </xdr:nvSpPr>
      <xdr:spPr>
        <a:xfrm>
          <a:off x="9258300"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475" name="楕円 474">
          <a:extLst>
            <a:ext uri="{FF2B5EF4-FFF2-40B4-BE49-F238E27FC236}">
              <a16:creationId xmlns:a16="http://schemas.microsoft.com/office/drawing/2014/main" id="{37AB631A-64DD-4BC4-97A2-3978AAC5D53E}"/>
            </a:ext>
          </a:extLst>
        </xdr:cNvPr>
        <xdr:cNvSpPr/>
      </xdr:nvSpPr>
      <xdr:spPr>
        <a:xfrm>
          <a:off x="8445500" y="1785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133350</xdr:rowOff>
    </xdr:to>
    <xdr:cxnSp macro="">
      <xdr:nvCxnSpPr>
        <xdr:cNvPr id="476" name="直線コネクタ 475">
          <a:extLst>
            <a:ext uri="{FF2B5EF4-FFF2-40B4-BE49-F238E27FC236}">
              <a16:creationId xmlns:a16="http://schemas.microsoft.com/office/drawing/2014/main" id="{BC4001AC-01B2-4825-9028-931FAD8037C3}"/>
            </a:ext>
          </a:extLst>
        </xdr:cNvPr>
        <xdr:cNvCxnSpPr/>
      </xdr:nvCxnSpPr>
      <xdr:spPr>
        <a:xfrm flipV="1">
          <a:off x="8496300" y="17899379"/>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77" name="楕円 476">
          <a:extLst>
            <a:ext uri="{FF2B5EF4-FFF2-40B4-BE49-F238E27FC236}">
              <a16:creationId xmlns:a16="http://schemas.microsoft.com/office/drawing/2014/main" id="{740C4A27-6B50-46E7-8E5B-8F80BE9385E3}"/>
            </a:ext>
          </a:extLst>
        </xdr:cNvPr>
        <xdr:cNvSpPr/>
      </xdr:nvSpPr>
      <xdr:spPr>
        <a:xfrm>
          <a:off x="767080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137161</xdr:rowOff>
    </xdr:to>
    <xdr:cxnSp macro="">
      <xdr:nvCxnSpPr>
        <xdr:cNvPr id="478" name="直線コネクタ 477">
          <a:extLst>
            <a:ext uri="{FF2B5EF4-FFF2-40B4-BE49-F238E27FC236}">
              <a16:creationId xmlns:a16="http://schemas.microsoft.com/office/drawing/2014/main" id="{88084AD3-E61F-41FB-8786-F7C40059DE3D}"/>
            </a:ext>
          </a:extLst>
        </xdr:cNvPr>
        <xdr:cNvCxnSpPr/>
      </xdr:nvCxnSpPr>
      <xdr:spPr>
        <a:xfrm flipV="1">
          <a:off x="7713980" y="1790319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79" name="楕円 478">
          <a:extLst>
            <a:ext uri="{FF2B5EF4-FFF2-40B4-BE49-F238E27FC236}">
              <a16:creationId xmlns:a16="http://schemas.microsoft.com/office/drawing/2014/main" id="{E043C302-7A00-4E23-8E63-EF6FFDA8F1F3}"/>
            </a:ext>
          </a:extLst>
        </xdr:cNvPr>
        <xdr:cNvSpPr/>
      </xdr:nvSpPr>
      <xdr:spPr>
        <a:xfrm>
          <a:off x="6873240" y="17860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106</xdr:row>
      <xdr:rowOff>140970</xdr:rowOff>
    </xdr:to>
    <xdr:cxnSp macro="">
      <xdr:nvCxnSpPr>
        <xdr:cNvPr id="480" name="直線コネクタ 479">
          <a:extLst>
            <a:ext uri="{FF2B5EF4-FFF2-40B4-BE49-F238E27FC236}">
              <a16:creationId xmlns:a16="http://schemas.microsoft.com/office/drawing/2014/main" id="{ADC5A197-C820-471E-960F-D81B3DB0E6E0}"/>
            </a:ext>
          </a:extLst>
        </xdr:cNvPr>
        <xdr:cNvCxnSpPr/>
      </xdr:nvCxnSpPr>
      <xdr:spPr>
        <a:xfrm flipV="1">
          <a:off x="6924040" y="1790700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90170</xdr:rowOff>
    </xdr:from>
    <xdr:to>
      <xdr:col>36</xdr:col>
      <xdr:colOff>165100</xdr:colOff>
      <xdr:row>107</xdr:row>
      <xdr:rowOff>20320</xdr:rowOff>
    </xdr:to>
    <xdr:sp macro="" textlink="">
      <xdr:nvSpPr>
        <xdr:cNvPr id="481" name="楕円 480">
          <a:extLst>
            <a:ext uri="{FF2B5EF4-FFF2-40B4-BE49-F238E27FC236}">
              <a16:creationId xmlns:a16="http://schemas.microsoft.com/office/drawing/2014/main" id="{3679CF91-3A03-4396-B090-68C2747BE865}"/>
            </a:ext>
          </a:extLst>
        </xdr:cNvPr>
        <xdr:cNvSpPr/>
      </xdr:nvSpPr>
      <xdr:spPr>
        <a:xfrm>
          <a:off x="6098540" y="17860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106</xdr:row>
      <xdr:rowOff>140970</xdr:rowOff>
    </xdr:to>
    <xdr:cxnSp macro="">
      <xdr:nvCxnSpPr>
        <xdr:cNvPr id="482" name="直線コネクタ 481">
          <a:extLst>
            <a:ext uri="{FF2B5EF4-FFF2-40B4-BE49-F238E27FC236}">
              <a16:creationId xmlns:a16="http://schemas.microsoft.com/office/drawing/2014/main" id="{A5F09A34-A69B-47B9-8793-938AA5B431CD}"/>
            </a:ext>
          </a:extLst>
        </xdr:cNvPr>
        <xdr:cNvCxnSpPr/>
      </xdr:nvCxnSpPr>
      <xdr:spPr>
        <a:xfrm>
          <a:off x="6149340" y="17910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a:extLst>
            <a:ext uri="{FF2B5EF4-FFF2-40B4-BE49-F238E27FC236}">
              <a16:creationId xmlns:a16="http://schemas.microsoft.com/office/drawing/2014/main" id="{F9941E4C-DF62-4937-BB66-7BA7B2E87701}"/>
            </a:ext>
          </a:extLst>
        </xdr:cNvPr>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a:extLst>
            <a:ext uri="{FF2B5EF4-FFF2-40B4-BE49-F238E27FC236}">
              <a16:creationId xmlns:a16="http://schemas.microsoft.com/office/drawing/2014/main" id="{79FEFB0C-CB43-466E-93A0-453315D78AA5}"/>
            </a:ext>
          </a:extLst>
        </xdr:cNvPr>
        <xdr:cNvSpPr txBox="1"/>
      </xdr:nvSpPr>
      <xdr:spPr>
        <a:xfrm>
          <a:off x="750958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a:extLst>
            <a:ext uri="{FF2B5EF4-FFF2-40B4-BE49-F238E27FC236}">
              <a16:creationId xmlns:a16="http://schemas.microsoft.com/office/drawing/2014/main" id="{94F606D7-5BB3-4004-99E4-7A71909DD583}"/>
            </a:ext>
          </a:extLst>
        </xdr:cNvPr>
        <xdr:cNvSpPr txBox="1"/>
      </xdr:nvSpPr>
      <xdr:spPr>
        <a:xfrm>
          <a:off x="67120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a:extLst>
            <a:ext uri="{FF2B5EF4-FFF2-40B4-BE49-F238E27FC236}">
              <a16:creationId xmlns:a16="http://schemas.microsoft.com/office/drawing/2014/main" id="{833FD360-5DB3-45EE-B356-9F66549279C3}"/>
            </a:ext>
          </a:extLst>
        </xdr:cNvPr>
        <xdr:cNvSpPr txBox="1"/>
      </xdr:nvSpPr>
      <xdr:spPr>
        <a:xfrm>
          <a:off x="59373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3827</xdr:rowOff>
    </xdr:from>
    <xdr:ext cx="469744" cy="259045"/>
    <xdr:sp macro="" textlink="">
      <xdr:nvSpPr>
        <xdr:cNvPr id="487" name="n_1mainValue【市民会館】&#10;一人当たり面積">
          <a:extLst>
            <a:ext uri="{FF2B5EF4-FFF2-40B4-BE49-F238E27FC236}">
              <a16:creationId xmlns:a16="http://schemas.microsoft.com/office/drawing/2014/main" id="{BC8DE9CB-9AE1-4A7F-9EE8-FD1CE1CEDB4A}"/>
            </a:ext>
          </a:extLst>
        </xdr:cNvPr>
        <xdr:cNvSpPr txBox="1"/>
      </xdr:nvSpPr>
      <xdr:spPr>
        <a:xfrm>
          <a:off x="827158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88" name="n_2mainValue【市民会館】&#10;一人当たり面積">
          <a:extLst>
            <a:ext uri="{FF2B5EF4-FFF2-40B4-BE49-F238E27FC236}">
              <a16:creationId xmlns:a16="http://schemas.microsoft.com/office/drawing/2014/main" id="{0D11726B-3F05-42F6-AC86-2DE079E5F370}"/>
            </a:ext>
          </a:extLst>
        </xdr:cNvPr>
        <xdr:cNvSpPr txBox="1"/>
      </xdr:nvSpPr>
      <xdr:spPr>
        <a:xfrm>
          <a:off x="750958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mainValue【市民会館】&#10;一人当たり面積">
          <a:extLst>
            <a:ext uri="{FF2B5EF4-FFF2-40B4-BE49-F238E27FC236}">
              <a16:creationId xmlns:a16="http://schemas.microsoft.com/office/drawing/2014/main" id="{F8F173DF-0909-4231-9919-F44CF4BD2C77}"/>
            </a:ext>
          </a:extLst>
        </xdr:cNvPr>
        <xdr:cNvSpPr txBox="1"/>
      </xdr:nvSpPr>
      <xdr:spPr>
        <a:xfrm>
          <a:off x="67120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11447</xdr:rowOff>
    </xdr:from>
    <xdr:ext cx="469744" cy="259045"/>
    <xdr:sp macro="" textlink="">
      <xdr:nvSpPr>
        <xdr:cNvPr id="490" name="n_4mainValue【市民会館】&#10;一人当たり面積">
          <a:extLst>
            <a:ext uri="{FF2B5EF4-FFF2-40B4-BE49-F238E27FC236}">
              <a16:creationId xmlns:a16="http://schemas.microsoft.com/office/drawing/2014/main" id="{A509C113-CF4D-43B8-9C2F-9719F53365E3}"/>
            </a:ext>
          </a:extLst>
        </xdr:cNvPr>
        <xdr:cNvSpPr txBox="1"/>
      </xdr:nvSpPr>
      <xdr:spPr>
        <a:xfrm>
          <a:off x="59373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184F98F6-2318-4C3D-81E4-9E16E0F0004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B258AB15-CC85-430F-B093-9B79736A336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397131B2-7AD9-4CAC-8B79-EC6F8383782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45310487-0FF3-41D2-B12E-BF4DD4E8859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9CD8BB8D-95DD-4C88-BED9-E01B84441D8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D790C4A7-70F2-4FE7-A953-A79FE465D29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CDBE4A69-F493-4D0C-89E0-4BBF1577810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3A067DC8-307D-4AD8-A189-F812C5C65AC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CB47076-C822-455C-9A77-61D5D0BBE1B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71C28DD2-905F-4B15-98C6-D83C5C54EEF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829C2836-58A4-4E66-917F-C18DB60277D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621668B1-13B3-4AF1-B83F-EB4585EC439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8908ACCF-CA47-4771-8ABE-0D941C74CB8A}"/>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3DEE38B9-5BAC-40B0-9713-1C6251C4475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10B6787-6662-4787-B5F4-BAE7F03EB45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776066D1-F5CC-4DB3-A08B-41702C8E8FE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8A626B75-2FAC-4C72-850E-19E640D08DB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61B359E6-40AE-4FC0-86D0-3AB5D0389D8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711E995A-A948-4736-A305-D49B08212FD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14C024BF-3A89-405D-A597-6ADB803A3D2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9A09FDEA-3799-4CA1-B5B8-B68F518CD3CD}"/>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F6CCAEC-9A2C-481B-8D62-F2E9E289329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B4FD499B-9070-4B4B-B28E-FAF04CADF00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15468DE1-E59F-40E5-9833-B2357F9563CD}"/>
            </a:ext>
          </a:extLst>
        </xdr:cNvPr>
        <xdr:cNvCxnSpPr/>
      </xdr:nvCxnSpPr>
      <xdr:spPr>
        <a:xfrm flipV="1">
          <a:off x="14375764" y="564451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856E3852-5C25-4C57-9721-878648A416AF}"/>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7A3E97F3-8E6C-46FD-A175-3373704BC5E1}"/>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002BFA88-3D43-4971-AF48-255D3FA5413F}"/>
            </a:ext>
          </a:extLst>
        </xdr:cNvPr>
        <xdr:cNvSpPr txBox="1"/>
      </xdr:nvSpPr>
      <xdr:spPr>
        <a:xfrm>
          <a:off x="14414500" y="5423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2272D005-EECA-429A-B1F9-AF524FE8885A}"/>
            </a:ext>
          </a:extLst>
        </xdr:cNvPr>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B7F13940-1C14-4FF5-BCF0-F552781859F5}"/>
            </a:ext>
          </a:extLst>
        </xdr:cNvPr>
        <xdr:cNvSpPr txBox="1"/>
      </xdr:nvSpPr>
      <xdr:spPr>
        <a:xfrm>
          <a:off x="144145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DD948F3A-E5FC-4834-BE06-0A583725B568}"/>
            </a:ext>
          </a:extLst>
        </xdr:cNvPr>
        <xdr:cNvSpPr/>
      </xdr:nvSpPr>
      <xdr:spPr>
        <a:xfrm>
          <a:off x="14325600" y="6599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2F08B9D6-F32B-4454-8B71-598C7C9A2D61}"/>
            </a:ext>
          </a:extLst>
        </xdr:cNvPr>
        <xdr:cNvSpPr/>
      </xdr:nvSpPr>
      <xdr:spPr>
        <a:xfrm>
          <a:off x="13578840" y="651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482A4035-53F3-4192-9D05-760D155D7A58}"/>
            </a:ext>
          </a:extLst>
        </xdr:cNvPr>
        <xdr:cNvSpPr/>
      </xdr:nvSpPr>
      <xdr:spPr>
        <a:xfrm>
          <a:off x="12804140" y="6454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BF12EB08-185E-4053-8199-BE503B65CF2A}"/>
            </a:ext>
          </a:extLst>
        </xdr:cNvPr>
        <xdr:cNvSpPr/>
      </xdr:nvSpPr>
      <xdr:spPr>
        <a:xfrm>
          <a:off x="12029440" y="6405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EC4A1649-E9BC-4382-94ED-248DD599704E}"/>
            </a:ext>
          </a:extLst>
        </xdr:cNvPr>
        <xdr:cNvSpPr/>
      </xdr:nvSpPr>
      <xdr:spPr>
        <a:xfrm>
          <a:off x="1123188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06E89CF-D2CD-45CC-8725-3D695D43626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003835C-059F-4C7E-9BB7-6ADB6F498F1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63F9A60-49A0-4D0D-8000-AC436857C3B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55D89AA-E410-4850-92B6-F50F1C5293D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1DFC9F5-29D7-4BC3-B6BF-532AD42874D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530" name="楕円 529">
          <a:extLst>
            <a:ext uri="{FF2B5EF4-FFF2-40B4-BE49-F238E27FC236}">
              <a16:creationId xmlns:a16="http://schemas.microsoft.com/office/drawing/2014/main" id="{4809E744-6236-4B56-88A0-8B87F618F7F1}"/>
            </a:ext>
          </a:extLst>
        </xdr:cNvPr>
        <xdr:cNvSpPr/>
      </xdr:nvSpPr>
      <xdr:spPr>
        <a:xfrm>
          <a:off x="14325600" y="67195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28326F22-3D40-42B7-8715-9218BB5E4D41}"/>
            </a:ext>
          </a:extLst>
        </xdr:cNvPr>
        <xdr:cNvSpPr txBox="1"/>
      </xdr:nvSpPr>
      <xdr:spPr>
        <a:xfrm>
          <a:off x="144145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532" name="楕円 531">
          <a:extLst>
            <a:ext uri="{FF2B5EF4-FFF2-40B4-BE49-F238E27FC236}">
              <a16:creationId xmlns:a16="http://schemas.microsoft.com/office/drawing/2014/main" id="{8752632A-4847-4301-BC87-D464C229C111}"/>
            </a:ext>
          </a:extLst>
        </xdr:cNvPr>
        <xdr:cNvSpPr/>
      </xdr:nvSpPr>
      <xdr:spPr>
        <a:xfrm>
          <a:off x="1357884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64770</xdr:rowOff>
    </xdr:to>
    <xdr:cxnSp macro="">
      <xdr:nvCxnSpPr>
        <xdr:cNvPr id="533" name="直線コネクタ 532">
          <a:extLst>
            <a:ext uri="{FF2B5EF4-FFF2-40B4-BE49-F238E27FC236}">
              <a16:creationId xmlns:a16="http://schemas.microsoft.com/office/drawing/2014/main" id="{A7C32BF4-C414-4D13-8342-453740076D60}"/>
            </a:ext>
          </a:extLst>
        </xdr:cNvPr>
        <xdr:cNvCxnSpPr/>
      </xdr:nvCxnSpPr>
      <xdr:spPr>
        <a:xfrm>
          <a:off x="13629640" y="670941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534" name="楕円 533">
          <a:extLst>
            <a:ext uri="{FF2B5EF4-FFF2-40B4-BE49-F238E27FC236}">
              <a16:creationId xmlns:a16="http://schemas.microsoft.com/office/drawing/2014/main" id="{175F9178-0566-45B8-88C4-244A4FF9C77F}"/>
            </a:ext>
          </a:extLst>
        </xdr:cNvPr>
        <xdr:cNvSpPr/>
      </xdr:nvSpPr>
      <xdr:spPr>
        <a:xfrm>
          <a:off x="1280414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40</xdr:row>
      <xdr:rowOff>3810</xdr:rowOff>
    </xdr:to>
    <xdr:cxnSp macro="">
      <xdr:nvCxnSpPr>
        <xdr:cNvPr id="535" name="直線コネクタ 534">
          <a:extLst>
            <a:ext uri="{FF2B5EF4-FFF2-40B4-BE49-F238E27FC236}">
              <a16:creationId xmlns:a16="http://schemas.microsoft.com/office/drawing/2014/main" id="{3053CE6F-5624-4E23-A489-F860159A036B}"/>
            </a:ext>
          </a:extLst>
        </xdr:cNvPr>
        <xdr:cNvCxnSpPr/>
      </xdr:nvCxnSpPr>
      <xdr:spPr>
        <a:xfrm>
          <a:off x="12854940" y="665226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36" name="楕円 535">
          <a:extLst>
            <a:ext uri="{FF2B5EF4-FFF2-40B4-BE49-F238E27FC236}">
              <a16:creationId xmlns:a16="http://schemas.microsoft.com/office/drawing/2014/main" id="{A995EF97-0D44-4D36-95E2-B382E6138389}"/>
            </a:ext>
          </a:extLst>
        </xdr:cNvPr>
        <xdr:cNvSpPr/>
      </xdr:nvSpPr>
      <xdr:spPr>
        <a:xfrm>
          <a:off x="12029440" y="654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114300</xdr:rowOff>
    </xdr:to>
    <xdr:cxnSp macro="">
      <xdr:nvCxnSpPr>
        <xdr:cNvPr id="537" name="直線コネクタ 536">
          <a:extLst>
            <a:ext uri="{FF2B5EF4-FFF2-40B4-BE49-F238E27FC236}">
              <a16:creationId xmlns:a16="http://schemas.microsoft.com/office/drawing/2014/main" id="{8A36E478-4171-4864-94FC-293296872A0F}"/>
            </a:ext>
          </a:extLst>
        </xdr:cNvPr>
        <xdr:cNvCxnSpPr/>
      </xdr:nvCxnSpPr>
      <xdr:spPr>
        <a:xfrm>
          <a:off x="12072620" y="659130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538" name="楕円 537">
          <a:extLst>
            <a:ext uri="{FF2B5EF4-FFF2-40B4-BE49-F238E27FC236}">
              <a16:creationId xmlns:a16="http://schemas.microsoft.com/office/drawing/2014/main" id="{426E1848-9B73-4362-8BC3-E246911AFD13}"/>
            </a:ext>
          </a:extLst>
        </xdr:cNvPr>
        <xdr:cNvSpPr/>
      </xdr:nvSpPr>
      <xdr:spPr>
        <a:xfrm>
          <a:off x="11231880" y="648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53340</xdr:rowOff>
    </xdr:to>
    <xdr:cxnSp macro="">
      <xdr:nvCxnSpPr>
        <xdr:cNvPr id="539" name="直線コネクタ 538">
          <a:extLst>
            <a:ext uri="{FF2B5EF4-FFF2-40B4-BE49-F238E27FC236}">
              <a16:creationId xmlns:a16="http://schemas.microsoft.com/office/drawing/2014/main" id="{4B37364C-1C49-4318-B427-6366614816B8}"/>
            </a:ext>
          </a:extLst>
        </xdr:cNvPr>
        <xdr:cNvCxnSpPr/>
      </xdr:nvCxnSpPr>
      <xdr:spPr>
        <a:xfrm>
          <a:off x="11282680" y="65341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D1951A8D-2EFA-48FA-A58C-2232692D2867}"/>
            </a:ext>
          </a:extLst>
        </xdr:cNvPr>
        <xdr:cNvSpPr txBox="1"/>
      </xdr:nvSpPr>
      <xdr:spPr>
        <a:xfrm>
          <a:off x="134372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119F59CC-E9FF-4BF7-8E48-1EC7A9A92478}"/>
            </a:ext>
          </a:extLst>
        </xdr:cNvPr>
        <xdr:cNvSpPr txBox="1"/>
      </xdr:nvSpPr>
      <xdr:spPr>
        <a:xfrm>
          <a:off x="126752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39342A57-F77E-4D9E-857A-4CE45D060FC0}"/>
            </a:ext>
          </a:extLst>
        </xdr:cNvPr>
        <xdr:cNvSpPr txBox="1"/>
      </xdr:nvSpPr>
      <xdr:spPr>
        <a:xfrm>
          <a:off x="119005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381C2EC7-97C8-477B-8DBC-A52A4E8D2266}"/>
            </a:ext>
          </a:extLst>
        </xdr:cNvPr>
        <xdr:cNvSpPr txBox="1"/>
      </xdr:nvSpPr>
      <xdr:spPr>
        <a:xfrm>
          <a:off x="1110298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1D53992E-A957-4ECB-B5DF-9221D97299AE}"/>
            </a:ext>
          </a:extLst>
        </xdr:cNvPr>
        <xdr:cNvSpPr txBox="1"/>
      </xdr:nvSpPr>
      <xdr:spPr>
        <a:xfrm>
          <a:off x="134372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15E67FC5-1DCC-45E3-908F-EEB2A4C8E577}"/>
            </a:ext>
          </a:extLst>
        </xdr:cNvPr>
        <xdr:cNvSpPr txBox="1"/>
      </xdr:nvSpPr>
      <xdr:spPr>
        <a:xfrm>
          <a:off x="126752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B89B4A92-CFC8-406C-90CB-7CC8AA572D25}"/>
            </a:ext>
          </a:extLst>
        </xdr:cNvPr>
        <xdr:cNvSpPr txBox="1"/>
      </xdr:nvSpPr>
      <xdr:spPr>
        <a:xfrm>
          <a:off x="119005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D7FD4030-00B6-42F0-A9B8-465D42CC576C}"/>
            </a:ext>
          </a:extLst>
        </xdr:cNvPr>
        <xdr:cNvSpPr txBox="1"/>
      </xdr:nvSpPr>
      <xdr:spPr>
        <a:xfrm>
          <a:off x="1110298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EF33B476-107B-47EB-9C48-74F0C8164AE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2454ECBE-8B33-4D53-970C-A19E2B20039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62CA982-B049-4919-A561-E853E39CD11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9E838CA7-7715-4042-8C43-D7ED50365EC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25064E03-33FF-401E-8C38-D02A21DF6D8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790F95E5-3853-47A3-8643-25694C9A5E4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F6DE36A7-4FF8-438D-89EF-7F7771AA1C3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8E9AF4D4-ECFF-4F1E-B897-33FE4A59EE7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3061DD12-C4A2-4034-82D2-589AC76A086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B7166CFE-4E48-400B-A963-CA170874926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AD4556D8-60C4-43E6-B16F-D46AFA019C4A}"/>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2CE082E9-60B7-4B8F-95EE-237912198F17}"/>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DBCF72F3-07BD-410D-92B2-575A4B3A761F}"/>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44FAF00E-2A7D-419F-A729-4F70C657598B}"/>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4B0BEBCA-4B87-4E2E-AB43-DDB0E2C91FF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892B0355-F648-4F99-9CC4-5A7ECB75C7D1}"/>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68A567C1-0EB8-446B-A8F3-3BFEABFDD12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83E93492-A0EC-4787-B29B-37746AFFEBD3}"/>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8D3E4D4E-60B6-4035-A668-64110C1ABBA5}"/>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AB55130A-08E2-4BF0-B5AE-DDC581066D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80A81B1B-EEFC-4A3C-9428-E51956064B4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2D3B4CFC-29E3-471A-A76D-21263AFBB24B}"/>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2A2CBD30-2D4D-4A3E-A099-CFB5CE6AC41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0004A620-8EBD-4E43-B990-FF3973F33397}"/>
            </a:ext>
          </a:extLst>
        </xdr:cNvPr>
        <xdr:cNvCxnSpPr/>
      </xdr:nvCxnSpPr>
      <xdr:spPr>
        <a:xfrm flipV="1">
          <a:off x="19509104" y="5742108"/>
          <a:ext cx="0" cy="133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DEEFE418-54AD-4E54-A7A1-532581EDED1A}"/>
            </a:ext>
          </a:extLst>
        </xdr:cNvPr>
        <xdr:cNvSpPr txBox="1"/>
      </xdr:nvSpPr>
      <xdr:spPr>
        <a:xfrm>
          <a:off x="19547840" y="70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2D02B344-4D33-4217-8F79-16976AB13FE0}"/>
            </a:ext>
          </a:extLst>
        </xdr:cNvPr>
        <xdr:cNvCxnSpPr/>
      </xdr:nvCxnSpPr>
      <xdr:spPr>
        <a:xfrm>
          <a:off x="19443700" y="7077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443F65D7-83A2-44D9-A58E-ECE3F2E7BEE0}"/>
            </a:ext>
          </a:extLst>
        </xdr:cNvPr>
        <xdr:cNvSpPr txBox="1"/>
      </xdr:nvSpPr>
      <xdr:spPr>
        <a:xfrm>
          <a:off x="19547840" y="55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10E8361C-E736-4C93-9BC1-06D228746F5B}"/>
            </a:ext>
          </a:extLst>
        </xdr:cNvPr>
        <xdr:cNvCxnSpPr/>
      </xdr:nvCxnSpPr>
      <xdr:spPr>
        <a:xfrm>
          <a:off x="19443700" y="5742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1C497792-7211-4E97-AB9C-BAB5D4D17C7D}"/>
            </a:ext>
          </a:extLst>
        </xdr:cNvPr>
        <xdr:cNvSpPr txBox="1"/>
      </xdr:nvSpPr>
      <xdr:spPr>
        <a:xfrm>
          <a:off x="19547840" y="6753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CAB39025-1C9D-406D-8CD8-CE4BF35F4B75}"/>
            </a:ext>
          </a:extLst>
        </xdr:cNvPr>
        <xdr:cNvSpPr/>
      </xdr:nvSpPr>
      <xdr:spPr>
        <a:xfrm>
          <a:off x="19458940" y="677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AD1849D8-DFEC-4FA4-870F-43EDB908E235}"/>
            </a:ext>
          </a:extLst>
        </xdr:cNvPr>
        <xdr:cNvSpPr/>
      </xdr:nvSpPr>
      <xdr:spPr>
        <a:xfrm>
          <a:off x="18735040" y="6774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F7987031-74FA-4433-80E8-33E4ACCB04CC}"/>
            </a:ext>
          </a:extLst>
        </xdr:cNvPr>
        <xdr:cNvSpPr/>
      </xdr:nvSpPr>
      <xdr:spPr>
        <a:xfrm>
          <a:off x="17937480" y="682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20EF7DA-D990-4B9E-8A39-1FE846F9030D}"/>
            </a:ext>
          </a:extLst>
        </xdr:cNvPr>
        <xdr:cNvSpPr/>
      </xdr:nvSpPr>
      <xdr:spPr>
        <a:xfrm>
          <a:off x="17162780" y="6837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2FD433DD-1B90-4232-87EA-DAE67F17F7E7}"/>
            </a:ext>
          </a:extLst>
        </xdr:cNvPr>
        <xdr:cNvSpPr/>
      </xdr:nvSpPr>
      <xdr:spPr>
        <a:xfrm>
          <a:off x="16388080" y="6839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48C5A3E7-EB97-4E8B-9156-33FB4E77AFF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010F648-6350-4491-9207-FC8A88EBE7A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29C757F-2AEB-458A-B798-EE8EE77C0A7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80DDDB5-6B24-4172-9FDE-1962BE37A5D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1CFF75E-5B3E-4849-A2F6-011D42CD566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116958</xdr:rowOff>
    </xdr:from>
    <xdr:to>
      <xdr:col>116</xdr:col>
      <xdr:colOff>114300</xdr:colOff>
      <xdr:row>40</xdr:row>
      <xdr:rowOff>47108</xdr:rowOff>
    </xdr:to>
    <xdr:sp macro="" textlink="">
      <xdr:nvSpPr>
        <xdr:cNvPr id="587" name="楕円 586">
          <a:extLst>
            <a:ext uri="{FF2B5EF4-FFF2-40B4-BE49-F238E27FC236}">
              <a16:creationId xmlns:a16="http://schemas.microsoft.com/office/drawing/2014/main" id="{984B66EB-0DC2-4A40-AD2A-08F22E32269F}"/>
            </a:ext>
          </a:extLst>
        </xdr:cNvPr>
        <xdr:cNvSpPr/>
      </xdr:nvSpPr>
      <xdr:spPr>
        <a:xfrm>
          <a:off x="19458940" y="6654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139835</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3ED3CF9B-AD07-4CE3-84B9-9B05AE6A057B}"/>
            </a:ext>
          </a:extLst>
        </xdr:cNvPr>
        <xdr:cNvSpPr txBox="1"/>
      </xdr:nvSpPr>
      <xdr:spPr>
        <a:xfrm>
          <a:off x="19547840" y="65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120624</xdr:rowOff>
    </xdr:from>
    <xdr:to>
      <xdr:col>112</xdr:col>
      <xdr:colOff>38100</xdr:colOff>
      <xdr:row>40</xdr:row>
      <xdr:rowOff>50774</xdr:rowOff>
    </xdr:to>
    <xdr:sp macro="" textlink="">
      <xdr:nvSpPr>
        <xdr:cNvPr id="589" name="楕円 588">
          <a:extLst>
            <a:ext uri="{FF2B5EF4-FFF2-40B4-BE49-F238E27FC236}">
              <a16:creationId xmlns:a16="http://schemas.microsoft.com/office/drawing/2014/main" id="{7F191559-28A8-422D-AB08-6A6F7A7788E4}"/>
            </a:ext>
          </a:extLst>
        </xdr:cNvPr>
        <xdr:cNvSpPr/>
      </xdr:nvSpPr>
      <xdr:spPr>
        <a:xfrm>
          <a:off x="18735040" y="6658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167758</xdr:rowOff>
    </xdr:from>
    <xdr:to>
      <xdr:col>116</xdr:col>
      <xdr:colOff>63500</xdr:colOff>
      <xdr:row>39</xdr:row>
      <xdr:rowOff>171424</xdr:rowOff>
    </xdr:to>
    <xdr:cxnSp macro="">
      <xdr:nvCxnSpPr>
        <xdr:cNvPr id="590" name="直線コネクタ 589">
          <a:extLst>
            <a:ext uri="{FF2B5EF4-FFF2-40B4-BE49-F238E27FC236}">
              <a16:creationId xmlns:a16="http://schemas.microsoft.com/office/drawing/2014/main" id="{DB87E6FE-9145-4794-AB47-E25FE66C1632}"/>
            </a:ext>
          </a:extLst>
        </xdr:cNvPr>
        <xdr:cNvCxnSpPr/>
      </xdr:nvCxnSpPr>
      <xdr:spPr>
        <a:xfrm flipV="1">
          <a:off x="18778220" y="6705718"/>
          <a:ext cx="73152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122597</xdr:rowOff>
    </xdr:from>
    <xdr:to>
      <xdr:col>107</xdr:col>
      <xdr:colOff>101600</xdr:colOff>
      <xdr:row>40</xdr:row>
      <xdr:rowOff>52747</xdr:rowOff>
    </xdr:to>
    <xdr:sp macro="" textlink="">
      <xdr:nvSpPr>
        <xdr:cNvPr id="591" name="楕円 590">
          <a:extLst>
            <a:ext uri="{FF2B5EF4-FFF2-40B4-BE49-F238E27FC236}">
              <a16:creationId xmlns:a16="http://schemas.microsoft.com/office/drawing/2014/main" id="{CFE283FD-55C5-4A14-98E5-5E113B9B29B5}"/>
            </a:ext>
          </a:extLst>
        </xdr:cNvPr>
        <xdr:cNvSpPr/>
      </xdr:nvSpPr>
      <xdr:spPr>
        <a:xfrm>
          <a:off x="17937480" y="6660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171424</xdr:rowOff>
    </xdr:from>
    <xdr:to>
      <xdr:col>111</xdr:col>
      <xdr:colOff>177800</xdr:colOff>
      <xdr:row>40</xdr:row>
      <xdr:rowOff>1947</xdr:rowOff>
    </xdr:to>
    <xdr:cxnSp macro="">
      <xdr:nvCxnSpPr>
        <xdr:cNvPr id="592" name="直線コネクタ 591">
          <a:extLst>
            <a:ext uri="{FF2B5EF4-FFF2-40B4-BE49-F238E27FC236}">
              <a16:creationId xmlns:a16="http://schemas.microsoft.com/office/drawing/2014/main" id="{8FD0D8D7-7427-4C02-86CB-B120E037DF6E}"/>
            </a:ext>
          </a:extLst>
        </xdr:cNvPr>
        <xdr:cNvCxnSpPr/>
      </xdr:nvCxnSpPr>
      <xdr:spPr>
        <a:xfrm flipV="1">
          <a:off x="17988280" y="67093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125805</xdr:rowOff>
    </xdr:from>
    <xdr:to>
      <xdr:col>102</xdr:col>
      <xdr:colOff>165100</xdr:colOff>
      <xdr:row>40</xdr:row>
      <xdr:rowOff>55955</xdr:rowOff>
    </xdr:to>
    <xdr:sp macro="" textlink="">
      <xdr:nvSpPr>
        <xdr:cNvPr id="593" name="楕円 592">
          <a:extLst>
            <a:ext uri="{FF2B5EF4-FFF2-40B4-BE49-F238E27FC236}">
              <a16:creationId xmlns:a16="http://schemas.microsoft.com/office/drawing/2014/main" id="{67896CF8-2B72-4DCF-93E8-1EFFF05FDA2A}"/>
            </a:ext>
          </a:extLst>
        </xdr:cNvPr>
        <xdr:cNvSpPr/>
      </xdr:nvSpPr>
      <xdr:spPr>
        <a:xfrm>
          <a:off x="17162780" y="666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1947</xdr:rowOff>
    </xdr:from>
    <xdr:to>
      <xdr:col>107</xdr:col>
      <xdr:colOff>50800</xdr:colOff>
      <xdr:row>40</xdr:row>
      <xdr:rowOff>5155</xdr:rowOff>
    </xdr:to>
    <xdr:cxnSp macro="">
      <xdr:nvCxnSpPr>
        <xdr:cNvPr id="594" name="直線コネクタ 593">
          <a:extLst>
            <a:ext uri="{FF2B5EF4-FFF2-40B4-BE49-F238E27FC236}">
              <a16:creationId xmlns:a16="http://schemas.microsoft.com/office/drawing/2014/main" id="{E4322803-4486-4185-B9E4-C254F5580425}"/>
            </a:ext>
          </a:extLst>
        </xdr:cNvPr>
        <xdr:cNvCxnSpPr/>
      </xdr:nvCxnSpPr>
      <xdr:spPr>
        <a:xfrm flipV="1">
          <a:off x="17213580" y="6707547"/>
          <a:ext cx="7747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128327</xdr:rowOff>
    </xdr:from>
    <xdr:to>
      <xdr:col>98</xdr:col>
      <xdr:colOff>38100</xdr:colOff>
      <xdr:row>40</xdr:row>
      <xdr:rowOff>58477</xdr:rowOff>
    </xdr:to>
    <xdr:sp macro="" textlink="">
      <xdr:nvSpPr>
        <xdr:cNvPr id="595" name="楕円 594">
          <a:extLst>
            <a:ext uri="{FF2B5EF4-FFF2-40B4-BE49-F238E27FC236}">
              <a16:creationId xmlns:a16="http://schemas.microsoft.com/office/drawing/2014/main" id="{96942BB0-064F-45AA-B172-CB6CCDB65EDC}"/>
            </a:ext>
          </a:extLst>
        </xdr:cNvPr>
        <xdr:cNvSpPr/>
      </xdr:nvSpPr>
      <xdr:spPr>
        <a:xfrm>
          <a:off x="16388080" y="66662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5155</xdr:rowOff>
    </xdr:from>
    <xdr:to>
      <xdr:col>102</xdr:col>
      <xdr:colOff>114300</xdr:colOff>
      <xdr:row>40</xdr:row>
      <xdr:rowOff>7677</xdr:rowOff>
    </xdr:to>
    <xdr:cxnSp macro="">
      <xdr:nvCxnSpPr>
        <xdr:cNvPr id="596" name="直線コネクタ 595">
          <a:extLst>
            <a:ext uri="{FF2B5EF4-FFF2-40B4-BE49-F238E27FC236}">
              <a16:creationId xmlns:a16="http://schemas.microsoft.com/office/drawing/2014/main" id="{ABCAB69D-C939-49EC-B821-D494742BB773}"/>
            </a:ext>
          </a:extLst>
        </xdr:cNvPr>
        <xdr:cNvCxnSpPr/>
      </xdr:nvCxnSpPr>
      <xdr:spPr>
        <a:xfrm flipV="1">
          <a:off x="16431260" y="6710755"/>
          <a:ext cx="78232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3F62CD10-3736-41ED-A0D3-709AF2C01A24}"/>
            </a:ext>
          </a:extLst>
        </xdr:cNvPr>
        <xdr:cNvSpPr txBox="1"/>
      </xdr:nvSpPr>
      <xdr:spPr>
        <a:xfrm>
          <a:off x="18528811" y="68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EC9AC7D9-AFCD-4137-9A31-7729F6F3DECC}"/>
            </a:ext>
          </a:extLst>
        </xdr:cNvPr>
        <xdr:cNvSpPr txBox="1"/>
      </xdr:nvSpPr>
      <xdr:spPr>
        <a:xfrm>
          <a:off x="17766811" y="6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DB2FA001-F3B5-48C8-A726-41274CE336BA}"/>
            </a:ext>
          </a:extLst>
        </xdr:cNvPr>
        <xdr:cNvSpPr txBox="1"/>
      </xdr:nvSpPr>
      <xdr:spPr>
        <a:xfrm>
          <a:off x="16969251" y="69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2A090CBD-ED19-4A1F-88A2-BE43F2EF4AC3}"/>
            </a:ext>
          </a:extLst>
        </xdr:cNvPr>
        <xdr:cNvSpPr txBox="1"/>
      </xdr:nvSpPr>
      <xdr:spPr>
        <a:xfrm>
          <a:off x="16194551" y="69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67301</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5733FD5-420A-47DE-BBC4-FBAB71EE6C12}"/>
            </a:ext>
          </a:extLst>
        </xdr:cNvPr>
        <xdr:cNvSpPr txBox="1"/>
      </xdr:nvSpPr>
      <xdr:spPr>
        <a:xfrm>
          <a:off x="18496495" y="643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69274</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D82F82C7-B0F0-4B63-AAA0-D31B54D70FA8}"/>
            </a:ext>
          </a:extLst>
        </xdr:cNvPr>
        <xdr:cNvSpPr txBox="1"/>
      </xdr:nvSpPr>
      <xdr:spPr>
        <a:xfrm>
          <a:off x="17766811" y="64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72482</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7274C1E7-6F84-4889-BA70-AE4DBCC69254}"/>
            </a:ext>
          </a:extLst>
        </xdr:cNvPr>
        <xdr:cNvSpPr txBox="1"/>
      </xdr:nvSpPr>
      <xdr:spPr>
        <a:xfrm>
          <a:off x="16969251" y="64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75004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AE2321A-E9F7-48FE-8E57-12E78DB72C0F}"/>
            </a:ext>
          </a:extLst>
        </xdr:cNvPr>
        <xdr:cNvSpPr txBox="1"/>
      </xdr:nvSpPr>
      <xdr:spPr>
        <a:xfrm>
          <a:off x="16194551" y="64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2EB1716D-84F5-4EDB-BB5F-026538A2833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5A85284F-3F5E-43F6-A98B-053BB6B60E4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99B8CE4E-7BAE-4C6D-9672-AE183DEAC19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5E459D0-FDDB-4BBD-B6DA-D57BA08AE62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6AA1158D-C2F0-4512-BCDA-1845D0132D8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91CFDF39-C02E-4F6C-A039-4AC85381801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D928F8BA-EC04-4CEE-8721-1D8A21B7543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9E8E4BDB-2A23-4D5D-AE4F-1F2BA45CE3E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1D35A740-8125-41CB-938B-7118D60B08C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B177CF2-9375-4102-980F-17C1EF8D637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E312AF3E-5BDF-44D1-8BBA-53543D7EDBAA}"/>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F4978354-C57B-4F20-AEC9-6B770715F50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A90C733D-56FA-4195-AD81-004021974D6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667035EF-DE84-4231-992B-2E571394A6E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85918137-609A-4B38-A6FA-6F00687149E2}"/>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88580362-022B-4395-A047-5AA3A78574A9}"/>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2CFCC930-19CD-45FD-B57A-01108F363F4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7315297E-69D5-475A-B715-DA1A986A755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5E401B02-8F21-4061-8073-DCA177ACB0C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236795A8-42A2-4466-8C13-DADB3B1E9AD9}"/>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DACCC326-E4E9-42A4-BD39-C4159DD95AB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319185D9-7289-4DB7-8624-CA1745FF876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873E088B-CDF1-4A84-A6A0-694F60C7143F}"/>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D3EFD6F8-F850-4459-9570-C08C36B1DEB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7C56B97B-1839-4C1C-B953-9E89CB2503C3}"/>
            </a:ext>
          </a:extLst>
        </xdr:cNvPr>
        <xdr:cNvCxnSpPr/>
      </xdr:nvCxnSpPr>
      <xdr:spPr>
        <a:xfrm flipV="1">
          <a:off x="14375764" y="94335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4B2AF278-EFC3-46E3-AE70-028D20893BE7}"/>
            </a:ext>
          </a:extLst>
        </xdr:cNvPr>
        <xdr:cNvSpPr txBox="1"/>
      </xdr:nvSpPr>
      <xdr:spPr>
        <a:xfrm>
          <a:off x="144145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B15C3803-A135-4550-B1C7-F1E6E3D9FA5E}"/>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1E9ED2AE-5919-4257-82FB-FDCD838B2921}"/>
            </a:ext>
          </a:extLst>
        </xdr:cNvPr>
        <xdr:cNvSpPr txBox="1"/>
      </xdr:nvSpPr>
      <xdr:spPr>
        <a:xfrm>
          <a:off x="144145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13E986C3-F722-4B8B-A89A-056156FC1412}"/>
            </a:ext>
          </a:extLst>
        </xdr:cNvPr>
        <xdr:cNvCxnSpPr/>
      </xdr:nvCxnSpPr>
      <xdr:spPr>
        <a:xfrm>
          <a:off x="1428750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919C5FD7-777E-49CA-B5C1-439FA43028D8}"/>
            </a:ext>
          </a:extLst>
        </xdr:cNvPr>
        <xdr:cNvSpPr txBox="1"/>
      </xdr:nvSpPr>
      <xdr:spPr>
        <a:xfrm>
          <a:off x="144145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6AD08D9A-397D-432A-8A13-5FB2D6A7079C}"/>
            </a:ext>
          </a:extLst>
        </xdr:cNvPr>
        <xdr:cNvSpPr/>
      </xdr:nvSpPr>
      <xdr:spPr>
        <a:xfrm>
          <a:off x="14325600" y="97980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A2762DAC-1342-4DDD-B9AC-D2B971BBDC7A}"/>
            </a:ext>
          </a:extLst>
        </xdr:cNvPr>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FBA8F202-5F29-4815-AC3B-42B6F1C70F23}"/>
            </a:ext>
          </a:extLst>
        </xdr:cNvPr>
        <xdr:cNvSpPr/>
      </xdr:nvSpPr>
      <xdr:spPr>
        <a:xfrm>
          <a:off x="1280414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E8A8088B-498D-4736-A073-D6EE53FE96B3}"/>
            </a:ext>
          </a:extLst>
        </xdr:cNvPr>
        <xdr:cNvSpPr/>
      </xdr:nvSpPr>
      <xdr:spPr>
        <a:xfrm>
          <a:off x="12029440" y="9729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49A042E3-D1DC-479F-AF0E-432A87C0522E}"/>
            </a:ext>
          </a:extLst>
        </xdr:cNvPr>
        <xdr:cNvSpPr/>
      </xdr:nvSpPr>
      <xdr:spPr>
        <a:xfrm>
          <a:off x="112318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DBBA7C0-2ED4-4C6C-A92C-6756A1BA025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B101989-0B45-4BED-B8C5-C288EFD40A4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7E28CDC-2986-49AE-B3AD-97ACB2715CB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799A954-460F-49E2-8214-BDF70EA7833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EE836D8-E224-4507-A162-3BB0DB31E27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645" name="楕円 644">
          <a:extLst>
            <a:ext uri="{FF2B5EF4-FFF2-40B4-BE49-F238E27FC236}">
              <a16:creationId xmlns:a16="http://schemas.microsoft.com/office/drawing/2014/main" id="{868B757E-D60A-4CE3-8AD7-05C0994FBC1D}"/>
            </a:ext>
          </a:extLst>
        </xdr:cNvPr>
        <xdr:cNvSpPr/>
      </xdr:nvSpPr>
      <xdr:spPr>
        <a:xfrm>
          <a:off x="14325600" y="9721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E238BBF9-989D-4085-8391-3028ED7CB52E}"/>
            </a:ext>
          </a:extLst>
        </xdr:cNvPr>
        <xdr:cNvSpPr txBox="1"/>
      </xdr:nvSpPr>
      <xdr:spPr>
        <a:xfrm>
          <a:off x="144145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647" name="楕円 646">
          <a:extLst>
            <a:ext uri="{FF2B5EF4-FFF2-40B4-BE49-F238E27FC236}">
              <a16:creationId xmlns:a16="http://schemas.microsoft.com/office/drawing/2014/main" id="{6D40402F-BB7A-4E97-B4CE-67F6C5BC5498}"/>
            </a:ext>
          </a:extLst>
        </xdr:cNvPr>
        <xdr:cNvSpPr/>
      </xdr:nvSpPr>
      <xdr:spPr>
        <a:xfrm>
          <a:off x="1357884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45720</xdr:rowOff>
    </xdr:to>
    <xdr:cxnSp macro="">
      <xdr:nvCxnSpPr>
        <xdr:cNvPr id="648" name="直線コネクタ 647">
          <a:extLst>
            <a:ext uri="{FF2B5EF4-FFF2-40B4-BE49-F238E27FC236}">
              <a16:creationId xmlns:a16="http://schemas.microsoft.com/office/drawing/2014/main" id="{8E8189AB-CF5B-4B43-B3DD-D4075E6E8524}"/>
            </a:ext>
          </a:extLst>
        </xdr:cNvPr>
        <xdr:cNvCxnSpPr/>
      </xdr:nvCxnSpPr>
      <xdr:spPr>
        <a:xfrm>
          <a:off x="13629640" y="972312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153670</xdr:rowOff>
    </xdr:to>
    <xdr:sp macro="" textlink="">
      <xdr:nvSpPr>
        <xdr:cNvPr id="649" name="楕円 648">
          <a:extLst>
            <a:ext uri="{FF2B5EF4-FFF2-40B4-BE49-F238E27FC236}">
              <a16:creationId xmlns:a16="http://schemas.microsoft.com/office/drawing/2014/main" id="{8B5CC9BD-480E-44B8-B5AA-A4C2EF843A52}"/>
            </a:ext>
          </a:extLst>
        </xdr:cNvPr>
        <xdr:cNvSpPr/>
      </xdr:nvSpPr>
      <xdr:spPr>
        <a:xfrm>
          <a:off x="1280414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58</xdr:row>
      <xdr:rowOff>0</xdr:rowOff>
    </xdr:to>
    <xdr:cxnSp macro="">
      <xdr:nvCxnSpPr>
        <xdr:cNvPr id="650" name="直線コネクタ 649">
          <a:extLst>
            <a:ext uri="{FF2B5EF4-FFF2-40B4-BE49-F238E27FC236}">
              <a16:creationId xmlns:a16="http://schemas.microsoft.com/office/drawing/2014/main" id="{39E97956-5E00-4868-8545-3F18170EB56B}"/>
            </a:ext>
          </a:extLst>
        </xdr:cNvPr>
        <xdr:cNvCxnSpPr/>
      </xdr:nvCxnSpPr>
      <xdr:spPr>
        <a:xfrm>
          <a:off x="12854940" y="965835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651" name="楕円 650">
          <a:extLst>
            <a:ext uri="{FF2B5EF4-FFF2-40B4-BE49-F238E27FC236}">
              <a16:creationId xmlns:a16="http://schemas.microsoft.com/office/drawing/2014/main" id="{2F5DD0CD-AC78-467B-BB85-7D32817D604C}"/>
            </a:ext>
          </a:extLst>
        </xdr:cNvPr>
        <xdr:cNvSpPr/>
      </xdr:nvSpPr>
      <xdr:spPr>
        <a:xfrm>
          <a:off x="12029440" y="9535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102870</xdr:rowOff>
    </xdr:to>
    <xdr:cxnSp macro="">
      <xdr:nvCxnSpPr>
        <xdr:cNvPr id="652" name="直線コネクタ 651">
          <a:extLst>
            <a:ext uri="{FF2B5EF4-FFF2-40B4-BE49-F238E27FC236}">
              <a16:creationId xmlns:a16="http://schemas.microsoft.com/office/drawing/2014/main" id="{264C661F-6CB6-441F-A999-6B44FB3BFA1B}"/>
            </a:ext>
          </a:extLst>
        </xdr:cNvPr>
        <xdr:cNvCxnSpPr/>
      </xdr:nvCxnSpPr>
      <xdr:spPr>
        <a:xfrm>
          <a:off x="12072620" y="958215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71120</xdr:rowOff>
    </xdr:from>
    <xdr:to>
      <xdr:col>67</xdr:col>
      <xdr:colOff>101600</xdr:colOff>
      <xdr:row>57</xdr:row>
      <xdr:rowOff>1270</xdr:rowOff>
    </xdr:to>
    <xdr:sp macro="" textlink="">
      <xdr:nvSpPr>
        <xdr:cNvPr id="653" name="楕円 652">
          <a:extLst>
            <a:ext uri="{FF2B5EF4-FFF2-40B4-BE49-F238E27FC236}">
              <a16:creationId xmlns:a16="http://schemas.microsoft.com/office/drawing/2014/main" id="{6E5A0E09-648C-4BF3-B081-7A050BAFC594}"/>
            </a:ext>
          </a:extLst>
        </xdr:cNvPr>
        <xdr:cNvSpPr/>
      </xdr:nvSpPr>
      <xdr:spPr>
        <a:xfrm>
          <a:off x="11231880" y="945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57</xdr:row>
      <xdr:rowOff>26670</xdr:rowOff>
    </xdr:to>
    <xdr:cxnSp macro="">
      <xdr:nvCxnSpPr>
        <xdr:cNvPr id="654" name="直線コネクタ 653">
          <a:extLst>
            <a:ext uri="{FF2B5EF4-FFF2-40B4-BE49-F238E27FC236}">
              <a16:creationId xmlns:a16="http://schemas.microsoft.com/office/drawing/2014/main" id="{AFAAF7B9-B458-4583-882C-4FE7313CD209}"/>
            </a:ext>
          </a:extLst>
        </xdr:cNvPr>
        <xdr:cNvCxnSpPr/>
      </xdr:nvCxnSpPr>
      <xdr:spPr>
        <a:xfrm>
          <a:off x="11282680" y="950976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EB7624EB-D99D-4385-9A4F-DEB97ECF00BE}"/>
            </a:ext>
          </a:extLst>
        </xdr:cNvPr>
        <xdr:cNvSpPr txBox="1"/>
      </xdr:nvSpPr>
      <xdr:spPr>
        <a:xfrm>
          <a:off x="13437244"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B2D37AC7-1721-4052-B84F-D5623F86670B}"/>
            </a:ext>
          </a:extLst>
        </xdr:cNvPr>
        <xdr:cNvSpPr txBox="1"/>
      </xdr:nvSpPr>
      <xdr:spPr>
        <a:xfrm>
          <a:off x="126752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B1FED694-F13B-455F-8776-351A8F6D31D8}"/>
            </a:ext>
          </a:extLst>
        </xdr:cNvPr>
        <xdr:cNvSpPr txBox="1"/>
      </xdr:nvSpPr>
      <xdr:spPr>
        <a:xfrm>
          <a:off x="119005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28AC0068-3DE7-4A0C-97BB-85AFFF0373AB}"/>
            </a:ext>
          </a:extLst>
        </xdr:cNvPr>
        <xdr:cNvSpPr txBox="1"/>
      </xdr:nvSpPr>
      <xdr:spPr>
        <a:xfrm>
          <a:off x="11102984" y="969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2FDAB52C-00B3-4D07-8DC6-0B45296A0E2F}"/>
            </a:ext>
          </a:extLst>
        </xdr:cNvPr>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D6500EE2-D431-4D93-961D-24C89A88D8EC}"/>
            </a:ext>
          </a:extLst>
        </xdr:cNvPr>
        <xdr:cNvSpPr txBox="1"/>
      </xdr:nvSpPr>
      <xdr:spPr>
        <a:xfrm>
          <a:off x="126752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64AC226A-C66D-44AC-9EC7-0B290921D4F9}"/>
            </a:ext>
          </a:extLst>
        </xdr:cNvPr>
        <xdr:cNvSpPr txBox="1"/>
      </xdr:nvSpPr>
      <xdr:spPr>
        <a:xfrm>
          <a:off x="119005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17797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CCBA4B73-849E-45F1-A957-18674BAB2F56}"/>
            </a:ext>
          </a:extLst>
        </xdr:cNvPr>
        <xdr:cNvSpPr txBox="1"/>
      </xdr:nvSpPr>
      <xdr:spPr>
        <a:xfrm>
          <a:off x="11102984"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95FFC411-0F46-4B1B-8407-A1AD804BE81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2EF2FD30-37C1-410A-92FC-FBE4FBE2D75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8D38B7DD-A927-4C47-AF8F-26DE6C4A59C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1C3594E6-F598-434F-9C8F-45035A7EA3B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FF969EA3-AA4B-42B1-91F8-665CB9AE1DC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D146B4C-B6F1-47FD-8D96-8DAAD89B8BB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34A452E-1C7C-4138-8BA7-9477D0A3D6D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E694E3D9-3D6A-47AF-B835-475EA7FA3A6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D00D1BF4-A873-4818-9D34-7344DA72353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8367A13D-2BBD-4E7B-88C5-C78DAA7971E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9F6CD47F-24CD-4DF6-B075-3853D947E59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AEBC6738-DBA4-432A-8B26-3660904114E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109A785-9375-45C4-8783-E2BD67134AB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47412FF5-7E3F-4C6F-9709-631BEE3F32E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4EF16BEB-31D0-4808-B99A-96B4712F960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A5895D8B-2FD3-4D96-81DB-537E0FACB87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5D11C922-0695-4352-B1F1-A04CDECA71C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61775EC2-EEC1-43FC-91A5-0BA70596CEDE}"/>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E3EFE978-D9B4-4C84-8B78-AAC0EECFFFA2}"/>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BAD917D-E07B-45E6-9F11-0D7DE9EA964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AF0A476C-2A20-4EB2-9D85-1D13A90FE92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7D906970-60A0-4AAE-92FD-CF8B8873F37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9861F857-DFB2-4782-B495-8739F38D021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B9D3D668-718E-4B0E-874E-51889AAC9E77}"/>
            </a:ext>
          </a:extLst>
        </xdr:cNvPr>
        <xdr:cNvCxnSpPr/>
      </xdr:nvCxnSpPr>
      <xdr:spPr>
        <a:xfrm flipV="1">
          <a:off x="19509104" y="92049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540E9967-C6BC-446D-B602-998512439B1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91D524E6-C311-43DB-86CD-0B4CB7023DC6}"/>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B3CC5074-180D-4FA9-8423-751389221177}"/>
            </a:ext>
          </a:extLst>
        </xdr:cNvPr>
        <xdr:cNvSpPr txBox="1"/>
      </xdr:nvSpPr>
      <xdr:spPr>
        <a:xfrm>
          <a:off x="1954784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133A6300-82C9-4C35-BB5F-A7AD0C9576AA}"/>
            </a:ext>
          </a:extLst>
        </xdr:cNvPr>
        <xdr:cNvCxnSpPr/>
      </xdr:nvCxnSpPr>
      <xdr:spPr>
        <a:xfrm>
          <a:off x="194437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52DFA01E-5F14-4C0B-B8AF-292FC2ABEC5A}"/>
            </a:ext>
          </a:extLst>
        </xdr:cNvPr>
        <xdr:cNvSpPr txBox="1"/>
      </xdr:nvSpPr>
      <xdr:spPr>
        <a:xfrm>
          <a:off x="1954784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3DBF7C9D-8123-4A50-8CF4-6B5FC9D95B20}"/>
            </a:ext>
          </a:extLst>
        </xdr:cNvPr>
        <xdr:cNvSpPr/>
      </xdr:nvSpPr>
      <xdr:spPr>
        <a:xfrm>
          <a:off x="19458940" y="1037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ACC61D80-5600-4BBC-BD46-BF63C32DB6C9}"/>
            </a:ext>
          </a:extLst>
        </xdr:cNvPr>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3204917D-5A8D-4FD3-810B-3813A5C88334}"/>
            </a:ext>
          </a:extLst>
        </xdr:cNvPr>
        <xdr:cNvSpPr/>
      </xdr:nvSpPr>
      <xdr:spPr>
        <a:xfrm>
          <a:off x="1793748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D1FFF352-A04A-4D96-BDBA-9F672735C85C}"/>
            </a:ext>
          </a:extLst>
        </xdr:cNvPr>
        <xdr:cNvSpPr/>
      </xdr:nvSpPr>
      <xdr:spPr>
        <a:xfrm>
          <a:off x="17162780" y="10482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C5374A56-AB4E-4BCF-BC59-C9A441C7C085}"/>
            </a:ext>
          </a:extLst>
        </xdr:cNvPr>
        <xdr:cNvSpPr/>
      </xdr:nvSpPr>
      <xdr:spPr>
        <a:xfrm>
          <a:off x="16388080" y="10469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9F3C071-8FB1-4630-93FC-A5C2C65121B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5F1B17D-73CA-4588-B2AB-18E28E79C4B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AE84428-26B2-4817-A319-53E68C98991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892C448-DC14-4EE3-9A85-2005F8EDA90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EE31E9D-DF8B-46EC-B927-2E694FAB26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2" name="楕円 701">
          <a:extLst>
            <a:ext uri="{FF2B5EF4-FFF2-40B4-BE49-F238E27FC236}">
              <a16:creationId xmlns:a16="http://schemas.microsoft.com/office/drawing/2014/main" id="{F91DD049-F532-447C-A8D5-926F3AE7E3B8}"/>
            </a:ext>
          </a:extLst>
        </xdr:cNvPr>
        <xdr:cNvSpPr/>
      </xdr:nvSpPr>
      <xdr:spPr>
        <a:xfrm>
          <a:off x="194589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2481832D-4053-42CD-9981-CBF000E1BA01}"/>
            </a:ext>
          </a:extLst>
        </xdr:cNvPr>
        <xdr:cNvSpPr txBox="1"/>
      </xdr:nvSpPr>
      <xdr:spPr>
        <a:xfrm>
          <a:off x="1954784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704" name="楕円 703">
          <a:extLst>
            <a:ext uri="{FF2B5EF4-FFF2-40B4-BE49-F238E27FC236}">
              <a16:creationId xmlns:a16="http://schemas.microsoft.com/office/drawing/2014/main" id="{5B3361FB-B250-447E-B3CE-69798DB24384}"/>
            </a:ext>
          </a:extLst>
        </xdr:cNvPr>
        <xdr:cNvSpPr/>
      </xdr:nvSpPr>
      <xdr:spPr>
        <a:xfrm>
          <a:off x="18735040" y="1035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12700</xdr:rowOff>
    </xdr:to>
    <xdr:cxnSp macro="">
      <xdr:nvCxnSpPr>
        <xdr:cNvPr id="705" name="直線コネクタ 704">
          <a:extLst>
            <a:ext uri="{FF2B5EF4-FFF2-40B4-BE49-F238E27FC236}">
              <a16:creationId xmlns:a16="http://schemas.microsoft.com/office/drawing/2014/main" id="{DB01E0F2-55DB-4226-A094-294FAB8E3CD4}"/>
            </a:ext>
          </a:extLst>
        </xdr:cNvPr>
        <xdr:cNvCxnSpPr/>
      </xdr:nvCxnSpPr>
      <xdr:spPr>
        <a:xfrm flipV="1">
          <a:off x="18778220" y="1039368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706" name="楕円 705">
          <a:extLst>
            <a:ext uri="{FF2B5EF4-FFF2-40B4-BE49-F238E27FC236}">
              <a16:creationId xmlns:a16="http://schemas.microsoft.com/office/drawing/2014/main" id="{E2EED928-4BF1-4803-86B4-D93B5463CA08}"/>
            </a:ext>
          </a:extLst>
        </xdr:cNvPr>
        <xdr:cNvSpPr/>
      </xdr:nvSpPr>
      <xdr:spPr>
        <a:xfrm>
          <a:off x="17937480" y="1035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xdr:rowOff>
    </xdr:from>
    <xdr:to>
      <xdr:col>111</xdr:col>
      <xdr:colOff>177800</xdr:colOff>
      <xdr:row>62</xdr:row>
      <xdr:rowOff>12700</xdr:rowOff>
    </xdr:to>
    <xdr:cxnSp macro="">
      <xdr:nvCxnSpPr>
        <xdr:cNvPr id="707" name="直線コネクタ 706">
          <a:extLst>
            <a:ext uri="{FF2B5EF4-FFF2-40B4-BE49-F238E27FC236}">
              <a16:creationId xmlns:a16="http://schemas.microsoft.com/office/drawing/2014/main" id="{EB246D01-8CED-42F0-95DB-D2F7911CC362}"/>
            </a:ext>
          </a:extLst>
        </xdr:cNvPr>
        <xdr:cNvCxnSpPr/>
      </xdr:nvCxnSpPr>
      <xdr:spPr>
        <a:xfrm>
          <a:off x="17988280" y="10406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08" name="楕円 707">
          <a:extLst>
            <a:ext uri="{FF2B5EF4-FFF2-40B4-BE49-F238E27FC236}">
              <a16:creationId xmlns:a16="http://schemas.microsoft.com/office/drawing/2014/main" id="{6CADFB06-6972-47EC-805F-3043EA836B0D}"/>
            </a:ext>
          </a:extLst>
        </xdr:cNvPr>
        <xdr:cNvSpPr/>
      </xdr:nvSpPr>
      <xdr:spPr>
        <a:xfrm>
          <a:off x="17162780" y="1035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62</xdr:row>
      <xdr:rowOff>12700</xdr:rowOff>
    </xdr:to>
    <xdr:cxnSp macro="">
      <xdr:nvCxnSpPr>
        <xdr:cNvPr id="709" name="直線コネクタ 708">
          <a:extLst>
            <a:ext uri="{FF2B5EF4-FFF2-40B4-BE49-F238E27FC236}">
              <a16:creationId xmlns:a16="http://schemas.microsoft.com/office/drawing/2014/main" id="{854B5AFF-45DF-441B-A380-D9C2A3951906}"/>
            </a:ext>
          </a:extLst>
        </xdr:cNvPr>
        <xdr:cNvCxnSpPr/>
      </xdr:nvCxnSpPr>
      <xdr:spPr>
        <a:xfrm>
          <a:off x="17213580" y="10406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133350</xdr:rowOff>
    </xdr:from>
    <xdr:to>
      <xdr:col>98</xdr:col>
      <xdr:colOff>38100</xdr:colOff>
      <xdr:row>62</xdr:row>
      <xdr:rowOff>63500</xdr:rowOff>
    </xdr:to>
    <xdr:sp macro="" textlink="">
      <xdr:nvSpPr>
        <xdr:cNvPr id="710" name="楕円 709">
          <a:extLst>
            <a:ext uri="{FF2B5EF4-FFF2-40B4-BE49-F238E27FC236}">
              <a16:creationId xmlns:a16="http://schemas.microsoft.com/office/drawing/2014/main" id="{D405E053-9565-4528-ACEC-2F4F392D5763}"/>
            </a:ext>
          </a:extLst>
        </xdr:cNvPr>
        <xdr:cNvSpPr/>
      </xdr:nvSpPr>
      <xdr:spPr>
        <a:xfrm>
          <a:off x="16388080" y="1035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12700</xdr:rowOff>
    </xdr:to>
    <xdr:cxnSp macro="">
      <xdr:nvCxnSpPr>
        <xdr:cNvPr id="711" name="直線コネクタ 710">
          <a:extLst>
            <a:ext uri="{FF2B5EF4-FFF2-40B4-BE49-F238E27FC236}">
              <a16:creationId xmlns:a16="http://schemas.microsoft.com/office/drawing/2014/main" id="{68EA1835-9B24-4F92-8DB6-D75B0D56EDC8}"/>
            </a:ext>
          </a:extLst>
        </xdr:cNvPr>
        <xdr:cNvCxnSpPr/>
      </xdr:nvCxnSpPr>
      <xdr:spPr>
        <a:xfrm>
          <a:off x="16431260" y="10406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2" name="n_1aveValue【保健センター・保健所】&#10;一人当たり面積">
          <a:extLst>
            <a:ext uri="{FF2B5EF4-FFF2-40B4-BE49-F238E27FC236}">
              <a16:creationId xmlns:a16="http://schemas.microsoft.com/office/drawing/2014/main" id="{D3319769-26AB-45AF-B8D7-8A54AC64B5B3}"/>
            </a:ext>
          </a:extLst>
        </xdr:cNvPr>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3" name="n_2aveValue【保健センター・保健所】&#10;一人当たり面積">
          <a:extLst>
            <a:ext uri="{FF2B5EF4-FFF2-40B4-BE49-F238E27FC236}">
              <a16:creationId xmlns:a16="http://schemas.microsoft.com/office/drawing/2014/main" id="{411E4190-D17D-425E-AA91-7E6C4232F063}"/>
            </a:ext>
          </a:extLst>
        </xdr:cNvPr>
        <xdr:cNvSpPr txBox="1"/>
      </xdr:nvSpPr>
      <xdr:spPr>
        <a:xfrm>
          <a:off x="1777626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a:extLst>
            <a:ext uri="{FF2B5EF4-FFF2-40B4-BE49-F238E27FC236}">
              <a16:creationId xmlns:a16="http://schemas.microsoft.com/office/drawing/2014/main" id="{822C0FC7-38F0-4C67-B7CC-E77679494E54}"/>
            </a:ext>
          </a:extLst>
        </xdr:cNvPr>
        <xdr:cNvSpPr txBox="1"/>
      </xdr:nvSpPr>
      <xdr:spPr>
        <a:xfrm>
          <a:off x="1700156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a:extLst>
            <a:ext uri="{FF2B5EF4-FFF2-40B4-BE49-F238E27FC236}">
              <a16:creationId xmlns:a16="http://schemas.microsoft.com/office/drawing/2014/main" id="{B2005AC7-B220-42E6-A336-AD7B4A12630A}"/>
            </a:ext>
          </a:extLst>
        </xdr:cNvPr>
        <xdr:cNvSpPr txBox="1"/>
      </xdr:nvSpPr>
      <xdr:spPr>
        <a:xfrm>
          <a:off x="1622686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80027</xdr:rowOff>
    </xdr:from>
    <xdr:ext cx="469744" cy="259045"/>
    <xdr:sp macro="" textlink="">
      <xdr:nvSpPr>
        <xdr:cNvPr id="716" name="n_1mainValue【保健センター・保健所】&#10;一人当たり面積">
          <a:extLst>
            <a:ext uri="{FF2B5EF4-FFF2-40B4-BE49-F238E27FC236}">
              <a16:creationId xmlns:a16="http://schemas.microsoft.com/office/drawing/2014/main" id="{2D96F88E-0490-4A32-B0CA-F7F9C6AA11CF}"/>
            </a:ext>
          </a:extLst>
        </xdr:cNvPr>
        <xdr:cNvSpPr txBox="1"/>
      </xdr:nvSpPr>
      <xdr:spPr>
        <a:xfrm>
          <a:off x="185611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717" name="n_2mainValue【保健センター・保健所】&#10;一人当たり面積">
          <a:extLst>
            <a:ext uri="{FF2B5EF4-FFF2-40B4-BE49-F238E27FC236}">
              <a16:creationId xmlns:a16="http://schemas.microsoft.com/office/drawing/2014/main" id="{AC72F4B4-EF67-49C2-9929-AF5E0EBFD947}"/>
            </a:ext>
          </a:extLst>
        </xdr:cNvPr>
        <xdr:cNvSpPr txBox="1"/>
      </xdr:nvSpPr>
      <xdr:spPr>
        <a:xfrm>
          <a:off x="1777626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80027</xdr:rowOff>
    </xdr:from>
    <xdr:ext cx="469744" cy="259045"/>
    <xdr:sp macro="" textlink="">
      <xdr:nvSpPr>
        <xdr:cNvPr id="718" name="n_3mainValue【保健センター・保健所】&#10;一人当たり面積">
          <a:extLst>
            <a:ext uri="{FF2B5EF4-FFF2-40B4-BE49-F238E27FC236}">
              <a16:creationId xmlns:a16="http://schemas.microsoft.com/office/drawing/2014/main" id="{002FCF1B-5A0F-449E-AA7E-1EBDE36FFFC6}"/>
            </a:ext>
          </a:extLst>
        </xdr:cNvPr>
        <xdr:cNvSpPr txBox="1"/>
      </xdr:nvSpPr>
      <xdr:spPr>
        <a:xfrm>
          <a:off x="1700156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80027</xdr:rowOff>
    </xdr:from>
    <xdr:ext cx="469744" cy="259045"/>
    <xdr:sp macro="" textlink="">
      <xdr:nvSpPr>
        <xdr:cNvPr id="719" name="n_4mainValue【保健センター・保健所】&#10;一人当たり面積">
          <a:extLst>
            <a:ext uri="{FF2B5EF4-FFF2-40B4-BE49-F238E27FC236}">
              <a16:creationId xmlns:a16="http://schemas.microsoft.com/office/drawing/2014/main" id="{B5C4B08A-775D-4E59-B00C-F19C7CB29B9E}"/>
            </a:ext>
          </a:extLst>
        </xdr:cNvPr>
        <xdr:cNvSpPr txBox="1"/>
      </xdr:nvSpPr>
      <xdr:spPr>
        <a:xfrm>
          <a:off x="1622686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52A478AC-98BE-464F-AEDF-8B5A57FEF35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FC0B94C-1C58-46B3-8E91-6C535254400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D5CC360-868E-46EB-924D-D2A7A25EC90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3B063A03-E0AD-47D6-80CA-5A90E40555B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ECA4F93-ED75-4EF6-AE93-2774F9B7FC8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1E54B3E1-9832-4363-8D34-B2C525722BD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47EA0AF4-A067-4744-B358-3F0C98E50A8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ED080BC-FC35-45F4-9B5A-966AFD08BA4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981EA4E6-6B01-4777-B3AF-C742230C914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5B3EDD1-2F17-4823-A9E8-A629499CDED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8CD59641-4979-41E8-BBD7-3E2F3A5418E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7C254F83-C61E-4E3F-92D7-56DD00F86FB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7067129A-BB41-4A06-B6F6-EC68E3B94F6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EB9CB618-6E29-477A-8472-8B2DEA296D8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82D1B22A-52A4-4CEF-B2FE-98FE0493326E}"/>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E48BE406-9AD5-4B7E-890C-4FA062CAD56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A588E28F-DD24-4E54-8E9A-7F19B999ED2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1B31C2E6-60CF-4410-86E9-05735083FCA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D75E8580-4D12-4BB1-8AF9-7E351B73F0C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27EBCCAA-B6A6-417D-BEDD-2D1127CE84B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25EF067C-5AC9-44B8-8367-B2C09FCC971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EE7FEA21-FBEB-45C3-A696-79327523243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6199F16C-EB6B-4B3C-9DC8-4D6C8F73A7B5}"/>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BD6E1F48-A00A-4E7B-8581-A734A536AB2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CDF3C852-29A0-436B-AA84-2B40D68870DB}"/>
            </a:ext>
          </a:extLst>
        </xdr:cNvPr>
        <xdr:cNvCxnSpPr/>
      </xdr:nvCxnSpPr>
      <xdr:spPr>
        <a:xfrm flipV="1">
          <a:off x="14375764" y="1301686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F1D46FBD-A1E6-4B01-B0A7-062823B40E5A}"/>
            </a:ext>
          </a:extLst>
        </xdr:cNvPr>
        <xdr:cNvSpPr txBox="1"/>
      </xdr:nvSpPr>
      <xdr:spPr>
        <a:xfrm>
          <a:off x="144145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41C29DC1-539F-4D2A-B59D-0C6B331857A4}"/>
            </a:ext>
          </a:extLst>
        </xdr:cNvPr>
        <xdr:cNvCxnSpPr/>
      </xdr:nvCxnSpPr>
      <xdr:spPr>
        <a:xfrm>
          <a:off x="14287500" y="1439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706E55C4-26A7-4011-8A3C-FFCAD15B48FB}"/>
            </a:ext>
          </a:extLst>
        </xdr:cNvPr>
        <xdr:cNvSpPr txBox="1"/>
      </xdr:nvSpPr>
      <xdr:spPr>
        <a:xfrm>
          <a:off x="14414500" y="1279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2F64C4CA-6AE1-4884-B433-BC7B46A1A4F2}"/>
            </a:ext>
          </a:extLst>
        </xdr:cNvPr>
        <xdr:cNvCxnSpPr/>
      </xdr:nvCxnSpPr>
      <xdr:spPr>
        <a:xfrm>
          <a:off x="14287500" y="13016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6AFC9062-2206-403F-89E8-E9016EBC75B1}"/>
            </a:ext>
          </a:extLst>
        </xdr:cNvPr>
        <xdr:cNvSpPr txBox="1"/>
      </xdr:nvSpPr>
      <xdr:spPr>
        <a:xfrm>
          <a:off x="14414500" y="1366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0666FDB0-67CE-4EDF-9292-083B5AE35F0E}"/>
            </a:ext>
          </a:extLst>
        </xdr:cNvPr>
        <xdr:cNvSpPr/>
      </xdr:nvSpPr>
      <xdr:spPr>
        <a:xfrm>
          <a:off x="14325600" y="136880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E1CB6AE3-4E92-497A-882E-EC252F4C7FD3}"/>
            </a:ext>
          </a:extLst>
        </xdr:cNvPr>
        <xdr:cNvSpPr/>
      </xdr:nvSpPr>
      <xdr:spPr>
        <a:xfrm>
          <a:off x="13578840" y="136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39888217-CEFB-4707-A01E-A5024DFEC128}"/>
            </a:ext>
          </a:extLst>
        </xdr:cNvPr>
        <xdr:cNvSpPr/>
      </xdr:nvSpPr>
      <xdr:spPr>
        <a:xfrm>
          <a:off x="1280414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AC271D39-0C21-4BA0-BB89-C1105FD27657}"/>
            </a:ext>
          </a:extLst>
        </xdr:cNvPr>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04C46226-BB0D-4E56-9754-473029BD198C}"/>
            </a:ext>
          </a:extLst>
        </xdr:cNvPr>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1B31479-ECD1-450E-8528-2E65A3B3E14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12C560C-56BE-4909-AFCB-410CEC6247B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6648408-EA24-46AF-81DC-306A3E93FDD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360D1E4-29A9-4297-A259-A08D09DAF6D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4FA0E5A-8709-420A-BBA5-B73D5A67ED2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59689</xdr:rowOff>
    </xdr:from>
    <xdr:to>
      <xdr:col>85</xdr:col>
      <xdr:colOff>177800</xdr:colOff>
      <xdr:row>80</xdr:row>
      <xdr:rowOff>161289</xdr:rowOff>
    </xdr:to>
    <xdr:sp macro="" textlink="">
      <xdr:nvSpPr>
        <xdr:cNvPr id="760" name="楕円 759">
          <a:extLst>
            <a:ext uri="{FF2B5EF4-FFF2-40B4-BE49-F238E27FC236}">
              <a16:creationId xmlns:a16="http://schemas.microsoft.com/office/drawing/2014/main" id="{734C505C-50A9-48A8-89F9-211D7F9B1CE2}"/>
            </a:ext>
          </a:extLst>
        </xdr:cNvPr>
        <xdr:cNvSpPr/>
      </xdr:nvSpPr>
      <xdr:spPr>
        <a:xfrm>
          <a:off x="14325600" y="134708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82566</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5088F4B6-FA88-4FC9-9E47-E90F6AAE94CD}"/>
            </a:ext>
          </a:extLst>
        </xdr:cNvPr>
        <xdr:cNvSpPr txBox="1"/>
      </xdr:nvSpPr>
      <xdr:spPr>
        <a:xfrm>
          <a:off x="14414500"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168275</xdr:rowOff>
    </xdr:from>
    <xdr:to>
      <xdr:col>81</xdr:col>
      <xdr:colOff>101600</xdr:colOff>
      <xdr:row>80</xdr:row>
      <xdr:rowOff>98425</xdr:rowOff>
    </xdr:to>
    <xdr:sp macro="" textlink="">
      <xdr:nvSpPr>
        <xdr:cNvPr id="762" name="楕円 761">
          <a:extLst>
            <a:ext uri="{FF2B5EF4-FFF2-40B4-BE49-F238E27FC236}">
              <a16:creationId xmlns:a16="http://schemas.microsoft.com/office/drawing/2014/main" id="{E86E821C-DFA4-45C7-8E2B-F068D9B5A3AD}"/>
            </a:ext>
          </a:extLst>
        </xdr:cNvPr>
        <xdr:cNvSpPr/>
      </xdr:nvSpPr>
      <xdr:spPr>
        <a:xfrm>
          <a:off x="13578840" y="1341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47625</xdr:rowOff>
    </xdr:from>
    <xdr:to>
      <xdr:col>85</xdr:col>
      <xdr:colOff>127000</xdr:colOff>
      <xdr:row>80</xdr:row>
      <xdr:rowOff>110489</xdr:rowOff>
    </xdr:to>
    <xdr:cxnSp macro="">
      <xdr:nvCxnSpPr>
        <xdr:cNvPr id="763" name="直線コネクタ 762">
          <a:extLst>
            <a:ext uri="{FF2B5EF4-FFF2-40B4-BE49-F238E27FC236}">
              <a16:creationId xmlns:a16="http://schemas.microsoft.com/office/drawing/2014/main" id="{237B7571-81BF-41BA-814B-47C81F623C55}"/>
            </a:ext>
          </a:extLst>
        </xdr:cNvPr>
        <xdr:cNvCxnSpPr/>
      </xdr:nvCxnSpPr>
      <xdr:spPr>
        <a:xfrm>
          <a:off x="13629640" y="13458825"/>
          <a:ext cx="74676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764" name="楕円 763">
          <a:extLst>
            <a:ext uri="{FF2B5EF4-FFF2-40B4-BE49-F238E27FC236}">
              <a16:creationId xmlns:a16="http://schemas.microsoft.com/office/drawing/2014/main" id="{934FF216-9B9C-43E3-8BA0-6FBC8939C2C8}"/>
            </a:ext>
          </a:extLst>
        </xdr:cNvPr>
        <xdr:cNvSpPr/>
      </xdr:nvSpPr>
      <xdr:spPr>
        <a:xfrm>
          <a:off x="1280414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47625</xdr:rowOff>
    </xdr:to>
    <xdr:cxnSp macro="">
      <xdr:nvCxnSpPr>
        <xdr:cNvPr id="765" name="直線コネクタ 764">
          <a:extLst>
            <a:ext uri="{FF2B5EF4-FFF2-40B4-BE49-F238E27FC236}">
              <a16:creationId xmlns:a16="http://schemas.microsoft.com/office/drawing/2014/main" id="{FFB14F32-9EAB-4877-BA31-6846CE720A84}"/>
            </a:ext>
          </a:extLst>
        </xdr:cNvPr>
        <xdr:cNvCxnSpPr/>
      </xdr:nvCxnSpPr>
      <xdr:spPr>
        <a:xfrm>
          <a:off x="12854940" y="13384530"/>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766" name="楕円 765">
          <a:extLst>
            <a:ext uri="{FF2B5EF4-FFF2-40B4-BE49-F238E27FC236}">
              <a16:creationId xmlns:a16="http://schemas.microsoft.com/office/drawing/2014/main" id="{BD700755-1AFB-4277-A7AA-9D1B1E224E52}"/>
            </a:ext>
          </a:extLst>
        </xdr:cNvPr>
        <xdr:cNvSpPr/>
      </xdr:nvSpPr>
      <xdr:spPr>
        <a:xfrm>
          <a:off x="12029440" y="13253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60961</xdr:rowOff>
    </xdr:from>
    <xdr:to>
      <xdr:col>76</xdr:col>
      <xdr:colOff>114300</xdr:colOff>
      <xdr:row>79</xdr:row>
      <xdr:rowOff>140970</xdr:rowOff>
    </xdr:to>
    <xdr:cxnSp macro="">
      <xdr:nvCxnSpPr>
        <xdr:cNvPr id="767" name="直線コネクタ 766">
          <a:extLst>
            <a:ext uri="{FF2B5EF4-FFF2-40B4-BE49-F238E27FC236}">
              <a16:creationId xmlns:a16="http://schemas.microsoft.com/office/drawing/2014/main" id="{5CF4FE32-E80A-4A9B-9CEF-57D183E9DE61}"/>
            </a:ext>
          </a:extLst>
        </xdr:cNvPr>
        <xdr:cNvCxnSpPr/>
      </xdr:nvCxnSpPr>
      <xdr:spPr>
        <a:xfrm>
          <a:off x="12072620" y="13304521"/>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103505</xdr:rowOff>
    </xdr:from>
    <xdr:to>
      <xdr:col>67</xdr:col>
      <xdr:colOff>101600</xdr:colOff>
      <xdr:row>79</xdr:row>
      <xdr:rowOff>33655</xdr:rowOff>
    </xdr:to>
    <xdr:sp macro="" textlink="">
      <xdr:nvSpPr>
        <xdr:cNvPr id="768" name="楕円 767">
          <a:extLst>
            <a:ext uri="{FF2B5EF4-FFF2-40B4-BE49-F238E27FC236}">
              <a16:creationId xmlns:a16="http://schemas.microsoft.com/office/drawing/2014/main" id="{BECF1236-4BCB-448B-AF83-A86E56D7444F}"/>
            </a:ext>
          </a:extLst>
        </xdr:cNvPr>
        <xdr:cNvSpPr/>
      </xdr:nvSpPr>
      <xdr:spPr>
        <a:xfrm>
          <a:off x="11231880" y="13179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154305</xdr:rowOff>
    </xdr:from>
    <xdr:to>
      <xdr:col>71</xdr:col>
      <xdr:colOff>177800</xdr:colOff>
      <xdr:row>79</xdr:row>
      <xdr:rowOff>60961</xdr:rowOff>
    </xdr:to>
    <xdr:cxnSp macro="">
      <xdr:nvCxnSpPr>
        <xdr:cNvPr id="769" name="直線コネクタ 768">
          <a:extLst>
            <a:ext uri="{FF2B5EF4-FFF2-40B4-BE49-F238E27FC236}">
              <a16:creationId xmlns:a16="http://schemas.microsoft.com/office/drawing/2014/main" id="{123987ED-DF5F-47C5-B535-8D6179191F89}"/>
            </a:ext>
          </a:extLst>
        </xdr:cNvPr>
        <xdr:cNvCxnSpPr/>
      </xdr:nvCxnSpPr>
      <xdr:spPr>
        <a:xfrm>
          <a:off x="11282680" y="13230225"/>
          <a:ext cx="78994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a:extLst>
            <a:ext uri="{FF2B5EF4-FFF2-40B4-BE49-F238E27FC236}">
              <a16:creationId xmlns:a16="http://schemas.microsoft.com/office/drawing/2014/main" id="{3C091D63-7D71-4D58-BA92-273FF15064C9}"/>
            </a:ext>
          </a:extLst>
        </xdr:cNvPr>
        <xdr:cNvSpPr txBox="1"/>
      </xdr:nvSpPr>
      <xdr:spPr>
        <a:xfrm>
          <a:off x="13437244"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1" name="n_2aveValue【消防施設】&#10;有形固定資産減価償却率">
          <a:extLst>
            <a:ext uri="{FF2B5EF4-FFF2-40B4-BE49-F238E27FC236}">
              <a16:creationId xmlns:a16="http://schemas.microsoft.com/office/drawing/2014/main" id="{FC025750-6EDA-4718-8E36-3F808BE0381E}"/>
            </a:ext>
          </a:extLst>
        </xdr:cNvPr>
        <xdr:cNvSpPr txBox="1"/>
      </xdr:nvSpPr>
      <xdr:spPr>
        <a:xfrm>
          <a:off x="12675244" y="1364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a:extLst>
            <a:ext uri="{FF2B5EF4-FFF2-40B4-BE49-F238E27FC236}">
              <a16:creationId xmlns:a16="http://schemas.microsoft.com/office/drawing/2014/main" id="{87682B3D-EC0E-46FA-89FE-385926506427}"/>
            </a:ext>
          </a:extLst>
        </xdr:cNvPr>
        <xdr:cNvSpPr txBox="1"/>
      </xdr:nvSpPr>
      <xdr:spPr>
        <a:xfrm>
          <a:off x="119005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a:extLst>
            <a:ext uri="{FF2B5EF4-FFF2-40B4-BE49-F238E27FC236}">
              <a16:creationId xmlns:a16="http://schemas.microsoft.com/office/drawing/2014/main" id="{7C1CD547-08BC-437B-9966-4D227FD591A8}"/>
            </a:ext>
          </a:extLst>
        </xdr:cNvPr>
        <xdr:cNvSpPr txBox="1"/>
      </xdr:nvSpPr>
      <xdr:spPr>
        <a:xfrm>
          <a:off x="1110298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114952</xdr:rowOff>
    </xdr:from>
    <xdr:ext cx="405111" cy="259045"/>
    <xdr:sp macro="" textlink="">
      <xdr:nvSpPr>
        <xdr:cNvPr id="774" name="n_1mainValue【消防施設】&#10;有形固定資産減価償却率">
          <a:extLst>
            <a:ext uri="{FF2B5EF4-FFF2-40B4-BE49-F238E27FC236}">
              <a16:creationId xmlns:a16="http://schemas.microsoft.com/office/drawing/2014/main" id="{C4BE3EA9-58B4-4127-A9F1-71F7D6B475A0}"/>
            </a:ext>
          </a:extLst>
        </xdr:cNvPr>
        <xdr:cNvSpPr txBox="1"/>
      </xdr:nvSpPr>
      <xdr:spPr>
        <a:xfrm>
          <a:off x="134372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775" name="n_2mainValue【消防施設】&#10;有形固定資産減価償却率">
          <a:extLst>
            <a:ext uri="{FF2B5EF4-FFF2-40B4-BE49-F238E27FC236}">
              <a16:creationId xmlns:a16="http://schemas.microsoft.com/office/drawing/2014/main" id="{87092E5C-CE60-458F-A1B1-B71D948684B8}"/>
            </a:ext>
          </a:extLst>
        </xdr:cNvPr>
        <xdr:cNvSpPr txBox="1"/>
      </xdr:nvSpPr>
      <xdr:spPr>
        <a:xfrm>
          <a:off x="1267524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776" name="n_3mainValue【消防施設】&#10;有形固定資産減価償却率">
          <a:extLst>
            <a:ext uri="{FF2B5EF4-FFF2-40B4-BE49-F238E27FC236}">
              <a16:creationId xmlns:a16="http://schemas.microsoft.com/office/drawing/2014/main" id="{3E44DE99-E28E-4EE2-9E61-C9B055C875FE}"/>
            </a:ext>
          </a:extLst>
        </xdr:cNvPr>
        <xdr:cNvSpPr txBox="1"/>
      </xdr:nvSpPr>
      <xdr:spPr>
        <a:xfrm>
          <a:off x="1190054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50182</xdr:rowOff>
    </xdr:from>
    <xdr:ext cx="405111" cy="259045"/>
    <xdr:sp macro="" textlink="">
      <xdr:nvSpPr>
        <xdr:cNvPr id="777" name="n_4mainValue【消防施設】&#10;有形固定資産減価償却率">
          <a:extLst>
            <a:ext uri="{FF2B5EF4-FFF2-40B4-BE49-F238E27FC236}">
              <a16:creationId xmlns:a16="http://schemas.microsoft.com/office/drawing/2014/main" id="{F377280D-682C-41DA-B1F9-2747D44FF4C2}"/>
            </a:ext>
          </a:extLst>
        </xdr:cNvPr>
        <xdr:cNvSpPr txBox="1"/>
      </xdr:nvSpPr>
      <xdr:spPr>
        <a:xfrm>
          <a:off x="11102984" y="1295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9C48DEB4-28A3-4B73-94A6-7B54DA8F307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8BFDF002-8EC0-4528-9762-75CB04A5DB2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BDD78A7-CF93-4CC6-ADF9-81EAB7B34BD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50F1C6D5-160F-4222-A573-14B84217B10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49904BBB-55F6-4BBA-93CB-B69261DB4CF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923ABE06-DF88-4A51-BF09-DE0EA1F32F5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75593B99-AF20-4716-A561-C7863C1CAC8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EC36516-11BF-45D9-AA20-5E5703D09E5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49559CF8-F62A-429B-98EB-549A965B8CC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FAB6C326-E3CA-44A3-BD8E-2F39D7652CB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C672D96C-3523-4D46-A09A-D30703EA4F3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ECFFF98C-CFF5-4AD5-B51E-3B08959DFE0B}"/>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2779DD94-56F8-44F2-8964-DF7FBE36F4E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AE1049AD-30EC-4F69-9F6E-64DC88F7DA7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906DDB8E-EB5D-471C-B140-74B19531CD6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89307318-C63B-4FBB-A5F1-C6F892A847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67BC5075-53F4-4A53-A54A-86B48C4DB8F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5B5A8951-151D-40B1-8808-0D62EB950D94}"/>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B91B607D-B549-4FCC-BD4B-C0FB8D9DAED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F139A234-758C-404B-906E-1FB5DCE182F7}"/>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140F2F9B-D62F-4E81-B12E-60149499C39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FE34FC51-82B2-4792-9D73-A0258887CDC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CEEB7217-BE99-4EFB-A125-337133C95E3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9DC6C81D-7B87-4AC5-AB90-0766BF1ECFE3}"/>
            </a:ext>
          </a:extLst>
        </xdr:cNvPr>
        <xdr:cNvCxnSpPr/>
      </xdr:nvCxnSpPr>
      <xdr:spPr>
        <a:xfrm flipV="1">
          <a:off x="19509104" y="13243559"/>
          <a:ext cx="0" cy="114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FD30FBBC-3A6A-4D6A-AD9F-75267DC6A2E6}"/>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F28305D9-E4AE-49BF-A2EC-1AFD3FF43B24}"/>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1AE352F8-E092-4BA5-B053-E526EA20363A}"/>
            </a:ext>
          </a:extLst>
        </xdr:cNvPr>
        <xdr:cNvSpPr txBox="1"/>
      </xdr:nvSpPr>
      <xdr:spPr>
        <a:xfrm>
          <a:off x="1954784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8A5704A3-8AD1-4348-9EE9-EDCBF35DCB98}"/>
            </a:ext>
          </a:extLst>
        </xdr:cNvPr>
        <xdr:cNvCxnSpPr/>
      </xdr:nvCxnSpPr>
      <xdr:spPr>
        <a:xfrm>
          <a:off x="1944370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a:extLst>
            <a:ext uri="{FF2B5EF4-FFF2-40B4-BE49-F238E27FC236}">
              <a16:creationId xmlns:a16="http://schemas.microsoft.com/office/drawing/2014/main" id="{C76F23AE-1DE6-43F7-BB5A-69A1DF7B7D30}"/>
            </a:ext>
          </a:extLst>
        </xdr:cNvPr>
        <xdr:cNvSpPr txBox="1"/>
      </xdr:nvSpPr>
      <xdr:spPr>
        <a:xfrm>
          <a:off x="1954784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F61FA39D-1E6E-485D-8E69-DCCCA6D93F11}"/>
            </a:ext>
          </a:extLst>
        </xdr:cNvPr>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96F146AA-F1DB-41DD-8EAE-6709F3E87544}"/>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BA582126-44FF-4487-890F-2F05FB2DFE12}"/>
            </a:ext>
          </a:extLst>
        </xdr:cNvPr>
        <xdr:cNvSpPr/>
      </xdr:nvSpPr>
      <xdr:spPr>
        <a:xfrm>
          <a:off x="1793748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04B94141-A5AF-45AD-B736-749AD1D3A808}"/>
            </a:ext>
          </a:extLst>
        </xdr:cNvPr>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60D6878B-145C-4D0A-81C1-FFF01046F7A9}"/>
            </a:ext>
          </a:extLst>
        </xdr:cNvPr>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1831CB3-E720-4758-9F73-64BC0633FD2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41002B34-3E26-4468-97DB-66321E0A08A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6847E55-E8C6-46B8-85E4-BEEFAF2F88D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CFDF747-EAD7-49AE-A705-AD44BFC8B78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E566516-0EF6-4DEA-9EFE-AEF7C226A76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116839</xdr:rowOff>
    </xdr:from>
    <xdr:to>
      <xdr:col>116</xdr:col>
      <xdr:colOff>114300</xdr:colOff>
      <xdr:row>83</xdr:row>
      <xdr:rowOff>46989</xdr:rowOff>
    </xdr:to>
    <xdr:sp macro="" textlink="">
      <xdr:nvSpPr>
        <xdr:cNvPr id="817" name="楕円 816">
          <a:extLst>
            <a:ext uri="{FF2B5EF4-FFF2-40B4-BE49-F238E27FC236}">
              <a16:creationId xmlns:a16="http://schemas.microsoft.com/office/drawing/2014/main" id="{B777F30D-94ED-4506-A391-01AF05452AD2}"/>
            </a:ext>
          </a:extLst>
        </xdr:cNvPr>
        <xdr:cNvSpPr/>
      </xdr:nvSpPr>
      <xdr:spPr>
        <a:xfrm>
          <a:off x="1945894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139716</xdr:rowOff>
    </xdr:from>
    <xdr:ext cx="469744" cy="259045"/>
    <xdr:sp macro="" textlink="">
      <xdr:nvSpPr>
        <xdr:cNvPr id="818" name="【消防施設】&#10;一人当たり面積該当値テキスト">
          <a:extLst>
            <a:ext uri="{FF2B5EF4-FFF2-40B4-BE49-F238E27FC236}">
              <a16:creationId xmlns:a16="http://schemas.microsoft.com/office/drawing/2014/main" id="{A62A59CF-31BC-4AF0-A3FF-7E6E3D784003}"/>
            </a:ext>
          </a:extLst>
        </xdr:cNvPr>
        <xdr:cNvSpPr txBox="1"/>
      </xdr:nvSpPr>
      <xdr:spPr>
        <a:xfrm>
          <a:off x="19547840"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819" name="楕円 818">
          <a:extLst>
            <a:ext uri="{FF2B5EF4-FFF2-40B4-BE49-F238E27FC236}">
              <a16:creationId xmlns:a16="http://schemas.microsoft.com/office/drawing/2014/main" id="{3A2E4688-AB47-41D6-B178-38D3B57CABE9}"/>
            </a:ext>
          </a:extLst>
        </xdr:cNvPr>
        <xdr:cNvSpPr/>
      </xdr:nvSpPr>
      <xdr:spPr>
        <a:xfrm>
          <a:off x="1873504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167639</xdr:rowOff>
    </xdr:to>
    <xdr:cxnSp macro="">
      <xdr:nvCxnSpPr>
        <xdr:cNvPr id="820" name="直線コネクタ 819">
          <a:extLst>
            <a:ext uri="{FF2B5EF4-FFF2-40B4-BE49-F238E27FC236}">
              <a16:creationId xmlns:a16="http://schemas.microsoft.com/office/drawing/2014/main" id="{03E8EE7E-B7EF-4850-B6B1-F97E59D83BEF}"/>
            </a:ext>
          </a:extLst>
        </xdr:cNvPr>
        <xdr:cNvCxnSpPr/>
      </xdr:nvCxnSpPr>
      <xdr:spPr>
        <a:xfrm>
          <a:off x="18778220" y="13853160"/>
          <a:ext cx="7315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821" name="楕円 820">
          <a:extLst>
            <a:ext uri="{FF2B5EF4-FFF2-40B4-BE49-F238E27FC236}">
              <a16:creationId xmlns:a16="http://schemas.microsoft.com/office/drawing/2014/main" id="{416C36E2-AC28-4DE7-99C2-865C1530476F}"/>
            </a:ext>
          </a:extLst>
        </xdr:cNvPr>
        <xdr:cNvSpPr/>
      </xdr:nvSpPr>
      <xdr:spPr>
        <a:xfrm>
          <a:off x="179374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114300</xdr:rowOff>
    </xdr:to>
    <xdr:cxnSp macro="">
      <xdr:nvCxnSpPr>
        <xdr:cNvPr id="822" name="直線コネクタ 821">
          <a:extLst>
            <a:ext uri="{FF2B5EF4-FFF2-40B4-BE49-F238E27FC236}">
              <a16:creationId xmlns:a16="http://schemas.microsoft.com/office/drawing/2014/main" id="{783A730D-AE44-447B-8029-83296C798789}"/>
            </a:ext>
          </a:extLst>
        </xdr:cNvPr>
        <xdr:cNvCxnSpPr/>
      </xdr:nvCxnSpPr>
      <xdr:spPr>
        <a:xfrm flipV="1">
          <a:off x="17988280" y="138531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71120</xdr:rowOff>
    </xdr:from>
    <xdr:to>
      <xdr:col>102</xdr:col>
      <xdr:colOff>165100</xdr:colOff>
      <xdr:row>83</xdr:row>
      <xdr:rowOff>1270</xdr:rowOff>
    </xdr:to>
    <xdr:sp macro="" textlink="">
      <xdr:nvSpPr>
        <xdr:cNvPr id="823" name="楕円 822">
          <a:extLst>
            <a:ext uri="{FF2B5EF4-FFF2-40B4-BE49-F238E27FC236}">
              <a16:creationId xmlns:a16="http://schemas.microsoft.com/office/drawing/2014/main" id="{F949CF32-EBFD-4684-B88D-EC2A9760A545}"/>
            </a:ext>
          </a:extLst>
        </xdr:cNvPr>
        <xdr:cNvSpPr/>
      </xdr:nvSpPr>
      <xdr:spPr>
        <a:xfrm>
          <a:off x="1716278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121920</xdr:rowOff>
    </xdr:to>
    <xdr:cxnSp macro="">
      <xdr:nvCxnSpPr>
        <xdr:cNvPr id="824" name="直線コネクタ 823">
          <a:extLst>
            <a:ext uri="{FF2B5EF4-FFF2-40B4-BE49-F238E27FC236}">
              <a16:creationId xmlns:a16="http://schemas.microsoft.com/office/drawing/2014/main" id="{D66249F4-C61B-46EC-B65E-E17BD61642C9}"/>
            </a:ext>
          </a:extLst>
        </xdr:cNvPr>
        <xdr:cNvCxnSpPr/>
      </xdr:nvCxnSpPr>
      <xdr:spPr>
        <a:xfrm flipV="1">
          <a:off x="17213580" y="138607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71120</xdr:rowOff>
    </xdr:from>
    <xdr:to>
      <xdr:col>98</xdr:col>
      <xdr:colOff>38100</xdr:colOff>
      <xdr:row>83</xdr:row>
      <xdr:rowOff>1270</xdr:rowOff>
    </xdr:to>
    <xdr:sp macro="" textlink="">
      <xdr:nvSpPr>
        <xdr:cNvPr id="825" name="楕円 824">
          <a:extLst>
            <a:ext uri="{FF2B5EF4-FFF2-40B4-BE49-F238E27FC236}">
              <a16:creationId xmlns:a16="http://schemas.microsoft.com/office/drawing/2014/main" id="{0FA9DDD9-631A-4D43-9796-16F13F4E5B20}"/>
            </a:ext>
          </a:extLst>
        </xdr:cNvPr>
        <xdr:cNvSpPr/>
      </xdr:nvSpPr>
      <xdr:spPr>
        <a:xfrm>
          <a:off x="16388080" y="1381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121920</xdr:rowOff>
    </xdr:from>
    <xdr:to>
      <xdr:col>102</xdr:col>
      <xdr:colOff>114300</xdr:colOff>
      <xdr:row>82</xdr:row>
      <xdr:rowOff>121920</xdr:rowOff>
    </xdr:to>
    <xdr:cxnSp macro="">
      <xdr:nvCxnSpPr>
        <xdr:cNvPr id="826" name="直線コネクタ 825">
          <a:extLst>
            <a:ext uri="{FF2B5EF4-FFF2-40B4-BE49-F238E27FC236}">
              <a16:creationId xmlns:a16="http://schemas.microsoft.com/office/drawing/2014/main" id="{48404E43-5FBD-4AB4-BFE3-9686AB898EFA}"/>
            </a:ext>
          </a:extLst>
        </xdr:cNvPr>
        <xdr:cNvCxnSpPr/>
      </xdr:nvCxnSpPr>
      <xdr:spPr>
        <a:xfrm>
          <a:off x="16431260" y="13868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7" name="n_1aveValue【消防施設】&#10;一人当たり面積">
          <a:extLst>
            <a:ext uri="{FF2B5EF4-FFF2-40B4-BE49-F238E27FC236}">
              <a16:creationId xmlns:a16="http://schemas.microsoft.com/office/drawing/2014/main" id="{9C781DE0-88C0-428C-B0D1-1719EA5C0257}"/>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28" name="n_2aveValue【消防施設】&#10;一人当たり面積">
          <a:extLst>
            <a:ext uri="{FF2B5EF4-FFF2-40B4-BE49-F238E27FC236}">
              <a16:creationId xmlns:a16="http://schemas.microsoft.com/office/drawing/2014/main" id="{6BFA126D-C345-415C-8F15-1AED675D3F40}"/>
            </a:ext>
          </a:extLst>
        </xdr:cNvPr>
        <xdr:cNvSpPr txBox="1"/>
      </xdr:nvSpPr>
      <xdr:spPr>
        <a:xfrm>
          <a:off x="1777626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29" name="n_3aveValue【消防施設】&#10;一人当たり面積">
          <a:extLst>
            <a:ext uri="{FF2B5EF4-FFF2-40B4-BE49-F238E27FC236}">
              <a16:creationId xmlns:a16="http://schemas.microsoft.com/office/drawing/2014/main" id="{67AEE3E5-58AA-4286-854B-61F8C49F9784}"/>
            </a:ext>
          </a:extLst>
        </xdr:cNvPr>
        <xdr:cNvSpPr txBox="1"/>
      </xdr:nvSpPr>
      <xdr:spPr>
        <a:xfrm>
          <a:off x="170015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0" name="n_4aveValue【消防施設】&#10;一人当たり面積">
          <a:extLst>
            <a:ext uri="{FF2B5EF4-FFF2-40B4-BE49-F238E27FC236}">
              <a16:creationId xmlns:a16="http://schemas.microsoft.com/office/drawing/2014/main" id="{7E1F9016-E08F-4EC8-971B-67E21D5984F6}"/>
            </a:ext>
          </a:extLst>
        </xdr:cNvPr>
        <xdr:cNvSpPr txBox="1"/>
      </xdr:nvSpPr>
      <xdr:spPr>
        <a:xfrm>
          <a:off x="162268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831" name="n_1mainValue【消防施設】&#10;一人当たり面積">
          <a:extLst>
            <a:ext uri="{FF2B5EF4-FFF2-40B4-BE49-F238E27FC236}">
              <a16:creationId xmlns:a16="http://schemas.microsoft.com/office/drawing/2014/main" id="{55C71A03-2FDD-4F48-AC88-33A77CFD0B45}"/>
            </a:ext>
          </a:extLst>
        </xdr:cNvPr>
        <xdr:cNvSpPr txBox="1"/>
      </xdr:nvSpPr>
      <xdr:spPr>
        <a:xfrm>
          <a:off x="18561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2" name="n_2mainValue【消防施設】&#10;一人当たり面積">
          <a:extLst>
            <a:ext uri="{FF2B5EF4-FFF2-40B4-BE49-F238E27FC236}">
              <a16:creationId xmlns:a16="http://schemas.microsoft.com/office/drawing/2014/main" id="{4F1608FC-E460-4760-B239-1BB4D10E962F}"/>
            </a:ext>
          </a:extLst>
        </xdr:cNvPr>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17797</xdr:rowOff>
    </xdr:from>
    <xdr:ext cx="469744" cy="259045"/>
    <xdr:sp macro="" textlink="">
      <xdr:nvSpPr>
        <xdr:cNvPr id="833" name="n_3mainValue【消防施設】&#10;一人当たり面積">
          <a:extLst>
            <a:ext uri="{FF2B5EF4-FFF2-40B4-BE49-F238E27FC236}">
              <a16:creationId xmlns:a16="http://schemas.microsoft.com/office/drawing/2014/main" id="{57DEBAFE-2558-48DD-965E-EA74DB35A843}"/>
            </a:ext>
          </a:extLst>
        </xdr:cNvPr>
        <xdr:cNvSpPr txBox="1"/>
      </xdr:nvSpPr>
      <xdr:spPr>
        <a:xfrm>
          <a:off x="17001567" y="135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17797</xdr:rowOff>
    </xdr:from>
    <xdr:ext cx="469744" cy="259045"/>
    <xdr:sp macro="" textlink="">
      <xdr:nvSpPr>
        <xdr:cNvPr id="834" name="n_4mainValue【消防施設】&#10;一人当たり面積">
          <a:extLst>
            <a:ext uri="{FF2B5EF4-FFF2-40B4-BE49-F238E27FC236}">
              <a16:creationId xmlns:a16="http://schemas.microsoft.com/office/drawing/2014/main" id="{4A7011E0-D150-4B0B-BA00-4DA2E8DEA43D}"/>
            </a:ext>
          </a:extLst>
        </xdr:cNvPr>
        <xdr:cNvSpPr txBox="1"/>
      </xdr:nvSpPr>
      <xdr:spPr>
        <a:xfrm>
          <a:off x="16226867" y="135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694D9637-37BC-46DA-A3A4-93D325FF06E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392E361-9746-464E-A4EE-29B20BF8799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8F017B58-AEF5-45FC-A972-FAD8F7FEFF7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94A44A39-9469-4318-8561-A7A0FEA241B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2DECB873-6E5D-4BAA-BF10-B92420BC58E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EC2A793E-3A56-41E7-8067-756E54A4F53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D9D1E224-0664-4322-B254-D067D4957BA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310D15A1-0B86-4CA8-AE85-F56A9396AA2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6141EFFF-24A6-442D-A043-056FB637663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BFA4C5F7-AF8E-4685-882E-EBB37FCDC63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3895744A-78E6-42A0-9D05-B4C50BC1EEE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410E2E72-B982-4623-8292-008593CDD40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AAB7D5AD-DE61-4CD3-A40F-6065030F637B}"/>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281B0942-43BE-493E-B0EF-FEB3992155B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E718CD8F-3BC4-49E9-BF65-7B948DD5E93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37B4230D-E1A1-42B1-9072-7E8E39E06AB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9710478D-B8E4-4B75-882B-D1F43866700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1D498582-168B-40DF-B447-989C6325148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374EAE78-F9BC-4FFE-BA4F-6A072F3B49C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D1CEF47A-FF44-417F-878C-50BF63CC7C5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AD806E51-D635-4057-A8BE-356F58B1A40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3BCBFA1D-7EFC-42A7-B92B-A9E03FD6EF0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AD11C90-C90C-4B57-A265-061E5CE29DC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645D282-A0A4-4390-A13C-1CB01187611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3BE0EBF6-F398-4D7F-B34D-7B87260FF44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DE4190BD-5A77-4B73-8931-BF7FCB018EFF}"/>
            </a:ext>
          </a:extLst>
        </xdr:cNvPr>
        <xdr:cNvCxnSpPr/>
      </xdr:nvCxnSpPr>
      <xdr:spPr>
        <a:xfrm flipV="1">
          <a:off x="14375764" y="16933273"/>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308F3350-F9A5-4069-8542-AAAE0D090859}"/>
            </a:ext>
          </a:extLst>
        </xdr:cNvPr>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BD5070D5-3091-4CE5-B9FF-0D6C2DD2336F}"/>
            </a:ext>
          </a:extLst>
        </xdr:cNvPr>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0D9992F4-1476-4AA8-895A-D6B73C1D4D9E}"/>
            </a:ext>
          </a:extLst>
        </xdr:cNvPr>
        <xdr:cNvSpPr txBox="1"/>
      </xdr:nvSpPr>
      <xdr:spPr>
        <a:xfrm>
          <a:off x="14414500" y="1671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121C08CA-7445-4B3C-9908-08500D77ACB7}"/>
            </a:ext>
          </a:extLst>
        </xdr:cNvPr>
        <xdr:cNvCxnSpPr/>
      </xdr:nvCxnSpPr>
      <xdr:spPr>
        <a:xfrm>
          <a:off x="14287500" y="16933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a:extLst>
            <a:ext uri="{FF2B5EF4-FFF2-40B4-BE49-F238E27FC236}">
              <a16:creationId xmlns:a16="http://schemas.microsoft.com/office/drawing/2014/main" id="{F1A2757D-516B-42E2-91B7-A4355A28F857}"/>
            </a:ext>
          </a:extLst>
        </xdr:cNvPr>
        <xdr:cNvSpPr txBox="1"/>
      </xdr:nvSpPr>
      <xdr:spPr>
        <a:xfrm>
          <a:off x="14414500" y="17424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754691DB-B408-49C7-9603-F5244528C1B9}"/>
            </a:ext>
          </a:extLst>
        </xdr:cNvPr>
        <xdr:cNvSpPr/>
      </xdr:nvSpPr>
      <xdr:spPr>
        <a:xfrm>
          <a:off x="14325600" y="174419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5A5A3060-0C22-40FF-AD11-2CB995E57731}"/>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3A8DE9F1-5E6F-4196-8C0C-E5247BD53A24}"/>
            </a:ext>
          </a:extLst>
        </xdr:cNvPr>
        <xdr:cNvSpPr/>
      </xdr:nvSpPr>
      <xdr:spPr>
        <a:xfrm>
          <a:off x="128041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5513605C-8C1D-43DE-AC21-9B3CC7F29618}"/>
            </a:ext>
          </a:extLst>
        </xdr:cNvPr>
        <xdr:cNvSpPr/>
      </xdr:nvSpPr>
      <xdr:spPr>
        <a:xfrm>
          <a:off x="1202944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08053495-3697-4A82-ACEB-391EBF103AF6}"/>
            </a:ext>
          </a:extLst>
        </xdr:cNvPr>
        <xdr:cNvSpPr/>
      </xdr:nvSpPr>
      <xdr:spPr>
        <a:xfrm>
          <a:off x="1123188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FE605D3-261C-44E8-9716-707FCAFDB51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4DBB7E0-9085-4062-BB5B-CE95B8D46AB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EAFAF34-5795-4363-BC17-A91A3055E59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6D455B9-7DBF-48F8-9E0C-C44856C5CEA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931EB2C-D8C4-4A59-B091-D9CDE95F541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876" name="楕円 875">
          <a:extLst>
            <a:ext uri="{FF2B5EF4-FFF2-40B4-BE49-F238E27FC236}">
              <a16:creationId xmlns:a16="http://schemas.microsoft.com/office/drawing/2014/main" id="{0D406C6E-6CC2-4605-B968-DBCA9BA66595}"/>
            </a:ext>
          </a:extLst>
        </xdr:cNvPr>
        <xdr:cNvSpPr/>
      </xdr:nvSpPr>
      <xdr:spPr>
        <a:xfrm>
          <a:off x="14325600" y="171018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877" name="【庁舎】&#10;有形固定資産減価償却率該当値テキスト">
          <a:extLst>
            <a:ext uri="{FF2B5EF4-FFF2-40B4-BE49-F238E27FC236}">
              <a16:creationId xmlns:a16="http://schemas.microsoft.com/office/drawing/2014/main" id="{93093E6A-C64F-4904-A2AD-82BBE5537745}"/>
            </a:ext>
          </a:extLst>
        </xdr:cNvPr>
        <xdr:cNvSpPr txBox="1"/>
      </xdr:nvSpPr>
      <xdr:spPr>
        <a:xfrm>
          <a:off x="14414500" y="1695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878" name="楕円 877">
          <a:extLst>
            <a:ext uri="{FF2B5EF4-FFF2-40B4-BE49-F238E27FC236}">
              <a16:creationId xmlns:a16="http://schemas.microsoft.com/office/drawing/2014/main" id="{16984433-C1A9-4455-AB31-70B8F05C771C}"/>
            </a:ext>
          </a:extLst>
        </xdr:cNvPr>
        <xdr:cNvSpPr/>
      </xdr:nvSpPr>
      <xdr:spPr>
        <a:xfrm>
          <a:off x="13578840" y="17066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xdr:rowOff>
    </xdr:from>
    <xdr:to>
      <xdr:col>85</xdr:col>
      <xdr:colOff>127000</xdr:colOff>
      <xdr:row>102</xdr:row>
      <xdr:rowOff>53339</xdr:rowOff>
    </xdr:to>
    <xdr:cxnSp macro="">
      <xdr:nvCxnSpPr>
        <xdr:cNvPr id="879" name="直線コネクタ 878">
          <a:extLst>
            <a:ext uri="{FF2B5EF4-FFF2-40B4-BE49-F238E27FC236}">
              <a16:creationId xmlns:a16="http://schemas.microsoft.com/office/drawing/2014/main" id="{EBF8900D-E1C3-4940-B357-AEF5FD2CCB79}"/>
            </a:ext>
          </a:extLst>
        </xdr:cNvPr>
        <xdr:cNvCxnSpPr/>
      </xdr:nvCxnSpPr>
      <xdr:spPr>
        <a:xfrm>
          <a:off x="13629640" y="17113431"/>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880" name="楕円 879">
          <a:extLst>
            <a:ext uri="{FF2B5EF4-FFF2-40B4-BE49-F238E27FC236}">
              <a16:creationId xmlns:a16="http://schemas.microsoft.com/office/drawing/2014/main" id="{EA23ADBA-B7C9-4D93-ADFC-A3BACB7646D5}"/>
            </a:ext>
          </a:extLst>
        </xdr:cNvPr>
        <xdr:cNvSpPr/>
      </xdr:nvSpPr>
      <xdr:spPr>
        <a:xfrm>
          <a:off x="12804140" y="1701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131718</xdr:rowOff>
    </xdr:from>
    <xdr:to>
      <xdr:col>81</xdr:col>
      <xdr:colOff>50800</xdr:colOff>
      <xdr:row>102</xdr:row>
      <xdr:rowOff>14151</xdr:rowOff>
    </xdr:to>
    <xdr:cxnSp macro="">
      <xdr:nvCxnSpPr>
        <xdr:cNvPr id="881" name="直線コネクタ 880">
          <a:extLst>
            <a:ext uri="{FF2B5EF4-FFF2-40B4-BE49-F238E27FC236}">
              <a16:creationId xmlns:a16="http://schemas.microsoft.com/office/drawing/2014/main" id="{5FF89279-737A-40C4-9C34-AF1E7A848F4C}"/>
            </a:ext>
          </a:extLst>
        </xdr:cNvPr>
        <xdr:cNvCxnSpPr/>
      </xdr:nvCxnSpPr>
      <xdr:spPr>
        <a:xfrm>
          <a:off x="12854940" y="17063358"/>
          <a:ext cx="7747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882" name="楕円 881">
          <a:extLst>
            <a:ext uri="{FF2B5EF4-FFF2-40B4-BE49-F238E27FC236}">
              <a16:creationId xmlns:a16="http://schemas.microsoft.com/office/drawing/2014/main" id="{2E770F9A-D945-4210-BED5-AC7EB4BEB9A3}"/>
            </a:ext>
          </a:extLst>
        </xdr:cNvPr>
        <xdr:cNvSpPr/>
      </xdr:nvSpPr>
      <xdr:spPr>
        <a:xfrm>
          <a:off x="12029440" y="1695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131718</xdr:rowOff>
    </xdr:to>
    <xdr:cxnSp macro="">
      <xdr:nvCxnSpPr>
        <xdr:cNvPr id="883" name="直線コネクタ 882">
          <a:extLst>
            <a:ext uri="{FF2B5EF4-FFF2-40B4-BE49-F238E27FC236}">
              <a16:creationId xmlns:a16="http://schemas.microsoft.com/office/drawing/2014/main" id="{51A33457-A76F-409D-86EF-CD9611B1CCCF}"/>
            </a:ext>
          </a:extLst>
        </xdr:cNvPr>
        <xdr:cNvCxnSpPr/>
      </xdr:nvCxnSpPr>
      <xdr:spPr>
        <a:xfrm>
          <a:off x="12072620" y="17007840"/>
          <a:ext cx="7823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48261</xdr:rowOff>
    </xdr:from>
    <xdr:to>
      <xdr:col>67</xdr:col>
      <xdr:colOff>101600</xdr:colOff>
      <xdr:row>101</xdr:row>
      <xdr:rowOff>149861</xdr:rowOff>
    </xdr:to>
    <xdr:sp macro="" textlink="">
      <xdr:nvSpPr>
        <xdr:cNvPr id="884" name="楕円 883">
          <a:extLst>
            <a:ext uri="{FF2B5EF4-FFF2-40B4-BE49-F238E27FC236}">
              <a16:creationId xmlns:a16="http://schemas.microsoft.com/office/drawing/2014/main" id="{1A7BEA42-9D0E-44D3-A848-15DE546EFE6B}"/>
            </a:ext>
          </a:extLst>
        </xdr:cNvPr>
        <xdr:cNvSpPr/>
      </xdr:nvSpPr>
      <xdr:spPr>
        <a:xfrm>
          <a:off x="11231880" y="16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76200</xdr:rowOff>
    </xdr:from>
    <xdr:to>
      <xdr:col>71</xdr:col>
      <xdr:colOff>177800</xdr:colOff>
      <xdr:row>101</xdr:row>
      <xdr:rowOff>99061</xdr:rowOff>
    </xdr:to>
    <xdr:cxnSp macro="">
      <xdr:nvCxnSpPr>
        <xdr:cNvPr id="885" name="直線コネクタ 884">
          <a:extLst>
            <a:ext uri="{FF2B5EF4-FFF2-40B4-BE49-F238E27FC236}">
              <a16:creationId xmlns:a16="http://schemas.microsoft.com/office/drawing/2014/main" id="{8961E849-8DD0-4033-9D53-D6A0BEA9372F}"/>
            </a:ext>
          </a:extLst>
        </xdr:cNvPr>
        <xdr:cNvCxnSpPr/>
      </xdr:nvCxnSpPr>
      <xdr:spPr>
        <a:xfrm flipV="1">
          <a:off x="11282680" y="1700784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a:extLst>
            <a:ext uri="{FF2B5EF4-FFF2-40B4-BE49-F238E27FC236}">
              <a16:creationId xmlns:a16="http://schemas.microsoft.com/office/drawing/2014/main" id="{A5132567-1803-4A9F-AF01-08949E8F5A4B}"/>
            </a:ext>
          </a:extLst>
        </xdr:cNvPr>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7" name="n_2aveValue【庁舎】&#10;有形固定資産減価償却率">
          <a:extLst>
            <a:ext uri="{FF2B5EF4-FFF2-40B4-BE49-F238E27FC236}">
              <a16:creationId xmlns:a16="http://schemas.microsoft.com/office/drawing/2014/main" id="{E90FCAAD-C9FE-4DFD-9683-4E4FD5CC8369}"/>
            </a:ext>
          </a:extLst>
        </xdr:cNvPr>
        <xdr:cNvSpPr txBox="1"/>
      </xdr:nvSpPr>
      <xdr:spPr>
        <a:xfrm>
          <a:off x="12675244" y="175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88" name="n_3aveValue【庁舎】&#10;有形固定資産減価償却率">
          <a:extLst>
            <a:ext uri="{FF2B5EF4-FFF2-40B4-BE49-F238E27FC236}">
              <a16:creationId xmlns:a16="http://schemas.microsoft.com/office/drawing/2014/main" id="{CB439E5C-1754-49F9-AC19-E9BEB8A99324}"/>
            </a:ext>
          </a:extLst>
        </xdr:cNvPr>
        <xdr:cNvSpPr txBox="1"/>
      </xdr:nvSpPr>
      <xdr:spPr>
        <a:xfrm>
          <a:off x="1190054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a:extLst>
            <a:ext uri="{FF2B5EF4-FFF2-40B4-BE49-F238E27FC236}">
              <a16:creationId xmlns:a16="http://schemas.microsoft.com/office/drawing/2014/main" id="{74A1E1B4-D8F6-40FD-973C-75530F08C41D}"/>
            </a:ext>
          </a:extLst>
        </xdr:cNvPr>
        <xdr:cNvSpPr txBox="1"/>
      </xdr:nvSpPr>
      <xdr:spPr>
        <a:xfrm>
          <a:off x="1110298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81478</xdr:rowOff>
    </xdr:from>
    <xdr:ext cx="405111" cy="259045"/>
    <xdr:sp macro="" textlink="">
      <xdr:nvSpPr>
        <xdr:cNvPr id="890" name="n_1mainValue【庁舎】&#10;有形固定資産減価償却率">
          <a:extLst>
            <a:ext uri="{FF2B5EF4-FFF2-40B4-BE49-F238E27FC236}">
              <a16:creationId xmlns:a16="http://schemas.microsoft.com/office/drawing/2014/main" id="{0F786B8E-D996-4175-BCD7-FABAC3996F3C}"/>
            </a:ext>
          </a:extLst>
        </xdr:cNvPr>
        <xdr:cNvSpPr txBox="1"/>
      </xdr:nvSpPr>
      <xdr:spPr>
        <a:xfrm>
          <a:off x="13437244" y="1684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891" name="n_2mainValue【庁舎】&#10;有形固定資産減価償却率">
          <a:extLst>
            <a:ext uri="{FF2B5EF4-FFF2-40B4-BE49-F238E27FC236}">
              <a16:creationId xmlns:a16="http://schemas.microsoft.com/office/drawing/2014/main" id="{5CA29707-C892-46FA-A155-486D37DC413C}"/>
            </a:ext>
          </a:extLst>
        </xdr:cNvPr>
        <xdr:cNvSpPr txBox="1"/>
      </xdr:nvSpPr>
      <xdr:spPr>
        <a:xfrm>
          <a:off x="12675244" y="1679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892" name="n_3mainValue【庁舎】&#10;有形固定資産減価償却率">
          <a:extLst>
            <a:ext uri="{FF2B5EF4-FFF2-40B4-BE49-F238E27FC236}">
              <a16:creationId xmlns:a16="http://schemas.microsoft.com/office/drawing/2014/main" id="{4B8F9028-F83A-4D8E-A302-650CB410D1A2}"/>
            </a:ext>
          </a:extLst>
        </xdr:cNvPr>
        <xdr:cNvSpPr txBox="1"/>
      </xdr:nvSpPr>
      <xdr:spPr>
        <a:xfrm>
          <a:off x="11900544" y="1673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166388</xdr:rowOff>
    </xdr:from>
    <xdr:ext cx="405111" cy="259045"/>
    <xdr:sp macro="" textlink="">
      <xdr:nvSpPr>
        <xdr:cNvPr id="893" name="n_4mainValue【庁舎】&#10;有形固定資産減価償却率">
          <a:extLst>
            <a:ext uri="{FF2B5EF4-FFF2-40B4-BE49-F238E27FC236}">
              <a16:creationId xmlns:a16="http://schemas.microsoft.com/office/drawing/2014/main" id="{808A4CAE-C3C3-436E-89AC-B0F8A53528F0}"/>
            </a:ext>
          </a:extLst>
        </xdr:cNvPr>
        <xdr:cNvSpPr txBox="1"/>
      </xdr:nvSpPr>
      <xdr:spPr>
        <a:xfrm>
          <a:off x="11102984" y="1676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33528AE1-60A5-4FF2-B6EB-223124F3D5D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5D6372CA-1A9D-46A3-9FDE-87CA0069EEE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89331B4-AEE7-4549-A7D8-C4D8616B193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9192FF63-444E-40D7-8665-D0D05470E22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9B59696A-4586-45AD-ABA2-BF582884A66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95FB6981-DF27-4621-B194-B4F37824935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CE96BE57-0E06-4A34-97EC-D4A7A521EBD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4033631-BE45-46BD-B110-D8891E113C1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5560C1CD-C1B7-4BA7-A124-B86B2531805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4E946915-279B-4DEF-9FC0-755019EA155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7A658D09-3FE8-4304-8D0E-012167310EE2}"/>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3F9D350B-453B-4CA0-9999-A5081012DF0F}"/>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96F9BC44-288C-4CF4-BAD8-89E62D789865}"/>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15500312-102D-4E23-8C48-22709798DF2C}"/>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93352A74-45ED-46D5-948C-A992FC1C45BD}"/>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E345C7A4-FBBB-4E85-BD9C-A6B5509679D1}"/>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610EE3E4-2392-4C8E-92A5-6E7AE1ABC0D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9C48E210-6A4C-422B-9737-6E3A23EE624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68168C75-E310-49B6-B000-F64F50F3A805}"/>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B837DB2-EC28-4131-B201-D2067CCF41E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669EE64-7113-4E10-BE00-7F9A1C811A0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5CF6A3B2-DD8D-4D36-8194-D3D07E6DDC6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BDAA353A-DED8-4F60-BDCF-29754E9F31AC}"/>
            </a:ext>
          </a:extLst>
        </xdr:cNvPr>
        <xdr:cNvCxnSpPr/>
      </xdr:nvCxnSpPr>
      <xdr:spPr>
        <a:xfrm flipV="1">
          <a:off x="19509104" y="16725138"/>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0794888A-F7F2-4362-B1E2-4121F21FB709}"/>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B2F5DDC9-AD05-4389-A870-20DED072DAA2}"/>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DF5D8159-75C4-420B-B074-8AAAA500D42B}"/>
            </a:ext>
          </a:extLst>
        </xdr:cNvPr>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3AC973D6-9DB2-4373-8AAE-680124CE2BDD}"/>
            </a:ext>
          </a:extLst>
        </xdr:cNvPr>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a:extLst>
            <a:ext uri="{FF2B5EF4-FFF2-40B4-BE49-F238E27FC236}">
              <a16:creationId xmlns:a16="http://schemas.microsoft.com/office/drawing/2014/main" id="{22909E58-2122-420C-8289-41C3AE8CD592}"/>
            </a:ext>
          </a:extLst>
        </xdr:cNvPr>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14BD139D-22B0-4D64-9573-2051047023CE}"/>
            </a:ext>
          </a:extLst>
        </xdr:cNvPr>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A4BD5C0C-6DD9-406D-9DBC-85EBE8F02541}"/>
            </a:ext>
          </a:extLst>
        </xdr:cNvPr>
        <xdr:cNvSpPr/>
      </xdr:nvSpPr>
      <xdr:spPr>
        <a:xfrm>
          <a:off x="18735040" y="17712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A31F831C-4A16-4130-A101-0F0EADC0096F}"/>
            </a:ext>
          </a:extLst>
        </xdr:cNvPr>
        <xdr:cNvSpPr/>
      </xdr:nvSpPr>
      <xdr:spPr>
        <a:xfrm>
          <a:off x="1793748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D305C776-AB37-4EDB-AE9A-8886F89BD980}"/>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3EAB82F0-36C5-4547-8AE1-3AFE8C34EFA7}"/>
            </a:ext>
          </a:extLst>
        </xdr:cNvPr>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F60E05D-EDFC-4341-89AA-7E67B65FC70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B3C0BE3-E2A0-4491-87D4-738BC068ACB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53DAF27-CE88-463A-9FDB-40DEEC4B0A1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E72A48C-F11B-4DC7-8A57-10CC922E113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652AE62-F907-4908-A4D1-998028694F3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932" name="楕円 931">
          <a:extLst>
            <a:ext uri="{FF2B5EF4-FFF2-40B4-BE49-F238E27FC236}">
              <a16:creationId xmlns:a16="http://schemas.microsoft.com/office/drawing/2014/main" id="{F69FA56F-C3F6-481B-9D07-0B1E23E6E601}"/>
            </a:ext>
          </a:extLst>
        </xdr:cNvPr>
        <xdr:cNvSpPr/>
      </xdr:nvSpPr>
      <xdr:spPr>
        <a:xfrm>
          <a:off x="19458940" y="17569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158005</xdr:rowOff>
    </xdr:from>
    <xdr:ext cx="469744" cy="259045"/>
    <xdr:sp macro="" textlink="">
      <xdr:nvSpPr>
        <xdr:cNvPr id="933" name="【庁舎】&#10;一人当たり面積該当値テキスト">
          <a:extLst>
            <a:ext uri="{FF2B5EF4-FFF2-40B4-BE49-F238E27FC236}">
              <a16:creationId xmlns:a16="http://schemas.microsoft.com/office/drawing/2014/main" id="{CFB8F2CB-50A3-45D0-BBE8-B8AAD68378D0}"/>
            </a:ext>
          </a:extLst>
        </xdr:cNvPr>
        <xdr:cNvSpPr txBox="1"/>
      </xdr:nvSpPr>
      <xdr:spPr>
        <a:xfrm>
          <a:off x="19547840" y="174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934" name="楕円 933">
          <a:extLst>
            <a:ext uri="{FF2B5EF4-FFF2-40B4-BE49-F238E27FC236}">
              <a16:creationId xmlns:a16="http://schemas.microsoft.com/office/drawing/2014/main" id="{F8B0EA60-41C5-4A8A-86E1-201082C6B9B7}"/>
            </a:ext>
          </a:extLst>
        </xdr:cNvPr>
        <xdr:cNvSpPr/>
      </xdr:nvSpPr>
      <xdr:spPr>
        <a:xfrm>
          <a:off x="18735040" y="17514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105</xdr:row>
      <xdr:rowOff>14478</xdr:rowOff>
    </xdr:to>
    <xdr:cxnSp macro="">
      <xdr:nvCxnSpPr>
        <xdr:cNvPr id="935" name="直線コネクタ 934">
          <a:extLst>
            <a:ext uri="{FF2B5EF4-FFF2-40B4-BE49-F238E27FC236}">
              <a16:creationId xmlns:a16="http://schemas.microsoft.com/office/drawing/2014/main" id="{6CD8099F-47FD-4AB3-B0E1-2F57585AB2F1}"/>
            </a:ext>
          </a:extLst>
        </xdr:cNvPr>
        <xdr:cNvCxnSpPr/>
      </xdr:nvCxnSpPr>
      <xdr:spPr>
        <a:xfrm>
          <a:off x="18778220" y="17565623"/>
          <a:ext cx="73152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936" name="楕円 935">
          <a:extLst>
            <a:ext uri="{FF2B5EF4-FFF2-40B4-BE49-F238E27FC236}">
              <a16:creationId xmlns:a16="http://schemas.microsoft.com/office/drawing/2014/main" id="{3B8FBF65-8423-4783-B566-AE841857D66E}"/>
            </a:ext>
          </a:extLst>
        </xdr:cNvPr>
        <xdr:cNvSpPr/>
      </xdr:nvSpPr>
      <xdr:spPr>
        <a:xfrm>
          <a:off x="1793748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140208</xdr:rowOff>
    </xdr:to>
    <xdr:cxnSp macro="">
      <xdr:nvCxnSpPr>
        <xdr:cNvPr id="937" name="直線コネクタ 936">
          <a:extLst>
            <a:ext uri="{FF2B5EF4-FFF2-40B4-BE49-F238E27FC236}">
              <a16:creationId xmlns:a16="http://schemas.microsoft.com/office/drawing/2014/main" id="{E8B915A0-CFAB-4145-80B8-9AC1A1119715}"/>
            </a:ext>
          </a:extLst>
        </xdr:cNvPr>
        <xdr:cNvCxnSpPr/>
      </xdr:nvCxnSpPr>
      <xdr:spPr>
        <a:xfrm flipV="1">
          <a:off x="17988280" y="17565623"/>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938" name="楕円 937">
          <a:extLst>
            <a:ext uri="{FF2B5EF4-FFF2-40B4-BE49-F238E27FC236}">
              <a16:creationId xmlns:a16="http://schemas.microsoft.com/office/drawing/2014/main" id="{6A34F638-6F28-45C3-8AC0-ABCA46DBC1DD}"/>
            </a:ext>
          </a:extLst>
        </xdr:cNvPr>
        <xdr:cNvSpPr/>
      </xdr:nvSpPr>
      <xdr:spPr>
        <a:xfrm>
          <a:off x="17162780" y="17533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140208</xdr:rowOff>
    </xdr:from>
    <xdr:to>
      <xdr:col>107</xdr:col>
      <xdr:colOff>50800</xdr:colOff>
      <xdr:row>104</xdr:row>
      <xdr:rowOff>149352</xdr:rowOff>
    </xdr:to>
    <xdr:cxnSp macro="">
      <xdr:nvCxnSpPr>
        <xdr:cNvPr id="939" name="直線コネクタ 938">
          <a:extLst>
            <a:ext uri="{FF2B5EF4-FFF2-40B4-BE49-F238E27FC236}">
              <a16:creationId xmlns:a16="http://schemas.microsoft.com/office/drawing/2014/main" id="{AEA45385-0207-4CDE-B3E0-ABC01E46523D}"/>
            </a:ext>
          </a:extLst>
        </xdr:cNvPr>
        <xdr:cNvCxnSpPr/>
      </xdr:nvCxnSpPr>
      <xdr:spPr>
        <a:xfrm flipV="1">
          <a:off x="17213580" y="1757476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103124</xdr:rowOff>
    </xdr:from>
    <xdr:to>
      <xdr:col>98</xdr:col>
      <xdr:colOff>38100</xdr:colOff>
      <xdr:row>105</xdr:row>
      <xdr:rowOff>33274</xdr:rowOff>
    </xdr:to>
    <xdr:sp macro="" textlink="">
      <xdr:nvSpPr>
        <xdr:cNvPr id="940" name="楕円 939">
          <a:extLst>
            <a:ext uri="{FF2B5EF4-FFF2-40B4-BE49-F238E27FC236}">
              <a16:creationId xmlns:a16="http://schemas.microsoft.com/office/drawing/2014/main" id="{ADE73347-FCBF-4550-BD5C-25B68BD0A824}"/>
            </a:ext>
          </a:extLst>
        </xdr:cNvPr>
        <xdr:cNvSpPr/>
      </xdr:nvSpPr>
      <xdr:spPr>
        <a:xfrm>
          <a:off x="16388080" y="17537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149352</xdr:rowOff>
    </xdr:from>
    <xdr:to>
      <xdr:col>102</xdr:col>
      <xdr:colOff>114300</xdr:colOff>
      <xdr:row>104</xdr:row>
      <xdr:rowOff>153924</xdr:rowOff>
    </xdr:to>
    <xdr:cxnSp macro="">
      <xdr:nvCxnSpPr>
        <xdr:cNvPr id="941" name="直線コネクタ 940">
          <a:extLst>
            <a:ext uri="{FF2B5EF4-FFF2-40B4-BE49-F238E27FC236}">
              <a16:creationId xmlns:a16="http://schemas.microsoft.com/office/drawing/2014/main" id="{976223F8-2E83-4FF5-B6A3-591F6CF0EB0B}"/>
            </a:ext>
          </a:extLst>
        </xdr:cNvPr>
        <xdr:cNvCxnSpPr/>
      </xdr:nvCxnSpPr>
      <xdr:spPr>
        <a:xfrm flipV="1">
          <a:off x="16431260" y="175839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942" name="n_1aveValue【庁舎】&#10;一人当たり面積">
          <a:extLst>
            <a:ext uri="{FF2B5EF4-FFF2-40B4-BE49-F238E27FC236}">
              <a16:creationId xmlns:a16="http://schemas.microsoft.com/office/drawing/2014/main" id="{8DC175AA-8A2A-44C6-A57D-308D0D3FECBB}"/>
            </a:ext>
          </a:extLst>
        </xdr:cNvPr>
        <xdr:cNvSpPr txBox="1"/>
      </xdr:nvSpPr>
      <xdr:spPr>
        <a:xfrm>
          <a:off x="18561127"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31259</xdr:rowOff>
    </xdr:from>
    <xdr:ext cx="469744" cy="259045"/>
    <xdr:sp macro="" textlink="">
      <xdr:nvSpPr>
        <xdr:cNvPr id="943" name="n_2aveValue【庁舎】&#10;一人当たり面積">
          <a:extLst>
            <a:ext uri="{FF2B5EF4-FFF2-40B4-BE49-F238E27FC236}">
              <a16:creationId xmlns:a16="http://schemas.microsoft.com/office/drawing/2014/main" id="{D4B454A5-55EB-449D-AF70-537600308AAD}"/>
            </a:ext>
          </a:extLst>
        </xdr:cNvPr>
        <xdr:cNvSpPr txBox="1"/>
      </xdr:nvSpPr>
      <xdr:spPr>
        <a:xfrm>
          <a:off x="17776267"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a:extLst>
            <a:ext uri="{FF2B5EF4-FFF2-40B4-BE49-F238E27FC236}">
              <a16:creationId xmlns:a16="http://schemas.microsoft.com/office/drawing/2014/main" id="{634AB960-F7E7-4790-B72E-7EC7B848AC26}"/>
            </a:ext>
          </a:extLst>
        </xdr:cNvPr>
        <xdr:cNvSpPr txBox="1"/>
      </xdr:nvSpPr>
      <xdr:spPr>
        <a:xfrm>
          <a:off x="170015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5" name="n_4aveValue【庁舎】&#10;一人当たり面積">
          <a:extLst>
            <a:ext uri="{FF2B5EF4-FFF2-40B4-BE49-F238E27FC236}">
              <a16:creationId xmlns:a16="http://schemas.microsoft.com/office/drawing/2014/main" id="{29E084F6-D9FF-4B48-8028-A7698E9C591E}"/>
            </a:ext>
          </a:extLst>
        </xdr:cNvPr>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946" name="n_1mainValue【庁舎】&#10;一人当たり面積">
          <a:extLst>
            <a:ext uri="{FF2B5EF4-FFF2-40B4-BE49-F238E27FC236}">
              <a16:creationId xmlns:a16="http://schemas.microsoft.com/office/drawing/2014/main" id="{AF8A7B49-08F0-4200-B1AE-9C7DDD040753}"/>
            </a:ext>
          </a:extLst>
        </xdr:cNvPr>
        <xdr:cNvSpPr txBox="1"/>
      </xdr:nvSpPr>
      <xdr:spPr>
        <a:xfrm>
          <a:off x="18561127" y="172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36085</xdr:rowOff>
    </xdr:from>
    <xdr:ext cx="469744" cy="259045"/>
    <xdr:sp macro="" textlink="">
      <xdr:nvSpPr>
        <xdr:cNvPr id="947" name="n_2mainValue【庁舎】&#10;一人当たり面積">
          <a:extLst>
            <a:ext uri="{FF2B5EF4-FFF2-40B4-BE49-F238E27FC236}">
              <a16:creationId xmlns:a16="http://schemas.microsoft.com/office/drawing/2014/main" id="{62469227-40A6-4507-85C7-CBFBDC365812}"/>
            </a:ext>
          </a:extLst>
        </xdr:cNvPr>
        <xdr:cNvSpPr txBox="1"/>
      </xdr:nvSpPr>
      <xdr:spPr>
        <a:xfrm>
          <a:off x="177762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948" name="n_3mainValue【庁舎】&#10;一人当たり面積">
          <a:extLst>
            <a:ext uri="{FF2B5EF4-FFF2-40B4-BE49-F238E27FC236}">
              <a16:creationId xmlns:a16="http://schemas.microsoft.com/office/drawing/2014/main" id="{B74D18EC-E765-492C-ABAE-5E1AAF8F49C2}"/>
            </a:ext>
          </a:extLst>
        </xdr:cNvPr>
        <xdr:cNvSpPr txBox="1"/>
      </xdr:nvSpPr>
      <xdr:spPr>
        <a:xfrm>
          <a:off x="17001567" y="1731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49801</xdr:rowOff>
    </xdr:from>
    <xdr:ext cx="469744" cy="259045"/>
    <xdr:sp macro="" textlink="">
      <xdr:nvSpPr>
        <xdr:cNvPr id="949" name="n_4mainValue【庁舎】&#10;一人当たり面積">
          <a:extLst>
            <a:ext uri="{FF2B5EF4-FFF2-40B4-BE49-F238E27FC236}">
              <a16:creationId xmlns:a16="http://schemas.microsoft.com/office/drawing/2014/main" id="{93D16A7D-B0CF-43C2-A24B-8D8261AD4379}"/>
            </a:ext>
          </a:extLst>
        </xdr:cNvPr>
        <xdr:cNvSpPr txBox="1"/>
      </xdr:nvSpPr>
      <xdr:spPr>
        <a:xfrm>
          <a:off x="16226867" y="173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AC57F11D-DF21-460A-AF7F-2E026AA4A52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866F564D-B92D-4B7E-8D4B-433E46F2CD6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B93AD2F5-110E-497E-A259-FCEC2399BFD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が類似団体より低い水準となっているのは、全体の多くを近年整備された施設が占めるためである。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が類似団体より高い水準となっているのは、全体の多くを昭和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本市は、各分類ごとの施設数が少ないため、ひとつの施設の動向が減価償却率に大きく影響している。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は昨年度より０．０２ポイント減少し、類似団体と比較すると０．０６ポイント下回っている。要因としては、社会福祉費などの増のため基準財政需要額が増加したが、市税や固定資産税及び地方消費税交付金が減少したため、基準財政収入額は減少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原油価格・物価高騰の影響やウクライナ情勢といった世界情勢の不透明感が増している中だが、経済対策、防災・減災、国土強靭化への取組や、社会保障経費の自然増への対応、公共施設の老朽化対策、教育施設の計画的な整備などに取り組むとともに、市税の増収やクラウドファンディングといった新たな自主財源の確保に向けた取組を進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歳入の経常一般財源は、地方交付税、臨時財政対策債、法人事業税交付金が増となり、市税、財産収入、利子割交付金が減となったことから、全体では</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2,138,690</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千円の増額となった。</a:t>
          </a:r>
          <a:r>
            <a:rPr lang="ja-JP" altLang="en-US"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次に、</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歳出の経常経費充当一般財源は、補助費等、物件費、扶助費が増となり、人件費、　維持補修費が減となったことから、全体では</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1,835,064</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千円の増額となった。結果として、経常収支比率は</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0</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％改善した。</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業務改善計画に基づき事業の見直しをすすめるとともに、市有施設適正配置計画に基づき、施設の統廃合及び除却をすすめることで、歳出の経常経費充当一般財源の削減に努めていく。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025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108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109474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9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63</xdr:row>
      <xdr:rowOff>94996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577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前年度費１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７３３円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減となり、類似団体及び県内平均より、若干高い水準である。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前年度より、減となった要因は、令和元年東日本台風に伴う維持補修費の減少や、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、職員数の減少や、直営の保育所の民営化による会計年度職員の減少</a:t>
          </a:r>
          <a:r>
            <a:rPr kumimoji="1" lang="ja-JP" altLang="en-US" sz="1300">
              <a:latin typeface="ＭＳ Ｐゴシック" panose="020B0600070205080204" pitchFamily="50" charset="-128"/>
              <a:ea typeface="ＭＳ Ｐゴシック" panose="020B0600070205080204" pitchFamily="50" charset="-128"/>
            </a:rPr>
            <a:t>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今後は、各施設の経過年数による経年劣化等による維持補修費の増加が考えられることから、各施設の統廃合及び民営化を計画的にすすめ、人件費や物件費、維持補修費の抑制に努める。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121424</xdr:rowOff>
    </xdr:from>
    <xdr:to>
      <xdr:col>23</xdr:col>
      <xdr:colOff>133350</xdr:colOff>
      <xdr:row>83</xdr:row>
      <xdr:rowOff>151293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51774"/>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8995</xdr:rowOff>
    </xdr:from>
    <xdr:to>
      <xdr:col>19</xdr:col>
      <xdr:colOff>133350</xdr:colOff>
      <xdr:row>83</xdr:row>
      <xdr:rowOff>151293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9345"/>
          <a:ext cx="889000" cy="1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98730</xdr:rowOff>
    </xdr:from>
    <xdr:to>
      <xdr:col>15</xdr:col>
      <xdr:colOff>82550</xdr:colOff>
      <xdr:row>83</xdr:row>
      <xdr:rowOff>8995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7630"/>
          <a:ext cx="889000" cy="8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98730</xdr:rowOff>
    </xdr:from>
    <xdr:to>
      <xdr:col>11</xdr:col>
      <xdr:colOff>31750</xdr:colOff>
      <xdr:row>82</xdr:row>
      <xdr:rowOff>109451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57630"/>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70624</xdr:rowOff>
    </xdr:from>
    <xdr:to>
      <xdr:col>23</xdr:col>
      <xdr:colOff>184150</xdr:colOff>
      <xdr:row>84</xdr:row>
      <xdr:rowOff>774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42701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100493</xdr:rowOff>
    </xdr:from>
    <xdr:to>
      <xdr:col>19</xdr:col>
      <xdr:colOff>184150</xdr:colOff>
      <xdr:row>84</xdr:row>
      <xdr:rowOff>30643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15420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129645</xdr:rowOff>
    </xdr:from>
    <xdr:to>
      <xdr:col>15</xdr:col>
      <xdr:colOff>133350</xdr:colOff>
      <xdr:row>83</xdr:row>
      <xdr:rowOff>59795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44572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47930</xdr:rowOff>
    </xdr:from>
    <xdr:to>
      <xdr:col>11</xdr:col>
      <xdr:colOff>82550</xdr:colOff>
      <xdr:row>82</xdr:row>
      <xdr:rowOff>149530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134307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58651</xdr:rowOff>
    </xdr:from>
    <xdr:to>
      <xdr:col>7</xdr:col>
      <xdr:colOff>31750</xdr:colOff>
      <xdr:row>82</xdr:row>
      <xdr:rowOff>160251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145028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類似団体平均を０．９ポイント下回っている状況である。</a:t>
          </a: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指数変動の主な要因は、特定の経験年数階層の変動によるものがあげられる。今後も、指数の推移を注視し給与の適正化に努めていく。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121709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854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121709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854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対前年度比０．０７ポイントの増。類似団体平均を１．０１ポイント、県平均を０．９１ポイント上回っている状態である。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今後も、組織の簡素化や事務事業の見直しによる業務委託等を進めるとともに、定員適正化計画（５年間で職員数３３人減）に基づき職員数の適正化を図る。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169799</xdr:rowOff>
    </xdr:from>
    <xdr:to>
      <xdr:col>81</xdr:col>
      <xdr:colOff>44450</xdr:colOff>
      <xdr:row>64</xdr:row>
      <xdr:rowOff>15240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7114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169799</xdr:rowOff>
    </xdr:from>
    <xdr:to>
      <xdr:col>77</xdr:col>
      <xdr:colOff>44450</xdr:colOff>
      <xdr:row>64</xdr:row>
      <xdr:rowOff>29718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7114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29718</xdr:rowOff>
    </xdr:from>
    <xdr:to>
      <xdr:col>72</xdr:col>
      <xdr:colOff>203200</xdr:colOff>
      <xdr:row>64</xdr:row>
      <xdr:rowOff>61087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0251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56261</xdr:rowOff>
    </xdr:from>
    <xdr:to>
      <xdr:col>68</xdr:col>
      <xdr:colOff>152400</xdr:colOff>
      <xdr:row>64</xdr:row>
      <xdr:rowOff>61087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290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135890</xdr:rowOff>
    </xdr:from>
    <xdr:to>
      <xdr:col>81</xdr:col>
      <xdr:colOff>95250</xdr:colOff>
      <xdr:row>64</xdr:row>
      <xdr:rowOff>66040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107967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118999</xdr:rowOff>
    </xdr:from>
    <xdr:to>
      <xdr:col>77</xdr:col>
      <xdr:colOff>95250</xdr:colOff>
      <xdr:row>64</xdr:row>
      <xdr:rowOff>49149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33926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0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150368</xdr:rowOff>
    </xdr:from>
    <xdr:to>
      <xdr:col>73</xdr:col>
      <xdr:colOff>44450</xdr:colOff>
      <xdr:row>64</xdr:row>
      <xdr:rowOff>80518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65295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10287</xdr:rowOff>
    </xdr:from>
    <xdr:to>
      <xdr:col>68</xdr:col>
      <xdr:colOff>203200</xdr:colOff>
      <xdr:row>64</xdr:row>
      <xdr:rowOff>111887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96664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5461</xdr:rowOff>
    </xdr:from>
    <xdr:to>
      <xdr:col>64</xdr:col>
      <xdr:colOff>152400</xdr:colOff>
      <xdr:row>64</xdr:row>
      <xdr:rowOff>107061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91838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普通交付税額及び臨時財政対策債発行可能額が増加し、標準財政規模が大きくなった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ことにより実質公債費比率は、前年度比０．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ポイント改善し、類似団体平均を３．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ポイント下回っている状態である。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今後は、交付税措置において有利な地方債である合併特例事業債が借入限度額まで達することに加え、令和元年東日本台風による災害復旧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地方債の償還額が増え、実質公債費比率が上昇していくことが想定される。比率の推移に注視し、これまで以上に公債費の適正化に取り組む必要がある。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105128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4219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105128</xdr:rowOff>
    </xdr:from>
    <xdr:to>
      <xdr:col>77</xdr:col>
      <xdr:colOff>44450</xdr:colOff>
      <xdr:row>37</xdr:row>
      <xdr:rowOff>118533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44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145345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621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145345</xdr:rowOff>
    </xdr:from>
    <xdr:to>
      <xdr:col>68</xdr:col>
      <xdr:colOff>152400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4889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54328</xdr:rowOff>
    </xdr:from>
    <xdr:to>
      <xdr:col>77</xdr:col>
      <xdr:colOff>95250</xdr:colOff>
      <xdr:row>37</xdr:row>
      <xdr:rowOff>155928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166105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94545</xdr:rowOff>
    </xdr:from>
    <xdr:to>
      <xdr:col>68</xdr:col>
      <xdr:colOff>203200</xdr:colOff>
      <xdr:row>38</xdr:row>
      <xdr:rowOff>24695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34872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充当可能基金の増に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伴う充当可能財源等の増や、普通交付税の増に伴う標準財政規模の増に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令和元年東日本台風に伴う地方債の元金償還が本格的に発生する一方、災害復旧や葛生・常盤中学校区小中一貫校の整備がほぼ完了することにより、地方債発行が元利償還金を下回り、地方債の現在高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減少し、数値がさらに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数値の推移に注視し、地方債の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46691</xdr:rowOff>
    </xdr:from>
    <xdr:ext cx="8841459" cy="425758"/>
    <xdr:sp macro="" textlink="">
      <xdr:nvSpPr>
        <xdr:cNvPr id="459" name="テキスト ボックス 458">
          <a:extLst>
            <a:ext uri="{FF2B5EF4-FFF2-40B4-BE49-F238E27FC236}">
              <a16:creationId xmlns:a16="http://schemas.microsoft.com/office/drawing/2014/main" id="{EA0BFC39-721A-4D5F-AC85-F87A99453669}"/>
            </a:ext>
          </a:extLst>
        </xdr:cNvPr>
        <xdr:cNvSpPr txBox="1"/>
      </xdr:nvSpPr>
      <xdr:spPr>
        <a:xfrm>
          <a:off x="704850" y="4125632"/>
          <a:ext cx="88414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人件費は、対前年度比２．６ポイント減少したものの、以前として類似団体平均や全国及び県平均より上回っている。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人件費に係る経常収支比率が減少した要因としては、職員数の減少や、直営の保育所の民営化による会計年度職員の減少によるものである。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今後は、放課後健全育成事業の民営化や民間委託をすすめることや、職員の適正配置により人件費の減少に努める。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38</xdr:row>
      <xdr:rowOff>137885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05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109962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6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137885</xdr:rowOff>
    </xdr:from>
    <xdr:to>
      <xdr:col>24</xdr:col>
      <xdr:colOff>114300</xdr:colOff>
      <xdr:row>38</xdr:row>
      <xdr:rowOff>137885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65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40</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87672"/>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99785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46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152400</xdr:rowOff>
    </xdr:from>
    <xdr:to>
      <xdr:col>11</xdr:col>
      <xdr:colOff>60325</xdr:colOff>
      <xdr:row>35</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48985</xdr:rowOff>
    </xdr:from>
    <xdr:to>
      <xdr:col>6</xdr:col>
      <xdr:colOff>171450</xdr:colOff>
      <xdr:row>40</xdr:row>
      <xdr:rowOff>150585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135362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対前年度比１．３ポイント増加し、類似団体平均及び県平均等を上回っている状況である。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物件費が増加した主な要因は、ふるさと納税事業による業務委託料の増である。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今後は、業務改善計画に基づく事務事業の見直しや経費削減に努め、コストの低減を図っていく。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80736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538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110671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56243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9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1814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扶助費に係る経常収支比率は対前年度と同じだったものの、類似団体平均を１．９ポイント上回っており、前年度よりも差は広がった。また、扶助費の支出額自体は２５１，３７７６千円増加している。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扶助費額は増加傾向が続いており、今後も増加することが見込まれる。市単独事業の各種手当の見直しをすすめるとともに、新たな財源確保に努めることで、健全な財政運営を図っていく。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60</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356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61</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56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xdr:rowOff>
    </xdr:from>
    <xdr:to>
      <xdr:col>15</xdr:col>
      <xdr:colOff>98425</xdr:colOff>
      <xdr:row>61</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7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61</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2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維持補修費や繰出金のその他については、対前年度比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ポイント減少したが、類似団体平均より０．３ポイント上回る結果となった。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減少した要因は、維持補修費が減少したことが主な要因である。しかし、特別会計繰出金については増加しており、独立採算制の観点から、引き続き保険料の適正化や経費の削減に努め、税収を主な財源とする一般会計の負担額を減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0874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59</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135165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18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135165</xdr:rowOff>
    </xdr:from>
    <xdr:to>
      <xdr:col>69</xdr:col>
      <xdr:colOff>92075</xdr:colOff>
      <xdr:row>59</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117022</xdr:rowOff>
    </xdr:from>
    <xdr:to>
      <xdr:col>78</xdr:col>
      <xdr:colOff>120650</xdr:colOff>
      <xdr:row>60</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対前年度比３．２ポイント増加したが、類似団体平均や全国・県平均は下回っている。また、補助費の支出額は、前年度より減少したが、経常経費充当一般財源等は増額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その要因は、下水道事業会計への補助金が増となったためである。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今後も、各種団体等に対する補助金等の見直しをすすめ、持続可能な財政運営に努める。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35</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654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34</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7825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152146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120142</xdr:rowOff>
    </xdr:from>
    <xdr:to>
      <xdr:col>69</xdr:col>
      <xdr:colOff>92075</xdr:colOff>
      <xdr:row>33</xdr:row>
      <xdr:rowOff>152146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777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101346</xdr:rowOff>
    </xdr:from>
    <xdr:to>
      <xdr:col>69</xdr:col>
      <xdr:colOff>142875</xdr:colOff>
      <xdr:row>34</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41673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69342</xdr:rowOff>
    </xdr:from>
    <xdr:to>
      <xdr:col>65</xdr:col>
      <xdr:colOff>53975</xdr:colOff>
      <xdr:row>33</xdr:row>
      <xdr:rowOff>170942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9669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対前年度比０．９ポイント減少し、類似団体平均を２．５ポイント下回るとともに、全国及び県平均を下回る結果となった。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元年東日本台風に伴う災害復旧事業費や、義務教育学校整備の償還の増加が見込まれ、公債費は増加傾向で当分推移することが想定される。また、今後も公立保育園の建替事業の実施に伴う地方債の発行が予想されるが、地方債残高と公債費のバランスに留意しつつ、適切に地方債発行を管理することで、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42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16511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57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対前年度比０．７ポイント増加し、類似団体や県平均を大幅に上回っている。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その要因は、人件費や扶助費によるものである。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今後は、社会保障関連経費の増加が見込まれるが、類似団体平均を上回る人件費の抑制や、特別会計・公営企業会計の適正な財政運営に努めることで、市全体の健全で持続可能な財政運営を進めていく。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44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140715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63983</xdr:rowOff>
    </xdr:from>
    <xdr:to>
      <xdr:col>29</xdr:col>
      <xdr:colOff>127000</xdr:colOff>
      <xdr:row>16</xdr:row>
      <xdr:rowOff>78118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54808"/>
          <a:ext cx="6477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35446</xdr:rowOff>
    </xdr:from>
    <xdr:to>
      <xdr:col>26</xdr:col>
      <xdr:colOff>50800</xdr:colOff>
      <xdr:row>16</xdr:row>
      <xdr:rowOff>63983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6271"/>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35446</xdr:rowOff>
    </xdr:from>
    <xdr:to>
      <xdr:col>22</xdr:col>
      <xdr:colOff>114300</xdr:colOff>
      <xdr:row>16</xdr:row>
      <xdr:rowOff>77699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6271"/>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23025</xdr:rowOff>
    </xdr:from>
    <xdr:to>
      <xdr:col>18</xdr:col>
      <xdr:colOff>177800</xdr:colOff>
      <xdr:row>16</xdr:row>
      <xdr:rowOff>77699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3850"/>
          <a:ext cx="698500" cy="5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27318</xdr:rowOff>
    </xdr:from>
    <xdr:to>
      <xdr:col>29</xdr:col>
      <xdr:colOff>177800</xdr:colOff>
      <xdr:row>16</xdr:row>
      <xdr:rowOff>128918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43845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13183</xdr:rowOff>
    </xdr:from>
    <xdr:to>
      <xdr:col>26</xdr:col>
      <xdr:colOff>101600</xdr:colOff>
      <xdr:row>16</xdr:row>
      <xdr:rowOff>114783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124960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2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156096</xdr:rowOff>
    </xdr:from>
    <xdr:to>
      <xdr:col>22</xdr:col>
      <xdr:colOff>165100</xdr:colOff>
      <xdr:row>16</xdr:row>
      <xdr:rowOff>86246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96423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26899</xdr:rowOff>
    </xdr:from>
    <xdr:to>
      <xdr:col>19</xdr:col>
      <xdr:colOff>38100</xdr:colOff>
      <xdr:row>16</xdr:row>
      <xdr:rowOff>128499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143675</xdr:rowOff>
    </xdr:from>
    <xdr:to>
      <xdr:col>15</xdr:col>
      <xdr:colOff>101600</xdr:colOff>
      <xdr:row>16</xdr:row>
      <xdr:rowOff>73825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163713</xdr:rowOff>
    </xdr:from>
    <xdr:to>
      <xdr:col>29</xdr:col>
      <xdr:colOff>127000</xdr:colOff>
      <xdr:row>37</xdr:row>
      <xdr:rowOff>169474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88413"/>
          <a:ext cx="6477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169474</xdr:rowOff>
    </xdr:from>
    <xdr:to>
      <xdr:col>26</xdr:col>
      <xdr:colOff>50800</xdr:colOff>
      <xdr:row>37</xdr:row>
      <xdr:rowOff>202850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94174"/>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144922</xdr:rowOff>
    </xdr:from>
    <xdr:to>
      <xdr:col>22</xdr:col>
      <xdr:colOff>114300</xdr:colOff>
      <xdr:row>37</xdr:row>
      <xdr:rowOff>202850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69622"/>
          <a:ext cx="698500" cy="5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144922</xdr:rowOff>
    </xdr:from>
    <xdr:to>
      <xdr:col>18</xdr:col>
      <xdr:colOff>177800</xdr:colOff>
      <xdr:row>37</xdr:row>
      <xdr:rowOff>146522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69622"/>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112913</xdr:rowOff>
    </xdr:from>
    <xdr:to>
      <xdr:col>29</xdr:col>
      <xdr:colOff>177800</xdr:colOff>
      <xdr:row>37</xdr:row>
      <xdr:rowOff>214513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84990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0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118674</xdr:rowOff>
    </xdr:from>
    <xdr:to>
      <xdr:col>26</xdr:col>
      <xdr:colOff>101600</xdr:colOff>
      <xdr:row>37</xdr:row>
      <xdr:rowOff>220274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205051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152050</xdr:rowOff>
    </xdr:from>
    <xdr:to>
      <xdr:col>22</xdr:col>
      <xdr:colOff>165100</xdr:colOff>
      <xdr:row>37</xdr:row>
      <xdr:rowOff>253650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7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238427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6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94122</xdr:rowOff>
    </xdr:from>
    <xdr:to>
      <xdr:col>19</xdr:col>
      <xdr:colOff>38100</xdr:colOff>
      <xdr:row>37</xdr:row>
      <xdr:rowOff>195722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1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95722</xdr:rowOff>
    </xdr:from>
    <xdr:to>
      <xdr:col>15</xdr:col>
      <xdr:colOff>101600</xdr:colOff>
      <xdr:row>37</xdr:row>
      <xdr:rowOff>197322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182099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73901</xdr:rowOff>
    </xdr:from>
    <xdr:to>
      <xdr:col>24</xdr:col>
      <xdr:colOff>63500</xdr:colOff>
      <xdr:row>33</xdr:row>
      <xdr:rowOff>92951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3175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160579</xdr:rowOff>
    </xdr:from>
    <xdr:to>
      <xdr:col>19</xdr:col>
      <xdr:colOff>177800</xdr:colOff>
      <xdr:row>33</xdr:row>
      <xdr:rowOff>73901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46979"/>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160579</xdr:rowOff>
    </xdr:from>
    <xdr:to>
      <xdr:col>15</xdr:col>
      <xdr:colOff>50800</xdr:colOff>
      <xdr:row>33</xdr:row>
      <xdr:rowOff>62433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6979"/>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71120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2028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42151</xdr:rowOff>
    </xdr:from>
    <xdr:to>
      <xdr:col>24</xdr:col>
      <xdr:colOff>114300</xdr:colOff>
      <xdr:row>33</xdr:row>
      <xdr:rowOff>143751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65028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23101</xdr:rowOff>
    </xdr:from>
    <xdr:to>
      <xdr:col>20</xdr:col>
      <xdr:colOff>38100</xdr:colOff>
      <xdr:row>33</xdr:row>
      <xdr:rowOff>124701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141228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109779</xdr:rowOff>
    </xdr:from>
    <xdr:to>
      <xdr:col>15</xdr:col>
      <xdr:colOff>101600</xdr:colOff>
      <xdr:row>33</xdr:row>
      <xdr:rowOff>39929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56456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11633</xdr:rowOff>
    </xdr:from>
    <xdr:to>
      <xdr:col>10</xdr:col>
      <xdr:colOff>165100</xdr:colOff>
      <xdr:row>33</xdr:row>
      <xdr:rowOff>113233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129760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20320</xdr:rowOff>
    </xdr:from>
    <xdr:to>
      <xdr:col>6</xdr:col>
      <xdr:colOff>38100</xdr:colOff>
      <xdr:row>33</xdr:row>
      <xdr:rowOff>121920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138447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35393</xdr:rowOff>
    </xdr:from>
    <xdr:to>
      <xdr:col>24</xdr:col>
      <xdr:colOff>63500</xdr:colOff>
      <xdr:row>56</xdr:row>
      <xdr:rowOff>113574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6593"/>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113574</xdr:rowOff>
    </xdr:from>
    <xdr:to>
      <xdr:col>19</xdr:col>
      <xdr:colOff>177800</xdr:colOff>
      <xdr:row>57</xdr:row>
      <xdr:rowOff>95841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4774"/>
          <a:ext cx="8890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95841</xdr:rowOff>
    </xdr:from>
    <xdr:to>
      <xdr:col>15</xdr:col>
      <xdr:colOff>50800</xdr:colOff>
      <xdr:row>58</xdr:row>
      <xdr:rowOff>44178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8491"/>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44178</xdr:rowOff>
    </xdr:from>
    <xdr:to>
      <xdr:col>10</xdr:col>
      <xdr:colOff>114300</xdr:colOff>
      <xdr:row>58</xdr:row>
      <xdr:rowOff>51819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827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156043</xdr:rowOff>
    </xdr:from>
    <xdr:to>
      <xdr:col>24</xdr:col>
      <xdr:colOff>114300</xdr:colOff>
      <xdr:row>56</xdr:row>
      <xdr:rowOff>86193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134470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62774</xdr:rowOff>
    </xdr:from>
    <xdr:to>
      <xdr:col>20</xdr:col>
      <xdr:colOff>38100</xdr:colOff>
      <xdr:row>56</xdr:row>
      <xdr:rowOff>164374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155501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45041</xdr:rowOff>
    </xdr:from>
    <xdr:to>
      <xdr:col>15</xdr:col>
      <xdr:colOff>101600</xdr:colOff>
      <xdr:row>57</xdr:row>
      <xdr:rowOff>146641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137768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164828</xdr:rowOff>
    </xdr:from>
    <xdr:to>
      <xdr:col>10</xdr:col>
      <xdr:colOff>165100</xdr:colOff>
      <xdr:row>58</xdr:row>
      <xdr:rowOff>94978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86105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xdr:rowOff>
    </xdr:from>
    <xdr:to>
      <xdr:col>6</xdr:col>
      <xdr:colOff>38100</xdr:colOff>
      <xdr:row>58</xdr:row>
      <xdr:rowOff>102619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93746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119670</xdr:rowOff>
    </xdr:from>
    <xdr:to>
      <xdr:col>24</xdr:col>
      <xdr:colOff>63500</xdr:colOff>
      <xdr:row>75</xdr:row>
      <xdr:rowOff>139482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635520"/>
          <a:ext cx="83820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119670</xdr:rowOff>
    </xdr:from>
    <xdr:to>
      <xdr:col>19</xdr:col>
      <xdr:colOff>177800</xdr:colOff>
      <xdr:row>76</xdr:row>
      <xdr:rowOff>32040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63552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76127</xdr:rowOff>
    </xdr:from>
    <xdr:to>
      <xdr:col>15</xdr:col>
      <xdr:colOff>50800</xdr:colOff>
      <xdr:row>76</xdr:row>
      <xdr:rowOff>32040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93487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152219</xdr:rowOff>
    </xdr:from>
    <xdr:to>
      <xdr:col>10</xdr:col>
      <xdr:colOff>114300</xdr:colOff>
      <xdr:row>75</xdr:row>
      <xdr:rowOff>76127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39519"/>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88682</xdr:rowOff>
    </xdr:from>
    <xdr:to>
      <xdr:col>24</xdr:col>
      <xdr:colOff>114300</xdr:colOff>
      <xdr:row>76</xdr:row>
      <xdr:rowOff>18833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47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111559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68870</xdr:rowOff>
    </xdr:from>
    <xdr:to>
      <xdr:col>20</xdr:col>
      <xdr:colOff>38100</xdr:colOff>
      <xdr:row>73</xdr:row>
      <xdr:rowOff>170470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5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15547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3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152690</xdr:rowOff>
    </xdr:from>
    <xdr:to>
      <xdr:col>15</xdr:col>
      <xdr:colOff>101600</xdr:colOff>
      <xdr:row>76</xdr:row>
      <xdr:rowOff>82840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99367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78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25327</xdr:rowOff>
    </xdr:from>
    <xdr:to>
      <xdr:col>10</xdr:col>
      <xdr:colOff>165100</xdr:colOff>
      <xdr:row>75</xdr:row>
      <xdr:rowOff>126927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143454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5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101419</xdr:rowOff>
    </xdr:from>
    <xdr:to>
      <xdr:col>6</xdr:col>
      <xdr:colOff>38100</xdr:colOff>
      <xdr:row>75</xdr:row>
      <xdr:rowOff>31569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7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48096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56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49654</xdr:rowOff>
    </xdr:from>
    <xdr:to>
      <xdr:col>24</xdr:col>
      <xdr:colOff>63500</xdr:colOff>
      <xdr:row>96</xdr:row>
      <xdr:rowOff>38864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23054"/>
          <a:ext cx="838200" cy="67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38864</xdr:rowOff>
    </xdr:from>
    <xdr:to>
      <xdr:col>19</xdr:col>
      <xdr:colOff>177800</xdr:colOff>
      <xdr:row>96</xdr:row>
      <xdr:rowOff>157417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8064"/>
          <a:ext cx="889000" cy="1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157417</xdr:rowOff>
    </xdr:from>
    <xdr:to>
      <xdr:col>15</xdr:col>
      <xdr:colOff>50800</xdr:colOff>
      <xdr:row>97</xdr:row>
      <xdr:rowOff>135951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16617"/>
          <a:ext cx="889000" cy="1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135951</xdr:rowOff>
    </xdr:from>
    <xdr:to>
      <xdr:col>10</xdr:col>
      <xdr:colOff>114300</xdr:colOff>
      <xdr:row>98</xdr:row>
      <xdr:rowOff>53381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6601"/>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170304</xdr:rowOff>
    </xdr:from>
    <xdr:to>
      <xdr:col>24</xdr:col>
      <xdr:colOff>114300</xdr:colOff>
      <xdr:row>92</xdr:row>
      <xdr:rowOff>100454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99099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0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159514</xdr:rowOff>
    </xdr:from>
    <xdr:to>
      <xdr:col>20</xdr:col>
      <xdr:colOff>38100</xdr:colOff>
      <xdr:row>96</xdr:row>
      <xdr:rowOff>89664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106191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106617</xdr:rowOff>
    </xdr:from>
    <xdr:to>
      <xdr:col>15</xdr:col>
      <xdr:colOff>101600</xdr:colOff>
      <xdr:row>97</xdr:row>
      <xdr:rowOff>36767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53294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85151</xdr:rowOff>
    </xdr:from>
    <xdr:to>
      <xdr:col>10</xdr:col>
      <xdr:colOff>165100</xdr:colOff>
      <xdr:row>98</xdr:row>
      <xdr:rowOff>15301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31828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9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2581</xdr:rowOff>
    </xdr:from>
    <xdr:to>
      <xdr:col>6</xdr:col>
      <xdr:colOff>38100</xdr:colOff>
      <xdr:row>98</xdr:row>
      <xdr:rowOff>104181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120708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145223</xdr:rowOff>
    </xdr:from>
    <xdr:to>
      <xdr:col>55</xdr:col>
      <xdr:colOff>0</xdr:colOff>
      <xdr:row>37</xdr:row>
      <xdr:rowOff>121897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74523"/>
          <a:ext cx="838200" cy="4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145223</xdr:rowOff>
    </xdr:from>
    <xdr:to>
      <xdr:col>50</xdr:col>
      <xdr:colOff>114300</xdr:colOff>
      <xdr:row>38</xdr:row>
      <xdr:rowOff>35550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74523"/>
          <a:ext cx="889000" cy="5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35550</xdr:rowOff>
    </xdr:from>
    <xdr:to>
      <xdr:col>45</xdr:col>
      <xdr:colOff>177800</xdr:colOff>
      <xdr:row>38</xdr:row>
      <xdr:rowOff>41000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50650"/>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31462</xdr:rowOff>
    </xdr:from>
    <xdr:to>
      <xdr:col>41</xdr:col>
      <xdr:colOff>50800</xdr:colOff>
      <xdr:row>38</xdr:row>
      <xdr:rowOff>41000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46562"/>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71097</xdr:rowOff>
    </xdr:from>
    <xdr:to>
      <xdr:col>55</xdr:col>
      <xdr:colOff>50800</xdr:colOff>
      <xdr:row>38</xdr:row>
      <xdr:rowOff>1246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14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94423</xdr:rowOff>
    </xdr:from>
    <xdr:to>
      <xdr:col>50</xdr:col>
      <xdr:colOff>165100</xdr:colOff>
      <xdr:row>35</xdr:row>
      <xdr:rowOff>24573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15700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1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156200</xdr:rowOff>
    </xdr:from>
    <xdr:to>
      <xdr:col>46</xdr:col>
      <xdr:colOff>38100</xdr:colOff>
      <xdr:row>38</xdr:row>
      <xdr:rowOff>86350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77477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161650</xdr:rowOff>
    </xdr:from>
    <xdr:to>
      <xdr:col>41</xdr:col>
      <xdr:colOff>101600</xdr:colOff>
      <xdr:row>38</xdr:row>
      <xdr:rowOff>91800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82927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152112</xdr:rowOff>
    </xdr:from>
    <xdr:to>
      <xdr:col>36</xdr:col>
      <xdr:colOff>165100</xdr:colOff>
      <xdr:row>38</xdr:row>
      <xdr:rowOff>82262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73389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129808</xdr:rowOff>
    </xdr:from>
    <xdr:to>
      <xdr:col>55</xdr:col>
      <xdr:colOff>0</xdr:colOff>
      <xdr:row>56</xdr:row>
      <xdr:rowOff>167109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31008"/>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84951</xdr:rowOff>
    </xdr:from>
    <xdr:to>
      <xdr:col>50</xdr:col>
      <xdr:colOff>114300</xdr:colOff>
      <xdr:row>56</xdr:row>
      <xdr:rowOff>167109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86151"/>
          <a:ext cx="889000" cy="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84951</xdr:rowOff>
    </xdr:from>
    <xdr:to>
      <xdr:col>45</xdr:col>
      <xdr:colOff>177800</xdr:colOff>
      <xdr:row>57</xdr:row>
      <xdr:rowOff>35075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86151"/>
          <a:ext cx="889000" cy="1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5483</xdr:rowOff>
    </xdr:from>
    <xdr:to>
      <xdr:col>41</xdr:col>
      <xdr:colOff>50800</xdr:colOff>
      <xdr:row>57</xdr:row>
      <xdr:rowOff>35075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78133"/>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79008</xdr:rowOff>
    </xdr:from>
    <xdr:to>
      <xdr:col>55</xdr:col>
      <xdr:colOff>50800</xdr:colOff>
      <xdr:row>57</xdr:row>
      <xdr:rowOff>9158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116309</xdr:rowOff>
    </xdr:from>
    <xdr:to>
      <xdr:col>50</xdr:col>
      <xdr:colOff>165100</xdr:colOff>
      <xdr:row>57</xdr:row>
      <xdr:rowOff>46459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1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37586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34151</xdr:rowOff>
    </xdr:from>
    <xdr:to>
      <xdr:col>46</xdr:col>
      <xdr:colOff>38100</xdr:colOff>
      <xdr:row>56</xdr:row>
      <xdr:rowOff>135751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126878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155725</xdr:rowOff>
    </xdr:from>
    <xdr:to>
      <xdr:col>41</xdr:col>
      <xdr:colOff>101600</xdr:colOff>
      <xdr:row>57</xdr:row>
      <xdr:rowOff>85875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77002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126133</xdr:rowOff>
    </xdr:from>
    <xdr:to>
      <xdr:col>36</xdr:col>
      <xdr:colOff>165100</xdr:colOff>
      <xdr:row>57</xdr:row>
      <xdr:rowOff>56283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20081</xdr:rowOff>
    </xdr:from>
    <xdr:to>
      <xdr:col>55</xdr:col>
      <xdr:colOff>0</xdr:colOff>
      <xdr:row>78</xdr:row>
      <xdr:rowOff>81149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93181"/>
          <a:ext cx="8382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xdr:rowOff>
    </xdr:from>
    <xdr:to>
      <xdr:col>50</xdr:col>
      <xdr:colOff>114300</xdr:colOff>
      <xdr:row>78</xdr:row>
      <xdr:rowOff>81149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73171"/>
          <a:ext cx="889000" cy="8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xdr:rowOff>
    </xdr:from>
    <xdr:to>
      <xdr:col>45</xdr:col>
      <xdr:colOff>177800</xdr:colOff>
      <xdr:row>78</xdr:row>
      <xdr:rowOff>102988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73171"/>
          <a:ext cx="889000" cy="10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102988</xdr:rowOff>
    </xdr:from>
    <xdr:to>
      <xdr:col>41</xdr:col>
      <xdr:colOff>50800</xdr:colOff>
      <xdr:row>78</xdr:row>
      <xdr:rowOff>164252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76088"/>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140731</xdr:rowOff>
    </xdr:from>
    <xdr:to>
      <xdr:col>55</xdr:col>
      <xdr:colOff>50800</xdr:colOff>
      <xdr:row>78</xdr:row>
      <xdr:rowOff>70881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163608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30349</xdr:rowOff>
    </xdr:from>
    <xdr:to>
      <xdr:col>50</xdr:col>
      <xdr:colOff>165100</xdr:colOff>
      <xdr:row>78</xdr:row>
      <xdr:rowOff>131949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148476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120721</xdr:rowOff>
    </xdr:from>
    <xdr:to>
      <xdr:col>46</xdr:col>
      <xdr:colOff>38100</xdr:colOff>
      <xdr:row>78</xdr:row>
      <xdr:rowOff>50871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67398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52188</xdr:rowOff>
    </xdr:from>
    <xdr:to>
      <xdr:col>41</xdr:col>
      <xdr:colOff>101600</xdr:colOff>
      <xdr:row>78</xdr:row>
      <xdr:rowOff>153788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2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113452</xdr:rowOff>
    </xdr:from>
    <xdr:to>
      <xdr:col>36</xdr:col>
      <xdr:colOff>165100</xdr:colOff>
      <xdr:row>79</xdr:row>
      <xdr:rowOff>43602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34729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21582</xdr:rowOff>
    </xdr:from>
    <xdr:to>
      <xdr:col>55</xdr:col>
      <xdr:colOff>0</xdr:colOff>
      <xdr:row>97</xdr:row>
      <xdr:rowOff>68605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52232"/>
          <a:ext cx="8382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159200</xdr:rowOff>
    </xdr:from>
    <xdr:to>
      <xdr:col>50</xdr:col>
      <xdr:colOff>114300</xdr:colOff>
      <xdr:row>97</xdr:row>
      <xdr:rowOff>21582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1840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159200</xdr:rowOff>
    </xdr:from>
    <xdr:to>
      <xdr:col>45</xdr:col>
      <xdr:colOff>177800</xdr:colOff>
      <xdr:row>97</xdr:row>
      <xdr:rowOff>66777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18400"/>
          <a:ext cx="889000" cy="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29995</xdr:rowOff>
    </xdr:from>
    <xdr:to>
      <xdr:col>41</xdr:col>
      <xdr:colOff>50800</xdr:colOff>
      <xdr:row>97</xdr:row>
      <xdr:rowOff>66777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489195"/>
          <a:ext cx="889000" cy="20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17805</xdr:rowOff>
    </xdr:from>
    <xdr:to>
      <xdr:col>55</xdr:col>
      <xdr:colOff>50800</xdr:colOff>
      <xdr:row>97</xdr:row>
      <xdr:rowOff>119405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104182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142232</xdr:rowOff>
    </xdr:from>
    <xdr:to>
      <xdr:col>50</xdr:col>
      <xdr:colOff>165100</xdr:colOff>
      <xdr:row>97</xdr:row>
      <xdr:rowOff>72382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63509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108400</xdr:rowOff>
    </xdr:from>
    <xdr:to>
      <xdr:col>46</xdr:col>
      <xdr:colOff>38100</xdr:colOff>
      <xdr:row>97</xdr:row>
      <xdr:rowOff>38550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29677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6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15977</xdr:rowOff>
    </xdr:from>
    <xdr:to>
      <xdr:col>41</xdr:col>
      <xdr:colOff>101600</xdr:colOff>
      <xdr:row>97</xdr:row>
      <xdr:rowOff>117577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108704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150645</xdr:rowOff>
    </xdr:from>
    <xdr:to>
      <xdr:col>36</xdr:col>
      <xdr:colOff>165100</xdr:colOff>
      <xdr:row>96</xdr:row>
      <xdr:rowOff>80795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71922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120307</xdr:rowOff>
    </xdr:from>
    <xdr:to>
      <xdr:col>85</xdr:col>
      <xdr:colOff>127000</xdr:colOff>
      <xdr:row>38</xdr:row>
      <xdr:rowOff>62433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121057"/>
          <a:ext cx="838200" cy="4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120307</xdr:rowOff>
    </xdr:from>
    <xdr:to>
      <xdr:col>81</xdr:col>
      <xdr:colOff>50800</xdr:colOff>
      <xdr:row>37</xdr:row>
      <xdr:rowOff>58547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121057"/>
          <a:ext cx="889000" cy="2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58547</xdr:rowOff>
    </xdr:from>
    <xdr:to>
      <xdr:col>76</xdr:col>
      <xdr:colOff>114300</xdr:colOff>
      <xdr:row>39</xdr:row>
      <xdr:rowOff>44221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02197"/>
          <a:ext cx="889000" cy="3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11633</xdr:rowOff>
    </xdr:from>
    <xdr:to>
      <xdr:col>85</xdr:col>
      <xdr:colOff>177800</xdr:colOff>
      <xdr:row>38</xdr:row>
      <xdr:rowOff>113233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34510</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69507</xdr:rowOff>
    </xdr:from>
    <xdr:to>
      <xdr:col>81</xdr:col>
      <xdr:colOff>101600</xdr:colOff>
      <xdr:row>35</xdr:row>
      <xdr:rowOff>171107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0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16184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8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7747</xdr:rowOff>
    </xdr:from>
    <xdr:to>
      <xdr:col>76</xdr:col>
      <xdr:colOff>165100</xdr:colOff>
      <xdr:row>37</xdr:row>
      <xdr:rowOff>109347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125874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86148</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93631</xdr:rowOff>
    </xdr:from>
    <xdr:to>
      <xdr:col>85</xdr:col>
      <xdr:colOff>127000</xdr:colOff>
      <xdr:row>77</xdr:row>
      <xdr:rowOff>97800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95281"/>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87503</xdr:rowOff>
    </xdr:from>
    <xdr:to>
      <xdr:col>81</xdr:col>
      <xdr:colOff>50800</xdr:colOff>
      <xdr:row>77</xdr:row>
      <xdr:rowOff>97800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8915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58841</xdr:rowOff>
    </xdr:from>
    <xdr:to>
      <xdr:col>76</xdr:col>
      <xdr:colOff>114300</xdr:colOff>
      <xdr:row>77</xdr:row>
      <xdr:rowOff>87503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6049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58841</xdr:rowOff>
    </xdr:from>
    <xdr:to>
      <xdr:col>71</xdr:col>
      <xdr:colOff>177800</xdr:colOff>
      <xdr:row>77</xdr:row>
      <xdr:rowOff>59048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60491"/>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42831</xdr:rowOff>
    </xdr:from>
    <xdr:to>
      <xdr:col>85</xdr:col>
      <xdr:colOff>177800</xdr:colOff>
      <xdr:row>77</xdr:row>
      <xdr:rowOff>144431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21258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47000</xdr:rowOff>
    </xdr:from>
    <xdr:to>
      <xdr:col>81</xdr:col>
      <xdr:colOff>101600</xdr:colOff>
      <xdr:row>77</xdr:row>
      <xdr:rowOff>148600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139727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36703</xdr:rowOff>
    </xdr:from>
    <xdr:to>
      <xdr:col>76</xdr:col>
      <xdr:colOff>165100</xdr:colOff>
      <xdr:row>77</xdr:row>
      <xdr:rowOff>138303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8041</xdr:rowOff>
    </xdr:from>
    <xdr:to>
      <xdr:col>72</xdr:col>
      <xdr:colOff>38100</xdr:colOff>
      <xdr:row>77</xdr:row>
      <xdr:rowOff>109641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126168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8248</xdr:rowOff>
    </xdr:from>
    <xdr:to>
      <xdr:col>67</xdr:col>
      <xdr:colOff>101600</xdr:colOff>
      <xdr:row>77</xdr:row>
      <xdr:rowOff>109848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100975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17438</xdr:rowOff>
    </xdr:from>
    <xdr:to>
      <xdr:col>85</xdr:col>
      <xdr:colOff>127000</xdr:colOff>
      <xdr:row>96</xdr:row>
      <xdr:rowOff>54166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133738"/>
          <a:ext cx="838200" cy="3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54166</xdr:rowOff>
    </xdr:from>
    <xdr:to>
      <xdr:col>81</xdr:col>
      <xdr:colOff>50800</xdr:colOff>
      <xdr:row>96</xdr:row>
      <xdr:rowOff>133490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13366"/>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115678</xdr:rowOff>
    </xdr:from>
    <xdr:to>
      <xdr:col>76</xdr:col>
      <xdr:colOff>114300</xdr:colOff>
      <xdr:row>96</xdr:row>
      <xdr:rowOff>133490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574878"/>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115678</xdr:rowOff>
    </xdr:from>
    <xdr:to>
      <xdr:col>71</xdr:col>
      <xdr:colOff>177800</xdr:colOff>
      <xdr:row>97</xdr:row>
      <xdr:rowOff>111734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74878"/>
          <a:ext cx="889000" cy="1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138088</xdr:rowOff>
    </xdr:from>
    <xdr:to>
      <xdr:col>85</xdr:col>
      <xdr:colOff>177800</xdr:colOff>
      <xdr:row>94</xdr:row>
      <xdr:rowOff>68238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0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160965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9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3366</xdr:rowOff>
    </xdr:from>
    <xdr:to>
      <xdr:col>81</xdr:col>
      <xdr:colOff>101600</xdr:colOff>
      <xdr:row>96</xdr:row>
      <xdr:rowOff>104966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121493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82690</xdr:rowOff>
    </xdr:from>
    <xdr:to>
      <xdr:col>76</xdr:col>
      <xdr:colOff>165100</xdr:colOff>
      <xdr:row>97</xdr:row>
      <xdr:rowOff>12840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64878</xdr:rowOff>
    </xdr:from>
    <xdr:to>
      <xdr:col>72</xdr:col>
      <xdr:colOff>38100</xdr:colOff>
      <xdr:row>96</xdr:row>
      <xdr:rowOff>166478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11555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2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60934</xdr:rowOff>
    </xdr:from>
    <xdr:to>
      <xdr:col>67</xdr:col>
      <xdr:colOff>101600</xdr:colOff>
      <xdr:row>97</xdr:row>
      <xdr:rowOff>162534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118491</xdr:rowOff>
    </xdr:from>
    <xdr:to>
      <xdr:col>116</xdr:col>
      <xdr:colOff>63500</xdr:colOff>
      <xdr:row>39</xdr:row>
      <xdr:rowOff>24257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33591"/>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39</xdr:row>
      <xdr:rowOff>24257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530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140208</xdr:rowOff>
    </xdr:from>
    <xdr:to>
      <xdr:col>107</xdr:col>
      <xdr:colOff>50800</xdr:colOff>
      <xdr:row>39</xdr:row>
      <xdr:rowOff>22225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55308"/>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103124</xdr:rowOff>
    </xdr:from>
    <xdr:to>
      <xdr:col>102</xdr:col>
      <xdr:colOff>114300</xdr:colOff>
      <xdr:row>39</xdr:row>
      <xdr:rowOff>22225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18224"/>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67691</xdr:rowOff>
    </xdr:from>
    <xdr:to>
      <xdr:col>116</xdr:col>
      <xdr:colOff>114300</xdr:colOff>
      <xdr:row>38</xdr:row>
      <xdr:rowOff>169291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154068</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9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144907</xdr:rowOff>
    </xdr:from>
    <xdr:to>
      <xdr:col>112</xdr:col>
      <xdr:colOff>38100</xdr:colOff>
      <xdr:row>39</xdr:row>
      <xdr:rowOff>75057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66184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89408</xdr:rowOff>
    </xdr:from>
    <xdr:to>
      <xdr:col>107</xdr:col>
      <xdr:colOff>101600</xdr:colOff>
      <xdr:row>39</xdr:row>
      <xdr:rowOff>19558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10685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97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142875</xdr:rowOff>
    </xdr:from>
    <xdr:to>
      <xdr:col>102</xdr:col>
      <xdr:colOff>165100</xdr:colOff>
      <xdr:row>39</xdr:row>
      <xdr:rowOff>73025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64152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159988</xdr:rowOff>
    </xdr:from>
    <xdr:to>
      <xdr:col>116</xdr:col>
      <xdr:colOff>63500</xdr:colOff>
      <xdr:row>53</xdr:row>
      <xdr:rowOff>31858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075388"/>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159988</xdr:rowOff>
    </xdr:from>
    <xdr:to>
      <xdr:col>111</xdr:col>
      <xdr:colOff>177800</xdr:colOff>
      <xdr:row>54</xdr:row>
      <xdr:rowOff>129470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075388"/>
          <a:ext cx="889000" cy="3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52375</xdr:rowOff>
    </xdr:from>
    <xdr:to>
      <xdr:col>107</xdr:col>
      <xdr:colOff>50800</xdr:colOff>
      <xdr:row>54</xdr:row>
      <xdr:rowOff>129470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310675"/>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28486</xdr:rowOff>
    </xdr:from>
    <xdr:to>
      <xdr:col>102</xdr:col>
      <xdr:colOff>114300</xdr:colOff>
      <xdr:row>54</xdr:row>
      <xdr:rowOff>52375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28678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152508</xdr:rowOff>
    </xdr:from>
    <xdr:to>
      <xdr:col>116</xdr:col>
      <xdr:colOff>114300</xdr:colOff>
      <xdr:row>53</xdr:row>
      <xdr:rowOff>82658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0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3935</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89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109188</xdr:rowOff>
    </xdr:from>
    <xdr:to>
      <xdr:col>112</xdr:col>
      <xdr:colOff>38100</xdr:colOff>
      <xdr:row>53</xdr:row>
      <xdr:rowOff>39338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55865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87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78670</xdr:rowOff>
    </xdr:from>
    <xdr:to>
      <xdr:col>107</xdr:col>
      <xdr:colOff>101600</xdr:colOff>
      <xdr:row>55</xdr:row>
      <xdr:rowOff>8820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25347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1575</xdr:rowOff>
    </xdr:from>
    <xdr:to>
      <xdr:col>102</xdr:col>
      <xdr:colOff>165100</xdr:colOff>
      <xdr:row>54</xdr:row>
      <xdr:rowOff>103175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119702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149136</xdr:rowOff>
    </xdr:from>
    <xdr:to>
      <xdr:col>98</xdr:col>
      <xdr:colOff>38100</xdr:colOff>
      <xdr:row>54</xdr:row>
      <xdr:rowOff>79286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2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95813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01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109342</xdr:rowOff>
    </xdr:from>
    <xdr:to>
      <xdr:col>116</xdr:col>
      <xdr:colOff>63500</xdr:colOff>
      <xdr:row>74</xdr:row>
      <xdr:rowOff>135037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796642"/>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73680</xdr:rowOff>
    </xdr:from>
    <xdr:to>
      <xdr:col>111</xdr:col>
      <xdr:colOff>177800</xdr:colOff>
      <xdr:row>74</xdr:row>
      <xdr:rowOff>135037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246630"/>
          <a:ext cx="889000" cy="57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73680</xdr:rowOff>
    </xdr:from>
    <xdr:to>
      <xdr:col>107</xdr:col>
      <xdr:colOff>50800</xdr:colOff>
      <xdr:row>71</xdr:row>
      <xdr:rowOff>148021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246630"/>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157304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148021</xdr:rowOff>
    </xdr:from>
    <xdr:to>
      <xdr:col>102</xdr:col>
      <xdr:colOff>114300</xdr:colOff>
      <xdr:row>72</xdr:row>
      <xdr:rowOff>46203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320971"/>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58542</xdr:rowOff>
    </xdr:from>
    <xdr:to>
      <xdr:col>116</xdr:col>
      <xdr:colOff>114300</xdr:colOff>
      <xdr:row>74</xdr:row>
      <xdr:rowOff>160142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81419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84237</xdr:rowOff>
    </xdr:from>
    <xdr:to>
      <xdr:col>112</xdr:col>
      <xdr:colOff>38100</xdr:colOff>
      <xdr:row>75</xdr:row>
      <xdr:rowOff>14387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30914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22880</xdr:rowOff>
    </xdr:from>
    <xdr:to>
      <xdr:col>107</xdr:col>
      <xdr:colOff>101600</xdr:colOff>
      <xdr:row>71</xdr:row>
      <xdr:rowOff>124480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1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141007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1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97221</xdr:rowOff>
    </xdr:from>
    <xdr:to>
      <xdr:col>102</xdr:col>
      <xdr:colOff>165100</xdr:colOff>
      <xdr:row>72</xdr:row>
      <xdr:rowOff>27371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2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43898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0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166853</xdr:rowOff>
    </xdr:from>
    <xdr:to>
      <xdr:col>98</xdr:col>
      <xdr:colOff>38100</xdr:colOff>
      <xdr:row>72</xdr:row>
      <xdr:rowOff>97003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3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113530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1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128,939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29,528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の増となり、類似団体と比較しても高い状況となっている。これは、近年の新型コロナウイルス感染症に係る経済対策としての、子育て世帯への臨時特別給付金や、住民税非課税世帯等に対する臨時特別給付金、新型コロナウイルスワクチン接種に係る事業によるものである。また、放課後児童健全育成事業において、こどもクラブの運営委託数の増や、障がい者給付金の増加などがあげられる。本市の扶助費は、年々増加傾向にあり、今後も増加傾向が見込まれることから、市単独事業の各種手当の見直しなどを実施することで上昇抑制に努めた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46,418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19,920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）の増となり、類似団体と比較しても高い状況となっている。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その要因は、</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減債基金において、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令和元年東日本台風に係る事業に伴う借入等により、今後の公債費が増額する見込みがあることから決算剰余金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百万円と、普通交付税において、臨時財政対策債償還基金費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百万円の交付分の計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百万円を積立てたものによる。また、ふるさと納税による寄附の増により、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135346</xdr:rowOff>
    </xdr:from>
    <xdr:to>
      <xdr:col>24</xdr:col>
      <xdr:colOff>63500</xdr:colOff>
      <xdr:row>34</xdr:row>
      <xdr:rowOff>157117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6464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60234</xdr:rowOff>
    </xdr:from>
    <xdr:to>
      <xdr:col>19</xdr:col>
      <xdr:colOff>177800</xdr:colOff>
      <xdr:row>34</xdr:row>
      <xdr:rowOff>135346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895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41728</xdr:rowOff>
    </xdr:from>
    <xdr:to>
      <xdr:col>15</xdr:col>
      <xdr:colOff>50800</xdr:colOff>
      <xdr:row>34</xdr:row>
      <xdr:rowOff>60234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710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41728</xdr:rowOff>
    </xdr:from>
    <xdr:to>
      <xdr:col>10</xdr:col>
      <xdr:colOff>114300</xdr:colOff>
      <xdr:row>34</xdr:row>
      <xdr:rowOff>91803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7102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106317</xdr:rowOff>
    </xdr:from>
    <xdr:to>
      <xdr:col>24</xdr:col>
      <xdr:colOff>114300</xdr:colOff>
      <xdr:row>35</xdr:row>
      <xdr:rowOff>36467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129194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84546</xdr:rowOff>
    </xdr:from>
    <xdr:to>
      <xdr:col>20</xdr:col>
      <xdr:colOff>38100</xdr:colOff>
      <xdr:row>35</xdr:row>
      <xdr:rowOff>14696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31223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9434</xdr:rowOff>
    </xdr:from>
    <xdr:to>
      <xdr:col>15</xdr:col>
      <xdr:colOff>101600</xdr:colOff>
      <xdr:row>34</xdr:row>
      <xdr:rowOff>111034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127561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162378</xdr:rowOff>
    </xdr:from>
    <xdr:to>
      <xdr:col>10</xdr:col>
      <xdr:colOff>165100</xdr:colOff>
      <xdr:row>34</xdr:row>
      <xdr:rowOff>92528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41003</xdr:rowOff>
    </xdr:from>
    <xdr:to>
      <xdr:col>6</xdr:col>
      <xdr:colOff>38100</xdr:colOff>
      <xdr:row>34</xdr:row>
      <xdr:rowOff>142603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159130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145694</xdr:rowOff>
    </xdr:from>
    <xdr:to>
      <xdr:col>24</xdr:col>
      <xdr:colOff>63500</xdr:colOff>
      <xdr:row>55</xdr:row>
      <xdr:rowOff>164350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546744"/>
          <a:ext cx="838200" cy="104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77881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7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145694</xdr:rowOff>
    </xdr:from>
    <xdr:to>
      <xdr:col>19</xdr:col>
      <xdr:colOff>177800</xdr:colOff>
      <xdr:row>57</xdr:row>
      <xdr:rowOff>82080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546744"/>
          <a:ext cx="889000" cy="13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60329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52489</xdr:rowOff>
    </xdr:from>
    <xdr:to>
      <xdr:col>15</xdr:col>
      <xdr:colOff>50800</xdr:colOff>
      <xdr:row>57</xdr:row>
      <xdr:rowOff>82080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25139"/>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52489</xdr:rowOff>
    </xdr:from>
    <xdr:to>
      <xdr:col>10</xdr:col>
      <xdr:colOff>114300</xdr:colOff>
      <xdr:row>57</xdr:row>
      <xdr:rowOff>166586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25139"/>
          <a:ext cx="8890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113550</xdr:rowOff>
    </xdr:from>
    <xdr:to>
      <xdr:col>24</xdr:col>
      <xdr:colOff>114300</xdr:colOff>
      <xdr:row>56</xdr:row>
      <xdr:rowOff>43700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136427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94894</xdr:rowOff>
    </xdr:from>
    <xdr:to>
      <xdr:col>20</xdr:col>
      <xdr:colOff>38100</xdr:colOff>
      <xdr:row>50</xdr:row>
      <xdr:rowOff>25044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4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41571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27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31280</xdr:rowOff>
    </xdr:from>
    <xdr:to>
      <xdr:col>15</xdr:col>
      <xdr:colOff>101600</xdr:colOff>
      <xdr:row>57</xdr:row>
      <xdr:rowOff>132880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124007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1689</xdr:rowOff>
    </xdr:from>
    <xdr:to>
      <xdr:col>10</xdr:col>
      <xdr:colOff>165100</xdr:colOff>
      <xdr:row>57</xdr:row>
      <xdr:rowOff>103289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119816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115786</xdr:rowOff>
    </xdr:from>
    <xdr:to>
      <xdr:col>6</xdr:col>
      <xdr:colOff>38100</xdr:colOff>
      <xdr:row>58</xdr:row>
      <xdr:rowOff>45936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62463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14827</xdr:rowOff>
    </xdr:from>
    <xdr:to>
      <xdr:col>24</xdr:col>
      <xdr:colOff>63500</xdr:colOff>
      <xdr:row>75</xdr:row>
      <xdr:rowOff>134138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30677"/>
          <a:ext cx="838200" cy="4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122403</xdr:rowOff>
    </xdr:from>
    <xdr:to>
      <xdr:col>19</xdr:col>
      <xdr:colOff>177800</xdr:colOff>
      <xdr:row>75</xdr:row>
      <xdr:rowOff>134138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98115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122403</xdr:rowOff>
    </xdr:from>
    <xdr:to>
      <xdr:col>15</xdr:col>
      <xdr:colOff>50800</xdr:colOff>
      <xdr:row>76</xdr:row>
      <xdr:rowOff>149644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81153"/>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138424</xdr:rowOff>
    </xdr:from>
    <xdr:to>
      <xdr:col>10</xdr:col>
      <xdr:colOff>114300</xdr:colOff>
      <xdr:row>76</xdr:row>
      <xdr:rowOff>149644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68624"/>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135477</xdr:rowOff>
    </xdr:from>
    <xdr:to>
      <xdr:col>24</xdr:col>
      <xdr:colOff>114300</xdr:colOff>
      <xdr:row>73</xdr:row>
      <xdr:rowOff>65627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158354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3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83338</xdr:rowOff>
    </xdr:from>
    <xdr:to>
      <xdr:col>20</xdr:col>
      <xdr:colOff>38100</xdr:colOff>
      <xdr:row>76</xdr:row>
      <xdr:rowOff>13488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30015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71603</xdr:rowOff>
    </xdr:from>
    <xdr:to>
      <xdr:col>15</xdr:col>
      <xdr:colOff>101600</xdr:colOff>
      <xdr:row>76</xdr:row>
      <xdr:rowOff>1752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18280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0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98844</xdr:rowOff>
    </xdr:from>
    <xdr:to>
      <xdr:col>10</xdr:col>
      <xdr:colOff>165100</xdr:colOff>
      <xdr:row>77</xdr:row>
      <xdr:rowOff>28994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45521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87624</xdr:rowOff>
    </xdr:from>
    <xdr:to>
      <xdr:col>6</xdr:col>
      <xdr:colOff>38100</xdr:colOff>
      <xdr:row>77</xdr:row>
      <xdr:rowOff>17774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34300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9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86416</xdr:rowOff>
    </xdr:from>
    <xdr:to>
      <xdr:col>24</xdr:col>
      <xdr:colOff>63500</xdr:colOff>
      <xdr:row>97</xdr:row>
      <xdr:rowOff>45479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45616"/>
          <a:ext cx="838200" cy="1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45479</xdr:rowOff>
    </xdr:from>
    <xdr:to>
      <xdr:col>19</xdr:col>
      <xdr:colOff>177800</xdr:colOff>
      <xdr:row>97</xdr:row>
      <xdr:rowOff>93084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76129"/>
          <a:ext cx="889000" cy="4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93084</xdr:rowOff>
    </xdr:from>
    <xdr:to>
      <xdr:col>15</xdr:col>
      <xdr:colOff>50800</xdr:colOff>
      <xdr:row>98</xdr:row>
      <xdr:rowOff>41669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23734"/>
          <a:ext cx="889000" cy="1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139071</xdr:rowOff>
    </xdr:from>
    <xdr:to>
      <xdr:col>10</xdr:col>
      <xdr:colOff>114300</xdr:colOff>
      <xdr:row>98</xdr:row>
      <xdr:rowOff>41669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69721"/>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35616</xdr:rowOff>
    </xdr:from>
    <xdr:to>
      <xdr:col>24</xdr:col>
      <xdr:colOff>114300</xdr:colOff>
      <xdr:row>96</xdr:row>
      <xdr:rowOff>137216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166129</xdr:rowOff>
    </xdr:from>
    <xdr:to>
      <xdr:col>20</xdr:col>
      <xdr:colOff>38100</xdr:colOff>
      <xdr:row>97</xdr:row>
      <xdr:rowOff>96279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112806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42284</xdr:rowOff>
    </xdr:from>
    <xdr:to>
      <xdr:col>15</xdr:col>
      <xdr:colOff>101600</xdr:colOff>
      <xdr:row>97</xdr:row>
      <xdr:rowOff>143884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160411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162319</xdr:rowOff>
    </xdr:from>
    <xdr:to>
      <xdr:col>10</xdr:col>
      <xdr:colOff>165100</xdr:colOff>
      <xdr:row>98</xdr:row>
      <xdr:rowOff>92469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83596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88271</xdr:rowOff>
    </xdr:from>
    <xdr:to>
      <xdr:col>6</xdr:col>
      <xdr:colOff>38100</xdr:colOff>
      <xdr:row>98</xdr:row>
      <xdr:rowOff>18421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9548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1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122693</xdr:rowOff>
    </xdr:from>
    <xdr:to>
      <xdr:col>55</xdr:col>
      <xdr:colOff>0</xdr:colOff>
      <xdr:row>38</xdr:row>
      <xdr:rowOff>122875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37793"/>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122693</xdr:rowOff>
    </xdr:from>
    <xdr:to>
      <xdr:col>50</xdr:col>
      <xdr:colOff>114300</xdr:colOff>
      <xdr:row>38</xdr:row>
      <xdr:rowOff>123423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779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121686</xdr:rowOff>
    </xdr:from>
    <xdr:to>
      <xdr:col>45</xdr:col>
      <xdr:colOff>177800</xdr:colOff>
      <xdr:row>38</xdr:row>
      <xdr:rowOff>123423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678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121686</xdr:rowOff>
    </xdr:from>
    <xdr:to>
      <xdr:col>41</xdr:col>
      <xdr:colOff>50800</xdr:colOff>
      <xdr:row>38</xdr:row>
      <xdr:rowOff>123789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678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72075</xdr:rowOff>
    </xdr:from>
    <xdr:to>
      <xdr:col>55</xdr:col>
      <xdr:colOff>50800</xdr:colOff>
      <xdr:row>39</xdr:row>
      <xdr:rowOff>2225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158452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71893</xdr:rowOff>
    </xdr:from>
    <xdr:to>
      <xdr:col>50</xdr:col>
      <xdr:colOff>165100</xdr:colOff>
      <xdr:row>39</xdr:row>
      <xdr:rowOff>2043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164620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72623</xdr:rowOff>
    </xdr:from>
    <xdr:to>
      <xdr:col>46</xdr:col>
      <xdr:colOff>38100</xdr:colOff>
      <xdr:row>39</xdr:row>
      <xdr:rowOff>2773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165350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70886</xdr:rowOff>
    </xdr:from>
    <xdr:to>
      <xdr:col>41</xdr:col>
      <xdr:colOff>101600</xdr:colOff>
      <xdr:row>39</xdr:row>
      <xdr:rowOff>1036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163613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72989</xdr:rowOff>
    </xdr:from>
    <xdr:to>
      <xdr:col>36</xdr:col>
      <xdr:colOff>165100</xdr:colOff>
      <xdr:row>39</xdr:row>
      <xdr:rowOff>3139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165716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38979</xdr:rowOff>
    </xdr:from>
    <xdr:to>
      <xdr:col>55</xdr:col>
      <xdr:colOff>0</xdr:colOff>
      <xdr:row>57</xdr:row>
      <xdr:rowOff>59965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11629"/>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4186</xdr:rowOff>
    </xdr:from>
    <xdr:to>
      <xdr:col>50</xdr:col>
      <xdr:colOff>114300</xdr:colOff>
      <xdr:row>57</xdr:row>
      <xdr:rowOff>38979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76836"/>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4186</xdr:rowOff>
    </xdr:from>
    <xdr:to>
      <xdr:col>45</xdr:col>
      <xdr:colOff>177800</xdr:colOff>
      <xdr:row>57</xdr:row>
      <xdr:rowOff>39253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6836"/>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39253</xdr:rowOff>
    </xdr:from>
    <xdr:to>
      <xdr:col>41</xdr:col>
      <xdr:colOff>50800</xdr:colOff>
      <xdr:row>57</xdr:row>
      <xdr:rowOff>65314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1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9165</xdr:rowOff>
    </xdr:from>
    <xdr:to>
      <xdr:col>55</xdr:col>
      <xdr:colOff>50800</xdr:colOff>
      <xdr:row>57</xdr:row>
      <xdr:rowOff>110765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159042</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159629</xdr:rowOff>
    </xdr:from>
    <xdr:to>
      <xdr:col>50</xdr:col>
      <xdr:colOff>165100</xdr:colOff>
      <xdr:row>57</xdr:row>
      <xdr:rowOff>89779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80906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124836</xdr:rowOff>
    </xdr:from>
    <xdr:to>
      <xdr:col>46</xdr:col>
      <xdr:colOff>38100</xdr:colOff>
      <xdr:row>57</xdr:row>
      <xdr:rowOff>54986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46113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159903</xdr:rowOff>
    </xdr:from>
    <xdr:to>
      <xdr:col>41</xdr:col>
      <xdr:colOff>101600</xdr:colOff>
      <xdr:row>57</xdr:row>
      <xdr:rowOff>90053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81180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8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14514</xdr:rowOff>
    </xdr:from>
    <xdr:to>
      <xdr:col>36</xdr:col>
      <xdr:colOff>165100</xdr:colOff>
      <xdr:row>57</xdr:row>
      <xdr:rowOff>116114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107241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8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120922</xdr:rowOff>
    </xdr:from>
    <xdr:to>
      <xdr:col>55</xdr:col>
      <xdr:colOff>0</xdr:colOff>
      <xdr:row>75</xdr:row>
      <xdr:rowOff>50122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08222"/>
          <a:ext cx="838200" cy="10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120922</xdr:rowOff>
    </xdr:from>
    <xdr:to>
      <xdr:col>50</xdr:col>
      <xdr:colOff>114300</xdr:colOff>
      <xdr:row>76</xdr:row>
      <xdr:rowOff>119714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08222"/>
          <a:ext cx="889000" cy="3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98454</xdr:rowOff>
    </xdr:from>
    <xdr:to>
      <xdr:col>45</xdr:col>
      <xdr:colOff>177800</xdr:colOff>
      <xdr:row>76</xdr:row>
      <xdr:rowOff>119714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2865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121118</xdr:rowOff>
    </xdr:from>
    <xdr:to>
      <xdr:col>41</xdr:col>
      <xdr:colOff>50800</xdr:colOff>
      <xdr:row>76</xdr:row>
      <xdr:rowOff>98454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79868"/>
          <a:ext cx="889000" cy="14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170772</xdr:rowOff>
    </xdr:from>
    <xdr:to>
      <xdr:col>55</xdr:col>
      <xdr:colOff>50800</xdr:colOff>
      <xdr:row>75</xdr:row>
      <xdr:rowOff>100922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22199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70122</xdr:rowOff>
    </xdr:from>
    <xdr:to>
      <xdr:col>50</xdr:col>
      <xdr:colOff>165100</xdr:colOff>
      <xdr:row>75</xdr:row>
      <xdr:rowOff>272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68914</xdr:rowOff>
    </xdr:from>
    <xdr:to>
      <xdr:col>46</xdr:col>
      <xdr:colOff>38100</xdr:colOff>
      <xdr:row>76</xdr:row>
      <xdr:rowOff>170514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47654</xdr:rowOff>
    </xdr:from>
    <xdr:to>
      <xdr:col>41</xdr:col>
      <xdr:colOff>101600</xdr:colOff>
      <xdr:row>76</xdr:row>
      <xdr:rowOff>149254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165781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70318</xdr:rowOff>
    </xdr:from>
    <xdr:to>
      <xdr:col>36</xdr:col>
      <xdr:colOff>165100</xdr:colOff>
      <xdr:row>76</xdr:row>
      <xdr:rowOff>468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53873</xdr:rowOff>
    </xdr:from>
    <xdr:to>
      <xdr:col>55</xdr:col>
      <xdr:colOff>0</xdr:colOff>
      <xdr:row>98</xdr:row>
      <xdr:rowOff>64277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5973"/>
          <a:ext cx="838200" cy="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64277</xdr:rowOff>
    </xdr:from>
    <xdr:to>
      <xdr:col>50</xdr:col>
      <xdr:colOff>114300</xdr:colOff>
      <xdr:row>98</xdr:row>
      <xdr:rowOff>95862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6377"/>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92185</xdr:rowOff>
    </xdr:from>
    <xdr:to>
      <xdr:col>45</xdr:col>
      <xdr:colOff>177800</xdr:colOff>
      <xdr:row>98</xdr:row>
      <xdr:rowOff>95862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4285"/>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84649</xdr:rowOff>
    </xdr:from>
    <xdr:to>
      <xdr:col>41</xdr:col>
      <xdr:colOff>50800</xdr:colOff>
      <xdr:row>98</xdr:row>
      <xdr:rowOff>92185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6749"/>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3073</xdr:rowOff>
    </xdr:from>
    <xdr:to>
      <xdr:col>55</xdr:col>
      <xdr:colOff>50800</xdr:colOff>
      <xdr:row>98</xdr:row>
      <xdr:rowOff>104673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13477</xdr:rowOff>
    </xdr:from>
    <xdr:to>
      <xdr:col>50</xdr:col>
      <xdr:colOff>165100</xdr:colOff>
      <xdr:row>98</xdr:row>
      <xdr:rowOff>115077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106204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45062</xdr:rowOff>
    </xdr:from>
    <xdr:to>
      <xdr:col>46</xdr:col>
      <xdr:colOff>38100</xdr:colOff>
      <xdr:row>98</xdr:row>
      <xdr:rowOff>146662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137789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41385</xdr:rowOff>
    </xdr:from>
    <xdr:to>
      <xdr:col>41</xdr:col>
      <xdr:colOff>101600</xdr:colOff>
      <xdr:row>98</xdr:row>
      <xdr:rowOff>142985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33849</xdr:rowOff>
    </xdr:from>
    <xdr:to>
      <xdr:col>36</xdr:col>
      <xdr:colOff>165100</xdr:colOff>
      <xdr:row>98</xdr:row>
      <xdr:rowOff>135449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126576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97028</xdr:rowOff>
    </xdr:from>
    <xdr:to>
      <xdr:col>85</xdr:col>
      <xdr:colOff>127000</xdr:colOff>
      <xdr:row>37</xdr:row>
      <xdr:rowOff>157912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40678"/>
          <a:ext cx="8382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48108</xdr:rowOff>
    </xdr:from>
    <xdr:to>
      <xdr:col>81</xdr:col>
      <xdr:colOff>50800</xdr:colOff>
      <xdr:row>37</xdr:row>
      <xdr:rowOff>97028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1758"/>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48108</xdr:rowOff>
    </xdr:from>
    <xdr:to>
      <xdr:col>76</xdr:col>
      <xdr:colOff>114300</xdr:colOff>
      <xdr:row>37</xdr:row>
      <xdr:rowOff>152197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91758"/>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68986</xdr:rowOff>
    </xdr:from>
    <xdr:to>
      <xdr:col>71</xdr:col>
      <xdr:colOff>177800</xdr:colOff>
      <xdr:row>37</xdr:row>
      <xdr:rowOff>152197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1263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107112</xdr:rowOff>
    </xdr:from>
    <xdr:to>
      <xdr:col>85</xdr:col>
      <xdr:colOff>177800</xdr:colOff>
      <xdr:row>38</xdr:row>
      <xdr:rowOff>37261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85539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46228</xdr:rowOff>
    </xdr:from>
    <xdr:to>
      <xdr:col>81</xdr:col>
      <xdr:colOff>101600</xdr:colOff>
      <xdr:row>37</xdr:row>
      <xdr:rowOff>147828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138955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168758</xdr:rowOff>
    </xdr:from>
    <xdr:to>
      <xdr:col>76</xdr:col>
      <xdr:colOff>165100</xdr:colOff>
      <xdr:row>37</xdr:row>
      <xdr:rowOff>98908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90035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101397</xdr:rowOff>
    </xdr:from>
    <xdr:to>
      <xdr:col>72</xdr:col>
      <xdr:colOff>38100</xdr:colOff>
      <xdr:row>38</xdr:row>
      <xdr:rowOff>31547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22674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18186</xdr:rowOff>
    </xdr:from>
    <xdr:to>
      <xdr:col>67</xdr:col>
      <xdr:colOff>101600</xdr:colOff>
      <xdr:row>37</xdr:row>
      <xdr:rowOff>119786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136313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58253</xdr:rowOff>
    </xdr:from>
    <xdr:to>
      <xdr:col>85</xdr:col>
      <xdr:colOff>127000</xdr:colOff>
      <xdr:row>52</xdr:row>
      <xdr:rowOff>75954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973653"/>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171214</xdr:rowOff>
    </xdr:from>
    <xdr:to>
      <xdr:col>81</xdr:col>
      <xdr:colOff>50800</xdr:colOff>
      <xdr:row>52</xdr:row>
      <xdr:rowOff>75954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915164"/>
          <a:ext cx="889000" cy="7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171214</xdr:rowOff>
    </xdr:from>
    <xdr:to>
      <xdr:col>76</xdr:col>
      <xdr:colOff>114300</xdr:colOff>
      <xdr:row>55</xdr:row>
      <xdr:rowOff>83824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915164"/>
          <a:ext cx="889000" cy="59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83824</xdr:rowOff>
    </xdr:from>
    <xdr:to>
      <xdr:col>71</xdr:col>
      <xdr:colOff>177800</xdr:colOff>
      <xdr:row>56</xdr:row>
      <xdr:rowOff>169646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13574"/>
          <a:ext cx="889000" cy="25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7453</xdr:rowOff>
    </xdr:from>
    <xdr:to>
      <xdr:col>85</xdr:col>
      <xdr:colOff>177800</xdr:colOff>
      <xdr:row>52</xdr:row>
      <xdr:rowOff>109053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30330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7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25154</xdr:rowOff>
    </xdr:from>
    <xdr:to>
      <xdr:col>81</xdr:col>
      <xdr:colOff>101600</xdr:colOff>
      <xdr:row>52</xdr:row>
      <xdr:rowOff>126754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9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143281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120414</xdr:rowOff>
    </xdr:from>
    <xdr:to>
      <xdr:col>76</xdr:col>
      <xdr:colOff>165100</xdr:colOff>
      <xdr:row>52</xdr:row>
      <xdr:rowOff>50564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67091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6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33024</xdr:rowOff>
    </xdr:from>
    <xdr:to>
      <xdr:col>72</xdr:col>
      <xdr:colOff>38100</xdr:colOff>
      <xdr:row>55</xdr:row>
      <xdr:rowOff>134624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151151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118846</xdr:rowOff>
    </xdr:from>
    <xdr:to>
      <xdr:col>67</xdr:col>
      <xdr:colOff>101600</xdr:colOff>
      <xdr:row>57</xdr:row>
      <xdr:rowOff>48996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40123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120307</xdr:rowOff>
    </xdr:from>
    <xdr:to>
      <xdr:col>85</xdr:col>
      <xdr:colOff>127000</xdr:colOff>
      <xdr:row>78</xdr:row>
      <xdr:rowOff>62433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979057"/>
          <a:ext cx="838200" cy="4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120307</xdr:rowOff>
    </xdr:from>
    <xdr:to>
      <xdr:col>81</xdr:col>
      <xdr:colOff>50800</xdr:colOff>
      <xdr:row>77</xdr:row>
      <xdr:rowOff>58547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979057"/>
          <a:ext cx="889000" cy="2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58547</xdr:rowOff>
    </xdr:from>
    <xdr:to>
      <xdr:col>76</xdr:col>
      <xdr:colOff>114300</xdr:colOff>
      <xdr:row>79</xdr:row>
      <xdr:rowOff>44222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60197"/>
          <a:ext cx="889000" cy="3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11633</xdr:rowOff>
    </xdr:from>
    <xdr:to>
      <xdr:col>85</xdr:col>
      <xdr:colOff>177800</xdr:colOff>
      <xdr:row>78</xdr:row>
      <xdr:rowOff>113233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34510</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69507</xdr:rowOff>
    </xdr:from>
    <xdr:to>
      <xdr:col>81</xdr:col>
      <xdr:colOff>101600</xdr:colOff>
      <xdr:row>75</xdr:row>
      <xdr:rowOff>171107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16184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7747</xdr:rowOff>
    </xdr:from>
    <xdr:to>
      <xdr:col>76</xdr:col>
      <xdr:colOff>165100</xdr:colOff>
      <xdr:row>77</xdr:row>
      <xdr:rowOff>109347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125874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9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86149</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93631</xdr:rowOff>
    </xdr:from>
    <xdr:to>
      <xdr:col>85</xdr:col>
      <xdr:colOff>127000</xdr:colOff>
      <xdr:row>97</xdr:row>
      <xdr:rowOff>97800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24281"/>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87503</xdr:rowOff>
    </xdr:from>
    <xdr:to>
      <xdr:col>81</xdr:col>
      <xdr:colOff>50800</xdr:colOff>
      <xdr:row>97</xdr:row>
      <xdr:rowOff>97800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815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58841</xdr:rowOff>
    </xdr:from>
    <xdr:to>
      <xdr:col>76</xdr:col>
      <xdr:colOff>114300</xdr:colOff>
      <xdr:row>97</xdr:row>
      <xdr:rowOff>87503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8949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58841</xdr:rowOff>
    </xdr:from>
    <xdr:to>
      <xdr:col>71</xdr:col>
      <xdr:colOff>177800</xdr:colOff>
      <xdr:row>97</xdr:row>
      <xdr:rowOff>59048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89491"/>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42831</xdr:rowOff>
    </xdr:from>
    <xdr:to>
      <xdr:col>85</xdr:col>
      <xdr:colOff>177800</xdr:colOff>
      <xdr:row>97</xdr:row>
      <xdr:rowOff>144431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21258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47000</xdr:rowOff>
    </xdr:from>
    <xdr:to>
      <xdr:col>81</xdr:col>
      <xdr:colOff>101600</xdr:colOff>
      <xdr:row>97</xdr:row>
      <xdr:rowOff>148600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139727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36703</xdr:rowOff>
    </xdr:from>
    <xdr:to>
      <xdr:col>76</xdr:col>
      <xdr:colOff>165100</xdr:colOff>
      <xdr:row>97</xdr:row>
      <xdr:rowOff>138303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129430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8041</xdr:rowOff>
    </xdr:from>
    <xdr:to>
      <xdr:col>72</xdr:col>
      <xdr:colOff>38100</xdr:colOff>
      <xdr:row>97</xdr:row>
      <xdr:rowOff>109641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126168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8248</xdr:rowOff>
    </xdr:from>
    <xdr:to>
      <xdr:col>67</xdr:col>
      <xdr:colOff>101600</xdr:colOff>
      <xdr:row>97</xdr:row>
      <xdr:rowOff>109848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100975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総務費は、住民一人当たり７４，５５９円となり、前年度比８２，４６９円（５２．５％）の大幅減となった。その要因は、特別定額給付金事業によるものである。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民生費は、住民一人当たり１７５，５５５円、前年度比２４，２６３円（１６．０％）の増となり、類似団体や県平均よりも高い状況となっている。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は、近年の新型コロナウイルス感染症に係る経済対策としての、子育て世帯への臨時特別給付金や、住民税非課税世帯等に対する臨時特別給付金事業によるものである。また、放課後児童健全育成事業において、こどもクラブの運営委託数の増や、障がい者給付金の増加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教育費は、住民一人当たり６７，９９４円となり、令和元年度から６万円台が続いており、類似団体や全国、県平均よりも大幅に高い状況となっている。この要因は、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田沼西</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中学校区小中一貫校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葛生・常盤中学校区小中一貫校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の整備事業があったこと、また、令和４年度に開催する国体開催のための施設整備事業などの普通建設事業が主な要因である。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財政調整基金残高は、積立額が繰入額を上回ったため増額となった。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実質収支額は、前年度より増額となった。その要因としては、歳入歳出差引は前年度より減少したが、翌年度に繰り越すべき財源が前年度より大幅減となったことによる。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令和３年度の実質収支額が増額となり、単年度収支が発生し、かつ財政調整基金残高が前年度よりも増加したことから、実質単年度収支は前年度比１．７％増となった。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連結実質赤字比率については、全会計において黒字であり赤字比率は発生していない。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今後も、歳入の確保や歳出の削減をすすめ、独立した会計として健全な財政運営を図っていく。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45_&#20304;&#3732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55.8</v>
          </cell>
          <cell r="BX53">
            <v>57.8</v>
          </cell>
          <cell r="CF53">
            <v>58.7</v>
          </cell>
          <cell r="CN53">
            <v>60.3</v>
          </cell>
          <cell r="CV53">
            <v>61.9</v>
          </cell>
        </row>
        <row r="55">
          <cell r="AN55" t="str">
            <v>類似団体内平均値</v>
          </cell>
          <cell r="BP55">
            <v>5.8</v>
          </cell>
          <cell r="BX55">
            <v>2.7</v>
          </cell>
          <cell r="CF55">
            <v>0.5</v>
          </cell>
          <cell r="CN55">
            <v>5.9</v>
          </cell>
          <cell r="CV55">
            <v>4.0999999999999996</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row>
        <row r="75">
          <cell r="BP75">
            <v>3</v>
          </cell>
          <cell r="BX75">
            <v>2.2999999999999998</v>
          </cell>
          <cell r="CF75">
            <v>2.1</v>
          </cell>
          <cell r="CN75">
            <v>2</v>
          </cell>
          <cell r="CV75">
            <v>1.8</v>
          </cell>
        </row>
        <row r="77">
          <cell r="AN77" t="str">
            <v>類似団体内平均値</v>
          </cell>
          <cell r="BP77">
            <v>5.8</v>
          </cell>
          <cell r="BX77">
            <v>2.7</v>
          </cell>
          <cell r="CF77">
            <v>0.5</v>
          </cell>
          <cell r="CN77">
            <v>5.9</v>
          </cell>
          <cell r="CV77">
            <v>4.0999999999999996</v>
          </cell>
        </row>
        <row r="79">
          <cell r="BP79">
            <v>5.3</v>
          </cell>
          <cell r="BX79">
            <v>5</v>
          </cell>
          <cell r="CF79">
            <v>5.0999999999999996</v>
          </cell>
          <cell r="CN79">
            <v>5.2</v>
          </cell>
          <cell r="CV79">
            <v>5.0999999999999996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 thickBot="1" x14ac:dyDescent="0.25">
      <c r="B2" s="179" t="s">
        <v>80</v>
      </c>
      <c r="C2" s="179"/>
      <c r="D2" s="180"/>
    </row>
    <row r="3" spans="1:119" ht="18.75" customHeight="1" thickBot="1" x14ac:dyDescent="0.25">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x14ac:dyDescent="0.2">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59812144</v>
      </c>
      <c r="BO4" s="447"/>
      <c r="BP4" s="447"/>
      <c r="BQ4" s="447"/>
      <c r="BR4" s="447"/>
      <c r="BS4" s="447"/>
      <c r="BT4" s="447"/>
      <c r="BU4" s="448"/>
      <c r="BV4" s="446">
        <v>68160681</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11.6</v>
      </c>
      <c r="CU4" s="587"/>
      <c r="CV4" s="587"/>
      <c r="CW4" s="587"/>
      <c r="CX4" s="587"/>
      <c r="CY4" s="587"/>
      <c r="CZ4" s="587"/>
      <c r="DA4" s="588"/>
      <c r="DB4" s="586">
        <v>11.4</v>
      </c>
      <c r="DC4" s="587"/>
      <c r="DD4" s="587"/>
      <c r="DE4" s="587"/>
      <c r="DF4" s="587"/>
      <c r="DG4" s="587"/>
      <c r="DH4" s="587"/>
      <c r="DI4" s="588"/>
    </row>
    <row r="5" spans="1:119" ht="18.75" customHeight="1" x14ac:dyDescent="0.2">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56394230</v>
      </c>
      <c r="BO5" s="418"/>
      <c r="BP5" s="418"/>
      <c r="BQ5" s="418"/>
      <c r="BR5" s="418"/>
      <c r="BS5" s="418"/>
      <c r="BT5" s="418"/>
      <c r="BU5" s="419"/>
      <c r="BV5" s="417">
        <v>64452899</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89.3</v>
      </c>
      <c r="CU5" s="415"/>
      <c r="CV5" s="415"/>
      <c r="CW5" s="415"/>
      <c r="CX5" s="415"/>
      <c r="CY5" s="415"/>
      <c r="CZ5" s="415"/>
      <c r="DA5" s="416"/>
      <c r="DB5" s="414">
        <v>89.5</v>
      </c>
      <c r="DC5" s="415"/>
      <c r="DD5" s="415"/>
      <c r="DE5" s="415"/>
      <c r="DF5" s="415"/>
      <c r="DG5" s="415"/>
      <c r="DH5" s="415"/>
      <c r="DI5" s="416"/>
    </row>
    <row r="6" spans="1:119" ht="18.75" customHeight="1" x14ac:dyDescent="0.2">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101</v>
      </c>
      <c r="AV6" s="476"/>
      <c r="AW6" s="476"/>
      <c r="AX6" s="476"/>
      <c r="AY6" s="431" t="s">
        <v>102</v>
      </c>
      <c r="AZ6" s="432"/>
      <c r="BA6" s="432"/>
      <c r="BB6" s="432"/>
      <c r="BC6" s="432"/>
      <c r="BD6" s="432"/>
      <c r="BE6" s="432"/>
      <c r="BF6" s="432"/>
      <c r="BG6" s="432"/>
      <c r="BH6" s="432"/>
      <c r="BI6" s="432"/>
      <c r="BJ6" s="432"/>
      <c r="BK6" s="432"/>
      <c r="BL6" s="432"/>
      <c r="BM6" s="433"/>
      <c r="BN6" s="417">
        <v>3417914</v>
      </c>
      <c r="BO6" s="418"/>
      <c r="BP6" s="418"/>
      <c r="BQ6" s="418"/>
      <c r="BR6" s="418"/>
      <c r="BS6" s="418"/>
      <c r="BT6" s="418"/>
      <c r="BU6" s="419"/>
      <c r="BV6" s="417">
        <v>3707782</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96.4</v>
      </c>
      <c r="CU6" s="561"/>
      <c r="CV6" s="561"/>
      <c r="CW6" s="561"/>
      <c r="CX6" s="561"/>
      <c r="CY6" s="561"/>
      <c r="CZ6" s="561"/>
      <c r="DA6" s="562"/>
      <c r="DB6" s="560">
        <v>94.9</v>
      </c>
      <c r="DC6" s="561"/>
      <c r="DD6" s="561"/>
      <c r="DE6" s="561"/>
      <c r="DF6" s="561"/>
      <c r="DG6" s="561"/>
      <c r="DH6" s="561"/>
      <c r="DI6" s="562"/>
    </row>
    <row r="7" spans="1:119" ht="18.75" customHeight="1" x14ac:dyDescent="0.2">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88350</v>
      </c>
      <c r="BO7" s="418"/>
      <c r="BP7" s="418"/>
      <c r="BQ7" s="418"/>
      <c r="BR7" s="418"/>
      <c r="BS7" s="418"/>
      <c r="BT7" s="418"/>
      <c r="BU7" s="419"/>
      <c r="BV7" s="417">
        <v>550505</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28816182</v>
      </c>
      <c r="CU7" s="418"/>
      <c r="CV7" s="418"/>
      <c r="CW7" s="418"/>
      <c r="CX7" s="418"/>
      <c r="CY7" s="418"/>
      <c r="CZ7" s="418"/>
      <c r="DA7" s="419"/>
      <c r="DB7" s="417">
        <v>27686894</v>
      </c>
      <c r="DC7" s="418"/>
      <c r="DD7" s="418"/>
      <c r="DE7" s="418"/>
      <c r="DF7" s="418"/>
      <c r="DG7" s="418"/>
      <c r="DH7" s="418"/>
      <c r="DI7" s="419"/>
    </row>
    <row r="8" spans="1:119" ht="18.75" customHeight="1" thickBot="1" x14ac:dyDescent="0.25">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101</v>
      </c>
      <c r="AV8" s="476"/>
      <c r="AW8" s="476"/>
      <c r="AX8" s="476"/>
      <c r="AY8" s="431" t="s">
        <v>109</v>
      </c>
      <c r="AZ8" s="432"/>
      <c r="BA8" s="432"/>
      <c r="BB8" s="432"/>
      <c r="BC8" s="432"/>
      <c r="BD8" s="432"/>
      <c r="BE8" s="432"/>
      <c r="BF8" s="432"/>
      <c r="BG8" s="432"/>
      <c r="BH8" s="432"/>
      <c r="BI8" s="432"/>
      <c r="BJ8" s="432"/>
      <c r="BK8" s="432"/>
      <c r="BL8" s="432"/>
      <c r="BM8" s="433"/>
      <c r="BN8" s="417">
        <v>3329564</v>
      </c>
      <c r="BO8" s="418"/>
      <c r="BP8" s="418"/>
      <c r="BQ8" s="418"/>
      <c r="BR8" s="418"/>
      <c r="BS8" s="418"/>
      <c r="BT8" s="418"/>
      <c r="BU8" s="419"/>
      <c r="BV8" s="417">
        <v>3157277</v>
      </c>
      <c r="BW8" s="418"/>
      <c r="BX8" s="418"/>
      <c r="BY8" s="418"/>
      <c r="BZ8" s="418"/>
      <c r="CA8" s="418"/>
      <c r="CB8" s="418"/>
      <c r="CC8" s="419"/>
      <c r="CD8" s="457" t="s">
        <v>110</v>
      </c>
      <c r="CE8" s="377"/>
      <c r="CF8" s="377"/>
      <c r="CG8" s="377"/>
      <c r="CH8" s="377"/>
      <c r="CI8" s="377"/>
      <c r="CJ8" s="377"/>
      <c r="CK8" s="377"/>
      <c r="CL8" s="377"/>
      <c r="CM8" s="377"/>
      <c r="CN8" s="377"/>
      <c r="CO8" s="377"/>
      <c r="CP8" s="377"/>
      <c r="CQ8" s="377"/>
      <c r="CR8" s="377"/>
      <c r="CS8" s="458"/>
      <c r="CT8" s="520">
        <v>0.72</v>
      </c>
      <c r="CU8" s="521"/>
      <c r="CV8" s="521"/>
      <c r="CW8" s="521"/>
      <c r="CX8" s="521"/>
      <c r="CY8" s="521"/>
      <c r="CZ8" s="521"/>
      <c r="DA8" s="522"/>
      <c r="DB8" s="520">
        <v>0.74</v>
      </c>
      <c r="DC8" s="521"/>
      <c r="DD8" s="521"/>
      <c r="DE8" s="521"/>
      <c r="DF8" s="521"/>
      <c r="DG8" s="521"/>
      <c r="DH8" s="521"/>
      <c r="DI8" s="522"/>
    </row>
    <row r="9" spans="1:119" ht="18.75" customHeight="1" thickBot="1" x14ac:dyDescent="0.25">
      <c r="A9" s="178"/>
      <c r="B9" s="549" t="s">
        <v>111</v>
      </c>
      <c r="C9" s="550"/>
      <c r="D9" s="550"/>
      <c r="E9" s="550"/>
      <c r="F9" s="550"/>
      <c r="G9" s="550"/>
      <c r="H9" s="550"/>
      <c r="I9" s="550"/>
      <c r="J9" s="550"/>
      <c r="K9" s="468"/>
      <c r="L9" s="551" t="s">
        <v>112</v>
      </c>
      <c r="M9" s="552"/>
      <c r="N9" s="552"/>
      <c r="O9" s="552"/>
      <c r="P9" s="552"/>
      <c r="Q9" s="553"/>
      <c r="R9" s="554">
        <v>116228</v>
      </c>
      <c r="S9" s="555"/>
      <c r="T9" s="555"/>
      <c r="U9" s="555"/>
      <c r="V9" s="556"/>
      <c r="W9" s="486" t="s">
        <v>113</v>
      </c>
      <c r="X9" s="487"/>
      <c r="Y9" s="487"/>
      <c r="Z9" s="487"/>
      <c r="AA9" s="487"/>
      <c r="AB9" s="487"/>
      <c r="AC9" s="487"/>
      <c r="AD9" s="487"/>
      <c r="AE9" s="487"/>
      <c r="AF9" s="487"/>
      <c r="AG9" s="487"/>
      <c r="AH9" s="487"/>
      <c r="AI9" s="487"/>
      <c r="AJ9" s="487"/>
      <c r="AK9" s="487"/>
      <c r="AL9" s="557"/>
      <c r="AM9" s="474" t="s">
        <v>114</v>
      </c>
      <c r="AN9" s="374"/>
      <c r="AO9" s="374"/>
      <c r="AP9" s="374"/>
      <c r="AQ9" s="374"/>
      <c r="AR9" s="374"/>
      <c r="AS9" s="374"/>
      <c r="AT9" s="375"/>
      <c r="AU9" s="475" t="s">
        <v>101</v>
      </c>
      <c r="AV9" s="476"/>
      <c r="AW9" s="476"/>
      <c r="AX9" s="476"/>
      <c r="AY9" s="431" t="s">
        <v>115</v>
      </c>
      <c r="AZ9" s="432"/>
      <c r="BA9" s="432"/>
      <c r="BB9" s="432"/>
      <c r="BC9" s="432"/>
      <c r="BD9" s="432"/>
      <c r="BE9" s="432"/>
      <c r="BF9" s="432"/>
      <c r="BG9" s="432"/>
      <c r="BH9" s="432"/>
      <c r="BI9" s="432"/>
      <c r="BJ9" s="432"/>
      <c r="BK9" s="432"/>
      <c r="BL9" s="432"/>
      <c r="BM9" s="433"/>
      <c r="BN9" s="417">
        <v>172287</v>
      </c>
      <c r="BO9" s="418"/>
      <c r="BP9" s="418"/>
      <c r="BQ9" s="418"/>
      <c r="BR9" s="418"/>
      <c r="BS9" s="418"/>
      <c r="BT9" s="418"/>
      <c r="BU9" s="419"/>
      <c r="BV9" s="417">
        <v>409400</v>
      </c>
      <c r="BW9" s="418"/>
      <c r="BX9" s="418"/>
      <c r="BY9" s="418"/>
      <c r="BZ9" s="418"/>
      <c r="CA9" s="418"/>
      <c r="CB9" s="418"/>
      <c r="CC9" s="419"/>
      <c r="CD9" s="457" t="s">
        <v>116</v>
      </c>
      <c r="CE9" s="377"/>
      <c r="CF9" s="377"/>
      <c r="CG9" s="377"/>
      <c r="CH9" s="377"/>
      <c r="CI9" s="377"/>
      <c r="CJ9" s="377"/>
      <c r="CK9" s="377"/>
      <c r="CL9" s="377"/>
      <c r="CM9" s="377"/>
      <c r="CN9" s="377"/>
      <c r="CO9" s="377"/>
      <c r="CP9" s="377"/>
      <c r="CQ9" s="377"/>
      <c r="CR9" s="377"/>
      <c r="CS9" s="458"/>
      <c r="CT9" s="414">
        <v>9.5</v>
      </c>
      <c r="CU9" s="415"/>
      <c r="CV9" s="415"/>
      <c r="CW9" s="415"/>
      <c r="CX9" s="415"/>
      <c r="CY9" s="415"/>
      <c r="CZ9" s="415"/>
      <c r="DA9" s="416"/>
      <c r="DB9" s="414">
        <v>9.6999999999999993</v>
      </c>
      <c r="DC9" s="415"/>
      <c r="DD9" s="415"/>
      <c r="DE9" s="415"/>
      <c r="DF9" s="415"/>
      <c r="DG9" s="415"/>
      <c r="DH9" s="415"/>
      <c r="DI9" s="416"/>
    </row>
    <row r="10" spans="1:119" ht="18.75" customHeight="1" thickBot="1" x14ac:dyDescent="0.25">
      <c r="A10" s="178"/>
      <c r="B10" s="549"/>
      <c r="C10" s="550"/>
      <c r="D10" s="550"/>
      <c r="E10" s="550"/>
      <c r="F10" s="550"/>
      <c r="G10" s="550"/>
      <c r="H10" s="550"/>
      <c r="I10" s="550"/>
      <c r="J10" s="550"/>
      <c r="K10" s="468"/>
      <c r="L10" s="373" t="s">
        <v>117</v>
      </c>
      <c r="M10" s="374"/>
      <c r="N10" s="374"/>
      <c r="O10" s="374"/>
      <c r="P10" s="374"/>
      <c r="Q10" s="375"/>
      <c r="R10" s="370">
        <v>118919</v>
      </c>
      <c r="S10" s="371"/>
      <c r="T10" s="371"/>
      <c r="U10" s="371"/>
      <c r="V10" s="430"/>
      <c r="W10" s="558"/>
      <c r="X10" s="368"/>
      <c r="Y10" s="368"/>
      <c r="Z10" s="368"/>
      <c r="AA10" s="368"/>
      <c r="AB10" s="368"/>
      <c r="AC10" s="368"/>
      <c r="AD10" s="368"/>
      <c r="AE10" s="368"/>
      <c r="AF10" s="368"/>
      <c r="AG10" s="368"/>
      <c r="AH10" s="368"/>
      <c r="AI10" s="368"/>
      <c r="AJ10" s="368"/>
      <c r="AK10" s="368"/>
      <c r="AL10" s="559"/>
      <c r="AM10" s="474" t="s">
        <v>118</v>
      </c>
      <c r="AN10" s="374"/>
      <c r="AO10" s="374"/>
      <c r="AP10" s="374"/>
      <c r="AQ10" s="374"/>
      <c r="AR10" s="374"/>
      <c r="AS10" s="374"/>
      <c r="AT10" s="375"/>
      <c r="AU10" s="475" t="s">
        <v>119</v>
      </c>
      <c r="AV10" s="476"/>
      <c r="AW10" s="476"/>
      <c r="AX10" s="476"/>
      <c r="AY10" s="431" t="s">
        <v>120</v>
      </c>
      <c r="AZ10" s="432"/>
      <c r="BA10" s="432"/>
      <c r="BB10" s="432"/>
      <c r="BC10" s="432"/>
      <c r="BD10" s="432"/>
      <c r="BE10" s="432"/>
      <c r="BF10" s="432"/>
      <c r="BG10" s="432"/>
      <c r="BH10" s="432"/>
      <c r="BI10" s="432"/>
      <c r="BJ10" s="432"/>
      <c r="BK10" s="432"/>
      <c r="BL10" s="432"/>
      <c r="BM10" s="433"/>
      <c r="BN10" s="417">
        <v>1980473</v>
      </c>
      <c r="BO10" s="418"/>
      <c r="BP10" s="418"/>
      <c r="BQ10" s="418"/>
      <c r="BR10" s="418"/>
      <c r="BS10" s="418"/>
      <c r="BT10" s="418"/>
      <c r="BU10" s="419"/>
      <c r="BV10" s="417">
        <v>1617577</v>
      </c>
      <c r="BW10" s="418"/>
      <c r="BX10" s="418"/>
      <c r="BY10" s="418"/>
      <c r="BZ10" s="418"/>
      <c r="CA10" s="418"/>
      <c r="CB10" s="418"/>
      <c r="CC10" s="41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49"/>
      <c r="C11" s="550"/>
      <c r="D11" s="550"/>
      <c r="E11" s="550"/>
      <c r="F11" s="550"/>
      <c r="G11" s="550"/>
      <c r="H11" s="550"/>
      <c r="I11" s="550"/>
      <c r="J11" s="550"/>
      <c r="K11" s="468"/>
      <c r="L11" s="378" t="s">
        <v>122</v>
      </c>
      <c r="M11" s="379"/>
      <c r="N11" s="379"/>
      <c r="O11" s="379"/>
      <c r="P11" s="379"/>
      <c r="Q11" s="380"/>
      <c r="R11" s="546" t="s">
        <v>123</v>
      </c>
      <c r="S11" s="547"/>
      <c r="T11" s="547"/>
      <c r="U11" s="547"/>
      <c r="V11" s="548"/>
      <c r="W11" s="558"/>
      <c r="X11" s="368"/>
      <c r="Y11" s="368"/>
      <c r="Z11" s="368"/>
      <c r="AA11" s="368"/>
      <c r="AB11" s="368"/>
      <c r="AC11" s="368"/>
      <c r="AD11" s="368"/>
      <c r="AE11" s="368"/>
      <c r="AF11" s="368"/>
      <c r="AG11" s="368"/>
      <c r="AH11" s="368"/>
      <c r="AI11" s="368"/>
      <c r="AJ11" s="368"/>
      <c r="AK11" s="368"/>
      <c r="AL11" s="559"/>
      <c r="AM11" s="474" t="s">
        <v>124</v>
      </c>
      <c r="AN11" s="374"/>
      <c r="AO11" s="374"/>
      <c r="AP11" s="374"/>
      <c r="AQ11" s="374"/>
      <c r="AR11" s="374"/>
      <c r="AS11" s="374"/>
      <c r="AT11" s="375"/>
      <c r="AU11" s="475" t="s">
        <v>125</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129</v>
      </c>
      <c r="DC11" s="521"/>
      <c r="DD11" s="521"/>
      <c r="DE11" s="521"/>
      <c r="DF11" s="521"/>
      <c r="DG11" s="521"/>
      <c r="DH11" s="521"/>
      <c r="DI11" s="522"/>
    </row>
    <row r="12" spans="1:119" ht="18.75" customHeight="1" x14ac:dyDescent="0.2">
      <c r="A12" s="178"/>
      <c r="B12" s="523" t="s">
        <v>130</v>
      </c>
      <c r="C12" s="524"/>
      <c r="D12" s="524"/>
      <c r="E12" s="524"/>
      <c r="F12" s="524"/>
      <c r="G12" s="524"/>
      <c r="H12" s="524"/>
      <c r="I12" s="524"/>
      <c r="J12" s="524"/>
      <c r="K12" s="525"/>
      <c r="L12" s="532" t="s">
        <v>131</v>
      </c>
      <c r="M12" s="533"/>
      <c r="N12" s="533"/>
      <c r="O12" s="533"/>
      <c r="P12" s="533"/>
      <c r="Q12" s="534"/>
      <c r="R12" s="535">
        <v>116239</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135</v>
      </c>
      <c r="AV12" s="476"/>
      <c r="AW12" s="476"/>
      <c r="AX12" s="476"/>
      <c r="AY12" s="431" t="s">
        <v>136</v>
      </c>
      <c r="AZ12" s="432"/>
      <c r="BA12" s="432"/>
      <c r="BB12" s="432"/>
      <c r="BC12" s="432"/>
      <c r="BD12" s="432"/>
      <c r="BE12" s="432"/>
      <c r="BF12" s="432"/>
      <c r="BG12" s="432"/>
      <c r="BH12" s="432"/>
      <c r="BI12" s="432"/>
      <c r="BJ12" s="432"/>
      <c r="BK12" s="432"/>
      <c r="BL12" s="432"/>
      <c r="BM12" s="433"/>
      <c r="BN12" s="417">
        <v>1048914</v>
      </c>
      <c r="BO12" s="418"/>
      <c r="BP12" s="418"/>
      <c r="BQ12" s="418"/>
      <c r="BR12" s="418"/>
      <c r="BS12" s="418"/>
      <c r="BT12" s="418"/>
      <c r="BU12" s="419"/>
      <c r="BV12" s="417">
        <v>1447289</v>
      </c>
      <c r="BW12" s="418"/>
      <c r="BX12" s="418"/>
      <c r="BY12" s="418"/>
      <c r="BZ12" s="418"/>
      <c r="CA12" s="418"/>
      <c r="CB12" s="418"/>
      <c r="CC12" s="419"/>
      <c r="CD12" s="457" t="s">
        <v>137</v>
      </c>
      <c r="CE12" s="377"/>
      <c r="CF12" s="377"/>
      <c r="CG12" s="377"/>
      <c r="CH12" s="377"/>
      <c r="CI12" s="377"/>
      <c r="CJ12" s="377"/>
      <c r="CK12" s="377"/>
      <c r="CL12" s="377"/>
      <c r="CM12" s="377"/>
      <c r="CN12" s="377"/>
      <c r="CO12" s="377"/>
      <c r="CP12" s="377"/>
      <c r="CQ12" s="377"/>
      <c r="CR12" s="377"/>
      <c r="CS12" s="458"/>
      <c r="CT12" s="520" t="s">
        <v>129</v>
      </c>
      <c r="CU12" s="521"/>
      <c r="CV12" s="521"/>
      <c r="CW12" s="521"/>
      <c r="CX12" s="521"/>
      <c r="CY12" s="521"/>
      <c r="CZ12" s="521"/>
      <c r="DA12" s="522"/>
      <c r="DB12" s="520" t="s">
        <v>138</v>
      </c>
      <c r="DC12" s="521"/>
      <c r="DD12" s="521"/>
      <c r="DE12" s="521"/>
      <c r="DF12" s="521"/>
      <c r="DG12" s="521"/>
      <c r="DH12" s="521"/>
      <c r="DI12" s="522"/>
    </row>
    <row r="13" spans="1:119" ht="18.75" customHeight="1" x14ac:dyDescent="0.2">
      <c r="A13" s="178"/>
      <c r="B13" s="526"/>
      <c r="C13" s="527"/>
      <c r="D13" s="527"/>
      <c r="E13" s="527"/>
      <c r="F13" s="527"/>
      <c r="G13" s="527"/>
      <c r="H13" s="527"/>
      <c r="I13" s="527"/>
      <c r="J13" s="527"/>
      <c r="K13" s="528"/>
      <c r="L13" s="187"/>
      <c r="M13" s="501" t="s">
        <v>139</v>
      </c>
      <c r="N13" s="502"/>
      <c r="O13" s="502"/>
      <c r="P13" s="502"/>
      <c r="Q13" s="503"/>
      <c r="R13" s="504">
        <v>113420</v>
      </c>
      <c r="S13" s="505"/>
      <c r="T13" s="505"/>
      <c r="U13" s="505"/>
      <c r="V13" s="506"/>
      <c r="W13" s="507" t="s">
        <v>140</v>
      </c>
      <c r="X13" s="403"/>
      <c r="Y13" s="403"/>
      <c r="Z13" s="403"/>
      <c r="AA13" s="403"/>
      <c r="AB13" s="404"/>
      <c r="AC13" s="370">
        <v>1405</v>
      </c>
      <c r="AD13" s="371"/>
      <c r="AE13" s="371"/>
      <c r="AF13" s="371"/>
      <c r="AG13" s="372"/>
      <c r="AH13" s="370">
        <v>1589</v>
      </c>
      <c r="AI13" s="371"/>
      <c r="AJ13" s="371"/>
      <c r="AK13" s="371"/>
      <c r="AL13" s="430"/>
      <c r="AM13" s="474" t="s">
        <v>141</v>
      </c>
      <c r="AN13" s="374"/>
      <c r="AO13" s="374"/>
      <c r="AP13" s="374"/>
      <c r="AQ13" s="374"/>
      <c r="AR13" s="374"/>
      <c r="AS13" s="374"/>
      <c r="AT13" s="375"/>
      <c r="AU13" s="475" t="s">
        <v>142</v>
      </c>
      <c r="AV13" s="476"/>
      <c r="AW13" s="476"/>
      <c r="AX13" s="476"/>
      <c r="AY13" s="431" t="s">
        <v>143</v>
      </c>
      <c r="AZ13" s="432"/>
      <c r="BA13" s="432"/>
      <c r="BB13" s="432"/>
      <c r="BC13" s="432"/>
      <c r="BD13" s="432"/>
      <c r="BE13" s="432"/>
      <c r="BF13" s="432"/>
      <c r="BG13" s="432"/>
      <c r="BH13" s="432"/>
      <c r="BI13" s="432"/>
      <c r="BJ13" s="432"/>
      <c r="BK13" s="432"/>
      <c r="BL13" s="432"/>
      <c r="BM13" s="433"/>
      <c r="BN13" s="417">
        <v>1103846</v>
      </c>
      <c r="BO13" s="418"/>
      <c r="BP13" s="418"/>
      <c r="BQ13" s="418"/>
      <c r="BR13" s="418"/>
      <c r="BS13" s="418"/>
      <c r="BT13" s="418"/>
      <c r="BU13" s="419"/>
      <c r="BV13" s="417">
        <v>579688</v>
      </c>
      <c r="BW13" s="418"/>
      <c r="BX13" s="418"/>
      <c r="BY13" s="418"/>
      <c r="BZ13" s="418"/>
      <c r="CA13" s="418"/>
      <c r="CB13" s="418"/>
      <c r="CC13" s="419"/>
      <c r="CD13" s="457" t="s">
        <v>144</v>
      </c>
      <c r="CE13" s="377"/>
      <c r="CF13" s="377"/>
      <c r="CG13" s="377"/>
      <c r="CH13" s="377"/>
      <c r="CI13" s="377"/>
      <c r="CJ13" s="377"/>
      <c r="CK13" s="377"/>
      <c r="CL13" s="377"/>
      <c r="CM13" s="377"/>
      <c r="CN13" s="377"/>
      <c r="CO13" s="377"/>
      <c r="CP13" s="377"/>
      <c r="CQ13" s="377"/>
      <c r="CR13" s="377"/>
      <c r="CS13" s="458"/>
      <c r="CT13" s="414">
        <v>1.8</v>
      </c>
      <c r="CU13" s="415"/>
      <c r="CV13" s="415"/>
      <c r="CW13" s="415"/>
      <c r="CX13" s="415"/>
      <c r="CY13" s="415"/>
      <c r="CZ13" s="415"/>
      <c r="DA13" s="416"/>
      <c r="DB13" s="414">
        <v>2</v>
      </c>
      <c r="DC13" s="415"/>
      <c r="DD13" s="415"/>
      <c r="DE13" s="415"/>
      <c r="DF13" s="415"/>
      <c r="DG13" s="415"/>
      <c r="DH13" s="415"/>
      <c r="DI13" s="416"/>
    </row>
    <row r="14" spans="1:119" ht="18.75" customHeight="1" thickBot="1" x14ac:dyDescent="0.25">
      <c r="A14" s="178"/>
      <c r="B14" s="526"/>
      <c r="C14" s="527"/>
      <c r="D14" s="527"/>
      <c r="E14" s="527"/>
      <c r="F14" s="527"/>
      <c r="G14" s="527"/>
      <c r="H14" s="527"/>
      <c r="I14" s="527"/>
      <c r="J14" s="527"/>
      <c r="K14" s="528"/>
      <c r="L14" s="491" t="s">
        <v>145</v>
      </c>
      <c r="M14" s="544"/>
      <c r="N14" s="544"/>
      <c r="O14" s="544"/>
      <c r="P14" s="544"/>
      <c r="Q14" s="545"/>
      <c r="R14" s="504">
        <v>117358</v>
      </c>
      <c r="S14" s="505"/>
      <c r="T14" s="505"/>
      <c r="U14" s="505"/>
      <c r="V14" s="506"/>
      <c r="W14" s="508"/>
      <c r="X14" s="406"/>
      <c r="Y14" s="406"/>
      <c r="Z14" s="406"/>
      <c r="AA14" s="406"/>
      <c r="AB14" s="407"/>
      <c r="AC14" s="497">
        <v>2.5</v>
      </c>
      <c r="AD14" s="498"/>
      <c r="AE14" s="498"/>
      <c r="AF14" s="498"/>
      <c r="AG14" s="499"/>
      <c r="AH14" s="497">
        <v>2.8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146</v>
      </c>
      <c r="CE14" s="455"/>
      <c r="CF14" s="455"/>
      <c r="CG14" s="455"/>
      <c r="CH14" s="455"/>
      <c r="CI14" s="455"/>
      <c r="CJ14" s="455"/>
      <c r="CK14" s="455"/>
      <c r="CL14" s="455"/>
      <c r="CM14" s="455"/>
      <c r="CN14" s="455"/>
      <c r="CO14" s="455"/>
      <c r="CP14" s="455"/>
      <c r="CQ14" s="455"/>
      <c r="CR14" s="455"/>
      <c r="CS14" s="456"/>
      <c r="CT14" s="514" t="s">
        <v>129</v>
      </c>
      <c r="CU14" s="515"/>
      <c r="CV14" s="515"/>
      <c r="CW14" s="515"/>
      <c r="CX14" s="515"/>
      <c r="CY14" s="515"/>
      <c r="CZ14" s="515"/>
      <c r="DA14" s="516"/>
      <c r="DB14" s="514" t="s">
        <v>129</v>
      </c>
      <c r="DC14" s="515"/>
      <c r="DD14" s="515"/>
      <c r="DE14" s="515"/>
      <c r="DF14" s="515"/>
      <c r="DG14" s="515"/>
      <c r="DH14" s="515"/>
      <c r="DI14" s="516"/>
    </row>
    <row r="15" spans="1:119" ht="18.75" customHeight="1" x14ac:dyDescent="0.2">
      <c r="A15" s="178"/>
      <c r="B15" s="526"/>
      <c r="C15" s="527"/>
      <c r="D15" s="527"/>
      <c r="E15" s="527"/>
      <c r="F15" s="527"/>
      <c r="G15" s="527"/>
      <c r="H15" s="527"/>
      <c r="I15" s="527"/>
      <c r="J15" s="527"/>
      <c r="K15" s="528"/>
      <c r="L15" s="187"/>
      <c r="M15" s="501" t="s">
        <v>147</v>
      </c>
      <c r="N15" s="502"/>
      <c r="O15" s="502"/>
      <c r="P15" s="502"/>
      <c r="Q15" s="503"/>
      <c r="R15" s="504">
        <v>114455</v>
      </c>
      <c r="S15" s="505"/>
      <c r="T15" s="505"/>
      <c r="U15" s="505"/>
      <c r="V15" s="506"/>
      <c r="W15" s="507" t="s">
        <v>148</v>
      </c>
      <c r="X15" s="403"/>
      <c r="Y15" s="403"/>
      <c r="Z15" s="403"/>
      <c r="AA15" s="403"/>
      <c r="AB15" s="404"/>
      <c r="AC15" s="370">
        <v>20070</v>
      </c>
      <c r="AD15" s="371"/>
      <c r="AE15" s="371"/>
      <c r="AF15" s="371"/>
      <c r="AG15" s="372"/>
      <c r="AH15" s="370">
        <v>20743</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15573665</v>
      </c>
      <c r="BO15" s="447"/>
      <c r="BP15" s="447"/>
      <c r="BQ15" s="447"/>
      <c r="BR15" s="447"/>
      <c r="BS15" s="447"/>
      <c r="BT15" s="447"/>
      <c r="BU15" s="448"/>
      <c r="BV15" s="446">
        <v>16104094</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35.700000000000003</v>
      </c>
      <c r="AD16" s="498"/>
      <c r="AE16" s="498"/>
      <c r="AF16" s="498"/>
      <c r="AG16" s="499"/>
      <c r="AH16" s="497">
        <v>36.299999999999997</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22441729</v>
      </c>
      <c r="BO16" s="418"/>
      <c r="BP16" s="418"/>
      <c r="BQ16" s="418"/>
      <c r="BR16" s="418"/>
      <c r="BS16" s="418"/>
      <c r="BT16" s="418"/>
      <c r="BU16" s="419"/>
      <c r="BV16" s="417">
        <v>21774742</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8"/>
      <c r="B17" s="529"/>
      <c r="C17" s="530"/>
      <c r="D17" s="530"/>
      <c r="E17" s="530"/>
      <c r="F17" s="530"/>
      <c r="G17" s="530"/>
      <c r="H17" s="530"/>
      <c r="I17" s="530"/>
      <c r="J17" s="530"/>
      <c r="K17" s="531"/>
      <c r="L17" s="192"/>
      <c r="M17" s="510" t="s">
        <v>154</v>
      </c>
      <c r="N17" s="511"/>
      <c r="O17" s="511"/>
      <c r="P17" s="511"/>
      <c r="Q17" s="512"/>
      <c r="R17" s="494" t="s">
        <v>155</v>
      </c>
      <c r="S17" s="495"/>
      <c r="T17" s="495"/>
      <c r="U17" s="495"/>
      <c r="V17" s="496"/>
      <c r="W17" s="507" t="s">
        <v>156</v>
      </c>
      <c r="X17" s="403"/>
      <c r="Y17" s="403"/>
      <c r="Z17" s="403"/>
      <c r="AA17" s="403"/>
      <c r="AB17" s="404"/>
      <c r="AC17" s="370">
        <v>34686</v>
      </c>
      <c r="AD17" s="371"/>
      <c r="AE17" s="371"/>
      <c r="AF17" s="371"/>
      <c r="AG17" s="372"/>
      <c r="AH17" s="370">
        <v>34796</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19732678</v>
      </c>
      <c r="BO17" s="418"/>
      <c r="BP17" s="418"/>
      <c r="BQ17" s="418"/>
      <c r="BR17" s="418"/>
      <c r="BS17" s="418"/>
      <c r="BT17" s="418"/>
      <c r="BU17" s="419"/>
      <c r="BV17" s="417">
        <v>20443545</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8"/>
      <c r="B18" s="467" t="s">
        <v>158</v>
      </c>
      <c r="C18" s="468"/>
      <c r="D18" s="468"/>
      <c r="E18" s="469"/>
      <c r="F18" s="469"/>
      <c r="G18" s="469"/>
      <c r="H18" s="469"/>
      <c r="I18" s="469"/>
      <c r="J18" s="469"/>
      <c r="K18" s="469"/>
      <c r="L18" s="470">
        <v>356.04</v>
      </c>
      <c r="M18" s="470"/>
      <c r="N18" s="470"/>
      <c r="O18" s="470"/>
      <c r="P18" s="470"/>
      <c r="Q18" s="470"/>
      <c r="R18" s="471"/>
      <c r="S18" s="471"/>
      <c r="T18" s="471"/>
      <c r="U18" s="471"/>
      <c r="V18" s="472"/>
      <c r="W18" s="488"/>
      <c r="X18" s="489"/>
      <c r="Y18" s="489"/>
      <c r="Z18" s="489"/>
      <c r="AA18" s="489"/>
      <c r="AB18" s="513"/>
      <c r="AC18" s="387">
        <v>61.8</v>
      </c>
      <c r="AD18" s="388"/>
      <c r="AE18" s="388"/>
      <c r="AF18" s="388"/>
      <c r="AG18" s="473"/>
      <c r="AH18" s="387">
        <v>60.9</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26926519</v>
      </c>
      <c r="BO18" s="418"/>
      <c r="BP18" s="418"/>
      <c r="BQ18" s="418"/>
      <c r="BR18" s="418"/>
      <c r="BS18" s="418"/>
      <c r="BT18" s="418"/>
      <c r="BU18" s="419"/>
      <c r="BV18" s="417">
        <v>25091455</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8"/>
      <c r="B19" s="467" t="s">
        <v>160</v>
      </c>
      <c r="C19" s="468"/>
      <c r="D19" s="468"/>
      <c r="E19" s="469"/>
      <c r="F19" s="469"/>
      <c r="G19" s="469"/>
      <c r="H19" s="469"/>
      <c r="I19" s="469"/>
      <c r="J19" s="469"/>
      <c r="K19" s="469"/>
      <c r="L19" s="477">
        <v>326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38119684</v>
      </c>
      <c r="BO19" s="418"/>
      <c r="BP19" s="418"/>
      <c r="BQ19" s="418"/>
      <c r="BR19" s="418"/>
      <c r="BS19" s="418"/>
      <c r="BT19" s="418"/>
      <c r="BU19" s="419"/>
      <c r="BV19" s="417">
        <v>37203523</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8"/>
      <c r="B20" s="467" t="s">
        <v>162</v>
      </c>
      <c r="C20" s="468"/>
      <c r="D20" s="468"/>
      <c r="E20" s="469"/>
      <c r="F20" s="469"/>
      <c r="G20" s="469"/>
      <c r="H20" s="469"/>
      <c r="I20" s="469"/>
      <c r="J20" s="469"/>
      <c r="K20" s="469"/>
      <c r="L20" s="477">
        <v>48121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8"/>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2">
      <c r="A22" s="178"/>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40586534</v>
      </c>
      <c r="BO22" s="447"/>
      <c r="BP22" s="447"/>
      <c r="BQ22" s="447"/>
      <c r="BR22" s="447"/>
      <c r="BS22" s="447"/>
      <c r="BT22" s="447"/>
      <c r="BU22" s="448"/>
      <c r="BV22" s="446">
        <v>39459128</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2">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30600940</v>
      </c>
      <c r="BO23" s="418"/>
      <c r="BP23" s="418"/>
      <c r="BQ23" s="418"/>
      <c r="BR23" s="418"/>
      <c r="BS23" s="418"/>
      <c r="BT23" s="418"/>
      <c r="BU23" s="419"/>
      <c r="BV23" s="417">
        <v>29152124</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8"/>
      <c r="B24" s="396"/>
      <c r="C24" s="397"/>
      <c r="D24" s="398"/>
      <c r="E24" s="373" t="s">
        <v>172</v>
      </c>
      <c r="F24" s="374"/>
      <c r="G24" s="374"/>
      <c r="H24" s="374"/>
      <c r="I24" s="374"/>
      <c r="J24" s="374"/>
      <c r="K24" s="375"/>
      <c r="L24" s="370">
        <v>1</v>
      </c>
      <c r="M24" s="371"/>
      <c r="N24" s="371"/>
      <c r="O24" s="371"/>
      <c r="P24" s="372"/>
      <c r="Q24" s="370">
        <v>10150</v>
      </c>
      <c r="R24" s="371"/>
      <c r="S24" s="371"/>
      <c r="T24" s="371"/>
      <c r="U24" s="371"/>
      <c r="V24" s="372"/>
      <c r="W24" s="460"/>
      <c r="X24" s="397"/>
      <c r="Y24" s="398"/>
      <c r="Z24" s="373" t="s">
        <v>173</v>
      </c>
      <c r="AA24" s="374"/>
      <c r="AB24" s="374"/>
      <c r="AC24" s="374"/>
      <c r="AD24" s="374"/>
      <c r="AE24" s="374"/>
      <c r="AF24" s="374"/>
      <c r="AG24" s="375"/>
      <c r="AH24" s="370">
        <v>890</v>
      </c>
      <c r="AI24" s="371"/>
      <c r="AJ24" s="371"/>
      <c r="AK24" s="371"/>
      <c r="AL24" s="372"/>
      <c r="AM24" s="370">
        <v>2785700</v>
      </c>
      <c r="AN24" s="371"/>
      <c r="AO24" s="371"/>
      <c r="AP24" s="371"/>
      <c r="AQ24" s="371"/>
      <c r="AR24" s="372"/>
      <c r="AS24" s="370">
        <v>3130</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19474350</v>
      </c>
      <c r="BO24" s="418"/>
      <c r="BP24" s="418"/>
      <c r="BQ24" s="418"/>
      <c r="BR24" s="418"/>
      <c r="BS24" s="418"/>
      <c r="BT24" s="418"/>
      <c r="BU24" s="419"/>
      <c r="BV24" s="417">
        <v>18782906</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2">
      <c r="A25" s="178"/>
      <c r="B25" s="396"/>
      <c r="C25" s="397"/>
      <c r="D25" s="398"/>
      <c r="E25" s="373" t="s">
        <v>175</v>
      </c>
      <c r="F25" s="374"/>
      <c r="G25" s="374"/>
      <c r="H25" s="374"/>
      <c r="I25" s="374"/>
      <c r="J25" s="374"/>
      <c r="K25" s="375"/>
      <c r="L25" s="370">
        <v>2</v>
      </c>
      <c r="M25" s="371"/>
      <c r="N25" s="371"/>
      <c r="O25" s="371"/>
      <c r="P25" s="372"/>
      <c r="Q25" s="370">
        <v>7850</v>
      </c>
      <c r="R25" s="371"/>
      <c r="S25" s="371"/>
      <c r="T25" s="371"/>
      <c r="U25" s="371"/>
      <c r="V25" s="372"/>
      <c r="W25" s="460"/>
      <c r="X25" s="397"/>
      <c r="Y25" s="398"/>
      <c r="Z25" s="373" t="s">
        <v>176</v>
      </c>
      <c r="AA25" s="374"/>
      <c r="AB25" s="374"/>
      <c r="AC25" s="374"/>
      <c r="AD25" s="374"/>
      <c r="AE25" s="374"/>
      <c r="AF25" s="374"/>
      <c r="AG25" s="375"/>
      <c r="AH25" s="370">
        <v>152</v>
      </c>
      <c r="AI25" s="371"/>
      <c r="AJ25" s="371"/>
      <c r="AK25" s="371"/>
      <c r="AL25" s="372"/>
      <c r="AM25" s="370">
        <v>459192</v>
      </c>
      <c r="AN25" s="371"/>
      <c r="AO25" s="371"/>
      <c r="AP25" s="371"/>
      <c r="AQ25" s="371"/>
      <c r="AR25" s="372"/>
      <c r="AS25" s="370">
        <v>3021</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13925852</v>
      </c>
      <c r="BO25" s="447"/>
      <c r="BP25" s="447"/>
      <c r="BQ25" s="447"/>
      <c r="BR25" s="447"/>
      <c r="BS25" s="447"/>
      <c r="BT25" s="447"/>
      <c r="BU25" s="448"/>
      <c r="BV25" s="446">
        <v>14741252</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2">
      <c r="A26" s="178"/>
      <c r="B26" s="396"/>
      <c r="C26" s="397"/>
      <c r="D26" s="398"/>
      <c r="E26" s="373" t="s">
        <v>178</v>
      </c>
      <c r="F26" s="374"/>
      <c r="G26" s="374"/>
      <c r="H26" s="374"/>
      <c r="I26" s="374"/>
      <c r="J26" s="374"/>
      <c r="K26" s="375"/>
      <c r="L26" s="370">
        <v>1</v>
      </c>
      <c r="M26" s="371"/>
      <c r="N26" s="371"/>
      <c r="O26" s="371"/>
      <c r="P26" s="372"/>
      <c r="Q26" s="370">
        <v>6950</v>
      </c>
      <c r="R26" s="371"/>
      <c r="S26" s="371"/>
      <c r="T26" s="371"/>
      <c r="U26" s="371"/>
      <c r="V26" s="372"/>
      <c r="W26" s="460"/>
      <c r="X26" s="397"/>
      <c r="Y26" s="398"/>
      <c r="Z26" s="373" t="s">
        <v>179</v>
      </c>
      <c r="AA26" s="428"/>
      <c r="AB26" s="428"/>
      <c r="AC26" s="428"/>
      <c r="AD26" s="428"/>
      <c r="AE26" s="428"/>
      <c r="AF26" s="428"/>
      <c r="AG26" s="429"/>
      <c r="AH26" s="370">
        <v>83</v>
      </c>
      <c r="AI26" s="371"/>
      <c r="AJ26" s="371"/>
      <c r="AK26" s="371"/>
      <c r="AL26" s="372"/>
      <c r="AM26" s="370">
        <v>267011</v>
      </c>
      <c r="AN26" s="371"/>
      <c r="AO26" s="371"/>
      <c r="AP26" s="371"/>
      <c r="AQ26" s="371"/>
      <c r="AR26" s="372"/>
      <c r="AS26" s="370">
        <v>3217</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138</v>
      </c>
      <c r="BO26" s="418"/>
      <c r="BP26" s="418"/>
      <c r="BQ26" s="418"/>
      <c r="BR26" s="418"/>
      <c r="BS26" s="418"/>
      <c r="BT26" s="418"/>
      <c r="BU26" s="419"/>
      <c r="BV26" s="417" t="s">
        <v>138</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8"/>
      <c r="B27" s="396"/>
      <c r="C27" s="397"/>
      <c r="D27" s="398"/>
      <c r="E27" s="373" t="s">
        <v>181</v>
      </c>
      <c r="F27" s="374"/>
      <c r="G27" s="374"/>
      <c r="H27" s="374"/>
      <c r="I27" s="374"/>
      <c r="J27" s="374"/>
      <c r="K27" s="375"/>
      <c r="L27" s="370">
        <v>1</v>
      </c>
      <c r="M27" s="371"/>
      <c r="N27" s="371"/>
      <c r="O27" s="371"/>
      <c r="P27" s="372"/>
      <c r="Q27" s="370">
        <v>5350</v>
      </c>
      <c r="R27" s="371"/>
      <c r="S27" s="371"/>
      <c r="T27" s="371"/>
      <c r="U27" s="371"/>
      <c r="V27" s="372"/>
      <c r="W27" s="460"/>
      <c r="X27" s="397"/>
      <c r="Y27" s="398"/>
      <c r="Z27" s="373" t="s">
        <v>182</v>
      </c>
      <c r="AA27" s="374"/>
      <c r="AB27" s="374"/>
      <c r="AC27" s="374"/>
      <c r="AD27" s="374"/>
      <c r="AE27" s="374"/>
      <c r="AF27" s="374"/>
      <c r="AG27" s="375"/>
      <c r="AH27" s="370">
        <v>17</v>
      </c>
      <c r="AI27" s="371"/>
      <c r="AJ27" s="371"/>
      <c r="AK27" s="371"/>
      <c r="AL27" s="372"/>
      <c r="AM27" s="370">
        <v>69887</v>
      </c>
      <c r="AN27" s="371"/>
      <c r="AO27" s="371"/>
      <c r="AP27" s="371"/>
      <c r="AQ27" s="371"/>
      <c r="AR27" s="372"/>
      <c r="AS27" s="370">
        <v>4111</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v>1714005</v>
      </c>
      <c r="BO27" s="452"/>
      <c r="BP27" s="452"/>
      <c r="BQ27" s="452"/>
      <c r="BR27" s="452"/>
      <c r="BS27" s="452"/>
      <c r="BT27" s="452"/>
      <c r="BU27" s="453"/>
      <c r="BV27" s="451">
        <v>1713918</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2">
      <c r="A28" s="178"/>
      <c r="B28" s="396"/>
      <c r="C28" s="397"/>
      <c r="D28" s="398"/>
      <c r="E28" s="373" t="s">
        <v>184</v>
      </c>
      <c r="F28" s="374"/>
      <c r="G28" s="374"/>
      <c r="H28" s="374"/>
      <c r="I28" s="374"/>
      <c r="J28" s="374"/>
      <c r="K28" s="375"/>
      <c r="L28" s="370">
        <v>1</v>
      </c>
      <c r="M28" s="371"/>
      <c r="N28" s="371"/>
      <c r="O28" s="371"/>
      <c r="P28" s="372"/>
      <c r="Q28" s="370">
        <v>4650</v>
      </c>
      <c r="R28" s="371"/>
      <c r="S28" s="371"/>
      <c r="T28" s="371"/>
      <c r="U28" s="371"/>
      <c r="V28" s="372"/>
      <c r="W28" s="460"/>
      <c r="X28" s="397"/>
      <c r="Y28" s="398"/>
      <c r="Z28" s="373" t="s">
        <v>185</v>
      </c>
      <c r="AA28" s="374"/>
      <c r="AB28" s="374"/>
      <c r="AC28" s="374"/>
      <c r="AD28" s="374"/>
      <c r="AE28" s="374"/>
      <c r="AF28" s="374"/>
      <c r="AG28" s="375"/>
      <c r="AH28" s="370" t="s">
        <v>138</v>
      </c>
      <c r="AI28" s="371"/>
      <c r="AJ28" s="371"/>
      <c r="AK28" s="371"/>
      <c r="AL28" s="372"/>
      <c r="AM28" s="370" t="s">
        <v>138</v>
      </c>
      <c r="AN28" s="371"/>
      <c r="AO28" s="371"/>
      <c r="AP28" s="371"/>
      <c r="AQ28" s="371"/>
      <c r="AR28" s="372"/>
      <c r="AS28" s="370" t="s">
        <v>138</v>
      </c>
      <c r="AT28" s="371"/>
      <c r="AU28" s="371"/>
      <c r="AV28" s="371"/>
      <c r="AW28" s="371"/>
      <c r="AX28" s="430"/>
      <c r="AY28" s="434" t="s">
        <v>186</v>
      </c>
      <c r="AZ28" s="435"/>
      <c r="BA28" s="435"/>
      <c r="BB28" s="436"/>
      <c r="BC28" s="443" t="s">
        <v>47</v>
      </c>
      <c r="BD28" s="444"/>
      <c r="BE28" s="444"/>
      <c r="BF28" s="444"/>
      <c r="BG28" s="444"/>
      <c r="BH28" s="444"/>
      <c r="BI28" s="444"/>
      <c r="BJ28" s="444"/>
      <c r="BK28" s="444"/>
      <c r="BL28" s="444"/>
      <c r="BM28" s="445"/>
      <c r="BN28" s="446">
        <v>4362911</v>
      </c>
      <c r="BO28" s="447"/>
      <c r="BP28" s="447"/>
      <c r="BQ28" s="447"/>
      <c r="BR28" s="447"/>
      <c r="BS28" s="447"/>
      <c r="BT28" s="447"/>
      <c r="BU28" s="448"/>
      <c r="BV28" s="446">
        <v>3431352</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2">
      <c r="A29" s="178"/>
      <c r="B29" s="396"/>
      <c r="C29" s="397"/>
      <c r="D29" s="398"/>
      <c r="E29" s="373" t="s">
        <v>187</v>
      </c>
      <c r="F29" s="374"/>
      <c r="G29" s="374"/>
      <c r="H29" s="374"/>
      <c r="I29" s="374"/>
      <c r="J29" s="374"/>
      <c r="K29" s="375"/>
      <c r="L29" s="370">
        <v>22</v>
      </c>
      <c r="M29" s="371"/>
      <c r="N29" s="371"/>
      <c r="O29" s="371"/>
      <c r="P29" s="372"/>
      <c r="Q29" s="370">
        <v>4200</v>
      </c>
      <c r="R29" s="371"/>
      <c r="S29" s="371"/>
      <c r="T29" s="371"/>
      <c r="U29" s="371"/>
      <c r="V29" s="372"/>
      <c r="W29" s="461"/>
      <c r="X29" s="462"/>
      <c r="Y29" s="463"/>
      <c r="Z29" s="373" t="s">
        <v>188</v>
      </c>
      <c r="AA29" s="374"/>
      <c r="AB29" s="374"/>
      <c r="AC29" s="374"/>
      <c r="AD29" s="374"/>
      <c r="AE29" s="374"/>
      <c r="AF29" s="374"/>
      <c r="AG29" s="375"/>
      <c r="AH29" s="370">
        <v>907</v>
      </c>
      <c r="AI29" s="371"/>
      <c r="AJ29" s="371"/>
      <c r="AK29" s="371"/>
      <c r="AL29" s="372"/>
      <c r="AM29" s="370">
        <v>2855587</v>
      </c>
      <c r="AN29" s="371"/>
      <c r="AO29" s="371"/>
      <c r="AP29" s="371"/>
      <c r="AQ29" s="371"/>
      <c r="AR29" s="372"/>
      <c r="AS29" s="370">
        <v>3148</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2592427</v>
      </c>
      <c r="BO29" s="418"/>
      <c r="BP29" s="418"/>
      <c r="BQ29" s="418"/>
      <c r="BR29" s="418"/>
      <c r="BS29" s="418"/>
      <c r="BT29" s="418"/>
      <c r="BU29" s="419"/>
      <c r="BV29" s="417">
        <v>1662195</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98.6</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49</v>
      </c>
      <c r="BD30" s="391"/>
      <c r="BE30" s="391"/>
      <c r="BF30" s="391"/>
      <c r="BG30" s="391"/>
      <c r="BH30" s="391"/>
      <c r="BI30" s="391"/>
      <c r="BJ30" s="391"/>
      <c r="BK30" s="391"/>
      <c r="BL30" s="391"/>
      <c r="BM30" s="392"/>
      <c r="BN30" s="451">
        <v>8874106</v>
      </c>
      <c r="BO30" s="452"/>
      <c r="BP30" s="452"/>
      <c r="BQ30" s="452"/>
      <c r="BR30" s="452"/>
      <c r="BS30" s="452"/>
      <c r="BT30" s="452"/>
      <c r="BU30" s="453"/>
      <c r="BV30" s="451">
        <v>6692780</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2">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197</v>
      </c>
      <c r="V33" s="369"/>
      <c r="W33" s="368" t="s">
        <v>198</v>
      </c>
      <c r="X33" s="368"/>
      <c r="Y33" s="368"/>
      <c r="Z33" s="368"/>
      <c r="AA33" s="368"/>
      <c r="AB33" s="368"/>
      <c r="AC33" s="368"/>
      <c r="AD33" s="368"/>
      <c r="AE33" s="368"/>
      <c r="AF33" s="368"/>
      <c r="AG33" s="368"/>
      <c r="AH33" s="368"/>
      <c r="AI33" s="368"/>
      <c r="AJ33" s="368"/>
      <c r="AK33" s="368"/>
      <c r="AL33" s="203"/>
      <c r="AM33" s="369" t="s">
        <v>197</v>
      </c>
      <c r="AN33" s="369"/>
      <c r="AO33" s="368" t="s">
        <v>198</v>
      </c>
      <c r="AP33" s="368"/>
      <c r="AQ33" s="368"/>
      <c r="AR33" s="368"/>
      <c r="AS33" s="368"/>
      <c r="AT33" s="368"/>
      <c r="AU33" s="368"/>
      <c r="AV33" s="368"/>
      <c r="AW33" s="368"/>
      <c r="AX33" s="368"/>
      <c r="AY33" s="368"/>
      <c r="AZ33" s="368"/>
      <c r="BA33" s="368"/>
      <c r="BB33" s="368"/>
      <c r="BC33" s="368"/>
      <c r="BD33" s="204"/>
      <c r="BE33" s="368" t="s">
        <v>199</v>
      </c>
      <c r="BF33" s="368"/>
      <c r="BG33" s="368" t="s">
        <v>200</v>
      </c>
      <c r="BH33" s="368"/>
      <c r="BI33" s="368"/>
      <c r="BJ33" s="368"/>
      <c r="BK33" s="368"/>
      <c r="BL33" s="368"/>
      <c r="BM33" s="368"/>
      <c r="BN33" s="368"/>
      <c r="BO33" s="368"/>
      <c r="BP33" s="368"/>
      <c r="BQ33" s="368"/>
      <c r="BR33" s="368"/>
      <c r="BS33" s="368"/>
      <c r="BT33" s="368"/>
      <c r="BU33" s="368"/>
      <c r="BV33" s="204"/>
      <c r="BW33" s="369" t="s">
        <v>199</v>
      </c>
      <c r="BX33" s="369"/>
      <c r="BY33" s="368" t="s">
        <v>201</v>
      </c>
      <c r="BZ33" s="368"/>
      <c r="CA33" s="368"/>
      <c r="CB33" s="368"/>
      <c r="CC33" s="368"/>
      <c r="CD33" s="368"/>
      <c r="CE33" s="368"/>
      <c r="CF33" s="368"/>
      <c r="CG33" s="368"/>
      <c r="CH33" s="368"/>
      <c r="CI33" s="368"/>
      <c r="CJ33" s="368"/>
      <c r="CK33" s="368"/>
      <c r="CL33" s="368"/>
      <c r="CM33" s="368"/>
      <c r="CN33" s="203"/>
      <c r="CO33" s="369" t="s">
        <v>197</v>
      </c>
      <c r="CP33" s="369"/>
      <c r="CQ33" s="368" t="s">
        <v>202</v>
      </c>
      <c r="CR33" s="368"/>
      <c r="CS33" s="368"/>
      <c r="CT33" s="368"/>
      <c r="CU33" s="368"/>
      <c r="CV33" s="368"/>
      <c r="CW33" s="368"/>
      <c r="CX33" s="368"/>
      <c r="CY33" s="368"/>
      <c r="CZ33" s="368"/>
      <c r="DA33" s="368"/>
      <c r="DB33" s="368"/>
      <c r="DC33" s="368"/>
      <c r="DD33" s="368"/>
      <c r="DE33" s="368"/>
      <c r="DF33" s="203"/>
      <c r="DG33" s="367" t="s">
        <v>203</v>
      </c>
      <c r="DH33" s="367"/>
      <c r="DI33" s="205"/>
    </row>
    <row r="34" spans="1:113" ht="32.25" customHeight="1" x14ac:dyDescent="0.2">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国民健康保険事業特別会計（事業勘定）</v>
      </c>
      <c r="X34" s="366"/>
      <c r="Y34" s="366"/>
      <c r="Z34" s="366"/>
      <c r="AA34" s="366"/>
      <c r="AB34" s="366"/>
      <c r="AC34" s="366"/>
      <c r="AD34" s="366"/>
      <c r="AE34" s="366"/>
      <c r="AF34" s="366"/>
      <c r="AG34" s="366"/>
      <c r="AH34" s="366"/>
      <c r="AI34" s="366"/>
      <c r="AJ34" s="366"/>
      <c r="AK34" s="366"/>
      <c r="AL34" s="178"/>
      <c r="AM34" s="365">
        <f>IF(AO34="","",MAX(C34:D43,U34:V43)+1)</f>
        <v>6</v>
      </c>
      <c r="AN34" s="365"/>
      <c r="AO34" s="366" t="str">
        <f>IF('各会計、関係団体の財政状況及び健全化判断比率'!B32="","",'各会計、関係団体の財政状況及び健全化判断比率'!B32)</f>
        <v>水道事業会計</v>
      </c>
      <c r="AP34" s="366"/>
      <c r="AQ34" s="366"/>
      <c r="AR34" s="366"/>
      <c r="AS34" s="366"/>
      <c r="AT34" s="366"/>
      <c r="AU34" s="366"/>
      <c r="AV34" s="366"/>
      <c r="AW34" s="366"/>
      <c r="AX34" s="366"/>
      <c r="AY34" s="366"/>
      <c r="AZ34" s="366"/>
      <c r="BA34" s="366"/>
      <c r="BB34" s="366"/>
      <c r="BC34" s="366"/>
      <c r="BD34" s="178"/>
      <c r="BE34" s="365" t="str">
        <f>IF(BG34="","",MAX(C34:D43,U34:V43,AM34:AN43)+1)</f>
        <v/>
      </c>
      <c r="BF34" s="365"/>
      <c r="BG34" s="366"/>
      <c r="BH34" s="366"/>
      <c r="BI34" s="366"/>
      <c r="BJ34" s="366"/>
      <c r="BK34" s="366"/>
      <c r="BL34" s="366"/>
      <c r="BM34" s="366"/>
      <c r="BN34" s="366"/>
      <c r="BO34" s="366"/>
      <c r="BP34" s="366"/>
      <c r="BQ34" s="366"/>
      <c r="BR34" s="366"/>
      <c r="BS34" s="366"/>
      <c r="BT34" s="366"/>
      <c r="BU34" s="366"/>
      <c r="BV34" s="178"/>
      <c r="BW34" s="365">
        <f>IF(BY34="","",MAX(C34:D43,U34:V43,AM34:AN43,BE34:BF43)+1)</f>
        <v>8</v>
      </c>
      <c r="BX34" s="365"/>
      <c r="BY34" s="366" t="str">
        <f>IF('各会計、関係団体の財政状況及び健全化判断比率'!B68="","",'各会計、関係団体の財政状況及び健全化判断比率'!B68)</f>
        <v>佐野地区衛生施設組合（一般会計）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13</v>
      </c>
      <c r="CP34" s="365"/>
      <c r="CQ34" s="366" t="str">
        <f>IF('各会計、関係団体の財政状況及び健全化判断比率'!BS7="","",'各会計、関係団体の財政状況及び健全化判断比率'!BS7)</f>
        <v>佐野市民文化振興事業団</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2">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国民健康保険事業特別会計（直営診療施設勘定）</v>
      </c>
      <c r="X35" s="366"/>
      <c r="Y35" s="366"/>
      <c r="Z35" s="366"/>
      <c r="AA35" s="366"/>
      <c r="AB35" s="366"/>
      <c r="AC35" s="366"/>
      <c r="AD35" s="366"/>
      <c r="AE35" s="366"/>
      <c r="AF35" s="366"/>
      <c r="AG35" s="366"/>
      <c r="AH35" s="366"/>
      <c r="AI35" s="366"/>
      <c r="AJ35" s="366"/>
      <c r="AK35" s="366"/>
      <c r="AL35" s="178"/>
      <c r="AM35" s="365">
        <f t="shared" ref="AM35:AM43" si="0">IF(AO35="","",AM34+1)</f>
        <v>7</v>
      </c>
      <c r="AN35" s="365"/>
      <c r="AO35" s="366" t="str">
        <f>IF('各会計、関係団体の財政状況及び健全化判断比率'!B33="","",'各会計、関係団体の財政状況及び健全化判断比率'!B33)</f>
        <v>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9</v>
      </c>
      <c r="BX35" s="365"/>
      <c r="BY35" s="366" t="str">
        <f>IF('各会計、関係団体の財政状況及び健全化判断比率'!B69="","",'各会計、関係団体の財政状況及び健全化判断比率'!B69)</f>
        <v>栃木県市町村総合事務組合（一般会計）</v>
      </c>
      <c r="BZ35" s="366"/>
      <c r="CA35" s="366"/>
      <c r="CB35" s="366"/>
      <c r="CC35" s="366"/>
      <c r="CD35" s="366"/>
      <c r="CE35" s="366"/>
      <c r="CF35" s="366"/>
      <c r="CG35" s="366"/>
      <c r="CH35" s="366"/>
      <c r="CI35" s="366"/>
      <c r="CJ35" s="366"/>
      <c r="CK35" s="366"/>
      <c r="CL35" s="366"/>
      <c r="CM35" s="366"/>
      <c r="CN35" s="178"/>
      <c r="CO35" s="365">
        <f t="shared" ref="CO35:CO43" si="3">IF(CQ35="","",CO34+1)</f>
        <v>14</v>
      </c>
      <c r="CP35" s="365"/>
      <c r="CQ35" s="366" t="str">
        <f>IF('各会計、関係団体の財政状況及び健全化判断比率'!BS8="","",'各会計、関係団体の財政状況及び健全化判断比率'!BS8)</f>
        <v>佐野市農業公社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2">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介護保険事業特別会計（保険事業勘定）</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10</v>
      </c>
      <c r="BX36" s="365"/>
      <c r="BY36" s="366" t="str">
        <f>IF('各会計、関係団体の財政状況及び健全化判断比率'!B70="","",'各会計、関係団体の財政状況及び健全化判断比率'!B70)</f>
        <v>栃木県市町村総合事務組合（特別会計）</v>
      </c>
      <c r="BZ36" s="366"/>
      <c r="CA36" s="366"/>
      <c r="CB36" s="366"/>
      <c r="CC36" s="366"/>
      <c r="CD36" s="366"/>
      <c r="CE36" s="366"/>
      <c r="CF36" s="366"/>
      <c r="CG36" s="366"/>
      <c r="CH36" s="366"/>
      <c r="CI36" s="366"/>
      <c r="CJ36" s="366"/>
      <c r="CK36" s="366"/>
      <c r="CL36" s="366"/>
      <c r="CM36" s="366"/>
      <c r="CN36" s="178"/>
      <c r="CO36" s="365">
        <f t="shared" si="3"/>
        <v>15</v>
      </c>
      <c r="CP36" s="365"/>
      <c r="CQ36" s="366" t="str">
        <f>IF('各会計、関係団体の財政状況及び健全化判断比率'!BS9="","",'各会計、関係団体の財政状況及び健全化判断比率'!BS9)</f>
        <v>佐野市土地開発公社</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2">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f t="shared" si="4"/>
        <v>5</v>
      </c>
      <c r="V37" s="365"/>
      <c r="W37" s="366" t="str">
        <f>IF('各会計、関係団体の財政状況及び健全化判断比率'!B31="","",'各会計、関係団体の財政状況及び健全化判断比率'!B31)</f>
        <v>後期高齢者医療特別会計</v>
      </c>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11</v>
      </c>
      <c r="BX37" s="365"/>
      <c r="BY37" s="366" t="str">
        <f>IF('各会計、関係団体の財政状況及び健全化判断比率'!B71="","",'各会計、関係団体の財政状況及び健全化判断比率'!B71)</f>
        <v>栃木県後期高齢者医療広域連合（一般会計）</v>
      </c>
      <c r="BZ37" s="366"/>
      <c r="CA37" s="366"/>
      <c r="CB37" s="366"/>
      <c r="CC37" s="366"/>
      <c r="CD37" s="366"/>
      <c r="CE37" s="366"/>
      <c r="CF37" s="366"/>
      <c r="CG37" s="366"/>
      <c r="CH37" s="366"/>
      <c r="CI37" s="366"/>
      <c r="CJ37" s="366"/>
      <c r="CK37" s="366"/>
      <c r="CL37" s="366"/>
      <c r="CM37" s="366"/>
      <c r="CN37" s="178"/>
      <c r="CO37" s="365">
        <f t="shared" si="3"/>
        <v>16</v>
      </c>
      <c r="CP37" s="365"/>
      <c r="CQ37" s="366" t="str">
        <f>IF('各会計、関係団体の財政状況及び健全化判断比率'!BS10="","",'各会計、関係団体の財政状況及び健全化判断比率'!BS10)</f>
        <v>どまんなかたぬま</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2">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12</v>
      </c>
      <c r="BX38" s="365"/>
      <c r="BY38" s="366" t="str">
        <f>IF('各会計、関係団体の財政状況及び健全化判断比率'!B72="","",'各会計、関係団体の財政状況及び健全化判断比率'!B72)</f>
        <v>栃木県後期高齢者医療広域連合（特別会計）</v>
      </c>
      <c r="BZ38" s="366"/>
      <c r="CA38" s="366"/>
      <c r="CB38" s="366"/>
      <c r="CC38" s="366"/>
      <c r="CD38" s="366"/>
      <c r="CE38" s="366"/>
      <c r="CF38" s="366"/>
      <c r="CG38" s="366"/>
      <c r="CH38" s="366"/>
      <c r="CI38" s="366"/>
      <c r="CJ38" s="366"/>
      <c r="CK38" s="366"/>
      <c r="CL38" s="366"/>
      <c r="CM38" s="366"/>
      <c r="CN38" s="178"/>
      <c r="CO38" s="365">
        <f t="shared" si="3"/>
        <v>17</v>
      </c>
      <c r="CP38" s="365"/>
      <c r="CQ38" s="366" t="str">
        <f>IF('各会計、関係団体の財政状況及び健全化判断比率'!BS11="","",'各会計、関係団体の財政状況及び健全化判断比率'!BS11)</f>
        <v>両毛地区勤労者福祉共済会</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2">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f t="shared" si="3"/>
        <v>18</v>
      </c>
      <c r="CP39" s="365"/>
      <c r="CQ39" s="366" t="str">
        <f>IF('各会計、関係団体の財政状況及び健全化判断比率'!BS12="","",'各会計、関係団体の財政状況及び健全化判断比率'!BS12)</f>
        <v>さのまちづくり</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2">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f t="shared" si="3"/>
        <v>19</v>
      </c>
      <c r="CP40" s="365"/>
      <c r="CQ40" s="366" t="str">
        <f>IF('各会計、関係団体の財政状況及び健全化判断比率'!BS13="","",'各会計、関係団体の財政状況及び健全化判断比率'!BS13)</f>
        <v>さのスポーツキャピタル</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2">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2">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2">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2" t="s">
        <v>205</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206</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207</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208</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209</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210</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211</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355" t="s">
        <v>586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150" t="s">
        <v>551</v>
      </c>
      <c r="D34" s="1150"/>
      <c r="E34" s="1151"/>
      <c r="F34" s="32">
        <v>10.199999999999999</v>
      </c>
      <c r="G34" s="33">
        <v>7.48</v>
      </c>
      <c r="H34" s="33">
        <v>10.17</v>
      </c>
      <c r="I34" s="33">
        <v>11.4</v>
      </c>
      <c r="J34" s="34">
        <v>11.55</v>
      </c>
      <c r="K34" s="22"/>
      <c r="L34" s="22"/>
      <c r="M34" s="22"/>
      <c r="N34" s="22"/>
      <c r="O34" s="22"/>
      <c r="P34" s="22"/>
    </row>
    <row r="35" spans="1:16" ht="39" customHeight="1" x14ac:dyDescent="0.2">
      <c r="A35" s="22"/>
      <c r="B35" s="35"/>
      <c r="C35" s="1144" t="s">
        <v>552</v>
      </c>
      <c r="D35" s="1145"/>
      <c r="E35" s="1146"/>
      <c r="F35" s="36">
        <v>7.12</v>
      </c>
      <c r="G35" s="37">
        <v>8.4499999999999993</v>
      </c>
      <c r="H35" s="37">
        <v>9.24</v>
      </c>
      <c r="I35" s="37">
        <v>9.8000000000000007</v>
      </c>
      <c r="J35" s="38">
        <v>10.1</v>
      </c>
      <c r="K35" s="22"/>
      <c r="L35" s="22"/>
      <c r="M35" s="22"/>
      <c r="N35" s="22"/>
      <c r="O35" s="22"/>
      <c r="P35" s="22"/>
    </row>
    <row r="36" spans="1:16" ht="39" customHeight="1" x14ac:dyDescent="0.2">
      <c r="A36" s="22"/>
      <c r="B36" s="35"/>
      <c r="C36" s="1144" t="s">
        <v>553</v>
      </c>
      <c r="D36" s="1145"/>
      <c r="E36" s="1146"/>
      <c r="F36" s="36" t="s">
        <v>504</v>
      </c>
      <c r="G36" s="37" t="s">
        <v>504</v>
      </c>
      <c r="H36" s="37" t="s">
        <v>504</v>
      </c>
      <c r="I36" s="37">
        <v>2.56</v>
      </c>
      <c r="J36" s="38">
        <v>4.12</v>
      </c>
      <c r="K36" s="22"/>
      <c r="L36" s="22"/>
      <c r="M36" s="22"/>
      <c r="N36" s="22"/>
      <c r="O36" s="22"/>
      <c r="P36" s="22"/>
    </row>
    <row r="37" spans="1:16" ht="39" customHeight="1" x14ac:dyDescent="0.2">
      <c r="A37" s="22"/>
      <c r="B37" s="35"/>
      <c r="C37" s="1144" t="s">
        <v>554</v>
      </c>
      <c r="D37" s="1145"/>
      <c r="E37" s="1146"/>
      <c r="F37" s="36">
        <v>4.42</v>
      </c>
      <c r="G37" s="37">
        <v>0.95</v>
      </c>
      <c r="H37" s="37">
        <v>1.1100000000000001</v>
      </c>
      <c r="I37" s="37">
        <v>1.05</v>
      </c>
      <c r="J37" s="38">
        <v>1.26</v>
      </c>
      <c r="K37" s="22"/>
      <c r="L37" s="22"/>
      <c r="M37" s="22"/>
      <c r="N37" s="22"/>
      <c r="O37" s="22"/>
      <c r="P37" s="22"/>
    </row>
    <row r="38" spans="1:16" ht="39" customHeight="1" x14ac:dyDescent="0.2">
      <c r="A38" s="22"/>
      <c r="B38" s="35"/>
      <c r="C38" s="1144" t="s">
        <v>555</v>
      </c>
      <c r="D38" s="1145"/>
      <c r="E38" s="1146"/>
      <c r="F38" s="36">
        <v>0.94</v>
      </c>
      <c r="G38" s="37">
        <v>0.54</v>
      </c>
      <c r="H38" s="37">
        <v>0.42</v>
      </c>
      <c r="I38" s="37">
        <v>0.39</v>
      </c>
      <c r="J38" s="38">
        <v>1.04</v>
      </c>
      <c r="K38" s="22"/>
      <c r="L38" s="22"/>
      <c r="M38" s="22"/>
      <c r="N38" s="22"/>
      <c r="O38" s="22"/>
      <c r="P38" s="22"/>
    </row>
    <row r="39" spans="1:16" ht="39" customHeight="1" x14ac:dyDescent="0.2">
      <c r="A39" s="22"/>
      <c r="B39" s="35"/>
      <c r="C39" s="1144" t="s">
        <v>556</v>
      </c>
      <c r="D39" s="1145"/>
      <c r="E39" s="1146"/>
      <c r="F39" s="36">
        <v>0</v>
      </c>
      <c r="G39" s="37">
        <v>0</v>
      </c>
      <c r="H39" s="37">
        <v>0</v>
      </c>
      <c r="I39" s="37">
        <v>0</v>
      </c>
      <c r="J39" s="38">
        <v>0.01</v>
      </c>
      <c r="K39" s="22"/>
      <c r="L39" s="22"/>
      <c r="M39" s="22"/>
      <c r="N39" s="22"/>
      <c r="O39" s="22"/>
      <c r="P39" s="22"/>
    </row>
    <row r="40" spans="1:16" ht="39" customHeight="1" x14ac:dyDescent="0.2">
      <c r="A40" s="22"/>
      <c r="B40" s="35"/>
      <c r="C40" s="1144" t="s">
        <v>557</v>
      </c>
      <c r="D40" s="1145"/>
      <c r="E40" s="1146"/>
      <c r="F40" s="36">
        <v>0</v>
      </c>
      <c r="G40" s="37">
        <v>0</v>
      </c>
      <c r="H40" s="37">
        <v>0</v>
      </c>
      <c r="I40" s="37">
        <v>0</v>
      </c>
      <c r="J40" s="38">
        <v>0</v>
      </c>
      <c r="K40" s="22"/>
      <c r="L40" s="22"/>
      <c r="M40" s="22"/>
      <c r="N40" s="22"/>
      <c r="O40" s="22"/>
      <c r="P40" s="22"/>
    </row>
    <row r="41" spans="1:16" ht="39" customHeight="1" x14ac:dyDescent="0.2">
      <c r="A41" s="22"/>
      <c r="B41" s="35"/>
      <c r="C41" s="1144"/>
      <c r="D41" s="1145"/>
      <c r="E41" s="1146"/>
      <c r="F41" s="36"/>
      <c r="G41" s="37"/>
      <c r="H41" s="37"/>
      <c r="I41" s="37"/>
      <c r="J41" s="38"/>
      <c r="K41" s="22"/>
      <c r="L41" s="22"/>
      <c r="M41" s="22"/>
      <c r="N41" s="22"/>
      <c r="O41" s="22"/>
      <c r="P41" s="22"/>
    </row>
    <row r="42" spans="1:16" ht="39" customHeight="1" x14ac:dyDescent="0.2">
      <c r="A42" s="22"/>
      <c r="B42" s="39"/>
      <c r="C42" s="1144" t="s">
        <v>558</v>
      </c>
      <c r="D42" s="1145"/>
      <c r="E42" s="1146"/>
      <c r="F42" s="36" t="s">
        <v>504</v>
      </c>
      <c r="G42" s="37" t="s">
        <v>504</v>
      </c>
      <c r="H42" s="37" t="s">
        <v>504</v>
      </c>
      <c r="I42" s="37" t="s">
        <v>504</v>
      </c>
      <c r="J42" s="38" t="s">
        <v>504</v>
      </c>
      <c r="K42" s="22"/>
      <c r="L42" s="22"/>
      <c r="M42" s="22"/>
      <c r="N42" s="22"/>
      <c r="O42" s="22"/>
      <c r="P42" s="22"/>
    </row>
    <row r="43" spans="1:16" ht="39" customHeight="1" thickBot="1" x14ac:dyDescent="0.25">
      <c r="A43" s="22"/>
      <c r="B43" s="40"/>
      <c r="C43" s="1147" t="s">
        <v>559</v>
      </c>
      <c r="D43" s="1148"/>
      <c r="E43" s="1149"/>
      <c r="F43" s="41">
        <v>2.23</v>
      </c>
      <c r="G43" s="42">
        <v>0.62</v>
      </c>
      <c r="H43" s="42">
        <v>0.98</v>
      </c>
      <c r="I43" s="42" t="s">
        <v>504</v>
      </c>
      <c r="J43" s="43" t="s">
        <v>504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h8cwkgjs9N8BcYa99/A/uJxQG3ejtjckRufF0kiOZHhdCpwaIHyy9zmQrkk38+5oF2cvkXVniddya0lOvXv1w==" saltValue="xMluxaPXqrmd27k8KaoH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170" t="s">
        <v>10</v>
      </c>
      <c r="C45" s="1171"/>
      <c r="D45" s="58"/>
      <c r="E45" s="1176" t="s">
        <v>11</v>
      </c>
      <c r="F45" s="1176"/>
      <c r="G45" s="1176"/>
      <c r="H45" s="1176"/>
      <c r="I45" s="1176"/>
      <c r="J45" s="1177"/>
      <c r="K45" s="59">
        <v>4212</v>
      </c>
      <c r="L45" s="60">
        <v>4368</v>
      </c>
      <c r="M45" s="60">
        <v>4034</v>
      </c>
      <c r="N45" s="60">
        <v>3886</v>
      </c>
      <c r="O45" s="61">
        <v>3865</v>
      </c>
      <c r="P45" s="48"/>
      <c r="Q45" s="48"/>
      <c r="R45" s="48"/>
      <c r="S45" s="48"/>
      <c r="T45" s="48"/>
      <c r="U45" s="48"/>
    </row>
    <row r="46" spans="1:21" ht="30.75" customHeight="1" x14ac:dyDescent="0.2">
      <c r="A46" s="48"/>
      <c r="B46" s="1172"/>
      <c r="C46" s="1173"/>
      <c r="D46" s="62"/>
      <c r="E46" s="1154" t="s">
        <v>12</v>
      </c>
      <c r="F46" s="1154"/>
      <c r="G46" s="1154"/>
      <c r="H46" s="1154"/>
      <c r="I46" s="1154"/>
      <c r="J46" s="1155"/>
      <c r="K46" s="63" t="s">
        <v>504</v>
      </c>
      <c r="L46" s="64" t="s">
        <v>504</v>
      </c>
      <c r="M46" s="64" t="s">
        <v>504</v>
      </c>
      <c r="N46" s="64" t="s">
        <v>504</v>
      </c>
      <c r="O46" s="65" t="s">
        <v>504</v>
      </c>
      <c r="P46" s="48"/>
      <c r="Q46" s="48"/>
      <c r="R46" s="48"/>
      <c r="S46" s="48"/>
      <c r="T46" s="48"/>
      <c r="U46" s="48"/>
    </row>
    <row r="47" spans="1:21" ht="30.75" customHeight="1" x14ac:dyDescent="0.2">
      <c r="A47" s="48"/>
      <c r="B47" s="1172"/>
      <c r="C47" s="1173"/>
      <c r="D47" s="62"/>
      <c r="E47" s="1154" t="s">
        <v>13</v>
      </c>
      <c r="F47" s="1154"/>
      <c r="G47" s="1154"/>
      <c r="H47" s="1154"/>
      <c r="I47" s="1154"/>
      <c r="J47" s="1155"/>
      <c r="K47" s="63" t="s">
        <v>504</v>
      </c>
      <c r="L47" s="64" t="s">
        <v>504</v>
      </c>
      <c r="M47" s="64" t="s">
        <v>504</v>
      </c>
      <c r="N47" s="64" t="s">
        <v>504</v>
      </c>
      <c r="O47" s="65" t="s">
        <v>504</v>
      </c>
      <c r="P47" s="48"/>
      <c r="Q47" s="48"/>
      <c r="R47" s="48"/>
      <c r="S47" s="48"/>
      <c r="T47" s="48"/>
      <c r="U47" s="48"/>
    </row>
    <row r="48" spans="1:21" ht="30.75" customHeight="1" x14ac:dyDescent="0.2">
      <c r="A48" s="48"/>
      <c r="B48" s="1172"/>
      <c r="C48" s="1173"/>
      <c r="D48" s="62"/>
      <c r="E48" s="1154" t="s">
        <v>14</v>
      </c>
      <c r="F48" s="1154"/>
      <c r="G48" s="1154"/>
      <c r="H48" s="1154"/>
      <c r="I48" s="1154"/>
      <c r="J48" s="1155"/>
      <c r="K48" s="63">
        <v>1456</v>
      </c>
      <c r="L48" s="64">
        <v>1276</v>
      </c>
      <c r="M48" s="64">
        <v>1345</v>
      </c>
      <c r="N48" s="64">
        <v>1326</v>
      </c>
      <c r="O48" s="65">
        <v>1220</v>
      </c>
      <c r="P48" s="48"/>
      <c r="Q48" s="48"/>
      <c r="R48" s="48"/>
      <c r="S48" s="48"/>
      <c r="T48" s="48"/>
      <c r="U48" s="48"/>
    </row>
    <row r="49" spans="1:21" ht="30.75" customHeight="1" x14ac:dyDescent="0.2">
      <c r="A49" s="48"/>
      <c r="B49" s="1172"/>
      <c r="C49" s="1173"/>
      <c r="D49" s="62"/>
      <c r="E49" s="1154" t="s">
        <v>15</v>
      </c>
      <c r="F49" s="1154"/>
      <c r="G49" s="1154"/>
      <c r="H49" s="1154"/>
      <c r="I49" s="1154"/>
      <c r="J49" s="1155"/>
      <c r="K49" s="63" t="s">
        <v>504</v>
      </c>
      <c r="L49" s="64" t="s">
        <v>504</v>
      </c>
      <c r="M49" s="64" t="s">
        <v>504</v>
      </c>
      <c r="N49" s="64" t="s">
        <v>504</v>
      </c>
      <c r="O49" s="65" t="s">
        <v>504</v>
      </c>
      <c r="P49" s="48"/>
      <c r="Q49" s="48"/>
      <c r="R49" s="48"/>
      <c r="S49" s="48"/>
      <c r="T49" s="48"/>
      <c r="U49" s="48"/>
    </row>
    <row r="50" spans="1:21" ht="30.75" customHeight="1" x14ac:dyDescent="0.2">
      <c r="A50" s="48"/>
      <c r="B50" s="1172"/>
      <c r="C50" s="1173"/>
      <c r="D50" s="62"/>
      <c r="E50" s="1154" t="s">
        <v>16</v>
      </c>
      <c r="F50" s="1154"/>
      <c r="G50" s="1154"/>
      <c r="H50" s="1154"/>
      <c r="I50" s="1154"/>
      <c r="J50" s="1155"/>
      <c r="K50" s="63">
        <v>176</v>
      </c>
      <c r="L50" s="64">
        <v>168</v>
      </c>
      <c r="M50" s="64">
        <v>144</v>
      </c>
      <c r="N50" s="64">
        <v>115</v>
      </c>
      <c r="O50" s="65">
        <v>103</v>
      </c>
      <c r="P50" s="48"/>
      <c r="Q50" s="48"/>
      <c r="R50" s="48"/>
      <c r="S50" s="48"/>
      <c r="T50" s="48"/>
      <c r="U50" s="48"/>
    </row>
    <row r="51" spans="1:21" ht="30.75" customHeight="1" x14ac:dyDescent="0.2">
      <c r="A51" s="48"/>
      <c r="B51" s="1174"/>
      <c r="C51" s="1175"/>
      <c r="D51" s="66"/>
      <c r="E51" s="1154" t="s">
        <v>17</v>
      </c>
      <c r="F51" s="1154"/>
      <c r="G51" s="1154"/>
      <c r="H51" s="1154"/>
      <c r="I51" s="1154"/>
      <c r="J51" s="1155"/>
      <c r="K51" s="63" t="s">
        <v>504</v>
      </c>
      <c r="L51" s="64" t="s">
        <v>504</v>
      </c>
      <c r="M51" s="64">
        <v>0</v>
      </c>
      <c r="N51" s="64" t="s">
        <v>504</v>
      </c>
      <c r="O51" s="65" t="s">
        <v>504</v>
      </c>
      <c r="P51" s="48"/>
      <c r="Q51" s="48"/>
      <c r="R51" s="48"/>
      <c r="S51" s="48"/>
      <c r="T51" s="48"/>
      <c r="U51" s="48"/>
    </row>
    <row r="52" spans="1:21" ht="30.75" customHeight="1" x14ac:dyDescent="0.2">
      <c r="A52" s="48"/>
      <c r="B52" s="1152" t="s">
        <v>18</v>
      </c>
      <c r="C52" s="1153"/>
      <c r="D52" s="66"/>
      <c r="E52" s="1154" t="s">
        <v>19</v>
      </c>
      <c r="F52" s="1154"/>
      <c r="G52" s="1154"/>
      <c r="H52" s="1154"/>
      <c r="I52" s="1154"/>
      <c r="J52" s="1155"/>
      <c r="K52" s="63">
        <v>5295</v>
      </c>
      <c r="L52" s="64">
        <v>5265</v>
      </c>
      <c r="M52" s="64">
        <v>5129</v>
      </c>
      <c r="N52" s="64">
        <v>4849</v>
      </c>
      <c r="O52" s="65">
        <v>4701</v>
      </c>
      <c r="P52" s="48"/>
      <c r="Q52" s="48"/>
      <c r="R52" s="48"/>
      <c r="S52" s="48"/>
      <c r="T52" s="48"/>
      <c r="U52" s="48"/>
    </row>
    <row r="53" spans="1:21" ht="30.75" customHeight="1" thickBot="1" x14ac:dyDescent="0.25">
      <c r="A53" s="48"/>
      <c r="B53" s="1156" t="s">
        <v>20</v>
      </c>
      <c r="C53" s="1157"/>
      <c r="D53" s="67"/>
      <c r="E53" s="1158" t="s">
        <v>21</v>
      </c>
      <c r="F53" s="1158"/>
      <c r="G53" s="1158"/>
      <c r="H53" s="1158"/>
      <c r="I53" s="1158"/>
      <c r="J53" s="1159"/>
      <c r="K53" s="68">
        <v>549</v>
      </c>
      <c r="L53" s="69">
        <v>547</v>
      </c>
      <c r="M53" s="69">
        <v>394</v>
      </c>
      <c r="N53" s="69">
        <v>478</v>
      </c>
      <c r="O53" s="70">
        <v>487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160" t="s">
        <v>24</v>
      </c>
      <c r="C57" s="1161"/>
      <c r="D57" s="1164" t="s">
        <v>25</v>
      </c>
      <c r="E57" s="1165"/>
      <c r="F57" s="1165"/>
      <c r="G57" s="1165"/>
      <c r="H57" s="1165"/>
      <c r="I57" s="1165"/>
      <c r="J57" s="1166"/>
      <c r="K57" s="83"/>
      <c r="L57" s="84"/>
      <c r="M57" s="84"/>
      <c r="N57" s="84"/>
      <c r="O57" s="85"/>
    </row>
    <row r="58" spans="1:21" ht="31.5" customHeight="1" thickBot="1" x14ac:dyDescent="0.25">
      <c r="B58" s="1162"/>
      <c r="C58" s="1163"/>
      <c r="D58" s="1167" t="s">
        <v>26</v>
      </c>
      <c r="E58" s="1168"/>
      <c r="F58" s="1168"/>
      <c r="G58" s="1168"/>
      <c r="H58" s="1168"/>
      <c r="I58" s="1168"/>
      <c r="J58" s="11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3H58V1jRCedqZtq0wTeaqd7GF5CIyJ9uBJVE6eK1/Qk2k0a3mDOzrWKGBgF0R1Q/luxqUegglhvMkQKSjY0A==" saltValue="NWFenbyaa/whE+naTEOt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544</v>
      </c>
      <c r="J40" s="100" t="s">
        <v>545</v>
      </c>
      <c r="K40" s="100" t="s">
        <v>546</v>
      </c>
      <c r="L40" s="100" t="s">
        <v>547</v>
      </c>
      <c r="M40" s="101" t="s">
        <v>548</v>
      </c>
    </row>
    <row r="41" spans="2:13" ht="27.75" customHeight="1" x14ac:dyDescent="0.2">
      <c r="B41" s="1190" t="s">
        <v>29</v>
      </c>
      <c r="C41" s="1191"/>
      <c r="D41" s="102"/>
      <c r="E41" s="1192" t="s">
        <v>30</v>
      </c>
      <c r="F41" s="1192"/>
      <c r="G41" s="1192"/>
      <c r="H41" s="1193"/>
      <c r="I41" s="346">
        <v>38300</v>
      </c>
      <c r="J41" s="347">
        <v>38160</v>
      </c>
      <c r="K41" s="347">
        <v>39224</v>
      </c>
      <c r="L41" s="347">
        <v>40074</v>
      </c>
      <c r="M41" s="348">
        <v>41056</v>
      </c>
    </row>
    <row r="42" spans="2:13" ht="27.75" customHeight="1" x14ac:dyDescent="0.2">
      <c r="B42" s="1180"/>
      <c r="C42" s="1181"/>
      <c r="D42" s="103"/>
      <c r="E42" s="1184" t="s">
        <v>31</v>
      </c>
      <c r="F42" s="1184"/>
      <c r="G42" s="1184"/>
      <c r="H42" s="1185"/>
      <c r="I42" s="349">
        <v>785</v>
      </c>
      <c r="J42" s="350">
        <v>631</v>
      </c>
      <c r="K42" s="350">
        <v>496</v>
      </c>
      <c r="L42" s="350">
        <v>388</v>
      </c>
      <c r="M42" s="351">
        <v>291</v>
      </c>
    </row>
    <row r="43" spans="2:13" ht="27.75" customHeight="1" x14ac:dyDescent="0.2">
      <c r="B43" s="1180"/>
      <c r="C43" s="1181"/>
      <c r="D43" s="103"/>
      <c r="E43" s="1184" t="s">
        <v>32</v>
      </c>
      <c r="F43" s="1184"/>
      <c r="G43" s="1184"/>
      <c r="H43" s="1185"/>
      <c r="I43" s="349">
        <v>16000</v>
      </c>
      <c r="J43" s="350">
        <v>14693</v>
      </c>
      <c r="K43" s="350">
        <v>14620</v>
      </c>
      <c r="L43" s="350">
        <v>14511</v>
      </c>
      <c r="M43" s="351">
        <v>13945</v>
      </c>
    </row>
    <row r="44" spans="2:13" ht="27.75" customHeight="1" x14ac:dyDescent="0.2">
      <c r="B44" s="1180"/>
      <c r="C44" s="1181"/>
      <c r="D44" s="103"/>
      <c r="E44" s="1184" t="s">
        <v>33</v>
      </c>
      <c r="F44" s="1184"/>
      <c r="G44" s="1184"/>
      <c r="H44" s="1185"/>
      <c r="I44" s="349" t="s">
        <v>504</v>
      </c>
      <c r="J44" s="350" t="s">
        <v>504</v>
      </c>
      <c r="K44" s="350" t="s">
        <v>504</v>
      </c>
      <c r="L44" s="350" t="s">
        <v>504</v>
      </c>
      <c r="M44" s="351" t="s">
        <v>504</v>
      </c>
    </row>
    <row r="45" spans="2:13" ht="27.75" customHeight="1" x14ac:dyDescent="0.2">
      <c r="B45" s="1180"/>
      <c r="C45" s="1181"/>
      <c r="D45" s="103"/>
      <c r="E45" s="1184" t="s">
        <v>34</v>
      </c>
      <c r="F45" s="1184"/>
      <c r="G45" s="1184"/>
      <c r="H45" s="1185"/>
      <c r="I45" s="349">
        <v>8178</v>
      </c>
      <c r="J45" s="350">
        <v>7762</v>
      </c>
      <c r="K45" s="350">
        <v>7602</v>
      </c>
      <c r="L45" s="350">
        <v>7536</v>
      </c>
      <c r="M45" s="351">
        <v>7407</v>
      </c>
    </row>
    <row r="46" spans="2:13" ht="27.75" customHeight="1" x14ac:dyDescent="0.2">
      <c r="B46" s="1180"/>
      <c r="C46" s="1181"/>
      <c r="D46" s="104"/>
      <c r="E46" s="1184" t="s">
        <v>35</v>
      </c>
      <c r="F46" s="1184"/>
      <c r="G46" s="1184"/>
      <c r="H46" s="1185"/>
      <c r="I46" s="349" t="s">
        <v>504</v>
      </c>
      <c r="J46" s="350" t="s">
        <v>504</v>
      </c>
      <c r="K46" s="350" t="s">
        <v>504</v>
      </c>
      <c r="L46" s="350" t="s">
        <v>504</v>
      </c>
      <c r="M46" s="351" t="s">
        <v>504</v>
      </c>
    </row>
    <row r="47" spans="2:13" ht="27.75" customHeight="1" x14ac:dyDescent="0.2">
      <c r="B47" s="1180"/>
      <c r="C47" s="1181"/>
      <c r="D47" s="105"/>
      <c r="E47" s="1194" t="s">
        <v>36</v>
      </c>
      <c r="F47" s="1195"/>
      <c r="G47" s="1195"/>
      <c r="H47" s="1196"/>
      <c r="I47" s="349" t="s">
        <v>504</v>
      </c>
      <c r="J47" s="350" t="s">
        <v>504</v>
      </c>
      <c r="K47" s="350" t="s">
        <v>504</v>
      </c>
      <c r="L47" s="350" t="s">
        <v>504</v>
      </c>
      <c r="M47" s="351" t="s">
        <v>504</v>
      </c>
    </row>
    <row r="48" spans="2:13" ht="27.75" customHeight="1" x14ac:dyDescent="0.2">
      <c r="B48" s="1180"/>
      <c r="C48" s="1181"/>
      <c r="D48" s="103"/>
      <c r="E48" s="1184" t="s">
        <v>37</v>
      </c>
      <c r="F48" s="1184"/>
      <c r="G48" s="1184"/>
      <c r="H48" s="1185"/>
      <c r="I48" s="349" t="s">
        <v>504</v>
      </c>
      <c r="J48" s="350" t="s">
        <v>504</v>
      </c>
      <c r="K48" s="350" t="s">
        <v>504</v>
      </c>
      <c r="L48" s="350" t="s">
        <v>504</v>
      </c>
      <c r="M48" s="351" t="s">
        <v>504</v>
      </c>
    </row>
    <row r="49" spans="2:13" ht="27.75" customHeight="1" x14ac:dyDescent="0.2">
      <c r="B49" s="1182"/>
      <c r="C49" s="1183"/>
      <c r="D49" s="103"/>
      <c r="E49" s="1184" t="s">
        <v>38</v>
      </c>
      <c r="F49" s="1184"/>
      <c r="G49" s="1184"/>
      <c r="H49" s="1185"/>
      <c r="I49" s="349" t="s">
        <v>504</v>
      </c>
      <c r="J49" s="350" t="s">
        <v>504</v>
      </c>
      <c r="K49" s="350" t="s">
        <v>504</v>
      </c>
      <c r="L49" s="350" t="s">
        <v>504</v>
      </c>
      <c r="M49" s="351" t="s">
        <v>504</v>
      </c>
    </row>
    <row r="50" spans="2:13" ht="27.75" customHeight="1" x14ac:dyDescent="0.2">
      <c r="B50" s="1178" t="s">
        <v>39</v>
      </c>
      <c r="C50" s="1179"/>
      <c r="D50" s="106"/>
      <c r="E50" s="1184" t="s">
        <v>40</v>
      </c>
      <c r="F50" s="1184"/>
      <c r="G50" s="1184"/>
      <c r="H50" s="1185"/>
      <c r="I50" s="349">
        <v>12637</v>
      </c>
      <c r="J50" s="350">
        <v>15217</v>
      </c>
      <c r="K50" s="350">
        <v>14188</v>
      </c>
      <c r="L50" s="350">
        <v>15447</v>
      </c>
      <c r="M50" s="351">
        <v>19347</v>
      </c>
    </row>
    <row r="51" spans="2:13" ht="27.75" customHeight="1" x14ac:dyDescent="0.2">
      <c r="B51" s="1180"/>
      <c r="C51" s="1181"/>
      <c r="D51" s="103"/>
      <c r="E51" s="1184" t="s">
        <v>41</v>
      </c>
      <c r="F51" s="1184"/>
      <c r="G51" s="1184"/>
      <c r="H51" s="1185"/>
      <c r="I51" s="349">
        <v>8635</v>
      </c>
      <c r="J51" s="350">
        <v>8548</v>
      </c>
      <c r="K51" s="350">
        <v>8398</v>
      </c>
      <c r="L51" s="350">
        <v>7932</v>
      </c>
      <c r="M51" s="351">
        <v>7498</v>
      </c>
    </row>
    <row r="52" spans="2:13" ht="27.75" customHeight="1" x14ac:dyDescent="0.2">
      <c r="B52" s="1182"/>
      <c r="C52" s="1183"/>
      <c r="D52" s="103"/>
      <c r="E52" s="1184" t="s">
        <v>42</v>
      </c>
      <c r="F52" s="1184"/>
      <c r="G52" s="1184"/>
      <c r="H52" s="1185"/>
      <c r="I52" s="349">
        <v>44333</v>
      </c>
      <c r="J52" s="350">
        <v>43289</v>
      </c>
      <c r="K52" s="350">
        <v>43625</v>
      </c>
      <c r="L52" s="350">
        <v>44096</v>
      </c>
      <c r="M52" s="351">
        <v>43561</v>
      </c>
    </row>
    <row r="53" spans="2:13" ht="27.75" customHeight="1" thickBot="1" x14ac:dyDescent="0.25">
      <c r="B53" s="1186" t="s">
        <v>43</v>
      </c>
      <c r="C53" s="1187"/>
      <c r="D53" s="107"/>
      <c r="E53" s="1188" t="s">
        <v>44</v>
      </c>
      <c r="F53" s="1188"/>
      <c r="G53" s="1188"/>
      <c r="H53" s="1189"/>
      <c r="I53" s="352">
        <v>-2342</v>
      </c>
      <c r="J53" s="353">
        <v>-5808</v>
      </c>
      <c r="K53" s="353">
        <v>-4268</v>
      </c>
      <c r="L53" s="353">
        <v>-4967</v>
      </c>
      <c r="M53" s="354">
        <v>-7707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AUFSPAsoWzZAacd4aSYqXtpWYWv7t403J9S7XlldX3ZV8vfUl+im6pjN8z8fcxUwdZiwB9kAhxMT7hYHksfLXA==" saltValue="LYuKzY0Xsd2ko5WcTvt9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546</v>
      </c>
      <c r="G54" s="116" t="s">
        <v>547</v>
      </c>
      <c r="H54" s="117" t="s">
        <v>548</v>
      </c>
    </row>
    <row r="55" spans="2:8" ht="52.5" customHeight="1" x14ac:dyDescent="0.2">
      <c r="B55" s="118"/>
      <c r="C55" s="1205" t="s">
        <v>47</v>
      </c>
      <c r="D55" s="1205"/>
      <c r="E55" s="1206"/>
      <c r="F55" s="119">
        <v>3261</v>
      </c>
      <c r="G55" s="119">
        <v>3431</v>
      </c>
      <c r="H55" s="120">
        <v>4363</v>
      </c>
    </row>
    <row r="56" spans="2:8" ht="52.5" customHeight="1" x14ac:dyDescent="0.2">
      <c r="B56" s="121"/>
      <c r="C56" s="1207" t="s">
        <v>48</v>
      </c>
      <c r="D56" s="1207"/>
      <c r="E56" s="1208"/>
      <c r="F56" s="122">
        <v>1848</v>
      </c>
      <c r="G56" s="122">
        <v>1662</v>
      </c>
      <c r="H56" s="123">
        <v>2592</v>
      </c>
    </row>
    <row r="57" spans="2:8" ht="53.25" customHeight="1" x14ac:dyDescent="0.2">
      <c r="B57" s="121"/>
      <c r="C57" s="1209" t="s">
        <v>49</v>
      </c>
      <c r="D57" s="1209"/>
      <c r="E57" s="1210"/>
      <c r="F57" s="124">
        <v>5524</v>
      </c>
      <c r="G57" s="124">
        <v>6693</v>
      </c>
      <c r="H57" s="125">
        <v>8874</v>
      </c>
    </row>
    <row r="58" spans="2:8" ht="45.75" customHeight="1" x14ac:dyDescent="0.2">
      <c r="B58" s="126"/>
      <c r="C58" s="1197" t="s">
        <v>580</v>
      </c>
      <c r="D58" s="1198"/>
      <c r="E58" s="1199"/>
      <c r="F58" s="127">
        <v>2710</v>
      </c>
      <c r="G58" s="127">
        <v>3118</v>
      </c>
      <c r="H58" s="128">
        <v>3414</v>
      </c>
    </row>
    <row r="59" spans="2:8" ht="45.75" customHeight="1" x14ac:dyDescent="0.2">
      <c r="B59" s="126"/>
      <c r="C59" s="1197" t="s">
        <v>581</v>
      </c>
      <c r="D59" s="1198"/>
      <c r="E59" s="1199"/>
      <c r="F59" s="127">
        <v>500</v>
      </c>
      <c r="G59" s="127">
        <v>1350</v>
      </c>
      <c r="H59" s="128">
        <v>2400</v>
      </c>
    </row>
    <row r="60" spans="2:8" ht="45.75" customHeight="1" x14ac:dyDescent="0.2">
      <c r="B60" s="126"/>
      <c r="C60" s="1197" t="s">
        <v>582</v>
      </c>
      <c r="D60" s="1198"/>
      <c r="E60" s="1199"/>
      <c r="F60" s="127">
        <v>1035</v>
      </c>
      <c r="G60" s="127">
        <v>991</v>
      </c>
      <c r="H60" s="128">
        <v>991</v>
      </c>
    </row>
    <row r="61" spans="2:8" ht="45.75" customHeight="1" x14ac:dyDescent="0.2">
      <c r="B61" s="126"/>
      <c r="C61" s="1197" t="s">
        <v>583</v>
      </c>
      <c r="D61" s="1198"/>
      <c r="E61" s="1199"/>
      <c r="F61" s="127">
        <v>861</v>
      </c>
      <c r="G61" s="127">
        <v>859</v>
      </c>
      <c r="H61" s="128">
        <v>857</v>
      </c>
    </row>
    <row r="62" spans="2:8" ht="45.75" customHeight="1" thickBot="1" x14ac:dyDescent="0.25">
      <c r="B62" s="129"/>
      <c r="C62" s="1200" t="s">
        <v>584</v>
      </c>
      <c r="D62" s="1201"/>
      <c r="E62" s="1202"/>
      <c r="F62" s="130">
        <v>131</v>
      </c>
      <c r="G62" s="130">
        <v>66</v>
      </c>
      <c r="H62" s="131">
        <v>787</v>
      </c>
    </row>
    <row r="63" spans="2:8" ht="52.5" customHeight="1" thickBot="1" x14ac:dyDescent="0.25">
      <c r="B63" s="132"/>
      <c r="C63" s="1203" t="s">
        <v>50</v>
      </c>
      <c r="D63" s="1203"/>
      <c r="E63" s="1204"/>
      <c r="F63" s="133">
        <v>10633</v>
      </c>
      <c r="G63" s="133">
        <v>11786</v>
      </c>
      <c r="H63" s="134">
        <v>15829</v>
      </c>
    </row>
    <row r="64" spans="2:8" ht="13.2" x14ac:dyDescent="0.2"/>
  </sheetData>
  <sheetProtection algorithmName="SHA-512" hashValue="Keh3EcyrPIM81e3T5gmf4MLtJCmhawykFsKBAzCgB9W68qdKGHnDREuWBeVC4c0FFO5gXqSq9bPEpL2MBdqeew==" saltValue="ZKIWTIleokK8+Gql5j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DA0FC-16E5-440C-8337-B005AAF9447D}">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1213" customWidth="1"/>
    <col min="2" max="107" width="2.44140625" style="1213" customWidth="1"/>
    <col min="108" max="108" width="6.109375" style="1220" customWidth="1"/>
    <col min="109" max="109" width="5.88671875" style="1219" customWidth="1"/>
    <col min="110" max="16384" width="8.6640625" style="1213" hidden="1"/>
  </cols>
  <sheetData>
    <row r="1" spans="1:109" ht="42.75" customHeight="1" x14ac:dyDescent="0.2">
      <c r="A1" s="1211"/>
      <c r="B1" s="1212"/>
      <c r="DD1" s="1213"/>
      <c r="DE1" s="1213"/>
    </row>
    <row r="2" spans="1:109" ht="25.5" customHeight="1" x14ac:dyDescent="0.2">
      <c r="A2" s="1214"/>
      <c r="C2" s="1214"/>
      <c r="O2" s="1214"/>
      <c r="P2" s="1214"/>
      <c r="Q2" s="1214"/>
      <c r="R2" s="1214"/>
      <c r="S2" s="1214"/>
      <c r="T2" s="1214"/>
      <c r="U2" s="1214"/>
      <c r="V2" s="1214"/>
      <c r="W2" s="1214"/>
      <c r="X2" s="1214"/>
      <c r="Y2" s="1214"/>
      <c r="Z2" s="1214"/>
      <c r="AA2" s="1214"/>
      <c r="AB2" s="1214"/>
      <c r="AC2" s="1214"/>
      <c r="AD2" s="1214"/>
      <c r="AE2" s="1214"/>
      <c r="AF2" s="1214"/>
      <c r="AG2" s="1214"/>
      <c r="AH2" s="1214"/>
      <c r="AI2" s="1214"/>
      <c r="AU2" s="1214"/>
      <c r="BG2" s="1214"/>
      <c r="BS2" s="1214"/>
      <c r="CE2" s="1214"/>
      <c r="CQ2" s="1214"/>
      <c r="DD2" s="1213"/>
      <c r="DE2" s="1213"/>
    </row>
    <row r="3" spans="1:109" ht="25.5" customHeight="1" x14ac:dyDescent="0.2">
      <c r="A3" s="1214"/>
      <c r="C3" s="1214"/>
      <c r="O3" s="1214"/>
      <c r="P3" s="1214"/>
      <c r="Q3" s="1214"/>
      <c r="R3" s="1214"/>
      <c r="S3" s="1214"/>
      <c r="T3" s="1214"/>
      <c r="U3" s="1214"/>
      <c r="V3" s="1214"/>
      <c r="W3" s="1214"/>
      <c r="X3" s="1214"/>
      <c r="Y3" s="1214"/>
      <c r="Z3" s="1214"/>
      <c r="AA3" s="1214"/>
      <c r="AB3" s="1214"/>
      <c r="AC3" s="1214"/>
      <c r="AD3" s="1214"/>
      <c r="AE3" s="1214"/>
      <c r="AF3" s="1214"/>
      <c r="AG3" s="1214"/>
      <c r="AH3" s="1214"/>
      <c r="AI3" s="1214"/>
      <c r="AU3" s="1214"/>
      <c r="BG3" s="1214"/>
      <c r="BS3" s="1214"/>
      <c r="CE3" s="1214"/>
      <c r="CQ3" s="1214"/>
      <c r="DD3" s="1213"/>
      <c r="DE3" s="1213"/>
    </row>
    <row r="4" spans="1:109" s="250" customFormat="1" ht="13.2" x14ac:dyDescent="0.2">
      <c r="A4" s="1214"/>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c r="BN4" s="1214"/>
      <c r="BO4" s="1214"/>
      <c r="BP4" s="1214"/>
      <c r="BQ4" s="1214"/>
      <c r="BR4" s="1214"/>
      <c r="BS4" s="1214"/>
      <c r="BT4" s="1214"/>
      <c r="BU4" s="1214"/>
      <c r="BV4" s="1214"/>
      <c r="BW4" s="1214"/>
      <c r="BX4" s="1214"/>
      <c r="BY4" s="1214"/>
      <c r="BZ4" s="1214"/>
      <c r="CA4" s="1214"/>
      <c r="CB4" s="1214"/>
      <c r="CC4" s="1214"/>
      <c r="CD4" s="1214"/>
      <c r="CE4" s="1214"/>
      <c r="CF4" s="1214"/>
      <c r="CG4" s="1214"/>
      <c r="CH4" s="1214"/>
      <c r="CI4" s="1214"/>
      <c r="CJ4" s="1214"/>
      <c r="CK4" s="1214"/>
      <c r="CL4" s="1214"/>
      <c r="CM4" s="1214"/>
      <c r="CN4" s="1214"/>
      <c r="CO4" s="1214"/>
      <c r="CP4" s="1214"/>
      <c r="CQ4" s="1214"/>
      <c r="CR4" s="1214"/>
      <c r="CS4" s="1214"/>
      <c r="CT4" s="1214"/>
      <c r="CU4" s="1214"/>
      <c r="CV4" s="1214"/>
      <c r="CW4" s="1214"/>
      <c r="CX4" s="1214"/>
      <c r="CY4" s="1214"/>
      <c r="CZ4" s="1214"/>
      <c r="DA4" s="1214"/>
      <c r="DB4" s="1214"/>
      <c r="DC4" s="1214"/>
      <c r="DD4" s="1214"/>
      <c r="DE4" s="1214"/>
    </row>
    <row r="5" spans="1:109" s="250" customFormat="1" ht="13.2" x14ac:dyDescent="0.2">
      <c r="A5" s="1214"/>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4"/>
      <c r="BE5" s="1214"/>
      <c r="BF5" s="1214"/>
      <c r="BG5" s="1214"/>
      <c r="BH5" s="1214"/>
      <c r="BI5" s="1214"/>
      <c r="BJ5" s="1214"/>
      <c r="BK5" s="1214"/>
      <c r="BL5" s="1214"/>
      <c r="BM5" s="1214"/>
      <c r="BN5" s="1214"/>
      <c r="BO5" s="1214"/>
      <c r="BP5" s="1214"/>
      <c r="BQ5" s="1214"/>
      <c r="BR5" s="1214"/>
      <c r="BS5" s="1214"/>
      <c r="BT5" s="1214"/>
      <c r="BU5" s="1214"/>
      <c r="BV5" s="1214"/>
      <c r="BW5" s="1214"/>
      <c r="BX5" s="1214"/>
      <c r="BY5" s="1214"/>
      <c r="BZ5" s="1214"/>
      <c r="CA5" s="1214"/>
      <c r="CB5" s="1214"/>
      <c r="CC5" s="1214"/>
      <c r="CD5" s="1214"/>
      <c r="CE5" s="1214"/>
      <c r="CF5" s="1214"/>
      <c r="CG5" s="1214"/>
      <c r="CH5" s="1214"/>
      <c r="CI5" s="1214"/>
      <c r="CJ5" s="1214"/>
      <c r="CK5" s="1214"/>
      <c r="CL5" s="1214"/>
      <c r="CM5" s="1214"/>
      <c r="CN5" s="1214"/>
      <c r="CO5" s="1214"/>
      <c r="CP5" s="1214"/>
      <c r="CQ5" s="1214"/>
      <c r="CR5" s="1214"/>
      <c r="CS5" s="1214"/>
      <c r="CT5" s="1214"/>
      <c r="CU5" s="1214"/>
      <c r="CV5" s="1214"/>
      <c r="CW5" s="1214"/>
      <c r="CX5" s="1214"/>
      <c r="CY5" s="1214"/>
      <c r="CZ5" s="1214"/>
      <c r="DA5" s="1214"/>
      <c r="DB5" s="1214"/>
      <c r="DC5" s="1214"/>
      <c r="DD5" s="1214"/>
      <c r="DE5" s="1214"/>
    </row>
    <row r="6" spans="1:109" s="250" customFormat="1" ht="13.2" x14ac:dyDescent="0.2">
      <c r="A6" s="1214"/>
      <c r="B6" s="1214"/>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14"/>
      <c r="AL6" s="1214"/>
      <c r="AM6" s="1214"/>
      <c r="AN6" s="1214"/>
      <c r="AO6" s="1214"/>
      <c r="AP6" s="1214"/>
      <c r="AQ6" s="1214"/>
      <c r="AR6" s="1214"/>
      <c r="AS6" s="1214"/>
      <c r="AT6" s="1214"/>
      <c r="AU6" s="1214"/>
      <c r="AV6" s="1214"/>
      <c r="AW6" s="1214"/>
      <c r="AX6" s="1214"/>
      <c r="AY6" s="1214"/>
      <c r="AZ6" s="1214"/>
      <c r="BA6" s="1214"/>
      <c r="BB6" s="1214"/>
      <c r="BC6" s="1214"/>
      <c r="BD6" s="1214"/>
      <c r="BE6" s="1214"/>
      <c r="BF6" s="1214"/>
      <c r="BG6" s="1214"/>
      <c r="BH6" s="1214"/>
      <c r="BI6" s="1214"/>
      <c r="BJ6" s="1214"/>
      <c r="BK6" s="1214"/>
      <c r="BL6" s="1214"/>
      <c r="BM6" s="1214"/>
      <c r="BN6" s="1214"/>
      <c r="BO6" s="1214"/>
      <c r="BP6" s="1214"/>
      <c r="BQ6" s="1214"/>
      <c r="BR6" s="1214"/>
      <c r="BS6" s="1214"/>
      <c r="BT6" s="1214"/>
      <c r="BU6" s="1214"/>
      <c r="BV6" s="1214"/>
      <c r="BW6" s="1214"/>
      <c r="BX6" s="1214"/>
      <c r="BY6" s="1214"/>
      <c r="BZ6" s="1214"/>
      <c r="CA6" s="1214"/>
      <c r="CB6" s="1214"/>
      <c r="CC6" s="1214"/>
      <c r="CD6" s="1214"/>
      <c r="CE6" s="1214"/>
      <c r="CF6" s="1214"/>
      <c r="CG6" s="1214"/>
      <c r="CH6" s="1214"/>
      <c r="CI6" s="1214"/>
      <c r="CJ6" s="1214"/>
      <c r="CK6" s="1214"/>
      <c r="CL6" s="1214"/>
      <c r="CM6" s="1214"/>
      <c r="CN6" s="1214"/>
      <c r="CO6" s="1214"/>
      <c r="CP6" s="1214"/>
      <c r="CQ6" s="1214"/>
      <c r="CR6" s="1214"/>
      <c r="CS6" s="1214"/>
      <c r="CT6" s="1214"/>
      <c r="CU6" s="1214"/>
      <c r="CV6" s="1214"/>
      <c r="CW6" s="1214"/>
      <c r="CX6" s="1214"/>
      <c r="CY6" s="1214"/>
      <c r="CZ6" s="1214"/>
      <c r="DA6" s="1214"/>
      <c r="DB6" s="1214"/>
      <c r="DC6" s="1214"/>
      <c r="DD6" s="1214"/>
      <c r="DE6" s="1214"/>
    </row>
    <row r="7" spans="1:109" s="250" customFormat="1" ht="13.2" x14ac:dyDescent="0.2">
      <c r="A7" s="1214"/>
      <c r="B7" s="1214"/>
      <c r="C7" s="1214"/>
      <c r="D7" s="1214"/>
      <c r="E7" s="1214"/>
      <c r="F7" s="1214"/>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c r="AS7" s="1214"/>
      <c r="AT7" s="1214"/>
      <c r="AU7" s="1214"/>
      <c r="AV7" s="1214"/>
      <c r="AW7" s="1214"/>
      <c r="AX7" s="1214"/>
      <c r="AY7" s="1214"/>
      <c r="AZ7" s="1214"/>
      <c r="BA7" s="1214"/>
      <c r="BB7" s="1214"/>
      <c r="BC7" s="1214"/>
      <c r="BD7" s="1214"/>
      <c r="BE7" s="1214"/>
      <c r="BF7" s="1214"/>
      <c r="BG7" s="1214"/>
      <c r="BH7" s="1214"/>
      <c r="BI7" s="1214"/>
      <c r="BJ7" s="1214"/>
      <c r="BK7" s="1214"/>
      <c r="BL7" s="1214"/>
      <c r="BM7" s="1214"/>
      <c r="BN7" s="1214"/>
      <c r="BO7" s="1214"/>
      <c r="BP7" s="1214"/>
      <c r="BQ7" s="1214"/>
      <c r="BR7" s="1214"/>
      <c r="BS7" s="1214"/>
      <c r="BT7" s="1214"/>
      <c r="BU7" s="1214"/>
      <c r="BV7" s="1214"/>
      <c r="BW7" s="1214"/>
      <c r="BX7" s="1214"/>
      <c r="BY7" s="1214"/>
      <c r="BZ7" s="1214"/>
      <c r="CA7" s="1214"/>
      <c r="CB7" s="1214"/>
      <c r="CC7" s="1214"/>
      <c r="CD7" s="1214"/>
      <c r="CE7" s="1214"/>
      <c r="CF7" s="1214"/>
      <c r="CG7" s="1214"/>
      <c r="CH7" s="1214"/>
      <c r="CI7" s="1214"/>
      <c r="CJ7" s="1214"/>
      <c r="CK7" s="1214"/>
      <c r="CL7" s="1214"/>
      <c r="CM7" s="1214"/>
      <c r="CN7" s="1214"/>
      <c r="CO7" s="1214"/>
      <c r="CP7" s="1214"/>
      <c r="CQ7" s="1214"/>
      <c r="CR7" s="1214"/>
      <c r="CS7" s="1214"/>
      <c r="CT7" s="1214"/>
      <c r="CU7" s="1214"/>
      <c r="CV7" s="1214"/>
      <c r="CW7" s="1214"/>
      <c r="CX7" s="1214"/>
      <c r="CY7" s="1214"/>
      <c r="CZ7" s="1214"/>
      <c r="DA7" s="1214"/>
      <c r="DB7" s="1214"/>
      <c r="DC7" s="1214"/>
      <c r="DD7" s="1214"/>
      <c r="DE7" s="1214"/>
    </row>
    <row r="8" spans="1:109" s="250" customFormat="1" ht="13.2" x14ac:dyDescent="0.2">
      <c r="A8" s="1214"/>
      <c r="B8" s="1214"/>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4"/>
      <c r="BE8" s="1214"/>
      <c r="BF8" s="1214"/>
      <c r="BG8" s="1214"/>
      <c r="BH8" s="1214"/>
      <c r="BI8" s="1214"/>
      <c r="BJ8" s="1214"/>
      <c r="BK8" s="1214"/>
      <c r="BL8" s="1214"/>
      <c r="BM8" s="1214"/>
      <c r="BN8" s="1214"/>
      <c r="BO8" s="1214"/>
      <c r="BP8" s="1214"/>
      <c r="BQ8" s="1214"/>
      <c r="BR8" s="1214"/>
      <c r="BS8" s="1214"/>
      <c r="BT8" s="1214"/>
      <c r="BU8" s="1214"/>
      <c r="BV8" s="1214"/>
      <c r="BW8" s="1214"/>
      <c r="BX8" s="1214"/>
      <c r="BY8" s="1214"/>
      <c r="BZ8" s="1214"/>
      <c r="CA8" s="1214"/>
      <c r="CB8" s="1214"/>
      <c r="CC8" s="1214"/>
      <c r="CD8" s="1214"/>
      <c r="CE8" s="1214"/>
      <c r="CF8" s="1214"/>
      <c r="CG8" s="1214"/>
      <c r="CH8" s="1214"/>
      <c r="CI8" s="1214"/>
      <c r="CJ8" s="1214"/>
      <c r="CK8" s="1214"/>
      <c r="CL8" s="1214"/>
      <c r="CM8" s="1214"/>
      <c r="CN8" s="1214"/>
      <c r="CO8" s="1214"/>
      <c r="CP8" s="1214"/>
      <c r="CQ8" s="1214"/>
      <c r="CR8" s="1214"/>
      <c r="CS8" s="1214"/>
      <c r="CT8" s="1214"/>
      <c r="CU8" s="1214"/>
      <c r="CV8" s="1214"/>
      <c r="CW8" s="1214"/>
      <c r="CX8" s="1214"/>
      <c r="CY8" s="1214"/>
      <c r="CZ8" s="1214"/>
      <c r="DA8" s="1214"/>
      <c r="DB8" s="1214"/>
      <c r="DC8" s="1214"/>
      <c r="DD8" s="1214"/>
      <c r="DE8" s="1214"/>
    </row>
    <row r="9" spans="1:109" s="250" customFormat="1" ht="13.2" x14ac:dyDescent="0.2">
      <c r="A9" s="1214"/>
      <c r="B9" s="1214"/>
      <c r="C9" s="1214"/>
      <c r="D9" s="1214"/>
      <c r="E9" s="1214"/>
      <c r="F9" s="1214"/>
      <c r="G9" s="1214"/>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c r="AJ9" s="1214"/>
      <c r="AK9" s="1214"/>
      <c r="AL9" s="1214"/>
      <c r="AM9" s="1214"/>
      <c r="AN9" s="1214"/>
      <c r="AO9" s="1214"/>
      <c r="AP9" s="1214"/>
      <c r="AQ9" s="1214"/>
      <c r="AR9" s="1214"/>
      <c r="AS9" s="1214"/>
      <c r="AT9" s="1214"/>
      <c r="AU9" s="1214"/>
      <c r="AV9" s="1214"/>
      <c r="AW9" s="1214"/>
      <c r="AX9" s="1214"/>
      <c r="AY9" s="1214"/>
      <c r="AZ9" s="1214"/>
      <c r="BA9" s="1214"/>
      <c r="BB9" s="1214"/>
      <c r="BC9" s="1214"/>
      <c r="BD9" s="1214"/>
      <c r="BE9" s="1214"/>
      <c r="BF9" s="1214"/>
      <c r="BG9" s="1214"/>
      <c r="BH9" s="1214"/>
      <c r="BI9" s="1214"/>
      <c r="BJ9" s="1214"/>
      <c r="BK9" s="1214"/>
      <c r="BL9" s="1214"/>
      <c r="BM9" s="1214"/>
      <c r="BN9" s="1214"/>
      <c r="BO9" s="1214"/>
      <c r="BP9" s="1214"/>
      <c r="BQ9" s="1214"/>
      <c r="BR9" s="1214"/>
      <c r="BS9" s="1214"/>
      <c r="BT9" s="1214"/>
      <c r="BU9" s="1214"/>
      <c r="BV9" s="1214"/>
      <c r="BW9" s="1214"/>
      <c r="BX9" s="1214"/>
      <c r="BY9" s="1214"/>
      <c r="BZ9" s="1214"/>
      <c r="CA9" s="1214"/>
      <c r="CB9" s="1214"/>
      <c r="CC9" s="1214"/>
      <c r="CD9" s="1214"/>
      <c r="CE9" s="1214"/>
      <c r="CF9" s="1214"/>
      <c r="CG9" s="1214"/>
      <c r="CH9" s="1214"/>
      <c r="CI9" s="1214"/>
      <c r="CJ9" s="1214"/>
      <c r="CK9" s="1214"/>
      <c r="CL9" s="1214"/>
      <c r="CM9" s="1214"/>
      <c r="CN9" s="1214"/>
      <c r="CO9" s="1214"/>
      <c r="CP9" s="1214"/>
      <c r="CQ9" s="1214"/>
      <c r="CR9" s="1214"/>
      <c r="CS9" s="1214"/>
      <c r="CT9" s="1214"/>
      <c r="CU9" s="1214"/>
      <c r="CV9" s="1214"/>
      <c r="CW9" s="1214"/>
      <c r="CX9" s="1214"/>
      <c r="CY9" s="1214"/>
      <c r="CZ9" s="1214"/>
      <c r="DA9" s="1214"/>
      <c r="DB9" s="1214"/>
      <c r="DC9" s="1214"/>
      <c r="DD9" s="1214"/>
      <c r="DE9" s="1214"/>
    </row>
    <row r="10" spans="1:109" s="250" customFormat="1" ht="13.2" x14ac:dyDescent="0.2">
      <c r="A10" s="1214"/>
      <c r="B10" s="1214"/>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J10" s="1214"/>
      <c r="AK10" s="1214"/>
      <c r="AL10" s="1214"/>
      <c r="AM10" s="1214"/>
      <c r="AN10" s="1214"/>
      <c r="AO10" s="1214"/>
      <c r="AP10" s="1214"/>
      <c r="AQ10" s="1214"/>
      <c r="AR10" s="1214"/>
      <c r="AS10" s="1214"/>
      <c r="AT10" s="1214"/>
      <c r="AU10" s="1214"/>
      <c r="AV10" s="1214"/>
      <c r="AW10" s="1214"/>
      <c r="AX10" s="1214"/>
      <c r="AY10" s="1214"/>
      <c r="AZ10" s="1214"/>
      <c r="BA10" s="1214"/>
      <c r="BB10" s="1214"/>
      <c r="BC10" s="1214"/>
      <c r="BD10" s="1214"/>
      <c r="BE10" s="1214"/>
      <c r="BF10" s="1214"/>
      <c r="BG10" s="1214"/>
      <c r="BH10" s="1214"/>
      <c r="BI10" s="1214"/>
      <c r="BJ10" s="1214"/>
      <c r="BK10" s="1214"/>
      <c r="BL10" s="1214"/>
      <c r="BM10" s="1214"/>
      <c r="BN10" s="1214"/>
      <c r="BO10" s="1214"/>
      <c r="BP10" s="1214"/>
      <c r="BQ10" s="1214"/>
      <c r="BR10" s="1214"/>
      <c r="BS10" s="1214"/>
      <c r="BT10" s="1214"/>
      <c r="BU10" s="1214"/>
      <c r="BV10" s="1214"/>
      <c r="BW10" s="1214"/>
      <c r="BX10" s="1214"/>
      <c r="BY10" s="1214"/>
      <c r="BZ10" s="1214"/>
      <c r="CA10" s="1214"/>
      <c r="CB10" s="1214"/>
      <c r="CC10" s="1214"/>
      <c r="CD10" s="1214"/>
      <c r="CE10" s="1214"/>
      <c r="CF10" s="1214"/>
      <c r="CG10" s="1214"/>
      <c r="CH10" s="1214"/>
      <c r="CI10" s="1214"/>
      <c r="CJ10" s="1214"/>
      <c r="CK10" s="1214"/>
      <c r="CL10" s="1214"/>
      <c r="CM10" s="1214"/>
      <c r="CN10" s="1214"/>
      <c r="CO10" s="1214"/>
      <c r="CP10" s="1214"/>
      <c r="CQ10" s="1214"/>
      <c r="CR10" s="1214"/>
      <c r="CS10" s="1214"/>
      <c r="CT10" s="1214"/>
      <c r="CU10" s="1214"/>
      <c r="CV10" s="1214"/>
      <c r="CW10" s="1214"/>
      <c r="CX10" s="1214"/>
      <c r="CY10" s="1214"/>
      <c r="CZ10" s="1214"/>
      <c r="DA10" s="1214"/>
      <c r="DB10" s="1214"/>
      <c r="DC10" s="1214"/>
      <c r="DD10" s="1214"/>
      <c r="DE10" s="1214"/>
    </row>
    <row r="11" spans="1:109" s="250" customFormat="1" ht="13.2" x14ac:dyDescent="0.2">
      <c r="A11" s="1214"/>
      <c r="B11" s="1214"/>
      <c r="C11" s="1214"/>
      <c r="D11" s="1214"/>
      <c r="E11" s="1214"/>
      <c r="F11" s="1214"/>
      <c r="G11" s="1214"/>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c r="AJ11" s="1214"/>
      <c r="AK11" s="1214"/>
      <c r="AL11" s="1214"/>
      <c r="AM11" s="1214"/>
      <c r="AN11" s="1214"/>
      <c r="AO11" s="1214"/>
      <c r="AP11" s="1214"/>
      <c r="AQ11" s="1214"/>
      <c r="AR11" s="1214"/>
      <c r="AS11" s="1214"/>
      <c r="AT11" s="1214"/>
      <c r="AU11" s="1214"/>
      <c r="AV11" s="1214"/>
      <c r="AW11" s="1214"/>
      <c r="AX11" s="1214"/>
      <c r="AY11" s="1214"/>
      <c r="AZ11" s="1214"/>
      <c r="BA11" s="1214"/>
      <c r="BB11" s="1214"/>
      <c r="BC11" s="1214"/>
      <c r="BD11" s="1214"/>
      <c r="BE11" s="1214"/>
      <c r="BF11" s="1214"/>
      <c r="BG11" s="1214"/>
      <c r="BH11" s="1214"/>
      <c r="BI11" s="1214"/>
      <c r="BJ11" s="1214"/>
      <c r="BK11" s="1214"/>
      <c r="BL11" s="1214"/>
      <c r="BM11" s="1214"/>
      <c r="BN11" s="1214"/>
      <c r="BO11" s="1214"/>
      <c r="BP11" s="1214"/>
      <c r="BQ11" s="1214"/>
      <c r="BR11" s="1214"/>
      <c r="BS11" s="1214"/>
      <c r="BT11" s="1214"/>
      <c r="BU11" s="1214"/>
      <c r="BV11" s="1214"/>
      <c r="BW11" s="1214"/>
      <c r="BX11" s="1214"/>
      <c r="BY11" s="1214"/>
      <c r="BZ11" s="1214"/>
      <c r="CA11" s="1214"/>
      <c r="CB11" s="1214"/>
      <c r="CC11" s="1214"/>
      <c r="CD11" s="1214"/>
      <c r="CE11" s="1214"/>
      <c r="CF11" s="1214"/>
      <c r="CG11" s="1214"/>
      <c r="CH11" s="1214"/>
      <c r="CI11" s="1214"/>
      <c r="CJ11" s="1214"/>
      <c r="CK11" s="1214"/>
      <c r="CL11" s="1214"/>
      <c r="CM11" s="1214"/>
      <c r="CN11" s="1214"/>
      <c r="CO11" s="1214"/>
      <c r="CP11" s="1214"/>
      <c r="CQ11" s="1214"/>
      <c r="CR11" s="1214"/>
      <c r="CS11" s="1214"/>
      <c r="CT11" s="1214"/>
      <c r="CU11" s="1214"/>
      <c r="CV11" s="1214"/>
      <c r="CW11" s="1214"/>
      <c r="CX11" s="1214"/>
      <c r="CY11" s="1214"/>
      <c r="CZ11" s="1214"/>
      <c r="DA11" s="1214"/>
      <c r="DB11" s="1214"/>
      <c r="DC11" s="1214"/>
      <c r="DD11" s="1214"/>
      <c r="DE11" s="1214"/>
    </row>
    <row r="12" spans="1:109" s="250" customFormat="1" ht="13.2" x14ac:dyDescent="0.2">
      <c r="A12" s="1214"/>
      <c r="B12" s="1214"/>
      <c r="C12" s="1214"/>
      <c r="D12" s="1214"/>
      <c r="E12" s="1214"/>
      <c r="F12" s="1214"/>
      <c r="G12" s="1214"/>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c r="BQ12" s="1214"/>
      <c r="BR12" s="1214"/>
      <c r="BS12" s="1214"/>
      <c r="BT12" s="1214"/>
      <c r="BU12" s="1214"/>
      <c r="BV12" s="1214"/>
      <c r="BW12" s="1214"/>
      <c r="BX12" s="1214"/>
      <c r="BY12" s="1214"/>
      <c r="BZ12" s="1214"/>
      <c r="CA12" s="1214"/>
      <c r="CB12" s="1214"/>
      <c r="CC12" s="1214"/>
      <c r="CD12" s="1214"/>
      <c r="CE12" s="1214"/>
      <c r="CF12" s="1214"/>
      <c r="CG12" s="1214"/>
      <c r="CH12" s="1214"/>
      <c r="CI12" s="1214"/>
      <c r="CJ12" s="1214"/>
      <c r="CK12" s="1214"/>
      <c r="CL12" s="1214"/>
      <c r="CM12" s="1214"/>
      <c r="CN12" s="1214"/>
      <c r="CO12" s="1214"/>
      <c r="CP12" s="1214"/>
      <c r="CQ12" s="1214"/>
      <c r="CR12" s="1214"/>
      <c r="CS12" s="1214"/>
      <c r="CT12" s="1214"/>
      <c r="CU12" s="1214"/>
      <c r="CV12" s="1214"/>
      <c r="CW12" s="1214"/>
      <c r="CX12" s="1214"/>
      <c r="CY12" s="1214"/>
      <c r="CZ12" s="1214"/>
      <c r="DA12" s="1214"/>
      <c r="DB12" s="1214"/>
      <c r="DC12" s="1214"/>
      <c r="DD12" s="1214"/>
      <c r="DE12" s="1214"/>
    </row>
    <row r="13" spans="1:109" s="250" customFormat="1" ht="13.2" x14ac:dyDescent="0.2">
      <c r="A13" s="1214"/>
      <c r="B13" s="1214"/>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1214"/>
      <c r="AK13" s="1214"/>
      <c r="AL13" s="1214"/>
      <c r="AM13" s="1214"/>
      <c r="AN13" s="1214"/>
      <c r="AO13" s="1214"/>
      <c r="AP13" s="1214"/>
      <c r="AQ13" s="1214"/>
      <c r="AR13" s="1214"/>
      <c r="AS13" s="1214"/>
      <c r="AT13" s="1214"/>
      <c r="AU13" s="1214"/>
      <c r="AV13" s="1214"/>
      <c r="AW13" s="1214"/>
      <c r="AX13" s="1214"/>
      <c r="AY13" s="1214"/>
      <c r="AZ13" s="1214"/>
      <c r="BA13" s="1214"/>
      <c r="BB13" s="1214"/>
      <c r="BC13" s="1214"/>
      <c r="BD13" s="1214"/>
      <c r="BE13" s="1214"/>
      <c r="BF13" s="1214"/>
      <c r="BG13" s="1214"/>
      <c r="BH13" s="1214"/>
      <c r="BI13" s="1214"/>
      <c r="BJ13" s="1214"/>
      <c r="BK13" s="1214"/>
      <c r="BL13" s="1214"/>
      <c r="BM13" s="1214"/>
      <c r="BN13" s="1214"/>
      <c r="BO13" s="1214"/>
      <c r="BP13" s="1214"/>
      <c r="BQ13" s="1214"/>
      <c r="BR13" s="1214"/>
      <c r="BS13" s="1214"/>
      <c r="BT13" s="1214"/>
      <c r="BU13" s="1214"/>
      <c r="BV13" s="1214"/>
      <c r="BW13" s="1214"/>
      <c r="BX13" s="1214"/>
      <c r="BY13" s="1214"/>
      <c r="BZ13" s="1214"/>
      <c r="CA13" s="1214"/>
      <c r="CB13" s="1214"/>
      <c r="CC13" s="1214"/>
      <c r="CD13" s="1214"/>
      <c r="CE13" s="1214"/>
      <c r="CF13" s="1214"/>
      <c r="CG13" s="1214"/>
      <c r="CH13" s="1214"/>
      <c r="CI13" s="1214"/>
      <c r="CJ13" s="1214"/>
      <c r="CK13" s="1214"/>
      <c r="CL13" s="1214"/>
      <c r="CM13" s="1214"/>
      <c r="CN13" s="1214"/>
      <c r="CO13" s="1214"/>
      <c r="CP13" s="1214"/>
      <c r="CQ13" s="1214"/>
      <c r="CR13" s="1214"/>
      <c r="CS13" s="1214"/>
      <c r="CT13" s="1214"/>
      <c r="CU13" s="1214"/>
      <c r="CV13" s="1214"/>
      <c r="CW13" s="1214"/>
      <c r="CX13" s="1214"/>
      <c r="CY13" s="1214"/>
      <c r="CZ13" s="1214"/>
      <c r="DA13" s="1214"/>
      <c r="DB13" s="1214"/>
      <c r="DC13" s="1214"/>
      <c r="DD13" s="1214"/>
      <c r="DE13" s="1214"/>
    </row>
    <row r="14" spans="1:109" s="250" customFormat="1" ht="13.2" x14ac:dyDescent="0.2">
      <c r="A14" s="1214"/>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4"/>
      <c r="AM14" s="1214"/>
      <c r="AN14" s="1214"/>
      <c r="AO14" s="1214"/>
      <c r="AP14" s="1214"/>
      <c r="AQ14" s="1214"/>
      <c r="AR14" s="1214"/>
      <c r="AS14" s="1214"/>
      <c r="AT14" s="1214"/>
      <c r="AU14" s="1214"/>
      <c r="AV14" s="1214"/>
      <c r="AW14" s="1214"/>
      <c r="AX14" s="1214"/>
      <c r="AY14" s="1214"/>
      <c r="AZ14" s="1214"/>
      <c r="BA14" s="1214"/>
      <c r="BB14" s="1214"/>
      <c r="BC14" s="1214"/>
      <c r="BD14" s="1214"/>
      <c r="BE14" s="1214"/>
      <c r="BF14" s="1214"/>
      <c r="BG14" s="1214"/>
      <c r="BH14" s="1214"/>
      <c r="BI14" s="1214"/>
      <c r="BJ14" s="1214"/>
      <c r="BK14" s="1214"/>
      <c r="BL14" s="1214"/>
      <c r="BM14" s="1214"/>
      <c r="BN14" s="1214"/>
      <c r="BO14" s="1214"/>
      <c r="BP14" s="1214"/>
      <c r="BQ14" s="1214"/>
      <c r="BR14" s="1214"/>
      <c r="BS14" s="1214"/>
      <c r="BT14" s="1214"/>
      <c r="BU14" s="1214"/>
      <c r="BV14" s="1214"/>
      <c r="BW14" s="1214"/>
      <c r="BX14" s="1214"/>
      <c r="BY14" s="1214"/>
      <c r="BZ14" s="1214"/>
      <c r="CA14" s="1214"/>
      <c r="CB14" s="1214"/>
      <c r="CC14" s="1214"/>
      <c r="CD14" s="1214"/>
      <c r="CE14" s="1214"/>
      <c r="CF14" s="1214"/>
      <c r="CG14" s="1214"/>
      <c r="CH14" s="1214"/>
      <c r="CI14" s="1214"/>
      <c r="CJ14" s="1214"/>
      <c r="CK14" s="1214"/>
      <c r="CL14" s="1214"/>
      <c r="CM14" s="1214"/>
      <c r="CN14" s="1214"/>
      <c r="CO14" s="1214"/>
      <c r="CP14" s="1214"/>
      <c r="CQ14" s="1214"/>
      <c r="CR14" s="1214"/>
      <c r="CS14" s="1214"/>
      <c r="CT14" s="1214"/>
      <c r="CU14" s="1214"/>
      <c r="CV14" s="1214"/>
      <c r="CW14" s="1214"/>
      <c r="CX14" s="1214"/>
      <c r="CY14" s="1214"/>
      <c r="CZ14" s="1214"/>
      <c r="DA14" s="1214"/>
      <c r="DB14" s="1214"/>
      <c r="DC14" s="1214"/>
      <c r="DD14" s="1214"/>
      <c r="DE14" s="1214"/>
    </row>
    <row r="15" spans="1:109" s="250" customFormat="1" ht="13.2" x14ac:dyDescent="0.2">
      <c r="A15" s="1213"/>
      <c r="B15" s="1214"/>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4"/>
      <c r="AL15" s="1214"/>
      <c r="AM15" s="1214"/>
      <c r="AN15" s="1214"/>
      <c r="AO15" s="1214"/>
      <c r="AP15" s="1214"/>
      <c r="AQ15" s="1214"/>
      <c r="AR15" s="1214"/>
      <c r="AS15" s="1214"/>
      <c r="AT15" s="1214"/>
      <c r="AU15" s="1214"/>
      <c r="AV15" s="1214"/>
      <c r="AW15" s="1214"/>
      <c r="AX15" s="1214"/>
      <c r="AY15" s="1214"/>
      <c r="AZ15" s="1214"/>
      <c r="BA15" s="1214"/>
      <c r="BB15" s="1214"/>
      <c r="BC15" s="1214"/>
      <c r="BD15" s="1214"/>
      <c r="BE15" s="1214"/>
      <c r="BF15" s="1214"/>
      <c r="BG15" s="1214"/>
      <c r="BH15" s="1214"/>
      <c r="BI15" s="1214"/>
      <c r="BJ15" s="1214"/>
      <c r="BK15" s="1214"/>
      <c r="BL15" s="1214"/>
      <c r="BM15" s="1214"/>
      <c r="BN15" s="1214"/>
      <c r="BO15" s="1214"/>
      <c r="BP15" s="1214"/>
      <c r="BQ15" s="1214"/>
      <c r="BR15" s="1214"/>
      <c r="BS15" s="1214"/>
      <c r="BT15" s="1214"/>
      <c r="BU15" s="1214"/>
      <c r="BV15" s="1214"/>
      <c r="BW15" s="1214"/>
      <c r="BX15" s="1214"/>
      <c r="BY15" s="1214"/>
      <c r="BZ15" s="1214"/>
      <c r="CA15" s="1214"/>
      <c r="CB15" s="1214"/>
      <c r="CC15" s="1214"/>
      <c r="CD15" s="1214"/>
      <c r="CE15" s="1214"/>
      <c r="CF15" s="1214"/>
      <c r="CG15" s="1214"/>
      <c r="CH15" s="1214"/>
      <c r="CI15" s="1214"/>
      <c r="CJ15" s="1214"/>
      <c r="CK15" s="1214"/>
      <c r="CL15" s="1214"/>
      <c r="CM15" s="1214"/>
      <c r="CN15" s="1214"/>
      <c r="CO15" s="1214"/>
      <c r="CP15" s="1214"/>
      <c r="CQ15" s="1214"/>
      <c r="CR15" s="1214"/>
      <c r="CS15" s="1214"/>
      <c r="CT15" s="1214"/>
      <c r="CU15" s="1214"/>
      <c r="CV15" s="1214"/>
      <c r="CW15" s="1214"/>
      <c r="CX15" s="1214"/>
      <c r="CY15" s="1214"/>
      <c r="CZ15" s="1214"/>
      <c r="DA15" s="1214"/>
      <c r="DB15" s="1214"/>
      <c r="DC15" s="1214"/>
      <c r="DD15" s="1214"/>
      <c r="DE15" s="1214"/>
    </row>
    <row r="16" spans="1:109" s="250" customFormat="1" ht="13.2" x14ac:dyDescent="0.2">
      <c r="A16" s="1213"/>
      <c r="B16" s="1214"/>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4"/>
      <c r="AL16" s="1214"/>
      <c r="AM16" s="1214"/>
      <c r="AN16" s="1214"/>
      <c r="AO16" s="1214"/>
      <c r="AP16" s="1214"/>
      <c r="AQ16" s="1214"/>
      <c r="AR16" s="1214"/>
      <c r="AS16" s="1214"/>
      <c r="AT16" s="1214"/>
      <c r="AU16" s="1214"/>
      <c r="AV16" s="1214"/>
      <c r="AW16" s="1214"/>
      <c r="AX16" s="1214"/>
      <c r="AY16" s="1214"/>
      <c r="AZ16" s="1214"/>
      <c r="BA16" s="1214"/>
      <c r="BB16" s="1214"/>
      <c r="BC16" s="1214"/>
      <c r="BD16" s="1214"/>
      <c r="BE16" s="1214"/>
      <c r="BF16" s="1214"/>
      <c r="BG16" s="1214"/>
      <c r="BH16" s="1214"/>
      <c r="BI16" s="1214"/>
      <c r="BJ16" s="1214"/>
      <c r="BK16" s="1214"/>
      <c r="BL16" s="1214"/>
      <c r="BM16" s="1214"/>
      <c r="BN16" s="1214"/>
      <c r="BO16" s="1214"/>
      <c r="BP16" s="1214"/>
      <c r="BQ16" s="1214"/>
      <c r="BR16" s="1214"/>
      <c r="BS16" s="1214"/>
      <c r="BT16" s="1214"/>
      <c r="BU16" s="1214"/>
      <c r="BV16" s="1214"/>
      <c r="BW16" s="1214"/>
      <c r="BX16" s="1214"/>
      <c r="BY16" s="1214"/>
      <c r="BZ16" s="1214"/>
      <c r="CA16" s="1214"/>
      <c r="CB16" s="1214"/>
      <c r="CC16" s="1214"/>
      <c r="CD16" s="1214"/>
      <c r="CE16" s="1214"/>
      <c r="CF16" s="1214"/>
      <c r="CG16" s="1214"/>
      <c r="CH16" s="1214"/>
      <c r="CI16" s="1214"/>
      <c r="CJ16" s="1214"/>
      <c r="CK16" s="1214"/>
      <c r="CL16" s="1214"/>
      <c r="CM16" s="1214"/>
      <c r="CN16" s="1214"/>
      <c r="CO16" s="1214"/>
      <c r="CP16" s="1214"/>
      <c r="CQ16" s="1214"/>
      <c r="CR16" s="1214"/>
      <c r="CS16" s="1214"/>
      <c r="CT16" s="1214"/>
      <c r="CU16" s="1214"/>
      <c r="CV16" s="1214"/>
      <c r="CW16" s="1214"/>
      <c r="CX16" s="1214"/>
      <c r="CY16" s="1214"/>
      <c r="CZ16" s="1214"/>
      <c r="DA16" s="1214"/>
      <c r="DB16" s="1214"/>
      <c r="DC16" s="1214"/>
      <c r="DD16" s="1214"/>
      <c r="DE16" s="1214"/>
    </row>
    <row r="17" spans="1:109" s="250" customFormat="1" ht="13.2" x14ac:dyDescent="0.2">
      <c r="A17" s="1213"/>
      <c r="B17" s="1214"/>
      <c r="C17" s="1214"/>
      <c r="D17" s="1214"/>
      <c r="E17" s="1214"/>
      <c r="F17" s="1214"/>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214"/>
      <c r="AV17" s="1214"/>
      <c r="AW17" s="1214"/>
      <c r="AX17" s="1214"/>
      <c r="AY17" s="1214"/>
      <c r="AZ17" s="1214"/>
      <c r="BA17" s="1214"/>
      <c r="BB17" s="1214"/>
      <c r="BC17" s="1214"/>
      <c r="BD17" s="1214"/>
      <c r="BE17" s="1214"/>
      <c r="BF17" s="1214"/>
      <c r="BG17" s="1214"/>
      <c r="BH17" s="1214"/>
      <c r="BI17" s="1214"/>
      <c r="BJ17" s="1214"/>
      <c r="BK17" s="1214"/>
      <c r="BL17" s="1214"/>
      <c r="BM17" s="1214"/>
      <c r="BN17" s="1214"/>
      <c r="BO17" s="1214"/>
      <c r="BP17" s="1214"/>
      <c r="BQ17" s="1214"/>
      <c r="BR17" s="1214"/>
      <c r="BS17" s="1214"/>
      <c r="BT17" s="1214"/>
      <c r="BU17" s="1214"/>
      <c r="BV17" s="1214"/>
      <c r="BW17" s="1214"/>
      <c r="BX17" s="1214"/>
      <c r="BY17" s="1214"/>
      <c r="BZ17" s="1214"/>
      <c r="CA17" s="1214"/>
      <c r="CB17" s="1214"/>
      <c r="CC17" s="1214"/>
      <c r="CD17" s="1214"/>
      <c r="CE17" s="1214"/>
      <c r="CF17" s="1214"/>
      <c r="CG17" s="1214"/>
      <c r="CH17" s="1214"/>
      <c r="CI17" s="1214"/>
      <c r="CJ17" s="1214"/>
      <c r="CK17" s="1214"/>
      <c r="CL17" s="1214"/>
      <c r="CM17" s="1214"/>
      <c r="CN17" s="1214"/>
      <c r="CO17" s="1214"/>
      <c r="CP17" s="1214"/>
      <c r="CQ17" s="1214"/>
      <c r="CR17" s="1214"/>
      <c r="CS17" s="1214"/>
      <c r="CT17" s="1214"/>
      <c r="CU17" s="1214"/>
      <c r="CV17" s="1214"/>
      <c r="CW17" s="1214"/>
      <c r="CX17" s="1214"/>
      <c r="CY17" s="1214"/>
      <c r="CZ17" s="1214"/>
      <c r="DA17" s="1214"/>
      <c r="DB17" s="1214"/>
      <c r="DC17" s="1214"/>
      <c r="DD17" s="1214"/>
      <c r="DE17" s="1214"/>
    </row>
    <row r="18" spans="1:109" s="250" customFormat="1" ht="13.2" x14ac:dyDescent="0.2">
      <c r="A18" s="1213"/>
      <c r="B18" s="1214"/>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4"/>
      <c r="AV18" s="1214"/>
      <c r="AW18" s="1214"/>
      <c r="AX18" s="1214"/>
      <c r="AY18" s="1214"/>
      <c r="AZ18" s="1214"/>
      <c r="BA18" s="1214"/>
      <c r="BB18" s="1214"/>
      <c r="BC18" s="1214"/>
      <c r="BD18" s="1214"/>
      <c r="BE18" s="1214"/>
      <c r="BF18" s="1214"/>
      <c r="BG18" s="1214"/>
      <c r="BH18" s="1214"/>
      <c r="BI18" s="1214"/>
      <c r="BJ18" s="1214"/>
      <c r="BK18" s="1214"/>
      <c r="BL18" s="1214"/>
      <c r="BM18" s="1214"/>
      <c r="BN18" s="1214"/>
      <c r="BO18" s="1214"/>
      <c r="BP18" s="1214"/>
      <c r="BQ18" s="1214"/>
      <c r="BR18" s="1214"/>
      <c r="BS18" s="1214"/>
      <c r="BT18" s="1214"/>
      <c r="BU18" s="1214"/>
      <c r="BV18" s="1214"/>
      <c r="BW18" s="1214"/>
      <c r="BX18" s="1214"/>
      <c r="BY18" s="1214"/>
      <c r="BZ18" s="1214"/>
      <c r="CA18" s="1214"/>
      <c r="CB18" s="1214"/>
      <c r="CC18" s="1214"/>
      <c r="CD18" s="1214"/>
      <c r="CE18" s="1214"/>
      <c r="CF18" s="1214"/>
      <c r="CG18" s="1214"/>
      <c r="CH18" s="1214"/>
      <c r="CI18" s="1214"/>
      <c r="CJ18" s="1214"/>
      <c r="CK18" s="1214"/>
      <c r="CL18" s="1214"/>
      <c r="CM18" s="1214"/>
      <c r="CN18" s="1214"/>
      <c r="CO18" s="1214"/>
      <c r="CP18" s="1214"/>
      <c r="CQ18" s="1214"/>
      <c r="CR18" s="1214"/>
      <c r="CS18" s="1214"/>
      <c r="CT18" s="1214"/>
      <c r="CU18" s="1214"/>
      <c r="CV18" s="1214"/>
      <c r="CW18" s="1214"/>
      <c r="CX18" s="1214"/>
      <c r="CY18" s="1214"/>
      <c r="CZ18" s="1214"/>
      <c r="DA18" s="1214"/>
      <c r="DB18" s="1214"/>
      <c r="DC18" s="1214"/>
      <c r="DD18" s="1214"/>
      <c r="DE18" s="1214"/>
    </row>
    <row r="19" spans="1:109" ht="13.2" x14ac:dyDescent="0.2">
      <c r="DD19" s="1213"/>
      <c r="DE19" s="1213"/>
    </row>
    <row r="20" spans="1:109" ht="13.2" x14ac:dyDescent="0.2">
      <c r="DD20" s="1213"/>
      <c r="DE20" s="1213"/>
    </row>
    <row r="21" spans="1:109" ht="17.25" customHeight="1" x14ac:dyDescent="0.2">
      <c r="B21" s="1215"/>
      <c r="C21" s="1216"/>
      <c r="D21" s="1216"/>
      <c r="E21" s="1216"/>
      <c r="F21" s="1216"/>
      <c r="G21" s="1216"/>
      <c r="H21" s="1216"/>
      <c r="I21" s="1216"/>
      <c r="J21" s="1216"/>
      <c r="K21" s="1216"/>
      <c r="L21" s="1216"/>
      <c r="M21" s="1216"/>
      <c r="N21" s="1217"/>
      <c r="O21" s="1216"/>
      <c r="P21" s="1216"/>
      <c r="Q21" s="1216"/>
      <c r="R21" s="1216"/>
      <c r="S21" s="1216"/>
      <c r="T21" s="1216"/>
      <c r="U21" s="1216"/>
      <c r="V21" s="1216"/>
      <c r="W21" s="1216"/>
      <c r="X21" s="1216"/>
      <c r="Y21" s="1216"/>
      <c r="Z21" s="1216"/>
      <c r="AA21" s="1216"/>
      <c r="AB21" s="1216"/>
      <c r="AC21" s="1216"/>
      <c r="AD21" s="1216"/>
      <c r="AE21" s="1216"/>
      <c r="AF21" s="1216"/>
      <c r="AG21" s="1216"/>
      <c r="AH21" s="1216"/>
      <c r="AI21" s="1216"/>
      <c r="AJ21" s="1216"/>
      <c r="AK21" s="1216"/>
      <c r="AL21" s="1216"/>
      <c r="AM21" s="1216"/>
      <c r="AN21" s="1216"/>
      <c r="AO21" s="1216"/>
      <c r="AP21" s="1216"/>
      <c r="AQ21" s="1216"/>
      <c r="AR21" s="1216"/>
      <c r="AS21" s="1216"/>
      <c r="AT21" s="1217"/>
      <c r="AU21" s="1216"/>
      <c r="AV21" s="1216"/>
      <c r="AW21" s="1216"/>
      <c r="AX21" s="1216"/>
      <c r="AY21" s="1216"/>
      <c r="AZ21" s="1216"/>
      <c r="BA21" s="1216"/>
      <c r="BB21" s="1216"/>
      <c r="BC21" s="1216"/>
      <c r="BD21" s="1216"/>
      <c r="BE21" s="1216"/>
      <c r="BF21" s="1217"/>
      <c r="BG21" s="1216"/>
      <c r="BH21" s="1216"/>
      <c r="BI21" s="1216"/>
      <c r="BJ21" s="1216"/>
      <c r="BK21" s="1216"/>
      <c r="BL21" s="1216"/>
      <c r="BM21" s="1216"/>
      <c r="BN21" s="1216"/>
      <c r="BO21" s="1216"/>
      <c r="BP21" s="1216"/>
      <c r="BQ21" s="1216"/>
      <c r="BR21" s="1217"/>
      <c r="BS21" s="1216"/>
      <c r="BT21" s="1216"/>
      <c r="BU21" s="1216"/>
      <c r="BV21" s="1216"/>
      <c r="BW21" s="1216"/>
      <c r="BX21" s="1216"/>
      <c r="BY21" s="1216"/>
      <c r="BZ21" s="1216"/>
      <c r="CA21" s="1216"/>
      <c r="CB21" s="1216"/>
      <c r="CC21" s="1216"/>
      <c r="CD21" s="1217"/>
      <c r="CE21" s="1216"/>
      <c r="CF21" s="1216"/>
      <c r="CG21" s="1216"/>
      <c r="CH21" s="1216"/>
      <c r="CI21" s="1216"/>
      <c r="CJ21" s="1216"/>
      <c r="CK21" s="1216"/>
      <c r="CL21" s="1216"/>
      <c r="CM21" s="1216"/>
      <c r="CN21" s="1216"/>
      <c r="CO21" s="1216"/>
      <c r="CP21" s="1217"/>
      <c r="CQ21" s="1216"/>
      <c r="CR21" s="1216"/>
      <c r="CS21" s="1216"/>
      <c r="CT21" s="1216"/>
      <c r="CU21" s="1216"/>
      <c r="CV21" s="1216"/>
      <c r="CW21" s="1216"/>
      <c r="CX21" s="1216"/>
      <c r="CY21" s="1216"/>
      <c r="CZ21" s="1216"/>
      <c r="DA21" s="1216"/>
      <c r="DB21" s="1217"/>
      <c r="DC21" s="1216"/>
      <c r="DD21" s="1218"/>
      <c r="DE21" s="1213"/>
    </row>
    <row r="22" spans="1:109" ht="17.25" customHeight="1" x14ac:dyDescent="0.2">
      <c r="B22" s="1219"/>
    </row>
    <row r="23" spans="1:109" ht="13.2" x14ac:dyDescent="0.2">
      <c r="B23" s="1219"/>
    </row>
    <row r="24" spans="1:109" ht="13.2" x14ac:dyDescent="0.2">
      <c r="B24" s="1219"/>
    </row>
    <row r="25" spans="1:109" ht="13.2" x14ac:dyDescent="0.2">
      <c r="B25" s="1219"/>
    </row>
    <row r="26" spans="1:109" ht="13.2" x14ac:dyDescent="0.2">
      <c r="B26" s="1219"/>
    </row>
    <row r="27" spans="1:109" ht="13.2" x14ac:dyDescent="0.2">
      <c r="B27" s="1219"/>
    </row>
    <row r="28" spans="1:109" ht="13.2" x14ac:dyDescent="0.2">
      <c r="B28" s="1219"/>
    </row>
    <row r="29" spans="1:109" ht="13.2" x14ac:dyDescent="0.2">
      <c r="B29" s="1219"/>
    </row>
    <row r="30" spans="1:109" ht="13.2" x14ac:dyDescent="0.2">
      <c r="B30" s="1219"/>
    </row>
    <row r="31" spans="1:109" ht="13.2" x14ac:dyDescent="0.2">
      <c r="B31" s="1219"/>
    </row>
    <row r="32" spans="1:109" ht="13.2" x14ac:dyDescent="0.2">
      <c r="B32" s="1219"/>
    </row>
    <row r="33" spans="2:109" ht="13.2" x14ac:dyDescent="0.2">
      <c r="B33" s="1219"/>
    </row>
    <row r="34" spans="2:109" ht="13.2" x14ac:dyDescent="0.2">
      <c r="B34" s="1219"/>
    </row>
    <row r="35" spans="2:109" ht="13.2" x14ac:dyDescent="0.2">
      <c r="B35" s="1219"/>
    </row>
    <row r="36" spans="2:109" ht="13.2" x14ac:dyDescent="0.2">
      <c r="B36" s="1219"/>
    </row>
    <row r="37" spans="2:109" ht="13.2" x14ac:dyDescent="0.2">
      <c r="B37" s="1219"/>
    </row>
    <row r="38" spans="2:109" ht="13.2" x14ac:dyDescent="0.2">
      <c r="B38" s="1219"/>
    </row>
    <row r="39" spans="2:109" ht="13.2" x14ac:dyDescent="0.2">
      <c r="B39" s="1221"/>
      <c r="C39" s="1222"/>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c r="AI39" s="1222"/>
      <c r="AJ39" s="1222"/>
      <c r="AK39" s="1222"/>
      <c r="AL39" s="1222"/>
      <c r="AM39" s="1222"/>
      <c r="AN39" s="1222"/>
      <c r="AO39" s="1222"/>
      <c r="AP39" s="1222"/>
      <c r="AQ39" s="1222"/>
      <c r="AR39" s="1222"/>
      <c r="AS39" s="1222"/>
      <c r="AT39" s="1222"/>
      <c r="AU39" s="1222"/>
      <c r="AV39" s="1222"/>
      <c r="AW39" s="1222"/>
      <c r="AX39" s="1222"/>
      <c r="AY39" s="1222"/>
      <c r="AZ39" s="1222"/>
      <c r="BA39" s="1222"/>
      <c r="BB39" s="1222"/>
      <c r="BC39" s="1222"/>
      <c r="BD39" s="1222"/>
      <c r="BE39" s="1222"/>
      <c r="BF39" s="1222"/>
      <c r="BG39" s="1222"/>
      <c r="BH39" s="1222"/>
      <c r="BI39" s="1222"/>
      <c r="BJ39" s="1222"/>
      <c r="BK39" s="1222"/>
      <c r="BL39" s="1222"/>
      <c r="BM39" s="1222"/>
      <c r="BN39" s="1222"/>
      <c r="BO39" s="1222"/>
      <c r="BP39" s="1222"/>
      <c r="BQ39" s="1222"/>
      <c r="BR39" s="1222"/>
      <c r="BS39" s="1222"/>
      <c r="BT39" s="1222"/>
      <c r="BU39" s="1222"/>
      <c r="BV39" s="1222"/>
      <c r="BW39" s="1222"/>
      <c r="BX39" s="1222"/>
      <c r="BY39" s="1222"/>
      <c r="BZ39" s="1222"/>
      <c r="CA39" s="1222"/>
      <c r="CB39" s="1222"/>
      <c r="CC39" s="1222"/>
      <c r="CD39" s="1222"/>
      <c r="CE39" s="1222"/>
      <c r="CF39" s="1222"/>
      <c r="CG39" s="1222"/>
      <c r="CH39" s="1222"/>
      <c r="CI39" s="1222"/>
      <c r="CJ39" s="1222"/>
      <c r="CK39" s="1222"/>
      <c r="CL39" s="1222"/>
      <c r="CM39" s="1222"/>
      <c r="CN39" s="1222"/>
      <c r="CO39" s="1222"/>
      <c r="CP39" s="1222"/>
      <c r="CQ39" s="1222"/>
      <c r="CR39" s="1222"/>
      <c r="CS39" s="1222"/>
      <c r="CT39" s="1222"/>
      <c r="CU39" s="1222"/>
      <c r="CV39" s="1222"/>
      <c r="CW39" s="1222"/>
      <c r="CX39" s="1222"/>
      <c r="CY39" s="1222"/>
      <c r="CZ39" s="1222"/>
      <c r="DA39" s="1222"/>
      <c r="DB39" s="1222"/>
      <c r="DC39" s="1222"/>
      <c r="DD39" s="1223"/>
    </row>
    <row r="40" spans="2:109" ht="13.2" x14ac:dyDescent="0.2">
      <c r="B40" s="1224"/>
      <c r="DD40" s="1224"/>
      <c r="DE40" s="1213"/>
    </row>
    <row r="41" spans="2:109" ht="16.2" x14ac:dyDescent="0.2">
      <c r="B41" s="1225" t="s">
        <v>587</v>
      </c>
      <c r="C41" s="1216"/>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c r="AF41" s="1216"/>
      <c r="AG41" s="1216"/>
      <c r="AH41" s="1216"/>
      <c r="AI41" s="1216"/>
      <c r="AJ41" s="1216"/>
      <c r="AK41" s="1216"/>
      <c r="AL41" s="1216"/>
      <c r="AM41" s="1216"/>
      <c r="AN41" s="1216"/>
      <c r="AO41" s="1216"/>
      <c r="AP41" s="1216"/>
      <c r="AQ41" s="1216"/>
      <c r="AR41" s="1216"/>
      <c r="AS41" s="1216"/>
      <c r="AT41" s="1216"/>
      <c r="AU41" s="1216"/>
      <c r="AV41" s="1216"/>
      <c r="AW41" s="1216"/>
      <c r="AX41" s="1216"/>
      <c r="AY41" s="1216"/>
      <c r="AZ41" s="1216"/>
      <c r="BA41" s="1216"/>
      <c r="BB41" s="1216"/>
      <c r="BC41" s="1216"/>
      <c r="BD41" s="1216"/>
      <c r="BE41" s="1216"/>
      <c r="BF41" s="1216"/>
      <c r="BG41" s="1216"/>
      <c r="BH41" s="1216"/>
      <c r="BI41" s="1216"/>
      <c r="BJ41" s="1216"/>
      <c r="BK41" s="1216"/>
      <c r="BL41" s="1216"/>
      <c r="BM41" s="1216"/>
      <c r="BN41" s="1216"/>
      <c r="BO41" s="1216"/>
      <c r="BP41" s="1216"/>
      <c r="BQ41" s="1216"/>
      <c r="BR41" s="1216"/>
      <c r="BS41" s="1216"/>
      <c r="BT41" s="1216"/>
      <c r="BU41" s="1216"/>
      <c r="BV41" s="1216"/>
      <c r="BW41" s="1216"/>
      <c r="BX41" s="1216"/>
      <c r="BY41" s="1216"/>
      <c r="BZ41" s="1216"/>
      <c r="CA41" s="1216"/>
      <c r="CB41" s="1216"/>
      <c r="CC41" s="1216"/>
      <c r="CD41" s="1216"/>
      <c r="CE41" s="1216"/>
      <c r="CF41" s="1216"/>
      <c r="CG41" s="1216"/>
      <c r="CH41" s="1216"/>
      <c r="CI41" s="1216"/>
      <c r="CJ41" s="1216"/>
      <c r="CK41" s="1216"/>
      <c r="CL41" s="1216"/>
      <c r="CM41" s="1216"/>
      <c r="CN41" s="1216"/>
      <c r="CO41" s="1216"/>
      <c r="CP41" s="1216"/>
      <c r="CQ41" s="1216"/>
      <c r="CR41" s="1216"/>
      <c r="CS41" s="1216"/>
      <c r="CT41" s="1216"/>
      <c r="CU41" s="1216"/>
      <c r="CV41" s="1216"/>
      <c r="CW41" s="1216"/>
      <c r="CX41" s="1216"/>
      <c r="CY41" s="1216"/>
      <c r="CZ41" s="1216"/>
      <c r="DA41" s="1216"/>
      <c r="DB41" s="1216"/>
      <c r="DC41" s="1216"/>
      <c r="DD41" s="1218"/>
    </row>
    <row r="42" spans="2:109" ht="13.2" x14ac:dyDescent="0.2">
      <c r="B42" s="1219"/>
      <c r="G42" s="1226"/>
      <c r="I42" s="1227"/>
      <c r="J42" s="1227"/>
      <c r="K42" s="1227"/>
      <c r="AM42" s="1226"/>
      <c r="AN42" s="1226" t="s">
        <v>588</v>
      </c>
      <c r="AP42" s="1227"/>
      <c r="AQ42" s="1227"/>
      <c r="AR42" s="1227"/>
      <c r="AY42" s="1226"/>
      <c r="BA42" s="1227"/>
      <c r="BB42" s="1227"/>
      <c r="BC42" s="1227"/>
      <c r="BK42" s="1226"/>
      <c r="BM42" s="1227"/>
      <c r="BN42" s="1227"/>
      <c r="BO42" s="1227"/>
      <c r="BW42" s="1226"/>
      <c r="BY42" s="1227"/>
      <c r="BZ42" s="1227"/>
      <c r="CA42" s="1227"/>
      <c r="CI42" s="1226"/>
      <c r="CK42" s="1227"/>
      <c r="CL42" s="1227"/>
      <c r="CM42" s="1227"/>
      <c r="CU42" s="1226"/>
      <c r="CW42" s="1227"/>
      <c r="CX42" s="1227"/>
      <c r="CY42" s="1227"/>
    </row>
    <row r="43" spans="2:109" ht="13.5" customHeight="1" x14ac:dyDescent="0.2">
      <c r="B43" s="1219"/>
      <c r="AN43" s="1228" t="s">
        <v>589</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ht="13.2" x14ac:dyDescent="0.2">
      <c r="B44" s="1219"/>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ht="13.2" x14ac:dyDescent="0.2">
      <c r="B45" s="1219"/>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ht="13.2" x14ac:dyDescent="0.2">
      <c r="B46" s="1219"/>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ht="13.2" x14ac:dyDescent="0.2">
      <c r="B47" s="1219"/>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ht="13.2" x14ac:dyDescent="0.2">
      <c r="B48" s="121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ht="13.2" x14ac:dyDescent="0.2">
      <c r="B49" s="1219"/>
      <c r="AN49" s="1213" t="s">
        <v>590</v>
      </c>
    </row>
    <row r="50" spans="1:109" ht="13.2" x14ac:dyDescent="0.2">
      <c r="B50" s="1219"/>
      <c r="G50" s="1238"/>
      <c r="H50" s="1238"/>
      <c r="I50" s="1238"/>
      <c r="J50" s="1238"/>
      <c r="K50" s="1239"/>
      <c r="L50" s="1239"/>
      <c r="M50" s="1240"/>
      <c r="N50" s="1240"/>
      <c r="AN50" s="1241"/>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3"/>
      <c r="BP50" s="1244" t="s">
        <v>544</v>
      </c>
      <c r="BQ50" s="1244"/>
      <c r="BR50" s="1244"/>
      <c r="BS50" s="1244"/>
      <c r="BT50" s="1244"/>
      <c r="BU50" s="1244"/>
      <c r="BV50" s="1244"/>
      <c r="BW50" s="1244"/>
      <c r="BX50" s="1244" t="s">
        <v>545</v>
      </c>
      <c r="BY50" s="1244"/>
      <c r="BZ50" s="1244"/>
      <c r="CA50" s="1244"/>
      <c r="CB50" s="1244"/>
      <c r="CC50" s="1244"/>
      <c r="CD50" s="1244"/>
      <c r="CE50" s="1244"/>
      <c r="CF50" s="1244" t="s">
        <v>546</v>
      </c>
      <c r="CG50" s="1244"/>
      <c r="CH50" s="1244"/>
      <c r="CI50" s="1244"/>
      <c r="CJ50" s="1244"/>
      <c r="CK50" s="1244"/>
      <c r="CL50" s="1244"/>
      <c r="CM50" s="1244"/>
      <c r="CN50" s="1244" t="s">
        <v>547</v>
      </c>
      <c r="CO50" s="1244"/>
      <c r="CP50" s="1244"/>
      <c r="CQ50" s="1244"/>
      <c r="CR50" s="1244"/>
      <c r="CS50" s="1244"/>
      <c r="CT50" s="1244"/>
      <c r="CU50" s="1244"/>
      <c r="CV50" s="1244" t="s">
        <v>548</v>
      </c>
      <c r="CW50" s="1244"/>
      <c r="CX50" s="1244"/>
      <c r="CY50" s="1244"/>
      <c r="CZ50" s="1244"/>
      <c r="DA50" s="1244"/>
      <c r="DB50" s="1244"/>
      <c r="DC50" s="1244"/>
    </row>
    <row r="51" spans="1:109" ht="13.5" customHeight="1" x14ac:dyDescent="0.2">
      <c r="B51" s="1219"/>
      <c r="G51" s="1245"/>
      <c r="H51" s="1245"/>
      <c r="I51" s="1246"/>
      <c r="J51" s="1246"/>
      <c r="K51" s="1247"/>
      <c r="L51" s="1247"/>
      <c r="M51" s="1247"/>
      <c r="N51" s="1247"/>
      <c r="AM51" s="1237"/>
      <c r="AN51" s="1248" t="s">
        <v>591</v>
      </c>
      <c r="AO51" s="1248"/>
      <c r="AP51" s="1248"/>
      <c r="AQ51" s="1248"/>
      <c r="AR51" s="1248"/>
      <c r="AS51" s="1248"/>
      <c r="AT51" s="1248"/>
      <c r="AU51" s="1248"/>
      <c r="AV51" s="1248"/>
      <c r="AW51" s="1248"/>
      <c r="AX51" s="1248"/>
      <c r="AY51" s="1248"/>
      <c r="AZ51" s="1248"/>
      <c r="BA51" s="1248"/>
      <c r="BB51" s="1248" t="s">
        <v>592</v>
      </c>
      <c r="BC51" s="1248"/>
      <c r="BD51" s="1248"/>
      <c r="BE51" s="1248"/>
      <c r="BF51" s="1248"/>
      <c r="BG51" s="1248"/>
      <c r="BH51" s="1248"/>
      <c r="BI51" s="1248"/>
      <c r="BJ51" s="1248"/>
      <c r="BK51" s="1248"/>
      <c r="BL51" s="1248"/>
      <c r="BM51" s="1248"/>
      <c r="BN51" s="1248"/>
      <c r="BO51" s="1248"/>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ht="13.2" x14ac:dyDescent="0.2">
      <c r="B52" s="1219"/>
      <c r="G52" s="1245"/>
      <c r="H52" s="1245"/>
      <c r="I52" s="1246"/>
      <c r="J52" s="1246"/>
      <c r="K52" s="1247"/>
      <c r="L52" s="1247"/>
      <c r="M52" s="1247"/>
      <c r="N52" s="1247"/>
      <c r="AM52" s="1237"/>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2" x14ac:dyDescent="0.2">
      <c r="A53" s="1227"/>
      <c r="B53" s="1219"/>
      <c r="G53" s="1245"/>
      <c r="H53" s="1245"/>
      <c r="I53" s="1238"/>
      <c r="J53" s="1238"/>
      <c r="K53" s="1247"/>
      <c r="L53" s="1247"/>
      <c r="M53" s="1247"/>
      <c r="N53" s="1247"/>
      <c r="AM53" s="1237"/>
      <c r="AN53" s="1248"/>
      <c r="AO53" s="1248"/>
      <c r="AP53" s="1248"/>
      <c r="AQ53" s="1248"/>
      <c r="AR53" s="1248"/>
      <c r="AS53" s="1248"/>
      <c r="AT53" s="1248"/>
      <c r="AU53" s="1248"/>
      <c r="AV53" s="1248"/>
      <c r="AW53" s="1248"/>
      <c r="AX53" s="1248"/>
      <c r="AY53" s="1248"/>
      <c r="AZ53" s="1248"/>
      <c r="BA53" s="1248"/>
      <c r="BB53" s="1248" t="s">
        <v>593</v>
      </c>
      <c r="BC53" s="1248"/>
      <c r="BD53" s="1248"/>
      <c r="BE53" s="1248"/>
      <c r="BF53" s="1248"/>
      <c r="BG53" s="1248"/>
      <c r="BH53" s="1248"/>
      <c r="BI53" s="1248"/>
      <c r="BJ53" s="1248"/>
      <c r="BK53" s="1248"/>
      <c r="BL53" s="1248"/>
      <c r="BM53" s="1248"/>
      <c r="BN53" s="1248"/>
      <c r="BO53" s="1248"/>
      <c r="BP53" s="1249">
        <v>55.8</v>
      </c>
      <c r="BQ53" s="1249"/>
      <c r="BR53" s="1249"/>
      <c r="BS53" s="1249"/>
      <c r="BT53" s="1249"/>
      <c r="BU53" s="1249"/>
      <c r="BV53" s="1249"/>
      <c r="BW53" s="1249"/>
      <c r="BX53" s="1249">
        <v>57.8</v>
      </c>
      <c r="BY53" s="1249"/>
      <c r="BZ53" s="1249"/>
      <c r="CA53" s="1249"/>
      <c r="CB53" s="1249"/>
      <c r="CC53" s="1249"/>
      <c r="CD53" s="1249"/>
      <c r="CE53" s="1249"/>
      <c r="CF53" s="1249">
        <v>58.7</v>
      </c>
      <c r="CG53" s="1249"/>
      <c r="CH53" s="1249"/>
      <c r="CI53" s="1249"/>
      <c r="CJ53" s="1249"/>
      <c r="CK53" s="1249"/>
      <c r="CL53" s="1249"/>
      <c r="CM53" s="1249"/>
      <c r="CN53" s="1249">
        <v>60.3</v>
      </c>
      <c r="CO53" s="1249"/>
      <c r="CP53" s="1249"/>
      <c r="CQ53" s="1249"/>
      <c r="CR53" s="1249"/>
      <c r="CS53" s="1249"/>
      <c r="CT53" s="1249"/>
      <c r="CU53" s="1249"/>
      <c r="CV53" s="1249">
        <v>61.9</v>
      </c>
      <c r="CW53" s="1249"/>
      <c r="CX53" s="1249"/>
      <c r="CY53" s="1249"/>
      <c r="CZ53" s="1249"/>
      <c r="DA53" s="1249"/>
      <c r="DB53" s="1249"/>
      <c r="DC53" s="1249"/>
    </row>
    <row r="54" spans="1:109" ht="13.2" x14ac:dyDescent="0.2">
      <c r="A54" s="1227"/>
      <c r="B54" s="1219"/>
      <c r="G54" s="1245"/>
      <c r="H54" s="1245"/>
      <c r="I54" s="1238"/>
      <c r="J54" s="1238"/>
      <c r="K54" s="1247"/>
      <c r="L54" s="1247"/>
      <c r="M54" s="1247"/>
      <c r="N54" s="1247"/>
      <c r="AM54" s="1237"/>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2" x14ac:dyDescent="0.2">
      <c r="A55" s="1227"/>
      <c r="B55" s="1219"/>
      <c r="G55" s="1238"/>
      <c r="H55" s="1238"/>
      <c r="I55" s="1238"/>
      <c r="J55" s="1238"/>
      <c r="K55" s="1247"/>
      <c r="L55" s="1247"/>
      <c r="M55" s="1247"/>
      <c r="N55" s="1247"/>
      <c r="AN55" s="1244" t="s">
        <v>594</v>
      </c>
      <c r="AO55" s="1244"/>
      <c r="AP55" s="1244"/>
      <c r="AQ55" s="1244"/>
      <c r="AR55" s="1244"/>
      <c r="AS55" s="1244"/>
      <c r="AT55" s="1244"/>
      <c r="AU55" s="1244"/>
      <c r="AV55" s="1244"/>
      <c r="AW55" s="1244"/>
      <c r="AX55" s="1244"/>
      <c r="AY55" s="1244"/>
      <c r="AZ55" s="1244"/>
      <c r="BA55" s="1244"/>
      <c r="BB55" s="1248" t="s">
        <v>592</v>
      </c>
      <c r="BC55" s="1248"/>
      <c r="BD55" s="1248"/>
      <c r="BE55" s="1248"/>
      <c r="BF55" s="1248"/>
      <c r="BG55" s="1248"/>
      <c r="BH55" s="1248"/>
      <c r="BI55" s="1248"/>
      <c r="BJ55" s="1248"/>
      <c r="BK55" s="1248"/>
      <c r="BL55" s="1248"/>
      <c r="BM55" s="1248"/>
      <c r="BN55" s="1248"/>
      <c r="BO55" s="1248"/>
      <c r="BP55" s="1249">
        <v>5.8</v>
      </c>
      <c r="BQ55" s="1249"/>
      <c r="BR55" s="1249"/>
      <c r="BS55" s="1249"/>
      <c r="BT55" s="1249"/>
      <c r="BU55" s="1249"/>
      <c r="BV55" s="1249"/>
      <c r="BW55" s="1249"/>
      <c r="BX55" s="1249">
        <v>2.7</v>
      </c>
      <c r="BY55" s="1249"/>
      <c r="BZ55" s="1249"/>
      <c r="CA55" s="1249"/>
      <c r="CB55" s="1249"/>
      <c r="CC55" s="1249"/>
      <c r="CD55" s="1249"/>
      <c r="CE55" s="1249"/>
      <c r="CF55" s="1249">
        <v>0.5</v>
      </c>
      <c r="CG55" s="1249"/>
      <c r="CH55" s="1249"/>
      <c r="CI55" s="1249"/>
      <c r="CJ55" s="1249"/>
      <c r="CK55" s="1249"/>
      <c r="CL55" s="1249"/>
      <c r="CM55" s="1249"/>
      <c r="CN55" s="1249">
        <v>5.9</v>
      </c>
      <c r="CO55" s="1249"/>
      <c r="CP55" s="1249"/>
      <c r="CQ55" s="1249"/>
      <c r="CR55" s="1249"/>
      <c r="CS55" s="1249"/>
      <c r="CT55" s="1249"/>
      <c r="CU55" s="1249"/>
      <c r="CV55" s="1249">
        <v>4.0999999999999996</v>
      </c>
      <c r="CW55" s="1249"/>
      <c r="CX55" s="1249"/>
      <c r="CY55" s="1249"/>
      <c r="CZ55" s="1249"/>
      <c r="DA55" s="1249"/>
      <c r="DB55" s="1249"/>
      <c r="DC55" s="1249"/>
    </row>
    <row r="56" spans="1:109" ht="13.2" x14ac:dyDescent="0.2">
      <c r="A56" s="1227"/>
      <c r="B56" s="1219"/>
      <c r="G56" s="1238"/>
      <c r="H56" s="1238"/>
      <c r="I56" s="1238"/>
      <c r="J56" s="1238"/>
      <c r="K56" s="1247"/>
      <c r="L56" s="1247"/>
      <c r="M56" s="1247"/>
      <c r="N56" s="1247"/>
      <c r="AN56" s="1244"/>
      <c r="AO56" s="1244"/>
      <c r="AP56" s="1244"/>
      <c r="AQ56" s="1244"/>
      <c r="AR56" s="1244"/>
      <c r="AS56" s="1244"/>
      <c r="AT56" s="1244"/>
      <c r="AU56" s="1244"/>
      <c r="AV56" s="1244"/>
      <c r="AW56" s="1244"/>
      <c r="AX56" s="1244"/>
      <c r="AY56" s="1244"/>
      <c r="AZ56" s="1244"/>
      <c r="BA56" s="1244"/>
      <c r="BB56" s="1248"/>
      <c r="BC56" s="1248"/>
      <c r="BD56" s="1248"/>
      <c r="BE56" s="1248"/>
      <c r="BF56" s="1248"/>
      <c r="BG56" s="1248"/>
      <c r="BH56" s="1248"/>
      <c r="BI56" s="1248"/>
      <c r="BJ56" s="1248"/>
      <c r="BK56" s="1248"/>
      <c r="BL56" s="1248"/>
      <c r="BM56" s="1248"/>
      <c r="BN56" s="1248"/>
      <c r="BO56" s="1248"/>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27" customFormat="1" ht="13.2" x14ac:dyDescent="0.2">
      <c r="B57" s="1250"/>
      <c r="G57" s="1238"/>
      <c r="H57" s="1238"/>
      <c r="I57" s="1251"/>
      <c r="J57" s="1251"/>
      <c r="K57" s="1247"/>
      <c r="L57" s="1247"/>
      <c r="M57" s="1247"/>
      <c r="N57" s="1247"/>
      <c r="AM57" s="1213"/>
      <c r="AN57" s="1244"/>
      <c r="AO57" s="1244"/>
      <c r="AP57" s="1244"/>
      <c r="AQ57" s="1244"/>
      <c r="AR57" s="1244"/>
      <c r="AS57" s="1244"/>
      <c r="AT57" s="1244"/>
      <c r="AU57" s="1244"/>
      <c r="AV57" s="1244"/>
      <c r="AW57" s="1244"/>
      <c r="AX57" s="1244"/>
      <c r="AY57" s="1244"/>
      <c r="AZ57" s="1244"/>
      <c r="BA57" s="1244"/>
      <c r="BB57" s="1248" t="s">
        <v>593</v>
      </c>
      <c r="BC57" s="1248"/>
      <c r="BD57" s="1248"/>
      <c r="BE57" s="1248"/>
      <c r="BF57" s="1248"/>
      <c r="BG57" s="1248"/>
      <c r="BH57" s="1248"/>
      <c r="BI57" s="1248"/>
      <c r="BJ57" s="1248"/>
      <c r="BK57" s="1248"/>
      <c r="BL57" s="1248"/>
      <c r="BM57" s="1248"/>
      <c r="BN57" s="1248"/>
      <c r="BO57" s="1248"/>
      <c r="BP57" s="1249">
        <v>58.6</v>
      </c>
      <c r="BQ57" s="1249"/>
      <c r="BR57" s="1249"/>
      <c r="BS57" s="1249"/>
      <c r="BT57" s="1249"/>
      <c r="BU57" s="1249"/>
      <c r="BV57" s="1249"/>
      <c r="BW57" s="1249"/>
      <c r="BX57" s="1249">
        <v>60.2</v>
      </c>
      <c r="BY57" s="1249"/>
      <c r="BZ57" s="1249"/>
      <c r="CA57" s="1249"/>
      <c r="CB57" s="1249"/>
      <c r="CC57" s="1249"/>
      <c r="CD57" s="1249"/>
      <c r="CE57" s="1249"/>
      <c r="CF57" s="1249">
        <v>60.4</v>
      </c>
      <c r="CG57" s="1249"/>
      <c r="CH57" s="1249"/>
      <c r="CI57" s="1249"/>
      <c r="CJ57" s="1249"/>
      <c r="CK57" s="1249"/>
      <c r="CL57" s="1249"/>
      <c r="CM57" s="1249"/>
      <c r="CN57" s="1249">
        <v>61.9</v>
      </c>
      <c r="CO57" s="1249"/>
      <c r="CP57" s="1249"/>
      <c r="CQ57" s="1249"/>
      <c r="CR57" s="1249"/>
      <c r="CS57" s="1249"/>
      <c r="CT57" s="1249"/>
      <c r="CU57" s="1249"/>
      <c r="CV57" s="1249">
        <v>63</v>
      </c>
      <c r="CW57" s="1249"/>
      <c r="CX57" s="1249"/>
      <c r="CY57" s="1249"/>
      <c r="CZ57" s="1249"/>
      <c r="DA57" s="1249"/>
      <c r="DB57" s="1249"/>
      <c r="DC57" s="1249"/>
      <c r="DD57" s="1252"/>
      <c r="DE57" s="1250"/>
    </row>
    <row r="58" spans="1:109" s="1227" customFormat="1" ht="13.2" x14ac:dyDescent="0.2">
      <c r="A58" s="1213"/>
      <c r="B58" s="1250"/>
      <c r="G58" s="1238"/>
      <c r="H58" s="1238"/>
      <c r="I58" s="1251"/>
      <c r="J58" s="1251"/>
      <c r="K58" s="1247"/>
      <c r="L58" s="1247"/>
      <c r="M58" s="1247"/>
      <c r="N58" s="1247"/>
      <c r="AM58" s="1213"/>
      <c r="AN58" s="1244"/>
      <c r="AO58" s="1244"/>
      <c r="AP58" s="1244"/>
      <c r="AQ58" s="1244"/>
      <c r="AR58" s="1244"/>
      <c r="AS58" s="1244"/>
      <c r="AT58" s="1244"/>
      <c r="AU58" s="1244"/>
      <c r="AV58" s="1244"/>
      <c r="AW58" s="1244"/>
      <c r="AX58" s="1244"/>
      <c r="AY58" s="1244"/>
      <c r="AZ58" s="1244"/>
      <c r="BA58" s="1244"/>
      <c r="BB58" s="1248"/>
      <c r="BC58" s="1248"/>
      <c r="BD58" s="1248"/>
      <c r="BE58" s="1248"/>
      <c r="BF58" s="1248"/>
      <c r="BG58" s="1248"/>
      <c r="BH58" s="1248"/>
      <c r="BI58" s="1248"/>
      <c r="BJ58" s="1248"/>
      <c r="BK58" s="1248"/>
      <c r="BL58" s="1248"/>
      <c r="BM58" s="1248"/>
      <c r="BN58" s="1248"/>
      <c r="BO58" s="1248"/>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52"/>
      <c r="DE58" s="1250"/>
    </row>
    <row r="59" spans="1:109" s="1227" customFormat="1" ht="13.2" x14ac:dyDescent="0.2">
      <c r="A59" s="1213"/>
      <c r="B59" s="1250"/>
      <c r="K59" s="1253"/>
      <c r="L59" s="1253"/>
      <c r="M59" s="1253"/>
      <c r="N59" s="1253"/>
      <c r="AQ59" s="1253"/>
      <c r="AR59" s="1253"/>
      <c r="AS59" s="1253"/>
      <c r="AT59" s="1253"/>
      <c r="BC59" s="1253"/>
      <c r="BD59" s="1253"/>
      <c r="BE59" s="1253"/>
      <c r="BF59" s="1253"/>
      <c r="BO59" s="1253"/>
      <c r="BP59" s="1253"/>
      <c r="BQ59" s="1253"/>
      <c r="BR59" s="1253"/>
      <c r="CA59" s="1253"/>
      <c r="CB59" s="1253"/>
      <c r="CC59" s="1253"/>
      <c r="CD59" s="1253"/>
      <c r="CM59" s="1253"/>
      <c r="CN59" s="1253"/>
      <c r="CO59" s="1253"/>
      <c r="CP59" s="1253"/>
      <c r="CY59" s="1253"/>
      <c r="CZ59" s="1253"/>
      <c r="DA59" s="1253"/>
      <c r="DB59" s="1253"/>
      <c r="DC59" s="1253"/>
      <c r="DD59" s="1252"/>
      <c r="DE59" s="1250"/>
    </row>
    <row r="60" spans="1:109" s="1227" customFormat="1" ht="13.2" x14ac:dyDescent="0.2">
      <c r="A60" s="1213"/>
      <c r="B60" s="1250"/>
      <c r="K60" s="1253"/>
      <c r="L60" s="1253"/>
      <c r="M60" s="1253"/>
      <c r="N60" s="1253"/>
      <c r="AQ60" s="1253"/>
      <c r="AR60" s="1253"/>
      <c r="AS60" s="1253"/>
      <c r="AT60" s="1253"/>
      <c r="BC60" s="1253"/>
      <c r="BD60" s="1253"/>
      <c r="BE60" s="1253"/>
      <c r="BF60" s="1253"/>
      <c r="BO60" s="1253"/>
      <c r="BP60" s="1253"/>
      <c r="BQ60" s="1253"/>
      <c r="BR60" s="1253"/>
      <c r="CA60" s="1253"/>
      <c r="CB60" s="1253"/>
      <c r="CC60" s="1253"/>
      <c r="CD60" s="1253"/>
      <c r="CM60" s="1253"/>
      <c r="CN60" s="1253"/>
      <c r="CO60" s="1253"/>
      <c r="CP60" s="1253"/>
      <c r="CY60" s="1253"/>
      <c r="CZ60" s="1253"/>
      <c r="DA60" s="1253"/>
      <c r="DB60" s="1253"/>
      <c r="DC60" s="1253"/>
      <c r="DD60" s="1252"/>
      <c r="DE60" s="1250"/>
    </row>
    <row r="61" spans="1:109" s="1227" customFormat="1" ht="13.2" x14ac:dyDescent="0.2">
      <c r="A61" s="1213"/>
      <c r="B61" s="1254"/>
      <c r="C61" s="1255"/>
      <c r="D61" s="1255"/>
      <c r="E61" s="1255"/>
      <c r="F61" s="1255"/>
      <c r="G61" s="1255"/>
      <c r="H61" s="1255"/>
      <c r="I61" s="1255"/>
      <c r="J61" s="1255"/>
      <c r="K61" s="1255"/>
      <c r="L61" s="1255"/>
      <c r="M61" s="1256"/>
      <c r="N61" s="1256"/>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255"/>
      <c r="AM61" s="1255"/>
      <c r="AN61" s="1255"/>
      <c r="AO61" s="1255"/>
      <c r="AP61" s="1255"/>
      <c r="AQ61" s="1255"/>
      <c r="AR61" s="1255"/>
      <c r="AS61" s="1256"/>
      <c r="AT61" s="1256"/>
      <c r="AU61" s="1255"/>
      <c r="AV61" s="1255"/>
      <c r="AW61" s="1255"/>
      <c r="AX61" s="1255"/>
      <c r="AY61" s="1255"/>
      <c r="AZ61" s="1255"/>
      <c r="BA61" s="1255"/>
      <c r="BB61" s="1255"/>
      <c r="BC61" s="1255"/>
      <c r="BD61" s="1255"/>
      <c r="BE61" s="1256"/>
      <c r="BF61" s="1256"/>
      <c r="BG61" s="1255"/>
      <c r="BH61" s="1255"/>
      <c r="BI61" s="1255"/>
      <c r="BJ61" s="1255"/>
      <c r="BK61" s="1255"/>
      <c r="BL61" s="1255"/>
      <c r="BM61" s="1255"/>
      <c r="BN61" s="1255"/>
      <c r="BO61" s="1255"/>
      <c r="BP61" s="1255"/>
      <c r="BQ61" s="1256"/>
      <c r="BR61" s="1256"/>
      <c r="BS61" s="1255"/>
      <c r="BT61" s="1255"/>
      <c r="BU61" s="1255"/>
      <c r="BV61" s="1255"/>
      <c r="BW61" s="1255"/>
      <c r="BX61" s="1255"/>
      <c r="BY61" s="1255"/>
      <c r="BZ61" s="1255"/>
      <c r="CA61" s="1255"/>
      <c r="CB61" s="1255"/>
      <c r="CC61" s="1256"/>
      <c r="CD61" s="1256"/>
      <c r="CE61" s="1255"/>
      <c r="CF61" s="1255"/>
      <c r="CG61" s="1255"/>
      <c r="CH61" s="1255"/>
      <c r="CI61" s="1255"/>
      <c r="CJ61" s="1255"/>
      <c r="CK61" s="1255"/>
      <c r="CL61" s="1255"/>
      <c r="CM61" s="1255"/>
      <c r="CN61" s="1255"/>
      <c r="CO61" s="1256"/>
      <c r="CP61" s="1256"/>
      <c r="CQ61" s="1255"/>
      <c r="CR61" s="1255"/>
      <c r="CS61" s="1255"/>
      <c r="CT61" s="1255"/>
      <c r="CU61" s="1255"/>
      <c r="CV61" s="1255"/>
      <c r="CW61" s="1255"/>
      <c r="CX61" s="1255"/>
      <c r="CY61" s="1255"/>
      <c r="CZ61" s="1255"/>
      <c r="DA61" s="1256"/>
      <c r="DB61" s="1256"/>
      <c r="DC61" s="1256"/>
      <c r="DD61" s="1257"/>
      <c r="DE61" s="1250"/>
    </row>
    <row r="62" spans="1:109" ht="13.2" x14ac:dyDescent="0.2">
      <c r="B62" s="1224"/>
      <c r="C62" s="1224"/>
      <c r="D62" s="1224"/>
      <c r="E62" s="1224"/>
      <c r="F62" s="1224"/>
      <c r="G62" s="1224"/>
      <c r="H62" s="1224"/>
      <c r="I62" s="1224"/>
      <c r="J62" s="1224"/>
      <c r="K62" s="1224"/>
      <c r="L62" s="1224"/>
      <c r="M62" s="1224"/>
      <c r="N62" s="1224"/>
      <c r="O62" s="1224"/>
      <c r="P62" s="1224"/>
      <c r="Q62" s="1224"/>
      <c r="R62" s="1224"/>
      <c r="S62" s="1224"/>
      <c r="T62" s="1224"/>
      <c r="U62" s="1224"/>
      <c r="V62" s="1224"/>
      <c r="W62" s="1224"/>
      <c r="X62" s="1224"/>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24"/>
      <c r="AW62" s="1224"/>
      <c r="AX62" s="1224"/>
      <c r="AY62" s="1224"/>
      <c r="AZ62" s="1224"/>
      <c r="BA62" s="1224"/>
      <c r="BB62" s="1224"/>
      <c r="BC62" s="1224"/>
      <c r="BD62" s="1224"/>
      <c r="BE62" s="1224"/>
      <c r="BF62" s="1224"/>
      <c r="BG62" s="1224"/>
      <c r="BH62" s="1224"/>
      <c r="BI62" s="1224"/>
      <c r="BJ62" s="1224"/>
      <c r="BK62" s="1224"/>
      <c r="BL62" s="1224"/>
      <c r="BM62" s="1224"/>
      <c r="BN62" s="1224"/>
      <c r="BO62" s="1224"/>
      <c r="BP62" s="1224"/>
      <c r="BQ62" s="1224"/>
      <c r="BR62" s="1224"/>
      <c r="BS62" s="1224"/>
      <c r="BT62" s="1224"/>
      <c r="BU62" s="1224"/>
      <c r="BV62" s="1224"/>
      <c r="BW62" s="1224"/>
      <c r="BX62" s="1224"/>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24"/>
      <c r="CY62" s="1224"/>
      <c r="CZ62" s="1224"/>
      <c r="DA62" s="1224"/>
      <c r="DB62" s="1224"/>
      <c r="DC62" s="1224"/>
      <c r="DD62" s="1224"/>
      <c r="DE62" s="1213"/>
    </row>
    <row r="63" spans="1:109" ht="16.2" x14ac:dyDescent="0.2">
      <c r="B63" s="1258" t="s">
        <v>595</v>
      </c>
    </row>
    <row r="64" spans="1:109" ht="13.2" x14ac:dyDescent="0.2">
      <c r="B64" s="1219"/>
      <c r="G64" s="1226"/>
      <c r="I64" s="1259"/>
      <c r="J64" s="1259"/>
      <c r="K64" s="1259"/>
      <c r="L64" s="1259"/>
      <c r="M64" s="1259"/>
      <c r="N64" s="1260"/>
      <c r="AM64" s="1226"/>
      <c r="AN64" s="1226" t="s">
        <v>588</v>
      </c>
      <c r="AP64" s="1227"/>
      <c r="AQ64" s="1227"/>
      <c r="AR64" s="1227"/>
      <c r="AY64" s="1226"/>
      <c r="BA64" s="1227"/>
      <c r="BB64" s="1227"/>
      <c r="BC64" s="1227"/>
      <c r="BK64" s="1226"/>
      <c r="BM64" s="1227"/>
      <c r="BN64" s="1227"/>
      <c r="BO64" s="1227"/>
      <c r="BW64" s="1226"/>
      <c r="BY64" s="1227"/>
      <c r="BZ64" s="1227"/>
      <c r="CA64" s="1227"/>
      <c r="CI64" s="1226"/>
      <c r="CK64" s="1227"/>
      <c r="CL64" s="1227"/>
      <c r="CM64" s="1227"/>
      <c r="CU64" s="1226"/>
      <c r="CW64" s="1227"/>
      <c r="CX64" s="1227"/>
      <c r="CY64" s="1227"/>
    </row>
    <row r="65" spans="2:107" ht="13.2" x14ac:dyDescent="0.2">
      <c r="B65" s="1219"/>
      <c r="AN65" s="1228" t="s">
        <v>596</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ht="13.2" x14ac:dyDescent="0.2">
      <c r="B66" s="1219"/>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ht="13.2" x14ac:dyDescent="0.2">
      <c r="B67" s="1219"/>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ht="13.2" x14ac:dyDescent="0.2">
      <c r="B68" s="1219"/>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ht="13.2" x14ac:dyDescent="0.2">
      <c r="B69" s="1219"/>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ht="13.2" x14ac:dyDescent="0.2">
      <c r="B70" s="1219"/>
      <c r="H70" s="1261"/>
      <c r="I70" s="1261"/>
      <c r="J70" s="1262"/>
      <c r="K70" s="1262"/>
      <c r="L70" s="1263"/>
      <c r="M70" s="1262"/>
      <c r="N70" s="1263"/>
      <c r="AN70" s="1237"/>
      <c r="AO70" s="1237"/>
      <c r="AP70" s="1237"/>
      <c r="AZ70" s="1237"/>
      <c r="BA70" s="1237"/>
      <c r="BB70" s="1237"/>
      <c r="BL70" s="1237"/>
      <c r="BM70" s="1237"/>
      <c r="BN70" s="1237"/>
      <c r="BX70" s="1237"/>
      <c r="BY70" s="1237"/>
      <c r="BZ70" s="1237"/>
      <c r="CJ70" s="1237"/>
      <c r="CK70" s="1237"/>
      <c r="CL70" s="1237"/>
      <c r="CV70" s="1237"/>
      <c r="CW70" s="1237"/>
      <c r="CX70" s="1237"/>
    </row>
    <row r="71" spans="2:107" ht="13.2" x14ac:dyDescent="0.2">
      <c r="B71" s="1219"/>
      <c r="G71" s="1264"/>
      <c r="I71" s="1265"/>
      <c r="J71" s="1262"/>
      <c r="K71" s="1262"/>
      <c r="L71" s="1263"/>
      <c r="M71" s="1262"/>
      <c r="N71" s="1263"/>
      <c r="AM71" s="1264"/>
      <c r="AN71" s="1213" t="s">
        <v>590</v>
      </c>
    </row>
    <row r="72" spans="2:107" ht="13.2" x14ac:dyDescent="0.2">
      <c r="B72" s="1219"/>
      <c r="G72" s="1238"/>
      <c r="H72" s="1238"/>
      <c r="I72" s="1238"/>
      <c r="J72" s="1238"/>
      <c r="K72" s="1239"/>
      <c r="L72" s="1239"/>
      <c r="M72" s="1240"/>
      <c r="N72" s="1240"/>
      <c r="AN72" s="1241"/>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3"/>
      <c r="BP72" s="1244" t="s">
        <v>544</v>
      </c>
      <c r="BQ72" s="1244"/>
      <c r="BR72" s="1244"/>
      <c r="BS72" s="1244"/>
      <c r="BT72" s="1244"/>
      <c r="BU72" s="1244"/>
      <c r="BV72" s="1244"/>
      <c r="BW72" s="1244"/>
      <c r="BX72" s="1244" t="s">
        <v>545</v>
      </c>
      <c r="BY72" s="1244"/>
      <c r="BZ72" s="1244"/>
      <c r="CA72" s="1244"/>
      <c r="CB72" s="1244"/>
      <c r="CC72" s="1244"/>
      <c r="CD72" s="1244"/>
      <c r="CE72" s="1244"/>
      <c r="CF72" s="1244" t="s">
        <v>546</v>
      </c>
      <c r="CG72" s="1244"/>
      <c r="CH72" s="1244"/>
      <c r="CI72" s="1244"/>
      <c r="CJ72" s="1244"/>
      <c r="CK72" s="1244"/>
      <c r="CL72" s="1244"/>
      <c r="CM72" s="1244"/>
      <c r="CN72" s="1244" t="s">
        <v>547</v>
      </c>
      <c r="CO72" s="1244"/>
      <c r="CP72" s="1244"/>
      <c r="CQ72" s="1244"/>
      <c r="CR72" s="1244"/>
      <c r="CS72" s="1244"/>
      <c r="CT72" s="1244"/>
      <c r="CU72" s="1244"/>
      <c r="CV72" s="1244" t="s">
        <v>548</v>
      </c>
      <c r="CW72" s="1244"/>
      <c r="CX72" s="1244"/>
      <c r="CY72" s="1244"/>
      <c r="CZ72" s="1244"/>
      <c r="DA72" s="1244"/>
      <c r="DB72" s="1244"/>
      <c r="DC72" s="1244"/>
    </row>
    <row r="73" spans="2:107" ht="13.2" x14ac:dyDescent="0.2">
      <c r="B73" s="1219"/>
      <c r="G73" s="1245"/>
      <c r="H73" s="1245"/>
      <c r="I73" s="1245"/>
      <c r="J73" s="1245"/>
      <c r="K73" s="1266"/>
      <c r="L73" s="1266"/>
      <c r="M73" s="1266"/>
      <c r="N73" s="1266"/>
      <c r="AM73" s="1237"/>
      <c r="AN73" s="1248" t="s">
        <v>591</v>
      </c>
      <c r="AO73" s="1248"/>
      <c r="AP73" s="1248"/>
      <c r="AQ73" s="1248"/>
      <c r="AR73" s="1248"/>
      <c r="AS73" s="1248"/>
      <c r="AT73" s="1248"/>
      <c r="AU73" s="1248"/>
      <c r="AV73" s="1248"/>
      <c r="AW73" s="1248"/>
      <c r="AX73" s="1248"/>
      <c r="AY73" s="1248"/>
      <c r="AZ73" s="1248"/>
      <c r="BA73" s="1248"/>
      <c r="BB73" s="1248" t="s">
        <v>592</v>
      </c>
      <c r="BC73" s="1248"/>
      <c r="BD73" s="1248"/>
      <c r="BE73" s="1248"/>
      <c r="BF73" s="1248"/>
      <c r="BG73" s="1248"/>
      <c r="BH73" s="1248"/>
      <c r="BI73" s="1248"/>
      <c r="BJ73" s="1248"/>
      <c r="BK73" s="1248"/>
      <c r="BL73" s="1248"/>
      <c r="BM73" s="1248"/>
      <c r="BN73" s="1248"/>
      <c r="BO73" s="1248"/>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2" x14ac:dyDescent="0.2">
      <c r="B74" s="1219"/>
      <c r="G74" s="1245"/>
      <c r="H74" s="1245"/>
      <c r="I74" s="1245"/>
      <c r="J74" s="1245"/>
      <c r="K74" s="1266"/>
      <c r="L74" s="1266"/>
      <c r="M74" s="1266"/>
      <c r="N74" s="1266"/>
      <c r="AM74" s="1237"/>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2" x14ac:dyDescent="0.2">
      <c r="B75" s="1219"/>
      <c r="G75" s="1245"/>
      <c r="H75" s="1245"/>
      <c r="I75" s="1238"/>
      <c r="J75" s="1238"/>
      <c r="K75" s="1247"/>
      <c r="L75" s="1247"/>
      <c r="M75" s="1247"/>
      <c r="N75" s="1247"/>
      <c r="AM75" s="1237"/>
      <c r="AN75" s="1248"/>
      <c r="AO75" s="1248"/>
      <c r="AP75" s="1248"/>
      <c r="AQ75" s="1248"/>
      <c r="AR75" s="1248"/>
      <c r="AS75" s="1248"/>
      <c r="AT75" s="1248"/>
      <c r="AU75" s="1248"/>
      <c r="AV75" s="1248"/>
      <c r="AW75" s="1248"/>
      <c r="AX75" s="1248"/>
      <c r="AY75" s="1248"/>
      <c r="AZ75" s="1248"/>
      <c r="BA75" s="1248"/>
      <c r="BB75" s="1248" t="s">
        <v>597</v>
      </c>
      <c r="BC75" s="1248"/>
      <c r="BD75" s="1248"/>
      <c r="BE75" s="1248"/>
      <c r="BF75" s="1248"/>
      <c r="BG75" s="1248"/>
      <c r="BH75" s="1248"/>
      <c r="BI75" s="1248"/>
      <c r="BJ75" s="1248"/>
      <c r="BK75" s="1248"/>
      <c r="BL75" s="1248"/>
      <c r="BM75" s="1248"/>
      <c r="BN75" s="1248"/>
      <c r="BO75" s="1248"/>
      <c r="BP75" s="1249">
        <v>3</v>
      </c>
      <c r="BQ75" s="1249"/>
      <c r="BR75" s="1249"/>
      <c r="BS75" s="1249"/>
      <c r="BT75" s="1249"/>
      <c r="BU75" s="1249"/>
      <c r="BV75" s="1249"/>
      <c r="BW75" s="1249"/>
      <c r="BX75" s="1249">
        <v>2.2999999999999998</v>
      </c>
      <c r="BY75" s="1249"/>
      <c r="BZ75" s="1249"/>
      <c r="CA75" s="1249"/>
      <c r="CB75" s="1249"/>
      <c r="CC75" s="1249"/>
      <c r="CD75" s="1249"/>
      <c r="CE75" s="1249"/>
      <c r="CF75" s="1249">
        <v>2.1</v>
      </c>
      <c r="CG75" s="1249"/>
      <c r="CH75" s="1249"/>
      <c r="CI75" s="1249"/>
      <c r="CJ75" s="1249"/>
      <c r="CK75" s="1249"/>
      <c r="CL75" s="1249"/>
      <c r="CM75" s="1249"/>
      <c r="CN75" s="1249">
        <v>2</v>
      </c>
      <c r="CO75" s="1249"/>
      <c r="CP75" s="1249"/>
      <c r="CQ75" s="1249"/>
      <c r="CR75" s="1249"/>
      <c r="CS75" s="1249"/>
      <c r="CT75" s="1249"/>
      <c r="CU75" s="1249"/>
      <c r="CV75" s="1249">
        <v>1.8</v>
      </c>
      <c r="CW75" s="1249"/>
      <c r="CX75" s="1249"/>
      <c r="CY75" s="1249"/>
      <c r="CZ75" s="1249"/>
      <c r="DA75" s="1249"/>
      <c r="DB75" s="1249"/>
      <c r="DC75" s="1249"/>
    </row>
    <row r="76" spans="2:107" ht="13.2" x14ac:dyDescent="0.2">
      <c r="B76" s="1219"/>
      <c r="G76" s="1245"/>
      <c r="H76" s="1245"/>
      <c r="I76" s="1238"/>
      <c r="J76" s="1238"/>
      <c r="K76" s="1247"/>
      <c r="L76" s="1247"/>
      <c r="M76" s="1247"/>
      <c r="N76" s="1247"/>
      <c r="AM76" s="1237"/>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2" x14ac:dyDescent="0.2">
      <c r="B77" s="1219"/>
      <c r="G77" s="1238"/>
      <c r="H77" s="1238"/>
      <c r="I77" s="1238"/>
      <c r="J77" s="1238"/>
      <c r="K77" s="1266"/>
      <c r="L77" s="1266"/>
      <c r="M77" s="1266"/>
      <c r="N77" s="1266"/>
      <c r="AN77" s="1244" t="s">
        <v>594</v>
      </c>
      <c r="AO77" s="1244"/>
      <c r="AP77" s="1244"/>
      <c r="AQ77" s="1244"/>
      <c r="AR77" s="1244"/>
      <c r="AS77" s="1244"/>
      <c r="AT77" s="1244"/>
      <c r="AU77" s="1244"/>
      <c r="AV77" s="1244"/>
      <c r="AW77" s="1244"/>
      <c r="AX77" s="1244"/>
      <c r="AY77" s="1244"/>
      <c r="AZ77" s="1244"/>
      <c r="BA77" s="1244"/>
      <c r="BB77" s="1248" t="s">
        <v>592</v>
      </c>
      <c r="BC77" s="1248"/>
      <c r="BD77" s="1248"/>
      <c r="BE77" s="1248"/>
      <c r="BF77" s="1248"/>
      <c r="BG77" s="1248"/>
      <c r="BH77" s="1248"/>
      <c r="BI77" s="1248"/>
      <c r="BJ77" s="1248"/>
      <c r="BK77" s="1248"/>
      <c r="BL77" s="1248"/>
      <c r="BM77" s="1248"/>
      <c r="BN77" s="1248"/>
      <c r="BO77" s="1248"/>
      <c r="BP77" s="1249">
        <v>5.8</v>
      </c>
      <c r="BQ77" s="1249"/>
      <c r="BR77" s="1249"/>
      <c r="BS77" s="1249"/>
      <c r="BT77" s="1249"/>
      <c r="BU77" s="1249"/>
      <c r="BV77" s="1249"/>
      <c r="BW77" s="1249"/>
      <c r="BX77" s="1249">
        <v>2.7</v>
      </c>
      <c r="BY77" s="1249"/>
      <c r="BZ77" s="1249"/>
      <c r="CA77" s="1249"/>
      <c r="CB77" s="1249"/>
      <c r="CC77" s="1249"/>
      <c r="CD77" s="1249"/>
      <c r="CE77" s="1249"/>
      <c r="CF77" s="1249">
        <v>0.5</v>
      </c>
      <c r="CG77" s="1249"/>
      <c r="CH77" s="1249"/>
      <c r="CI77" s="1249"/>
      <c r="CJ77" s="1249"/>
      <c r="CK77" s="1249"/>
      <c r="CL77" s="1249"/>
      <c r="CM77" s="1249"/>
      <c r="CN77" s="1249">
        <v>5.9</v>
      </c>
      <c r="CO77" s="1249"/>
      <c r="CP77" s="1249"/>
      <c r="CQ77" s="1249"/>
      <c r="CR77" s="1249"/>
      <c r="CS77" s="1249"/>
      <c r="CT77" s="1249"/>
      <c r="CU77" s="1249"/>
      <c r="CV77" s="1249">
        <v>4.0999999999999996</v>
      </c>
      <c r="CW77" s="1249"/>
      <c r="CX77" s="1249"/>
      <c r="CY77" s="1249"/>
      <c r="CZ77" s="1249"/>
      <c r="DA77" s="1249"/>
      <c r="DB77" s="1249"/>
      <c r="DC77" s="1249"/>
    </row>
    <row r="78" spans="2:107" ht="13.2" x14ac:dyDescent="0.2">
      <c r="B78" s="1219"/>
      <c r="G78" s="1238"/>
      <c r="H78" s="1238"/>
      <c r="I78" s="1238"/>
      <c r="J78" s="1238"/>
      <c r="K78" s="1266"/>
      <c r="L78" s="1266"/>
      <c r="M78" s="1266"/>
      <c r="N78" s="1266"/>
      <c r="AN78" s="1244"/>
      <c r="AO78" s="1244"/>
      <c r="AP78" s="1244"/>
      <c r="AQ78" s="1244"/>
      <c r="AR78" s="1244"/>
      <c r="AS78" s="1244"/>
      <c r="AT78" s="1244"/>
      <c r="AU78" s="1244"/>
      <c r="AV78" s="1244"/>
      <c r="AW78" s="1244"/>
      <c r="AX78" s="1244"/>
      <c r="AY78" s="1244"/>
      <c r="AZ78" s="1244"/>
      <c r="BA78" s="1244"/>
      <c r="BB78" s="1248"/>
      <c r="BC78" s="1248"/>
      <c r="BD78" s="1248"/>
      <c r="BE78" s="1248"/>
      <c r="BF78" s="1248"/>
      <c r="BG78" s="1248"/>
      <c r="BH78" s="1248"/>
      <c r="BI78" s="1248"/>
      <c r="BJ78" s="1248"/>
      <c r="BK78" s="1248"/>
      <c r="BL78" s="1248"/>
      <c r="BM78" s="1248"/>
      <c r="BN78" s="1248"/>
      <c r="BO78" s="1248"/>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2" x14ac:dyDescent="0.2">
      <c r="B79" s="1219"/>
      <c r="G79" s="1238"/>
      <c r="H79" s="1238"/>
      <c r="I79" s="1251"/>
      <c r="J79" s="1251"/>
      <c r="K79" s="1267"/>
      <c r="L79" s="1267"/>
      <c r="M79" s="1267"/>
      <c r="N79" s="1267"/>
      <c r="AN79" s="1244"/>
      <c r="AO79" s="1244"/>
      <c r="AP79" s="1244"/>
      <c r="AQ79" s="1244"/>
      <c r="AR79" s="1244"/>
      <c r="AS79" s="1244"/>
      <c r="AT79" s="1244"/>
      <c r="AU79" s="1244"/>
      <c r="AV79" s="1244"/>
      <c r="AW79" s="1244"/>
      <c r="AX79" s="1244"/>
      <c r="AY79" s="1244"/>
      <c r="AZ79" s="1244"/>
      <c r="BA79" s="1244"/>
      <c r="BB79" s="1248" t="s">
        <v>597</v>
      </c>
      <c r="BC79" s="1248"/>
      <c r="BD79" s="1248"/>
      <c r="BE79" s="1248"/>
      <c r="BF79" s="1248"/>
      <c r="BG79" s="1248"/>
      <c r="BH79" s="1248"/>
      <c r="BI79" s="1248"/>
      <c r="BJ79" s="1248"/>
      <c r="BK79" s="1248"/>
      <c r="BL79" s="1248"/>
      <c r="BM79" s="1248"/>
      <c r="BN79" s="1248"/>
      <c r="BO79" s="1248"/>
      <c r="BP79" s="1249">
        <v>5.3</v>
      </c>
      <c r="BQ79" s="1249"/>
      <c r="BR79" s="1249"/>
      <c r="BS79" s="1249"/>
      <c r="BT79" s="1249"/>
      <c r="BU79" s="1249"/>
      <c r="BV79" s="1249"/>
      <c r="BW79" s="1249"/>
      <c r="BX79" s="1249">
        <v>5</v>
      </c>
      <c r="BY79" s="1249"/>
      <c r="BZ79" s="1249"/>
      <c r="CA79" s="1249"/>
      <c r="CB79" s="1249"/>
      <c r="CC79" s="1249"/>
      <c r="CD79" s="1249"/>
      <c r="CE79" s="1249"/>
      <c r="CF79" s="1249">
        <v>5.0999999999999996</v>
      </c>
      <c r="CG79" s="1249"/>
      <c r="CH79" s="1249"/>
      <c r="CI79" s="1249"/>
      <c r="CJ79" s="1249"/>
      <c r="CK79" s="1249"/>
      <c r="CL79" s="1249"/>
      <c r="CM79" s="1249"/>
      <c r="CN79" s="1249">
        <v>5.2</v>
      </c>
      <c r="CO79" s="1249"/>
      <c r="CP79" s="1249"/>
      <c r="CQ79" s="1249"/>
      <c r="CR79" s="1249"/>
      <c r="CS79" s="1249"/>
      <c r="CT79" s="1249"/>
      <c r="CU79" s="1249"/>
      <c r="CV79" s="1249">
        <v>5.0999999999999996</v>
      </c>
      <c r="CW79" s="1249"/>
      <c r="CX79" s="1249"/>
      <c r="CY79" s="1249"/>
      <c r="CZ79" s="1249"/>
      <c r="DA79" s="1249"/>
      <c r="DB79" s="1249"/>
      <c r="DC79" s="1249"/>
    </row>
    <row r="80" spans="2:107" ht="13.2" x14ac:dyDescent="0.2">
      <c r="B80" s="1219"/>
      <c r="G80" s="1238"/>
      <c r="H80" s="1238"/>
      <c r="I80" s="1251"/>
      <c r="J80" s="1251"/>
      <c r="K80" s="1267"/>
      <c r="L80" s="1267"/>
      <c r="M80" s="1267"/>
      <c r="N80" s="1267"/>
      <c r="AN80" s="1244"/>
      <c r="AO80" s="1244"/>
      <c r="AP80" s="1244"/>
      <c r="AQ80" s="1244"/>
      <c r="AR80" s="1244"/>
      <c r="AS80" s="1244"/>
      <c r="AT80" s="1244"/>
      <c r="AU80" s="1244"/>
      <c r="AV80" s="1244"/>
      <c r="AW80" s="1244"/>
      <c r="AX80" s="1244"/>
      <c r="AY80" s="1244"/>
      <c r="AZ80" s="1244"/>
      <c r="BA80" s="1244"/>
      <c r="BB80" s="1248"/>
      <c r="BC80" s="1248"/>
      <c r="BD80" s="1248"/>
      <c r="BE80" s="1248"/>
      <c r="BF80" s="1248"/>
      <c r="BG80" s="1248"/>
      <c r="BH80" s="1248"/>
      <c r="BI80" s="1248"/>
      <c r="BJ80" s="1248"/>
      <c r="BK80" s="1248"/>
      <c r="BL80" s="1248"/>
      <c r="BM80" s="1248"/>
      <c r="BN80" s="1248"/>
      <c r="BO80" s="1248"/>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2" x14ac:dyDescent="0.2">
      <c r="B81" s="1219"/>
    </row>
    <row r="82" spans="2:109" ht="16.2" x14ac:dyDescent="0.2">
      <c r="B82" s="1219"/>
      <c r="K82" s="1268"/>
      <c r="L82" s="1268"/>
      <c r="M82" s="1268"/>
      <c r="N82" s="1268"/>
      <c r="AQ82" s="1268"/>
      <c r="AR82" s="1268"/>
      <c r="AS82" s="1268"/>
      <c r="AT82" s="1268"/>
      <c r="BC82" s="1268"/>
      <c r="BD82" s="1268"/>
      <c r="BE82" s="1268"/>
      <c r="BF82" s="1268"/>
      <c r="BO82" s="1268"/>
      <c r="BP82" s="1268"/>
      <c r="BQ82" s="1268"/>
      <c r="BR82" s="1268"/>
      <c r="CA82" s="1268"/>
      <c r="CB82" s="1268"/>
      <c r="CC82" s="1268"/>
      <c r="CD82" s="1268"/>
      <c r="CM82" s="1268"/>
      <c r="CN82" s="1268"/>
      <c r="CO82" s="1268"/>
      <c r="CP82" s="1268"/>
      <c r="CY82" s="1268"/>
      <c r="CZ82" s="1268"/>
      <c r="DA82" s="1268"/>
      <c r="DB82" s="1268"/>
      <c r="DC82" s="1268"/>
    </row>
    <row r="83" spans="2:109" ht="13.2" x14ac:dyDescent="0.2">
      <c r="B83" s="1221"/>
      <c r="C83" s="1222"/>
      <c r="D83" s="1222"/>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1222"/>
      <c r="AK83" s="1222"/>
      <c r="AL83" s="1222"/>
      <c r="AM83" s="1222"/>
      <c r="AN83" s="1222"/>
      <c r="AO83" s="1222"/>
      <c r="AP83" s="1222"/>
      <c r="AQ83" s="1222"/>
      <c r="AR83" s="1222"/>
      <c r="AS83" s="1222"/>
      <c r="AT83" s="1222"/>
      <c r="AU83" s="1222"/>
      <c r="AV83" s="1222"/>
      <c r="AW83" s="1222"/>
      <c r="AX83" s="1222"/>
      <c r="AY83" s="1222"/>
      <c r="AZ83" s="1222"/>
      <c r="BA83" s="1222"/>
      <c r="BB83" s="1222"/>
      <c r="BC83" s="1222"/>
      <c r="BD83" s="1222"/>
      <c r="BE83" s="1222"/>
      <c r="BF83" s="1222"/>
      <c r="BG83" s="1222"/>
      <c r="BH83" s="1222"/>
      <c r="BI83" s="1222"/>
      <c r="BJ83" s="1222"/>
      <c r="BK83" s="1222"/>
      <c r="BL83" s="1222"/>
      <c r="BM83" s="1222"/>
      <c r="BN83" s="1222"/>
      <c r="BO83" s="1222"/>
      <c r="BP83" s="1222"/>
      <c r="BQ83" s="1222"/>
      <c r="BR83" s="1222"/>
      <c r="BS83" s="1222"/>
      <c r="BT83" s="1222"/>
      <c r="BU83" s="1222"/>
      <c r="BV83" s="1222"/>
      <c r="BW83" s="1222"/>
      <c r="BX83" s="1222"/>
      <c r="BY83" s="1222"/>
      <c r="BZ83" s="1222"/>
      <c r="CA83" s="1222"/>
      <c r="CB83" s="1222"/>
      <c r="CC83" s="1222"/>
      <c r="CD83" s="1222"/>
      <c r="CE83" s="1222"/>
      <c r="CF83" s="1222"/>
      <c r="CG83" s="1222"/>
      <c r="CH83" s="1222"/>
      <c r="CI83" s="1222"/>
      <c r="CJ83" s="1222"/>
      <c r="CK83" s="1222"/>
      <c r="CL83" s="1222"/>
      <c r="CM83" s="1222"/>
      <c r="CN83" s="1222"/>
      <c r="CO83" s="1222"/>
      <c r="CP83" s="1222"/>
      <c r="CQ83" s="1222"/>
      <c r="CR83" s="1222"/>
      <c r="CS83" s="1222"/>
      <c r="CT83" s="1222"/>
      <c r="CU83" s="1222"/>
      <c r="CV83" s="1222"/>
      <c r="CW83" s="1222"/>
      <c r="CX83" s="1222"/>
      <c r="CY83" s="1222"/>
      <c r="CZ83" s="1222"/>
      <c r="DA83" s="1222"/>
      <c r="DB83" s="1222"/>
      <c r="DC83" s="1222"/>
      <c r="DD83" s="1223"/>
    </row>
    <row r="84" spans="2:109" ht="13.2" x14ac:dyDescent="0.2">
      <c r="DD84" s="1213"/>
      <c r="DE84" s="1213"/>
    </row>
    <row r="85" spans="2:109" ht="13.2" x14ac:dyDescent="0.2">
      <c r="DD85" s="1213"/>
      <c r="DE85" s="1213"/>
    </row>
  </sheetData>
  <sheetProtection algorithmName="SHA-512" hashValue="HR/DZQLU19WosSU35Ti53ir3qfGqoL+WwXyhbWY/J9GAwTwlPUCzoZlK1SyjDerA87aznK3HfVa8dSRj/fqeSw==" saltValue="OrQJedurgl+4wZOhp4sl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0F77-CDB7-4A27-BCCF-FC048176A1E6}">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492</v>
      </c>
    </row>
  </sheetData>
  <sheetProtection algorithmName="SHA-512" hashValue="Jh7DEfj1pXZ/8i4ymsbCCQeeQiELNMorTlUvKYurFrf8XM1IniytJjwZVtkK5LsqqED+b5jbPCgn4bCwV0kaCg==" saltValue="pZQvjz7u8KbdjwpBy8S2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EBC9E-F2C0-4E70-B123-566BD90908A5}">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492</v>
      </c>
    </row>
  </sheetData>
  <sheetProtection algorithmName="SHA-512" hashValue="MrHlu0LmotX7OZWiEhIaDUpR76AlSXvB5XYM/pc+L2de7DkOAQVSOrxF0G4GHuEIoEyYovBJgAqLYUVc+mIvxA==" saltValue="wKmMs9T3hTKPeNG2nVTC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542</v>
      </c>
      <c r="G2" s="148"/>
      <c r="H2" s="149"/>
    </row>
    <row r="3" spans="1:8" x14ac:dyDescent="0.2">
      <c r="A3" s="145" t="s">
        <v>535</v>
      </c>
      <c r="B3" s="150"/>
      <c r="C3" s="151"/>
      <c r="D3" s="152">
        <v>33485</v>
      </c>
      <c r="E3" s="153"/>
      <c r="F3" s="154">
        <v>52308</v>
      </c>
      <c r="G3" s="155"/>
      <c r="H3" s="156"/>
    </row>
    <row r="4" spans="1:8" x14ac:dyDescent="0.2">
      <c r="A4" s="157"/>
      <c r="B4" s="158"/>
      <c r="C4" s="159"/>
      <c r="D4" s="160">
        <v>18021</v>
      </c>
      <c r="E4" s="161"/>
      <c r="F4" s="162">
        <v>28695</v>
      </c>
      <c r="G4" s="163"/>
      <c r="H4" s="164"/>
    </row>
    <row r="5" spans="1:8" x14ac:dyDescent="0.2">
      <c r="A5" s="145" t="s">
        <v>537</v>
      </c>
      <c r="B5" s="150"/>
      <c r="C5" s="151"/>
      <c r="D5" s="152">
        <v>28307</v>
      </c>
      <c r="E5" s="153"/>
      <c r="F5" s="154">
        <v>46402</v>
      </c>
      <c r="G5" s="155"/>
      <c r="H5" s="156"/>
    </row>
    <row r="6" spans="1:8" x14ac:dyDescent="0.2">
      <c r="A6" s="157"/>
      <c r="B6" s="158"/>
      <c r="C6" s="159"/>
      <c r="D6" s="160">
        <v>13159</v>
      </c>
      <c r="E6" s="161"/>
      <c r="F6" s="162">
        <v>26897</v>
      </c>
      <c r="G6" s="163"/>
      <c r="H6" s="164"/>
    </row>
    <row r="7" spans="1:8" x14ac:dyDescent="0.2">
      <c r="A7" s="145" t="s">
        <v>538</v>
      </c>
      <c r="B7" s="150"/>
      <c r="C7" s="151"/>
      <c r="D7" s="152">
        <v>49580</v>
      </c>
      <c r="E7" s="153"/>
      <c r="F7" s="154">
        <v>66343</v>
      </c>
      <c r="G7" s="155"/>
      <c r="H7" s="156"/>
    </row>
    <row r="8" spans="1:8" x14ac:dyDescent="0.2">
      <c r="A8" s="157"/>
      <c r="B8" s="158"/>
      <c r="C8" s="159"/>
      <c r="D8" s="160">
        <v>28610</v>
      </c>
      <c r="E8" s="161"/>
      <c r="F8" s="162">
        <v>34529</v>
      </c>
      <c r="G8" s="163"/>
      <c r="H8" s="164"/>
    </row>
    <row r="9" spans="1:8" x14ac:dyDescent="0.2">
      <c r="A9" s="145" t="s">
        <v>539</v>
      </c>
      <c r="B9" s="150"/>
      <c r="C9" s="151"/>
      <c r="D9" s="152">
        <v>35204</v>
      </c>
      <c r="E9" s="153"/>
      <c r="F9" s="154">
        <v>56416</v>
      </c>
      <c r="G9" s="155"/>
      <c r="H9" s="156"/>
    </row>
    <row r="10" spans="1:8" x14ac:dyDescent="0.2">
      <c r="A10" s="157"/>
      <c r="B10" s="158"/>
      <c r="C10" s="159"/>
      <c r="D10" s="160">
        <v>21193</v>
      </c>
      <c r="E10" s="161"/>
      <c r="F10" s="162">
        <v>32623</v>
      </c>
      <c r="G10" s="163"/>
      <c r="H10" s="164"/>
    </row>
    <row r="11" spans="1:8" x14ac:dyDescent="0.2">
      <c r="A11" s="145" t="s">
        <v>540</v>
      </c>
      <c r="B11" s="150"/>
      <c r="C11" s="151"/>
      <c r="D11" s="152">
        <v>41731</v>
      </c>
      <c r="E11" s="153"/>
      <c r="F11" s="154">
        <v>49217</v>
      </c>
      <c r="G11" s="155"/>
      <c r="H11" s="156"/>
    </row>
    <row r="12" spans="1:8" x14ac:dyDescent="0.2">
      <c r="A12" s="157"/>
      <c r="B12" s="158"/>
      <c r="C12" s="165"/>
      <c r="D12" s="160">
        <v>22889</v>
      </c>
      <c r="E12" s="161"/>
      <c r="F12" s="162">
        <v>27232</v>
      </c>
      <c r="G12" s="163"/>
      <c r="H12" s="164"/>
    </row>
    <row r="13" spans="1:8" x14ac:dyDescent="0.2">
      <c r="A13" s="145"/>
      <c r="B13" s="150"/>
      <c r="C13" s="166"/>
      <c r="D13" s="167">
        <v>37661</v>
      </c>
      <c r="E13" s="168"/>
      <c r="F13" s="169">
        <v>54137</v>
      </c>
      <c r="G13" s="170"/>
      <c r="H13" s="156"/>
    </row>
    <row r="14" spans="1:8" x14ac:dyDescent="0.2">
      <c r="A14" s="157"/>
      <c r="B14" s="158"/>
      <c r="C14" s="159"/>
      <c r="D14" s="160">
        <v>20774</v>
      </c>
      <c r="E14" s="161"/>
      <c r="F14" s="162">
        <v>29995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10.210000000000001</v>
      </c>
      <c r="C19" s="171">
        <f>ROUND(VALUE(SUBSTITUTE(実質収支比率等に係る経年分析!G$48,"▲","-")),2)</f>
        <v>7.49</v>
      </c>
      <c r="D19" s="171">
        <f>ROUND(VALUE(SUBSTITUTE(実質収支比率等に係る経年分析!H$48,"▲","-")),2)</f>
        <v>10.17</v>
      </c>
      <c r="E19" s="171">
        <f>ROUND(VALUE(SUBSTITUTE(実質収支比率等に係る経年分析!I$48,"▲","-")),2)</f>
        <v>11.4</v>
      </c>
      <c r="F19" s="171">
        <f>ROUND(VALUE(SUBSTITUTE(実質収支比率等に係る経年分析!J$48,"▲","-")),2)</f>
        <v>11.55</v>
      </c>
    </row>
    <row r="20" spans="1:11" x14ac:dyDescent="0.2">
      <c r="A20" s="171" t="s">
        <v>54</v>
      </c>
      <c r="B20" s="171">
        <f>ROUND(VALUE(SUBSTITUTE(実質収支比率等に係る経年分析!F$47,"▲","-")),2)</f>
        <v>14.74</v>
      </c>
      <c r="C20" s="171">
        <f>ROUND(VALUE(SUBSTITUTE(実質収支比率等に係る経年分析!G$47,"▲","-")),2)</f>
        <v>16.440000000000001</v>
      </c>
      <c r="D20" s="171">
        <f>ROUND(VALUE(SUBSTITUTE(実質収支比率等に係る経年分析!H$47,"▲","-")),2)</f>
        <v>12.07</v>
      </c>
      <c r="E20" s="171">
        <f>ROUND(VALUE(SUBSTITUTE(実質収支比率等に係る経年分析!I$47,"▲","-")),2)</f>
        <v>12.39</v>
      </c>
      <c r="F20" s="171">
        <f>ROUND(VALUE(SUBSTITUTE(実質収支比率等に係る経年分析!J$47,"▲","-")),2)</f>
        <v>15.14</v>
      </c>
    </row>
    <row r="21" spans="1:11" x14ac:dyDescent="0.2">
      <c r="A21" s="171" t="s">
        <v>55</v>
      </c>
      <c r="B21" s="171">
        <f>IF(ISNUMBER(VALUE(SUBSTITUTE(実質収支比率等に係る経年分析!F$49,"▲","-"))),ROUND(VALUE(SUBSTITUTE(実質収支比率等に係る経年分析!F$49,"▲","-")),2),NA())</f>
        <v>1.21</v>
      </c>
      <c r="C21" s="171">
        <f>IF(ISNUMBER(VALUE(SUBSTITUTE(実質収支比率等に係る経年分析!G$49,"▲","-"))),ROUND(VALUE(SUBSTITUTE(実質収支比率等に係る経年分析!G$49,"▲","-")),2),NA())</f>
        <v>-0.88</v>
      </c>
      <c r="D21" s="171">
        <f>IF(ISNUMBER(VALUE(SUBSTITUTE(実質収支比率等に係る経年分析!H$49,"▲","-"))),ROUND(VALUE(SUBSTITUTE(実質収支比率等に係る経年分析!H$49,"▲","-")),2),NA())</f>
        <v>-1.79</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3.83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国民健康保険事業特別会計（直営診療施設勘定）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1.04</v>
      </c>
    </row>
    <row r="33" spans="1:16" x14ac:dyDescent="0.2">
      <c r="A33" s="172" t="str">
        <f>IF(連結実質赤字比率に係る赤字・黒字の構成分析!C$37="",NA(),連結実質赤字比率に係る赤字・黒字の構成分析!C$37)</f>
        <v>国民健康保険事業特別会計（事業勘定）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1.1100000000000001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4.12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8.4499999999999993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9.8000000000000007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10.199999999999999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5295</v>
      </c>
      <c r="E42" s="173"/>
      <c r="F42" s="173"/>
      <c r="G42" s="173">
        <f>'実質公債費比率（分子）の構造'!L$52</f>
        <v>5265</v>
      </c>
      <c r="H42" s="173"/>
      <c r="I42" s="173"/>
      <c r="J42" s="173">
        <f>'実質公債費比率（分子）の構造'!M$52</f>
        <v>5129</v>
      </c>
      <c r="K42" s="173"/>
      <c r="L42" s="173"/>
      <c r="M42" s="173">
        <f>'実質公債費比率（分子）の構造'!N$52</f>
        <v>4849</v>
      </c>
      <c r="N42" s="173"/>
      <c r="O42" s="173"/>
      <c r="P42" s="173">
        <f>'実質公債費比率（分子）の構造'!O$52</f>
        <v>4701</v>
      </c>
    </row>
    <row r="43" spans="1:16" x14ac:dyDescent="0.2">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176</v>
      </c>
      <c r="C44" s="173"/>
      <c r="D44" s="173"/>
      <c r="E44" s="173">
        <f>'実質公債費比率（分子）の構造'!L$50</f>
        <v>168</v>
      </c>
      <c r="F44" s="173"/>
      <c r="G44" s="173"/>
      <c r="H44" s="173">
        <f>'実質公債費比率（分子）の構造'!M$50</f>
        <v>144</v>
      </c>
      <c r="I44" s="173"/>
      <c r="J44" s="173"/>
      <c r="K44" s="173">
        <f>'実質公債費比率（分子）の構造'!N$50</f>
        <v>115</v>
      </c>
      <c r="L44" s="173"/>
      <c r="M44" s="173"/>
      <c r="N44" s="173">
        <f>'実質公債費比率（分子）の構造'!O$50</f>
        <v>103</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1456</v>
      </c>
      <c r="C46" s="173"/>
      <c r="D46" s="173"/>
      <c r="E46" s="173">
        <f>'実質公債費比率（分子）の構造'!L$48</f>
        <v>1276</v>
      </c>
      <c r="F46" s="173"/>
      <c r="G46" s="173"/>
      <c r="H46" s="173">
        <f>'実質公債費比率（分子）の構造'!M$48</f>
        <v>1345</v>
      </c>
      <c r="I46" s="173"/>
      <c r="J46" s="173"/>
      <c r="K46" s="173">
        <f>'実質公債費比率（分子）の構造'!N$48</f>
        <v>1326</v>
      </c>
      <c r="L46" s="173"/>
      <c r="M46" s="173"/>
      <c r="N46" s="173">
        <f>'実質公債費比率（分子）の構造'!O$48</f>
        <v>1220</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4212</v>
      </c>
      <c r="C49" s="173"/>
      <c r="D49" s="173"/>
      <c r="E49" s="173">
        <f>'実質公債費比率（分子）の構造'!L$45</f>
        <v>4368</v>
      </c>
      <c r="F49" s="173"/>
      <c r="G49" s="173"/>
      <c r="H49" s="173">
        <f>'実質公債費比率（分子）の構造'!M$45</f>
        <v>4034</v>
      </c>
      <c r="I49" s="173"/>
      <c r="J49" s="173"/>
      <c r="K49" s="173">
        <f>'実質公債費比率（分子）の構造'!N$45</f>
        <v>3886</v>
      </c>
      <c r="L49" s="173"/>
      <c r="M49" s="173"/>
      <c r="N49" s="173">
        <f>'実質公債費比率（分子）の構造'!O$45</f>
        <v>3865</v>
      </c>
      <c r="O49" s="173"/>
      <c r="P49" s="173"/>
    </row>
    <row r="50" spans="1:16" x14ac:dyDescent="0.2">
      <c r="A50" s="173" t="s">
        <v>70</v>
      </c>
      <c r="B50" s="173" t="e">
        <f>NA()</f>
        <v>#N/A</v>
      </c>
      <c r="C50" s="173">
        <f>IF(ISNUMBER('実質公債費比率（分子）の構造'!K$53),'実質公債費比率（分子）の構造'!K$53,NA())</f>
        <v>549</v>
      </c>
      <c r="D50" s="173" t="e">
        <f>NA()</f>
        <v>#N/A</v>
      </c>
      <c r="E50" s="173" t="e">
        <f>NA()</f>
        <v>#N/A</v>
      </c>
      <c r="F50" s="173">
        <f>IF(ISNUMBER('実質公債費比率（分子）の構造'!L$53),'実質公債費比率（分子）の構造'!L$53,NA())</f>
        <v>547</v>
      </c>
      <c r="G50" s="173" t="e">
        <f>NA()</f>
        <v>#N/A</v>
      </c>
      <c r="H50" s="173" t="e">
        <f>NA()</f>
        <v>#N/A</v>
      </c>
      <c r="I50" s="173">
        <f>IF(ISNUMBER('実質公債費比率（分子）の構造'!M$53),'実質公債費比率（分子）の構造'!M$53,NA())</f>
        <v>394</v>
      </c>
      <c r="J50" s="173" t="e">
        <f>NA()</f>
        <v>#N/A</v>
      </c>
      <c r="K50" s="173" t="e">
        <f>NA()</f>
        <v>#N/A</v>
      </c>
      <c r="L50" s="173">
        <f>IF(ISNUMBER('実質公債費比率（分子）の構造'!N$53),'実質公債費比率（分子）の構造'!N$53,NA())</f>
        <v>478</v>
      </c>
      <c r="M50" s="173" t="e">
        <f>NA()</f>
        <v>#N/A</v>
      </c>
      <c r="N50" s="173" t="e">
        <f>NA()</f>
        <v>#N/A</v>
      </c>
      <c r="O50" s="173">
        <f>IF(ISNUMBER('実質公債費比率（分子）の構造'!O$53),'実質公債費比率（分子）の構造'!O$53,NA())</f>
        <v>487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44333</v>
      </c>
      <c r="E56" s="172"/>
      <c r="F56" s="172"/>
      <c r="G56" s="172">
        <f>'将来負担比率（分子）の構造'!J$52</f>
        <v>43289</v>
      </c>
      <c r="H56" s="172"/>
      <c r="I56" s="172"/>
      <c r="J56" s="172">
        <f>'将来負担比率（分子）の構造'!K$52</f>
        <v>43625</v>
      </c>
      <c r="K56" s="172"/>
      <c r="L56" s="172"/>
      <c r="M56" s="172">
        <f>'将来負担比率（分子）の構造'!L$52</f>
        <v>44096</v>
      </c>
      <c r="N56" s="172"/>
      <c r="O56" s="172"/>
      <c r="P56" s="172">
        <f>'将来負担比率（分子）の構造'!M$52</f>
        <v>43561</v>
      </c>
    </row>
    <row r="57" spans="1:16" x14ac:dyDescent="0.2">
      <c r="A57" s="172" t="s">
        <v>41</v>
      </c>
      <c r="B57" s="172"/>
      <c r="C57" s="172"/>
      <c r="D57" s="172">
        <f>'将来負担比率（分子）の構造'!I$51</f>
        <v>8635</v>
      </c>
      <c r="E57" s="172"/>
      <c r="F57" s="172"/>
      <c r="G57" s="172">
        <f>'将来負担比率（分子）の構造'!J$51</f>
        <v>8548</v>
      </c>
      <c r="H57" s="172"/>
      <c r="I57" s="172"/>
      <c r="J57" s="172">
        <f>'将来負担比率（分子）の構造'!K$51</f>
        <v>8398</v>
      </c>
      <c r="K57" s="172"/>
      <c r="L57" s="172"/>
      <c r="M57" s="172">
        <f>'将来負担比率（分子）の構造'!L$51</f>
        <v>7932</v>
      </c>
      <c r="N57" s="172"/>
      <c r="O57" s="172"/>
      <c r="P57" s="172">
        <f>'将来負担比率（分子）の構造'!M$51</f>
        <v>7498</v>
      </c>
    </row>
    <row r="58" spans="1:16" x14ac:dyDescent="0.2">
      <c r="A58" s="172" t="s">
        <v>40</v>
      </c>
      <c r="B58" s="172"/>
      <c r="C58" s="172"/>
      <c r="D58" s="172">
        <f>'将来負担比率（分子）の構造'!I$50</f>
        <v>12637</v>
      </c>
      <c r="E58" s="172"/>
      <c r="F58" s="172"/>
      <c r="G58" s="172">
        <f>'将来負担比率（分子）の構造'!J$50</f>
        <v>15217</v>
      </c>
      <c r="H58" s="172"/>
      <c r="I58" s="172"/>
      <c r="J58" s="172">
        <f>'将来負担比率（分子）の構造'!K$50</f>
        <v>14188</v>
      </c>
      <c r="K58" s="172"/>
      <c r="L58" s="172"/>
      <c r="M58" s="172">
        <f>'将来負担比率（分子）の構造'!L$50</f>
        <v>15447</v>
      </c>
      <c r="N58" s="172"/>
      <c r="O58" s="172"/>
      <c r="P58" s="172">
        <f>'将来負担比率（分子）の構造'!M$50</f>
        <v>19347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8178</v>
      </c>
      <c r="C62" s="172"/>
      <c r="D62" s="172"/>
      <c r="E62" s="172">
        <f>'将来負担比率（分子）の構造'!J$45</f>
        <v>7762</v>
      </c>
      <c r="F62" s="172"/>
      <c r="G62" s="172"/>
      <c r="H62" s="172">
        <f>'将来負担比率（分子）の構造'!K$45</f>
        <v>7602</v>
      </c>
      <c r="I62" s="172"/>
      <c r="J62" s="172"/>
      <c r="K62" s="172">
        <f>'将来負担比率（分子）の構造'!L$45</f>
        <v>7536</v>
      </c>
      <c r="L62" s="172"/>
      <c r="M62" s="172"/>
      <c r="N62" s="172">
        <f>'将来負担比率（分子）の構造'!M$45</f>
        <v>7407</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16000</v>
      </c>
      <c r="C64" s="172"/>
      <c r="D64" s="172"/>
      <c r="E64" s="172">
        <f>'将来負担比率（分子）の構造'!J$43</f>
        <v>14693</v>
      </c>
      <c r="F64" s="172"/>
      <c r="G64" s="172"/>
      <c r="H64" s="172">
        <f>'将来負担比率（分子）の構造'!K$43</f>
        <v>14620</v>
      </c>
      <c r="I64" s="172"/>
      <c r="J64" s="172"/>
      <c r="K64" s="172">
        <f>'将来負担比率（分子）の構造'!L$43</f>
        <v>14511</v>
      </c>
      <c r="L64" s="172"/>
      <c r="M64" s="172"/>
      <c r="N64" s="172">
        <f>'将来負担比率（分子）の構造'!M$43</f>
        <v>13945</v>
      </c>
      <c r="O64" s="172"/>
      <c r="P64" s="172"/>
    </row>
    <row r="65" spans="1:16" x14ac:dyDescent="0.2">
      <c r="A65" s="172" t="s">
        <v>31</v>
      </c>
      <c r="B65" s="172">
        <f>'将来負担比率（分子）の構造'!I$42</f>
        <v>785</v>
      </c>
      <c r="C65" s="172"/>
      <c r="D65" s="172"/>
      <c r="E65" s="172">
        <f>'将来負担比率（分子）の構造'!J$42</f>
        <v>631</v>
      </c>
      <c r="F65" s="172"/>
      <c r="G65" s="172"/>
      <c r="H65" s="172">
        <f>'将来負担比率（分子）の構造'!K$42</f>
        <v>496</v>
      </c>
      <c r="I65" s="172"/>
      <c r="J65" s="172"/>
      <c r="K65" s="172">
        <f>'将来負担比率（分子）の構造'!L$42</f>
        <v>388</v>
      </c>
      <c r="L65" s="172"/>
      <c r="M65" s="172"/>
      <c r="N65" s="172">
        <f>'将来負担比率（分子）の構造'!M$42</f>
        <v>291</v>
      </c>
      <c r="O65" s="172"/>
      <c r="P65" s="172"/>
    </row>
    <row r="66" spans="1:16" x14ac:dyDescent="0.2">
      <c r="A66" s="172" t="s">
        <v>30</v>
      </c>
      <c r="B66" s="172">
        <f>'将来負担比率（分子）の構造'!I$41</f>
        <v>38300</v>
      </c>
      <c r="C66" s="172"/>
      <c r="D66" s="172"/>
      <c r="E66" s="172">
        <f>'将来負担比率（分子）の構造'!J$41</f>
        <v>38160</v>
      </c>
      <c r="F66" s="172"/>
      <c r="G66" s="172"/>
      <c r="H66" s="172">
        <f>'将来負担比率（分子）の構造'!K$41</f>
        <v>39224</v>
      </c>
      <c r="I66" s="172"/>
      <c r="J66" s="172"/>
      <c r="K66" s="172">
        <f>'将来負担比率（分子）の構造'!L$41</f>
        <v>40074</v>
      </c>
      <c r="L66" s="172"/>
      <c r="M66" s="172"/>
      <c r="N66" s="172">
        <f>'将来負担比率（分子）の構造'!M$41</f>
        <v>41056</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3261</v>
      </c>
      <c r="C72" s="176">
        <f>基金残高に係る経年分析!G55</f>
        <v>3431</v>
      </c>
      <c r="D72" s="176">
        <f>基金残高に係る経年分析!H55</f>
        <v>4363</v>
      </c>
    </row>
    <row r="73" spans="1:16" x14ac:dyDescent="0.2">
      <c r="A73" s="175" t="s">
        <v>77</v>
      </c>
      <c r="B73" s="176">
        <f>基金残高に係る経年分析!F56</f>
        <v>1848</v>
      </c>
      <c r="C73" s="176">
        <f>基金残高に係る経年分析!G56</f>
        <v>1662</v>
      </c>
      <c r="D73" s="176">
        <f>基金残高に係る経年分析!H56</f>
        <v>2592</v>
      </c>
    </row>
    <row r="74" spans="1:16" x14ac:dyDescent="0.2">
      <c r="A74" s="175" t="s">
        <v>78</v>
      </c>
      <c r="B74" s="176">
        <f>基金残高に係る経年分析!F57</f>
        <v>5524</v>
      </c>
      <c r="C74" s="176">
        <f>基金残高に係る経年分析!G57</f>
        <v>6693</v>
      </c>
      <c r="D74" s="176">
        <f>基金残高に係る経年分析!H57</f>
        <v>8874</v>
      </c>
    </row>
  </sheetData>
  <sheetProtection algorithmName="SHA-512" hashValue="+yMwopN74GXrStbh31cuCw3EtWSUOsz1OVRtOl5DV0WFTMJ/XQb2uHsLWt97u9A3ufjOSVoOmvxSKCuXMQmdlA==" saltValue="y1IKXY0pJdLksdMX8Gs3t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D58A-0638-4E81-883F-E030B8A3999D}">
  <sheetPr>
    <pageSetUpPr fitToPage="1"/>
  </sheetPr>
  <dimension ref="B1:EM50"/>
  <sheetViews>
    <sheetView showGridLines="0" zoomScaleNormal="10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212</v>
      </c>
      <c r="DI1" s="716"/>
      <c r="DJ1" s="716"/>
      <c r="DK1" s="716"/>
      <c r="DL1" s="716"/>
      <c r="DM1" s="716"/>
      <c r="DN1" s="717"/>
      <c r="DO1" s="211"/>
      <c r="DP1" s="715" t="s">
        <v>213</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2">
      <c r="B2" s="212" t="s">
        <v>214</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76" t="s">
        <v>215</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216</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217</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2">
      <c r="B4" s="676" t="s">
        <v>1</v>
      </c>
      <c r="C4" s="677"/>
      <c r="D4" s="677"/>
      <c r="E4" s="677"/>
      <c r="F4" s="677"/>
      <c r="G4" s="677"/>
      <c r="H4" s="677"/>
      <c r="I4" s="677"/>
      <c r="J4" s="677"/>
      <c r="K4" s="677"/>
      <c r="L4" s="677"/>
      <c r="M4" s="677"/>
      <c r="N4" s="677"/>
      <c r="O4" s="677"/>
      <c r="P4" s="677"/>
      <c r="Q4" s="678"/>
      <c r="R4" s="676" t="s">
        <v>218</v>
      </c>
      <c r="S4" s="677"/>
      <c r="T4" s="677"/>
      <c r="U4" s="677"/>
      <c r="V4" s="677"/>
      <c r="W4" s="677"/>
      <c r="X4" s="677"/>
      <c r="Y4" s="678"/>
      <c r="Z4" s="676" t="s">
        <v>219</v>
      </c>
      <c r="AA4" s="677"/>
      <c r="AB4" s="677"/>
      <c r="AC4" s="678"/>
      <c r="AD4" s="676" t="s">
        <v>220</v>
      </c>
      <c r="AE4" s="677"/>
      <c r="AF4" s="677"/>
      <c r="AG4" s="677"/>
      <c r="AH4" s="677"/>
      <c r="AI4" s="677"/>
      <c r="AJ4" s="677"/>
      <c r="AK4" s="678"/>
      <c r="AL4" s="676" t="s">
        <v>219</v>
      </c>
      <c r="AM4" s="677"/>
      <c r="AN4" s="677"/>
      <c r="AO4" s="678"/>
      <c r="AP4" s="712" t="s">
        <v>221</v>
      </c>
      <c r="AQ4" s="712"/>
      <c r="AR4" s="712"/>
      <c r="AS4" s="712"/>
      <c r="AT4" s="712"/>
      <c r="AU4" s="712"/>
      <c r="AV4" s="712"/>
      <c r="AW4" s="712"/>
      <c r="AX4" s="712"/>
      <c r="AY4" s="712"/>
      <c r="AZ4" s="712"/>
      <c r="BA4" s="712"/>
      <c r="BB4" s="712"/>
      <c r="BC4" s="712"/>
      <c r="BD4" s="712"/>
      <c r="BE4" s="712"/>
      <c r="BF4" s="712"/>
      <c r="BG4" s="712" t="s">
        <v>222</v>
      </c>
      <c r="BH4" s="712"/>
      <c r="BI4" s="712"/>
      <c r="BJ4" s="712"/>
      <c r="BK4" s="712"/>
      <c r="BL4" s="712"/>
      <c r="BM4" s="712"/>
      <c r="BN4" s="712"/>
      <c r="BO4" s="712" t="s">
        <v>219</v>
      </c>
      <c r="BP4" s="712"/>
      <c r="BQ4" s="712"/>
      <c r="BR4" s="712"/>
      <c r="BS4" s="712" t="s">
        <v>223</v>
      </c>
      <c r="BT4" s="712"/>
      <c r="BU4" s="712"/>
      <c r="BV4" s="712"/>
      <c r="BW4" s="712"/>
      <c r="BX4" s="712"/>
      <c r="BY4" s="712"/>
      <c r="BZ4" s="712"/>
      <c r="CA4" s="712"/>
      <c r="CB4" s="712"/>
      <c r="CD4" s="676" t="s">
        <v>224</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2">
      <c r="B5" s="673" t="s">
        <v>225</v>
      </c>
      <c r="C5" s="674"/>
      <c r="D5" s="674"/>
      <c r="E5" s="674"/>
      <c r="F5" s="674"/>
      <c r="G5" s="674"/>
      <c r="H5" s="674"/>
      <c r="I5" s="674"/>
      <c r="J5" s="674"/>
      <c r="K5" s="674"/>
      <c r="L5" s="674"/>
      <c r="M5" s="674"/>
      <c r="N5" s="674"/>
      <c r="O5" s="674"/>
      <c r="P5" s="674"/>
      <c r="Q5" s="675"/>
      <c r="R5" s="670">
        <v>17802993</v>
      </c>
      <c r="S5" s="671"/>
      <c r="T5" s="671"/>
      <c r="U5" s="671"/>
      <c r="V5" s="671"/>
      <c r="W5" s="671"/>
      <c r="X5" s="671"/>
      <c r="Y5" s="699"/>
      <c r="Z5" s="713">
        <v>29.8</v>
      </c>
      <c r="AA5" s="713"/>
      <c r="AB5" s="713"/>
      <c r="AC5" s="713"/>
      <c r="AD5" s="714">
        <v>16635583</v>
      </c>
      <c r="AE5" s="714"/>
      <c r="AF5" s="714"/>
      <c r="AG5" s="714"/>
      <c r="AH5" s="714"/>
      <c r="AI5" s="714"/>
      <c r="AJ5" s="714"/>
      <c r="AK5" s="714"/>
      <c r="AL5" s="700">
        <v>59.6</v>
      </c>
      <c r="AM5" s="686"/>
      <c r="AN5" s="686"/>
      <c r="AO5" s="701"/>
      <c r="AP5" s="673" t="s">
        <v>226</v>
      </c>
      <c r="AQ5" s="674"/>
      <c r="AR5" s="674"/>
      <c r="AS5" s="674"/>
      <c r="AT5" s="674"/>
      <c r="AU5" s="674"/>
      <c r="AV5" s="674"/>
      <c r="AW5" s="674"/>
      <c r="AX5" s="674"/>
      <c r="AY5" s="674"/>
      <c r="AZ5" s="674"/>
      <c r="BA5" s="674"/>
      <c r="BB5" s="674"/>
      <c r="BC5" s="674"/>
      <c r="BD5" s="674"/>
      <c r="BE5" s="674"/>
      <c r="BF5" s="675"/>
      <c r="BG5" s="623">
        <v>16635583</v>
      </c>
      <c r="BH5" s="624"/>
      <c r="BI5" s="624"/>
      <c r="BJ5" s="624"/>
      <c r="BK5" s="624"/>
      <c r="BL5" s="624"/>
      <c r="BM5" s="624"/>
      <c r="BN5" s="625"/>
      <c r="BO5" s="649">
        <v>93.4</v>
      </c>
      <c r="BP5" s="649"/>
      <c r="BQ5" s="649"/>
      <c r="BR5" s="649"/>
      <c r="BS5" s="650">
        <v>333627</v>
      </c>
      <c r="BT5" s="650"/>
      <c r="BU5" s="650"/>
      <c r="BV5" s="650"/>
      <c r="BW5" s="650"/>
      <c r="BX5" s="650"/>
      <c r="BY5" s="650"/>
      <c r="BZ5" s="650"/>
      <c r="CA5" s="650"/>
      <c r="CB5" s="695"/>
      <c r="CD5" s="676" t="s">
        <v>221</v>
      </c>
      <c r="CE5" s="677"/>
      <c r="CF5" s="677"/>
      <c r="CG5" s="677"/>
      <c r="CH5" s="677"/>
      <c r="CI5" s="677"/>
      <c r="CJ5" s="677"/>
      <c r="CK5" s="677"/>
      <c r="CL5" s="677"/>
      <c r="CM5" s="677"/>
      <c r="CN5" s="677"/>
      <c r="CO5" s="677"/>
      <c r="CP5" s="677"/>
      <c r="CQ5" s="678"/>
      <c r="CR5" s="676" t="s">
        <v>227</v>
      </c>
      <c r="CS5" s="677"/>
      <c r="CT5" s="677"/>
      <c r="CU5" s="677"/>
      <c r="CV5" s="677"/>
      <c r="CW5" s="677"/>
      <c r="CX5" s="677"/>
      <c r="CY5" s="678"/>
      <c r="CZ5" s="676" t="s">
        <v>219</v>
      </c>
      <c r="DA5" s="677"/>
      <c r="DB5" s="677"/>
      <c r="DC5" s="678"/>
      <c r="DD5" s="676" t="s">
        <v>228</v>
      </c>
      <c r="DE5" s="677"/>
      <c r="DF5" s="677"/>
      <c r="DG5" s="677"/>
      <c r="DH5" s="677"/>
      <c r="DI5" s="677"/>
      <c r="DJ5" s="677"/>
      <c r="DK5" s="677"/>
      <c r="DL5" s="677"/>
      <c r="DM5" s="677"/>
      <c r="DN5" s="677"/>
      <c r="DO5" s="677"/>
      <c r="DP5" s="678"/>
      <c r="DQ5" s="676" t="s">
        <v>229</v>
      </c>
      <c r="DR5" s="677"/>
      <c r="DS5" s="677"/>
      <c r="DT5" s="677"/>
      <c r="DU5" s="677"/>
      <c r="DV5" s="677"/>
      <c r="DW5" s="677"/>
      <c r="DX5" s="677"/>
      <c r="DY5" s="677"/>
      <c r="DZ5" s="677"/>
      <c r="EA5" s="677"/>
      <c r="EB5" s="677"/>
      <c r="EC5" s="678"/>
    </row>
    <row r="6" spans="2:143" ht="11.25" customHeight="1" x14ac:dyDescent="0.2">
      <c r="B6" s="620" t="s">
        <v>230</v>
      </c>
      <c r="C6" s="621"/>
      <c r="D6" s="621"/>
      <c r="E6" s="621"/>
      <c r="F6" s="621"/>
      <c r="G6" s="621"/>
      <c r="H6" s="621"/>
      <c r="I6" s="621"/>
      <c r="J6" s="621"/>
      <c r="K6" s="621"/>
      <c r="L6" s="621"/>
      <c r="M6" s="621"/>
      <c r="N6" s="621"/>
      <c r="O6" s="621"/>
      <c r="P6" s="621"/>
      <c r="Q6" s="622"/>
      <c r="R6" s="623">
        <v>459295</v>
      </c>
      <c r="S6" s="624"/>
      <c r="T6" s="624"/>
      <c r="U6" s="624"/>
      <c r="V6" s="624"/>
      <c r="W6" s="624"/>
      <c r="X6" s="624"/>
      <c r="Y6" s="625"/>
      <c r="Z6" s="649">
        <v>0.8</v>
      </c>
      <c r="AA6" s="649"/>
      <c r="AB6" s="649"/>
      <c r="AC6" s="649"/>
      <c r="AD6" s="650">
        <v>459295</v>
      </c>
      <c r="AE6" s="650"/>
      <c r="AF6" s="650"/>
      <c r="AG6" s="650"/>
      <c r="AH6" s="650"/>
      <c r="AI6" s="650"/>
      <c r="AJ6" s="650"/>
      <c r="AK6" s="650"/>
      <c r="AL6" s="626">
        <v>1.6</v>
      </c>
      <c r="AM6" s="627"/>
      <c r="AN6" s="627"/>
      <c r="AO6" s="651"/>
      <c r="AP6" s="620" t="s">
        <v>231</v>
      </c>
      <c r="AQ6" s="621"/>
      <c r="AR6" s="621"/>
      <c r="AS6" s="621"/>
      <c r="AT6" s="621"/>
      <c r="AU6" s="621"/>
      <c r="AV6" s="621"/>
      <c r="AW6" s="621"/>
      <c r="AX6" s="621"/>
      <c r="AY6" s="621"/>
      <c r="AZ6" s="621"/>
      <c r="BA6" s="621"/>
      <c r="BB6" s="621"/>
      <c r="BC6" s="621"/>
      <c r="BD6" s="621"/>
      <c r="BE6" s="621"/>
      <c r="BF6" s="622"/>
      <c r="BG6" s="623">
        <v>16635583</v>
      </c>
      <c r="BH6" s="624"/>
      <c r="BI6" s="624"/>
      <c r="BJ6" s="624"/>
      <c r="BK6" s="624"/>
      <c r="BL6" s="624"/>
      <c r="BM6" s="624"/>
      <c r="BN6" s="625"/>
      <c r="BO6" s="649">
        <v>93.4</v>
      </c>
      <c r="BP6" s="649"/>
      <c r="BQ6" s="649"/>
      <c r="BR6" s="649"/>
      <c r="BS6" s="650">
        <v>333627</v>
      </c>
      <c r="BT6" s="650"/>
      <c r="BU6" s="650"/>
      <c r="BV6" s="650"/>
      <c r="BW6" s="650"/>
      <c r="BX6" s="650"/>
      <c r="BY6" s="650"/>
      <c r="BZ6" s="650"/>
      <c r="CA6" s="650"/>
      <c r="CB6" s="695"/>
      <c r="CD6" s="673" t="s">
        <v>232</v>
      </c>
      <c r="CE6" s="674"/>
      <c r="CF6" s="674"/>
      <c r="CG6" s="674"/>
      <c r="CH6" s="674"/>
      <c r="CI6" s="674"/>
      <c r="CJ6" s="674"/>
      <c r="CK6" s="674"/>
      <c r="CL6" s="674"/>
      <c r="CM6" s="674"/>
      <c r="CN6" s="674"/>
      <c r="CO6" s="674"/>
      <c r="CP6" s="674"/>
      <c r="CQ6" s="675"/>
      <c r="CR6" s="623">
        <v>294527</v>
      </c>
      <c r="CS6" s="624"/>
      <c r="CT6" s="624"/>
      <c r="CU6" s="624"/>
      <c r="CV6" s="624"/>
      <c r="CW6" s="624"/>
      <c r="CX6" s="624"/>
      <c r="CY6" s="625"/>
      <c r="CZ6" s="700">
        <v>0.5</v>
      </c>
      <c r="DA6" s="686"/>
      <c r="DB6" s="686"/>
      <c r="DC6" s="702"/>
      <c r="DD6" s="629" t="s">
        <v>128</v>
      </c>
      <c r="DE6" s="624"/>
      <c r="DF6" s="624"/>
      <c r="DG6" s="624"/>
      <c r="DH6" s="624"/>
      <c r="DI6" s="624"/>
      <c r="DJ6" s="624"/>
      <c r="DK6" s="624"/>
      <c r="DL6" s="624"/>
      <c r="DM6" s="624"/>
      <c r="DN6" s="624"/>
      <c r="DO6" s="624"/>
      <c r="DP6" s="625"/>
      <c r="DQ6" s="629">
        <v>294527</v>
      </c>
      <c r="DR6" s="624"/>
      <c r="DS6" s="624"/>
      <c r="DT6" s="624"/>
      <c r="DU6" s="624"/>
      <c r="DV6" s="624"/>
      <c r="DW6" s="624"/>
      <c r="DX6" s="624"/>
      <c r="DY6" s="624"/>
      <c r="DZ6" s="624"/>
      <c r="EA6" s="624"/>
      <c r="EB6" s="624"/>
      <c r="EC6" s="662"/>
    </row>
    <row r="7" spans="2:143" ht="11.25" customHeight="1" x14ac:dyDescent="0.2">
      <c r="B7" s="620" t="s">
        <v>233</v>
      </c>
      <c r="C7" s="621"/>
      <c r="D7" s="621"/>
      <c r="E7" s="621"/>
      <c r="F7" s="621"/>
      <c r="G7" s="621"/>
      <c r="H7" s="621"/>
      <c r="I7" s="621"/>
      <c r="J7" s="621"/>
      <c r="K7" s="621"/>
      <c r="L7" s="621"/>
      <c r="M7" s="621"/>
      <c r="N7" s="621"/>
      <c r="O7" s="621"/>
      <c r="P7" s="621"/>
      <c r="Q7" s="622"/>
      <c r="R7" s="623">
        <v>8295</v>
      </c>
      <c r="S7" s="624"/>
      <c r="T7" s="624"/>
      <c r="U7" s="624"/>
      <c r="V7" s="624"/>
      <c r="W7" s="624"/>
      <c r="X7" s="624"/>
      <c r="Y7" s="625"/>
      <c r="Z7" s="649">
        <v>0</v>
      </c>
      <c r="AA7" s="649"/>
      <c r="AB7" s="649"/>
      <c r="AC7" s="649"/>
      <c r="AD7" s="650">
        <v>8295</v>
      </c>
      <c r="AE7" s="650"/>
      <c r="AF7" s="650"/>
      <c r="AG7" s="650"/>
      <c r="AH7" s="650"/>
      <c r="AI7" s="650"/>
      <c r="AJ7" s="650"/>
      <c r="AK7" s="650"/>
      <c r="AL7" s="626">
        <v>0</v>
      </c>
      <c r="AM7" s="627"/>
      <c r="AN7" s="627"/>
      <c r="AO7" s="651"/>
      <c r="AP7" s="620" t="s">
        <v>234</v>
      </c>
      <c r="AQ7" s="621"/>
      <c r="AR7" s="621"/>
      <c r="AS7" s="621"/>
      <c r="AT7" s="621"/>
      <c r="AU7" s="621"/>
      <c r="AV7" s="621"/>
      <c r="AW7" s="621"/>
      <c r="AX7" s="621"/>
      <c r="AY7" s="621"/>
      <c r="AZ7" s="621"/>
      <c r="BA7" s="621"/>
      <c r="BB7" s="621"/>
      <c r="BC7" s="621"/>
      <c r="BD7" s="621"/>
      <c r="BE7" s="621"/>
      <c r="BF7" s="622"/>
      <c r="BG7" s="623">
        <v>7156222</v>
      </c>
      <c r="BH7" s="624"/>
      <c r="BI7" s="624"/>
      <c r="BJ7" s="624"/>
      <c r="BK7" s="624"/>
      <c r="BL7" s="624"/>
      <c r="BM7" s="624"/>
      <c r="BN7" s="625"/>
      <c r="BO7" s="649">
        <v>40.200000000000003</v>
      </c>
      <c r="BP7" s="649"/>
      <c r="BQ7" s="649"/>
      <c r="BR7" s="649"/>
      <c r="BS7" s="650">
        <v>333627</v>
      </c>
      <c r="BT7" s="650"/>
      <c r="BU7" s="650"/>
      <c r="BV7" s="650"/>
      <c r="BW7" s="650"/>
      <c r="BX7" s="650"/>
      <c r="BY7" s="650"/>
      <c r="BZ7" s="650"/>
      <c r="CA7" s="650"/>
      <c r="CB7" s="695"/>
      <c r="CD7" s="620" t="s">
        <v>235</v>
      </c>
      <c r="CE7" s="621"/>
      <c r="CF7" s="621"/>
      <c r="CG7" s="621"/>
      <c r="CH7" s="621"/>
      <c r="CI7" s="621"/>
      <c r="CJ7" s="621"/>
      <c r="CK7" s="621"/>
      <c r="CL7" s="621"/>
      <c r="CM7" s="621"/>
      <c r="CN7" s="621"/>
      <c r="CO7" s="621"/>
      <c r="CP7" s="621"/>
      <c r="CQ7" s="622"/>
      <c r="CR7" s="623">
        <v>8666675</v>
      </c>
      <c r="CS7" s="624"/>
      <c r="CT7" s="624"/>
      <c r="CU7" s="624"/>
      <c r="CV7" s="624"/>
      <c r="CW7" s="624"/>
      <c r="CX7" s="624"/>
      <c r="CY7" s="625"/>
      <c r="CZ7" s="649">
        <v>15.4</v>
      </c>
      <c r="DA7" s="649"/>
      <c r="DB7" s="649"/>
      <c r="DC7" s="649"/>
      <c r="DD7" s="629">
        <v>8169</v>
      </c>
      <c r="DE7" s="624"/>
      <c r="DF7" s="624"/>
      <c r="DG7" s="624"/>
      <c r="DH7" s="624"/>
      <c r="DI7" s="624"/>
      <c r="DJ7" s="624"/>
      <c r="DK7" s="624"/>
      <c r="DL7" s="624"/>
      <c r="DM7" s="624"/>
      <c r="DN7" s="624"/>
      <c r="DO7" s="624"/>
      <c r="DP7" s="625"/>
      <c r="DQ7" s="629">
        <v>7391036</v>
      </c>
      <c r="DR7" s="624"/>
      <c r="DS7" s="624"/>
      <c r="DT7" s="624"/>
      <c r="DU7" s="624"/>
      <c r="DV7" s="624"/>
      <c r="DW7" s="624"/>
      <c r="DX7" s="624"/>
      <c r="DY7" s="624"/>
      <c r="DZ7" s="624"/>
      <c r="EA7" s="624"/>
      <c r="EB7" s="624"/>
      <c r="EC7" s="662"/>
    </row>
    <row r="8" spans="2:143" ht="11.25" customHeight="1" x14ac:dyDescent="0.2">
      <c r="B8" s="620" t="s">
        <v>236</v>
      </c>
      <c r="C8" s="621"/>
      <c r="D8" s="621"/>
      <c r="E8" s="621"/>
      <c r="F8" s="621"/>
      <c r="G8" s="621"/>
      <c r="H8" s="621"/>
      <c r="I8" s="621"/>
      <c r="J8" s="621"/>
      <c r="K8" s="621"/>
      <c r="L8" s="621"/>
      <c r="M8" s="621"/>
      <c r="N8" s="621"/>
      <c r="O8" s="621"/>
      <c r="P8" s="621"/>
      <c r="Q8" s="622"/>
      <c r="R8" s="623">
        <v>85273</v>
      </c>
      <c r="S8" s="624"/>
      <c r="T8" s="624"/>
      <c r="U8" s="624"/>
      <c r="V8" s="624"/>
      <c r="W8" s="624"/>
      <c r="X8" s="624"/>
      <c r="Y8" s="625"/>
      <c r="Z8" s="649">
        <v>0.1</v>
      </c>
      <c r="AA8" s="649"/>
      <c r="AB8" s="649"/>
      <c r="AC8" s="649"/>
      <c r="AD8" s="650">
        <v>85273</v>
      </c>
      <c r="AE8" s="650"/>
      <c r="AF8" s="650"/>
      <c r="AG8" s="650"/>
      <c r="AH8" s="650"/>
      <c r="AI8" s="650"/>
      <c r="AJ8" s="650"/>
      <c r="AK8" s="650"/>
      <c r="AL8" s="626">
        <v>0.3</v>
      </c>
      <c r="AM8" s="627"/>
      <c r="AN8" s="627"/>
      <c r="AO8" s="651"/>
      <c r="AP8" s="620" t="s">
        <v>237</v>
      </c>
      <c r="AQ8" s="621"/>
      <c r="AR8" s="621"/>
      <c r="AS8" s="621"/>
      <c r="AT8" s="621"/>
      <c r="AU8" s="621"/>
      <c r="AV8" s="621"/>
      <c r="AW8" s="621"/>
      <c r="AX8" s="621"/>
      <c r="AY8" s="621"/>
      <c r="AZ8" s="621"/>
      <c r="BA8" s="621"/>
      <c r="BB8" s="621"/>
      <c r="BC8" s="621"/>
      <c r="BD8" s="621"/>
      <c r="BE8" s="621"/>
      <c r="BF8" s="622"/>
      <c r="BG8" s="623">
        <v>212239</v>
      </c>
      <c r="BH8" s="624"/>
      <c r="BI8" s="624"/>
      <c r="BJ8" s="624"/>
      <c r="BK8" s="624"/>
      <c r="BL8" s="624"/>
      <c r="BM8" s="624"/>
      <c r="BN8" s="625"/>
      <c r="BO8" s="649">
        <v>1.2</v>
      </c>
      <c r="BP8" s="649"/>
      <c r="BQ8" s="649"/>
      <c r="BR8" s="649"/>
      <c r="BS8" s="650" t="s">
        <v>128</v>
      </c>
      <c r="BT8" s="650"/>
      <c r="BU8" s="650"/>
      <c r="BV8" s="650"/>
      <c r="BW8" s="650"/>
      <c r="BX8" s="650"/>
      <c r="BY8" s="650"/>
      <c r="BZ8" s="650"/>
      <c r="CA8" s="650"/>
      <c r="CB8" s="695"/>
      <c r="CD8" s="620" t="s">
        <v>238</v>
      </c>
      <c r="CE8" s="621"/>
      <c r="CF8" s="621"/>
      <c r="CG8" s="621"/>
      <c r="CH8" s="621"/>
      <c r="CI8" s="621"/>
      <c r="CJ8" s="621"/>
      <c r="CK8" s="621"/>
      <c r="CL8" s="621"/>
      <c r="CM8" s="621"/>
      <c r="CN8" s="621"/>
      <c r="CO8" s="621"/>
      <c r="CP8" s="621"/>
      <c r="CQ8" s="622"/>
      <c r="CR8" s="623">
        <v>20406366</v>
      </c>
      <c r="CS8" s="624"/>
      <c r="CT8" s="624"/>
      <c r="CU8" s="624"/>
      <c r="CV8" s="624"/>
      <c r="CW8" s="624"/>
      <c r="CX8" s="624"/>
      <c r="CY8" s="625"/>
      <c r="CZ8" s="649">
        <v>36.200000000000003</v>
      </c>
      <c r="DA8" s="649"/>
      <c r="DB8" s="649"/>
      <c r="DC8" s="649"/>
      <c r="DD8" s="629">
        <v>250365</v>
      </c>
      <c r="DE8" s="624"/>
      <c r="DF8" s="624"/>
      <c r="DG8" s="624"/>
      <c r="DH8" s="624"/>
      <c r="DI8" s="624"/>
      <c r="DJ8" s="624"/>
      <c r="DK8" s="624"/>
      <c r="DL8" s="624"/>
      <c r="DM8" s="624"/>
      <c r="DN8" s="624"/>
      <c r="DO8" s="624"/>
      <c r="DP8" s="625"/>
      <c r="DQ8" s="629">
        <v>9033766</v>
      </c>
      <c r="DR8" s="624"/>
      <c r="DS8" s="624"/>
      <c r="DT8" s="624"/>
      <c r="DU8" s="624"/>
      <c r="DV8" s="624"/>
      <c r="DW8" s="624"/>
      <c r="DX8" s="624"/>
      <c r="DY8" s="624"/>
      <c r="DZ8" s="624"/>
      <c r="EA8" s="624"/>
      <c r="EB8" s="624"/>
      <c r="EC8" s="662"/>
    </row>
    <row r="9" spans="2:143" ht="11.25" customHeight="1" x14ac:dyDescent="0.2">
      <c r="B9" s="620" t="s">
        <v>239</v>
      </c>
      <c r="C9" s="621"/>
      <c r="D9" s="621"/>
      <c r="E9" s="621"/>
      <c r="F9" s="621"/>
      <c r="G9" s="621"/>
      <c r="H9" s="621"/>
      <c r="I9" s="621"/>
      <c r="J9" s="621"/>
      <c r="K9" s="621"/>
      <c r="L9" s="621"/>
      <c r="M9" s="621"/>
      <c r="N9" s="621"/>
      <c r="O9" s="621"/>
      <c r="P9" s="621"/>
      <c r="Q9" s="622"/>
      <c r="R9" s="623">
        <v>98529</v>
      </c>
      <c r="S9" s="624"/>
      <c r="T9" s="624"/>
      <c r="U9" s="624"/>
      <c r="V9" s="624"/>
      <c r="W9" s="624"/>
      <c r="X9" s="624"/>
      <c r="Y9" s="625"/>
      <c r="Z9" s="649">
        <v>0.2</v>
      </c>
      <c r="AA9" s="649"/>
      <c r="AB9" s="649"/>
      <c r="AC9" s="649"/>
      <c r="AD9" s="650">
        <v>98529</v>
      </c>
      <c r="AE9" s="650"/>
      <c r="AF9" s="650"/>
      <c r="AG9" s="650"/>
      <c r="AH9" s="650"/>
      <c r="AI9" s="650"/>
      <c r="AJ9" s="650"/>
      <c r="AK9" s="650"/>
      <c r="AL9" s="626">
        <v>0.4</v>
      </c>
      <c r="AM9" s="627"/>
      <c r="AN9" s="627"/>
      <c r="AO9" s="651"/>
      <c r="AP9" s="620" t="s">
        <v>240</v>
      </c>
      <c r="AQ9" s="621"/>
      <c r="AR9" s="621"/>
      <c r="AS9" s="621"/>
      <c r="AT9" s="621"/>
      <c r="AU9" s="621"/>
      <c r="AV9" s="621"/>
      <c r="AW9" s="621"/>
      <c r="AX9" s="621"/>
      <c r="AY9" s="621"/>
      <c r="AZ9" s="621"/>
      <c r="BA9" s="621"/>
      <c r="BB9" s="621"/>
      <c r="BC9" s="621"/>
      <c r="BD9" s="621"/>
      <c r="BE9" s="621"/>
      <c r="BF9" s="622"/>
      <c r="BG9" s="623">
        <v>5556629</v>
      </c>
      <c r="BH9" s="624"/>
      <c r="BI9" s="624"/>
      <c r="BJ9" s="624"/>
      <c r="BK9" s="624"/>
      <c r="BL9" s="624"/>
      <c r="BM9" s="624"/>
      <c r="BN9" s="625"/>
      <c r="BO9" s="649">
        <v>31.2</v>
      </c>
      <c r="BP9" s="649"/>
      <c r="BQ9" s="649"/>
      <c r="BR9" s="649"/>
      <c r="BS9" s="650" t="s">
        <v>128</v>
      </c>
      <c r="BT9" s="650"/>
      <c r="BU9" s="650"/>
      <c r="BV9" s="650"/>
      <c r="BW9" s="650"/>
      <c r="BX9" s="650"/>
      <c r="BY9" s="650"/>
      <c r="BZ9" s="650"/>
      <c r="CA9" s="650"/>
      <c r="CB9" s="695"/>
      <c r="CD9" s="620" t="s">
        <v>241</v>
      </c>
      <c r="CE9" s="621"/>
      <c r="CF9" s="621"/>
      <c r="CG9" s="621"/>
      <c r="CH9" s="621"/>
      <c r="CI9" s="621"/>
      <c r="CJ9" s="621"/>
      <c r="CK9" s="621"/>
      <c r="CL9" s="621"/>
      <c r="CM9" s="621"/>
      <c r="CN9" s="621"/>
      <c r="CO9" s="621"/>
      <c r="CP9" s="621"/>
      <c r="CQ9" s="622"/>
      <c r="CR9" s="623">
        <v>5207216</v>
      </c>
      <c r="CS9" s="624"/>
      <c r="CT9" s="624"/>
      <c r="CU9" s="624"/>
      <c r="CV9" s="624"/>
      <c r="CW9" s="624"/>
      <c r="CX9" s="624"/>
      <c r="CY9" s="625"/>
      <c r="CZ9" s="649">
        <v>9.1999999999999993</v>
      </c>
      <c r="DA9" s="649"/>
      <c r="DB9" s="649"/>
      <c r="DC9" s="649"/>
      <c r="DD9" s="629">
        <v>391692</v>
      </c>
      <c r="DE9" s="624"/>
      <c r="DF9" s="624"/>
      <c r="DG9" s="624"/>
      <c r="DH9" s="624"/>
      <c r="DI9" s="624"/>
      <c r="DJ9" s="624"/>
      <c r="DK9" s="624"/>
      <c r="DL9" s="624"/>
      <c r="DM9" s="624"/>
      <c r="DN9" s="624"/>
      <c r="DO9" s="624"/>
      <c r="DP9" s="625"/>
      <c r="DQ9" s="629">
        <v>3627324</v>
      </c>
      <c r="DR9" s="624"/>
      <c r="DS9" s="624"/>
      <c r="DT9" s="624"/>
      <c r="DU9" s="624"/>
      <c r="DV9" s="624"/>
      <c r="DW9" s="624"/>
      <c r="DX9" s="624"/>
      <c r="DY9" s="624"/>
      <c r="DZ9" s="624"/>
      <c r="EA9" s="624"/>
      <c r="EB9" s="624"/>
      <c r="EC9" s="662"/>
    </row>
    <row r="10" spans="2:143" ht="11.25" customHeight="1" x14ac:dyDescent="0.2">
      <c r="B10" s="620" t="s">
        <v>242</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243</v>
      </c>
      <c r="AQ10" s="621"/>
      <c r="AR10" s="621"/>
      <c r="AS10" s="621"/>
      <c r="AT10" s="621"/>
      <c r="AU10" s="621"/>
      <c r="AV10" s="621"/>
      <c r="AW10" s="621"/>
      <c r="AX10" s="621"/>
      <c r="AY10" s="621"/>
      <c r="AZ10" s="621"/>
      <c r="BA10" s="621"/>
      <c r="BB10" s="621"/>
      <c r="BC10" s="621"/>
      <c r="BD10" s="621"/>
      <c r="BE10" s="621"/>
      <c r="BF10" s="622"/>
      <c r="BG10" s="623">
        <v>499708</v>
      </c>
      <c r="BH10" s="624"/>
      <c r="BI10" s="624"/>
      <c r="BJ10" s="624"/>
      <c r="BK10" s="624"/>
      <c r="BL10" s="624"/>
      <c r="BM10" s="624"/>
      <c r="BN10" s="625"/>
      <c r="BO10" s="649">
        <v>2.8</v>
      </c>
      <c r="BP10" s="649"/>
      <c r="BQ10" s="649"/>
      <c r="BR10" s="649"/>
      <c r="BS10" s="650">
        <v>81437</v>
      </c>
      <c r="BT10" s="650"/>
      <c r="BU10" s="650"/>
      <c r="BV10" s="650"/>
      <c r="BW10" s="650"/>
      <c r="BX10" s="650"/>
      <c r="BY10" s="650"/>
      <c r="BZ10" s="650"/>
      <c r="CA10" s="650"/>
      <c r="CB10" s="695"/>
      <c r="CD10" s="620" t="s">
        <v>244</v>
      </c>
      <c r="CE10" s="621"/>
      <c r="CF10" s="621"/>
      <c r="CG10" s="621"/>
      <c r="CH10" s="621"/>
      <c r="CI10" s="621"/>
      <c r="CJ10" s="621"/>
      <c r="CK10" s="621"/>
      <c r="CL10" s="621"/>
      <c r="CM10" s="621"/>
      <c r="CN10" s="621"/>
      <c r="CO10" s="621"/>
      <c r="CP10" s="621"/>
      <c r="CQ10" s="622"/>
      <c r="CR10" s="623">
        <v>21362</v>
      </c>
      <c r="CS10" s="624"/>
      <c r="CT10" s="624"/>
      <c r="CU10" s="624"/>
      <c r="CV10" s="624"/>
      <c r="CW10" s="624"/>
      <c r="CX10" s="624"/>
      <c r="CY10" s="625"/>
      <c r="CZ10" s="649">
        <v>0</v>
      </c>
      <c r="DA10" s="649"/>
      <c r="DB10" s="649"/>
      <c r="DC10" s="649"/>
      <c r="DD10" s="629">
        <v>660</v>
      </c>
      <c r="DE10" s="624"/>
      <c r="DF10" s="624"/>
      <c r="DG10" s="624"/>
      <c r="DH10" s="624"/>
      <c r="DI10" s="624"/>
      <c r="DJ10" s="624"/>
      <c r="DK10" s="624"/>
      <c r="DL10" s="624"/>
      <c r="DM10" s="624"/>
      <c r="DN10" s="624"/>
      <c r="DO10" s="624"/>
      <c r="DP10" s="625"/>
      <c r="DQ10" s="629">
        <v>20433</v>
      </c>
      <c r="DR10" s="624"/>
      <c r="DS10" s="624"/>
      <c r="DT10" s="624"/>
      <c r="DU10" s="624"/>
      <c r="DV10" s="624"/>
      <c r="DW10" s="624"/>
      <c r="DX10" s="624"/>
      <c r="DY10" s="624"/>
      <c r="DZ10" s="624"/>
      <c r="EA10" s="624"/>
      <c r="EB10" s="624"/>
      <c r="EC10" s="662"/>
    </row>
    <row r="11" spans="2:143" ht="11.25" customHeight="1" x14ac:dyDescent="0.2">
      <c r="B11" s="620" t="s">
        <v>245</v>
      </c>
      <c r="C11" s="621"/>
      <c r="D11" s="621"/>
      <c r="E11" s="621"/>
      <c r="F11" s="621"/>
      <c r="G11" s="621"/>
      <c r="H11" s="621"/>
      <c r="I11" s="621"/>
      <c r="J11" s="621"/>
      <c r="K11" s="621"/>
      <c r="L11" s="621"/>
      <c r="M11" s="621"/>
      <c r="N11" s="621"/>
      <c r="O11" s="621"/>
      <c r="P11" s="621"/>
      <c r="Q11" s="622"/>
      <c r="R11" s="623">
        <v>2917968</v>
      </c>
      <c r="S11" s="624"/>
      <c r="T11" s="624"/>
      <c r="U11" s="624"/>
      <c r="V11" s="624"/>
      <c r="W11" s="624"/>
      <c r="X11" s="624"/>
      <c r="Y11" s="625"/>
      <c r="Z11" s="626">
        <v>4.9000000000000004</v>
      </c>
      <c r="AA11" s="627"/>
      <c r="AB11" s="627"/>
      <c r="AC11" s="628"/>
      <c r="AD11" s="629">
        <v>2917968</v>
      </c>
      <c r="AE11" s="624"/>
      <c r="AF11" s="624"/>
      <c r="AG11" s="624"/>
      <c r="AH11" s="624"/>
      <c r="AI11" s="624"/>
      <c r="AJ11" s="624"/>
      <c r="AK11" s="625"/>
      <c r="AL11" s="626">
        <v>10.4</v>
      </c>
      <c r="AM11" s="627"/>
      <c r="AN11" s="627"/>
      <c r="AO11" s="651"/>
      <c r="AP11" s="620" t="s">
        <v>246</v>
      </c>
      <c r="AQ11" s="621"/>
      <c r="AR11" s="621"/>
      <c r="AS11" s="621"/>
      <c r="AT11" s="621"/>
      <c r="AU11" s="621"/>
      <c r="AV11" s="621"/>
      <c r="AW11" s="621"/>
      <c r="AX11" s="621"/>
      <c r="AY11" s="621"/>
      <c r="AZ11" s="621"/>
      <c r="BA11" s="621"/>
      <c r="BB11" s="621"/>
      <c r="BC11" s="621"/>
      <c r="BD11" s="621"/>
      <c r="BE11" s="621"/>
      <c r="BF11" s="622"/>
      <c r="BG11" s="623">
        <v>887646</v>
      </c>
      <c r="BH11" s="624"/>
      <c r="BI11" s="624"/>
      <c r="BJ11" s="624"/>
      <c r="BK11" s="624"/>
      <c r="BL11" s="624"/>
      <c r="BM11" s="624"/>
      <c r="BN11" s="625"/>
      <c r="BO11" s="649">
        <v>5</v>
      </c>
      <c r="BP11" s="649"/>
      <c r="BQ11" s="649"/>
      <c r="BR11" s="649"/>
      <c r="BS11" s="650">
        <v>252190</v>
      </c>
      <c r="BT11" s="650"/>
      <c r="BU11" s="650"/>
      <c r="BV11" s="650"/>
      <c r="BW11" s="650"/>
      <c r="BX11" s="650"/>
      <c r="BY11" s="650"/>
      <c r="BZ11" s="650"/>
      <c r="CA11" s="650"/>
      <c r="CB11" s="695"/>
      <c r="CD11" s="620" t="s">
        <v>247</v>
      </c>
      <c r="CE11" s="621"/>
      <c r="CF11" s="621"/>
      <c r="CG11" s="621"/>
      <c r="CH11" s="621"/>
      <c r="CI11" s="621"/>
      <c r="CJ11" s="621"/>
      <c r="CK11" s="621"/>
      <c r="CL11" s="621"/>
      <c r="CM11" s="621"/>
      <c r="CN11" s="621"/>
      <c r="CO11" s="621"/>
      <c r="CP11" s="621"/>
      <c r="CQ11" s="622"/>
      <c r="CR11" s="623">
        <v>638598</v>
      </c>
      <c r="CS11" s="624"/>
      <c r="CT11" s="624"/>
      <c r="CU11" s="624"/>
      <c r="CV11" s="624"/>
      <c r="CW11" s="624"/>
      <c r="CX11" s="624"/>
      <c r="CY11" s="625"/>
      <c r="CZ11" s="649">
        <v>1.1000000000000001</v>
      </c>
      <c r="DA11" s="649"/>
      <c r="DB11" s="649"/>
      <c r="DC11" s="649"/>
      <c r="DD11" s="629">
        <v>145063</v>
      </c>
      <c r="DE11" s="624"/>
      <c r="DF11" s="624"/>
      <c r="DG11" s="624"/>
      <c r="DH11" s="624"/>
      <c r="DI11" s="624"/>
      <c r="DJ11" s="624"/>
      <c r="DK11" s="624"/>
      <c r="DL11" s="624"/>
      <c r="DM11" s="624"/>
      <c r="DN11" s="624"/>
      <c r="DO11" s="624"/>
      <c r="DP11" s="625"/>
      <c r="DQ11" s="629">
        <v>393479</v>
      </c>
      <c r="DR11" s="624"/>
      <c r="DS11" s="624"/>
      <c r="DT11" s="624"/>
      <c r="DU11" s="624"/>
      <c r="DV11" s="624"/>
      <c r="DW11" s="624"/>
      <c r="DX11" s="624"/>
      <c r="DY11" s="624"/>
      <c r="DZ11" s="624"/>
      <c r="EA11" s="624"/>
      <c r="EB11" s="624"/>
      <c r="EC11" s="662"/>
    </row>
    <row r="12" spans="2:143" ht="11.25" customHeight="1" x14ac:dyDescent="0.2">
      <c r="B12" s="620" t="s">
        <v>248</v>
      </c>
      <c r="C12" s="621"/>
      <c r="D12" s="621"/>
      <c r="E12" s="621"/>
      <c r="F12" s="621"/>
      <c r="G12" s="621"/>
      <c r="H12" s="621"/>
      <c r="I12" s="621"/>
      <c r="J12" s="621"/>
      <c r="K12" s="621"/>
      <c r="L12" s="621"/>
      <c r="M12" s="621"/>
      <c r="N12" s="621"/>
      <c r="O12" s="621"/>
      <c r="P12" s="621"/>
      <c r="Q12" s="622"/>
      <c r="R12" s="623">
        <v>150501</v>
      </c>
      <c r="S12" s="624"/>
      <c r="T12" s="624"/>
      <c r="U12" s="624"/>
      <c r="V12" s="624"/>
      <c r="W12" s="624"/>
      <c r="X12" s="624"/>
      <c r="Y12" s="625"/>
      <c r="Z12" s="649">
        <v>0.3</v>
      </c>
      <c r="AA12" s="649"/>
      <c r="AB12" s="649"/>
      <c r="AC12" s="649"/>
      <c r="AD12" s="650">
        <v>150501</v>
      </c>
      <c r="AE12" s="650"/>
      <c r="AF12" s="650"/>
      <c r="AG12" s="650"/>
      <c r="AH12" s="650"/>
      <c r="AI12" s="650"/>
      <c r="AJ12" s="650"/>
      <c r="AK12" s="650"/>
      <c r="AL12" s="626">
        <v>0.5</v>
      </c>
      <c r="AM12" s="627"/>
      <c r="AN12" s="627"/>
      <c r="AO12" s="651"/>
      <c r="AP12" s="620" t="s">
        <v>249</v>
      </c>
      <c r="AQ12" s="621"/>
      <c r="AR12" s="621"/>
      <c r="AS12" s="621"/>
      <c r="AT12" s="621"/>
      <c r="AU12" s="621"/>
      <c r="AV12" s="621"/>
      <c r="AW12" s="621"/>
      <c r="AX12" s="621"/>
      <c r="AY12" s="621"/>
      <c r="AZ12" s="621"/>
      <c r="BA12" s="621"/>
      <c r="BB12" s="621"/>
      <c r="BC12" s="621"/>
      <c r="BD12" s="621"/>
      <c r="BE12" s="621"/>
      <c r="BF12" s="622"/>
      <c r="BG12" s="623">
        <v>8190934</v>
      </c>
      <c r="BH12" s="624"/>
      <c r="BI12" s="624"/>
      <c r="BJ12" s="624"/>
      <c r="BK12" s="624"/>
      <c r="BL12" s="624"/>
      <c r="BM12" s="624"/>
      <c r="BN12" s="625"/>
      <c r="BO12" s="649">
        <v>46</v>
      </c>
      <c r="BP12" s="649"/>
      <c r="BQ12" s="649"/>
      <c r="BR12" s="649"/>
      <c r="BS12" s="650" t="s">
        <v>128</v>
      </c>
      <c r="BT12" s="650"/>
      <c r="BU12" s="650"/>
      <c r="BV12" s="650"/>
      <c r="BW12" s="650"/>
      <c r="BX12" s="650"/>
      <c r="BY12" s="650"/>
      <c r="BZ12" s="650"/>
      <c r="CA12" s="650"/>
      <c r="CB12" s="695"/>
      <c r="CD12" s="620" t="s">
        <v>250</v>
      </c>
      <c r="CE12" s="621"/>
      <c r="CF12" s="621"/>
      <c r="CG12" s="621"/>
      <c r="CH12" s="621"/>
      <c r="CI12" s="621"/>
      <c r="CJ12" s="621"/>
      <c r="CK12" s="621"/>
      <c r="CL12" s="621"/>
      <c r="CM12" s="621"/>
      <c r="CN12" s="621"/>
      <c r="CO12" s="621"/>
      <c r="CP12" s="621"/>
      <c r="CQ12" s="622"/>
      <c r="CR12" s="623">
        <v>2614566</v>
      </c>
      <c r="CS12" s="624"/>
      <c r="CT12" s="624"/>
      <c r="CU12" s="624"/>
      <c r="CV12" s="624"/>
      <c r="CW12" s="624"/>
      <c r="CX12" s="624"/>
      <c r="CY12" s="625"/>
      <c r="CZ12" s="649">
        <v>4.5999999999999996</v>
      </c>
      <c r="DA12" s="649"/>
      <c r="DB12" s="649"/>
      <c r="DC12" s="649"/>
      <c r="DD12" s="629">
        <v>2008</v>
      </c>
      <c r="DE12" s="624"/>
      <c r="DF12" s="624"/>
      <c r="DG12" s="624"/>
      <c r="DH12" s="624"/>
      <c r="DI12" s="624"/>
      <c r="DJ12" s="624"/>
      <c r="DK12" s="624"/>
      <c r="DL12" s="624"/>
      <c r="DM12" s="624"/>
      <c r="DN12" s="624"/>
      <c r="DO12" s="624"/>
      <c r="DP12" s="625"/>
      <c r="DQ12" s="629">
        <v>850959</v>
      </c>
      <c r="DR12" s="624"/>
      <c r="DS12" s="624"/>
      <c r="DT12" s="624"/>
      <c r="DU12" s="624"/>
      <c r="DV12" s="624"/>
      <c r="DW12" s="624"/>
      <c r="DX12" s="624"/>
      <c r="DY12" s="624"/>
      <c r="DZ12" s="624"/>
      <c r="EA12" s="624"/>
      <c r="EB12" s="624"/>
      <c r="EC12" s="662"/>
    </row>
    <row r="13" spans="2:143" ht="11.25" customHeight="1" x14ac:dyDescent="0.2">
      <c r="B13" s="620" t="s">
        <v>251</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252</v>
      </c>
      <c r="AQ13" s="621"/>
      <c r="AR13" s="621"/>
      <c r="AS13" s="621"/>
      <c r="AT13" s="621"/>
      <c r="AU13" s="621"/>
      <c r="AV13" s="621"/>
      <c r="AW13" s="621"/>
      <c r="AX13" s="621"/>
      <c r="AY13" s="621"/>
      <c r="AZ13" s="621"/>
      <c r="BA13" s="621"/>
      <c r="BB13" s="621"/>
      <c r="BC13" s="621"/>
      <c r="BD13" s="621"/>
      <c r="BE13" s="621"/>
      <c r="BF13" s="622"/>
      <c r="BG13" s="623">
        <v>8174517</v>
      </c>
      <c r="BH13" s="624"/>
      <c r="BI13" s="624"/>
      <c r="BJ13" s="624"/>
      <c r="BK13" s="624"/>
      <c r="BL13" s="624"/>
      <c r="BM13" s="624"/>
      <c r="BN13" s="625"/>
      <c r="BO13" s="649">
        <v>45.9</v>
      </c>
      <c r="BP13" s="649"/>
      <c r="BQ13" s="649"/>
      <c r="BR13" s="649"/>
      <c r="BS13" s="650" t="s">
        <v>128</v>
      </c>
      <c r="BT13" s="650"/>
      <c r="BU13" s="650"/>
      <c r="BV13" s="650"/>
      <c r="BW13" s="650"/>
      <c r="BX13" s="650"/>
      <c r="BY13" s="650"/>
      <c r="BZ13" s="650"/>
      <c r="CA13" s="650"/>
      <c r="CB13" s="695"/>
      <c r="CD13" s="620" t="s">
        <v>253</v>
      </c>
      <c r="CE13" s="621"/>
      <c r="CF13" s="621"/>
      <c r="CG13" s="621"/>
      <c r="CH13" s="621"/>
      <c r="CI13" s="621"/>
      <c r="CJ13" s="621"/>
      <c r="CK13" s="621"/>
      <c r="CL13" s="621"/>
      <c r="CM13" s="621"/>
      <c r="CN13" s="621"/>
      <c r="CO13" s="621"/>
      <c r="CP13" s="621"/>
      <c r="CQ13" s="622"/>
      <c r="CR13" s="623">
        <v>4943288</v>
      </c>
      <c r="CS13" s="624"/>
      <c r="CT13" s="624"/>
      <c r="CU13" s="624"/>
      <c r="CV13" s="624"/>
      <c r="CW13" s="624"/>
      <c r="CX13" s="624"/>
      <c r="CY13" s="625"/>
      <c r="CZ13" s="649">
        <v>8.8000000000000007</v>
      </c>
      <c r="DA13" s="649"/>
      <c r="DB13" s="649"/>
      <c r="DC13" s="649"/>
      <c r="DD13" s="629">
        <v>1578071</v>
      </c>
      <c r="DE13" s="624"/>
      <c r="DF13" s="624"/>
      <c r="DG13" s="624"/>
      <c r="DH13" s="624"/>
      <c r="DI13" s="624"/>
      <c r="DJ13" s="624"/>
      <c r="DK13" s="624"/>
      <c r="DL13" s="624"/>
      <c r="DM13" s="624"/>
      <c r="DN13" s="624"/>
      <c r="DO13" s="624"/>
      <c r="DP13" s="625"/>
      <c r="DQ13" s="629">
        <v>3612673</v>
      </c>
      <c r="DR13" s="624"/>
      <c r="DS13" s="624"/>
      <c r="DT13" s="624"/>
      <c r="DU13" s="624"/>
      <c r="DV13" s="624"/>
      <c r="DW13" s="624"/>
      <c r="DX13" s="624"/>
      <c r="DY13" s="624"/>
      <c r="DZ13" s="624"/>
      <c r="EA13" s="624"/>
      <c r="EB13" s="624"/>
      <c r="EC13" s="662"/>
    </row>
    <row r="14" spans="2:143" ht="11.25" customHeight="1" x14ac:dyDescent="0.2">
      <c r="B14" s="620" t="s">
        <v>254</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49" t="s">
        <v>128</v>
      </c>
      <c r="AA14" s="649"/>
      <c r="AB14" s="649"/>
      <c r="AC14" s="649"/>
      <c r="AD14" s="650" t="s">
        <v>128</v>
      </c>
      <c r="AE14" s="650"/>
      <c r="AF14" s="650"/>
      <c r="AG14" s="650"/>
      <c r="AH14" s="650"/>
      <c r="AI14" s="650"/>
      <c r="AJ14" s="650"/>
      <c r="AK14" s="650"/>
      <c r="AL14" s="626" t="s">
        <v>128</v>
      </c>
      <c r="AM14" s="627"/>
      <c r="AN14" s="627"/>
      <c r="AO14" s="651"/>
      <c r="AP14" s="620" t="s">
        <v>255</v>
      </c>
      <c r="AQ14" s="621"/>
      <c r="AR14" s="621"/>
      <c r="AS14" s="621"/>
      <c r="AT14" s="621"/>
      <c r="AU14" s="621"/>
      <c r="AV14" s="621"/>
      <c r="AW14" s="621"/>
      <c r="AX14" s="621"/>
      <c r="AY14" s="621"/>
      <c r="AZ14" s="621"/>
      <c r="BA14" s="621"/>
      <c r="BB14" s="621"/>
      <c r="BC14" s="621"/>
      <c r="BD14" s="621"/>
      <c r="BE14" s="621"/>
      <c r="BF14" s="622"/>
      <c r="BG14" s="623">
        <v>393665</v>
      </c>
      <c r="BH14" s="624"/>
      <c r="BI14" s="624"/>
      <c r="BJ14" s="624"/>
      <c r="BK14" s="624"/>
      <c r="BL14" s="624"/>
      <c r="BM14" s="624"/>
      <c r="BN14" s="625"/>
      <c r="BO14" s="649">
        <v>2.2000000000000002</v>
      </c>
      <c r="BP14" s="649"/>
      <c r="BQ14" s="649"/>
      <c r="BR14" s="649"/>
      <c r="BS14" s="650" t="s">
        <v>128</v>
      </c>
      <c r="BT14" s="650"/>
      <c r="BU14" s="650"/>
      <c r="BV14" s="650"/>
      <c r="BW14" s="650"/>
      <c r="BX14" s="650"/>
      <c r="BY14" s="650"/>
      <c r="BZ14" s="650"/>
      <c r="CA14" s="650"/>
      <c r="CB14" s="695"/>
      <c r="CD14" s="620" t="s">
        <v>256</v>
      </c>
      <c r="CE14" s="621"/>
      <c r="CF14" s="621"/>
      <c r="CG14" s="621"/>
      <c r="CH14" s="621"/>
      <c r="CI14" s="621"/>
      <c r="CJ14" s="621"/>
      <c r="CK14" s="621"/>
      <c r="CL14" s="621"/>
      <c r="CM14" s="621"/>
      <c r="CN14" s="621"/>
      <c r="CO14" s="621"/>
      <c r="CP14" s="621"/>
      <c r="CQ14" s="622"/>
      <c r="CR14" s="623">
        <v>1512360</v>
      </c>
      <c r="CS14" s="624"/>
      <c r="CT14" s="624"/>
      <c r="CU14" s="624"/>
      <c r="CV14" s="624"/>
      <c r="CW14" s="624"/>
      <c r="CX14" s="624"/>
      <c r="CY14" s="625"/>
      <c r="CZ14" s="649">
        <v>2.7</v>
      </c>
      <c r="DA14" s="649"/>
      <c r="DB14" s="649"/>
      <c r="DC14" s="649"/>
      <c r="DD14" s="629">
        <v>104538</v>
      </c>
      <c r="DE14" s="624"/>
      <c r="DF14" s="624"/>
      <c r="DG14" s="624"/>
      <c r="DH14" s="624"/>
      <c r="DI14" s="624"/>
      <c r="DJ14" s="624"/>
      <c r="DK14" s="624"/>
      <c r="DL14" s="624"/>
      <c r="DM14" s="624"/>
      <c r="DN14" s="624"/>
      <c r="DO14" s="624"/>
      <c r="DP14" s="625"/>
      <c r="DQ14" s="629">
        <v>1396654</v>
      </c>
      <c r="DR14" s="624"/>
      <c r="DS14" s="624"/>
      <c r="DT14" s="624"/>
      <c r="DU14" s="624"/>
      <c r="DV14" s="624"/>
      <c r="DW14" s="624"/>
      <c r="DX14" s="624"/>
      <c r="DY14" s="624"/>
      <c r="DZ14" s="624"/>
      <c r="EA14" s="624"/>
      <c r="EB14" s="624"/>
      <c r="EC14" s="662"/>
    </row>
    <row r="15" spans="2:143" ht="11.25" customHeight="1" x14ac:dyDescent="0.2">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258</v>
      </c>
      <c r="AQ15" s="621"/>
      <c r="AR15" s="621"/>
      <c r="AS15" s="621"/>
      <c r="AT15" s="621"/>
      <c r="AU15" s="621"/>
      <c r="AV15" s="621"/>
      <c r="AW15" s="621"/>
      <c r="AX15" s="621"/>
      <c r="AY15" s="621"/>
      <c r="AZ15" s="621"/>
      <c r="BA15" s="621"/>
      <c r="BB15" s="621"/>
      <c r="BC15" s="621"/>
      <c r="BD15" s="621"/>
      <c r="BE15" s="621"/>
      <c r="BF15" s="622"/>
      <c r="BG15" s="623">
        <v>878260</v>
      </c>
      <c r="BH15" s="624"/>
      <c r="BI15" s="624"/>
      <c r="BJ15" s="624"/>
      <c r="BK15" s="624"/>
      <c r="BL15" s="624"/>
      <c r="BM15" s="624"/>
      <c r="BN15" s="625"/>
      <c r="BO15" s="649">
        <v>4.9000000000000004</v>
      </c>
      <c r="BP15" s="649"/>
      <c r="BQ15" s="649"/>
      <c r="BR15" s="649"/>
      <c r="BS15" s="650" t="s">
        <v>128</v>
      </c>
      <c r="BT15" s="650"/>
      <c r="BU15" s="650"/>
      <c r="BV15" s="650"/>
      <c r="BW15" s="650"/>
      <c r="BX15" s="650"/>
      <c r="BY15" s="650"/>
      <c r="BZ15" s="650"/>
      <c r="CA15" s="650"/>
      <c r="CB15" s="695"/>
      <c r="CD15" s="620" t="s">
        <v>259</v>
      </c>
      <c r="CE15" s="621"/>
      <c r="CF15" s="621"/>
      <c r="CG15" s="621"/>
      <c r="CH15" s="621"/>
      <c r="CI15" s="621"/>
      <c r="CJ15" s="621"/>
      <c r="CK15" s="621"/>
      <c r="CL15" s="621"/>
      <c r="CM15" s="621"/>
      <c r="CN15" s="621"/>
      <c r="CO15" s="621"/>
      <c r="CP15" s="621"/>
      <c r="CQ15" s="622"/>
      <c r="CR15" s="623">
        <v>7903512</v>
      </c>
      <c r="CS15" s="624"/>
      <c r="CT15" s="624"/>
      <c r="CU15" s="624"/>
      <c r="CV15" s="624"/>
      <c r="CW15" s="624"/>
      <c r="CX15" s="624"/>
      <c r="CY15" s="625"/>
      <c r="CZ15" s="649">
        <v>14</v>
      </c>
      <c r="DA15" s="649"/>
      <c r="DB15" s="649"/>
      <c r="DC15" s="649"/>
      <c r="DD15" s="629">
        <v>2370226</v>
      </c>
      <c r="DE15" s="624"/>
      <c r="DF15" s="624"/>
      <c r="DG15" s="624"/>
      <c r="DH15" s="624"/>
      <c r="DI15" s="624"/>
      <c r="DJ15" s="624"/>
      <c r="DK15" s="624"/>
      <c r="DL15" s="624"/>
      <c r="DM15" s="624"/>
      <c r="DN15" s="624"/>
      <c r="DO15" s="624"/>
      <c r="DP15" s="625"/>
      <c r="DQ15" s="629">
        <v>4446964</v>
      </c>
      <c r="DR15" s="624"/>
      <c r="DS15" s="624"/>
      <c r="DT15" s="624"/>
      <c r="DU15" s="624"/>
      <c r="DV15" s="624"/>
      <c r="DW15" s="624"/>
      <c r="DX15" s="624"/>
      <c r="DY15" s="624"/>
      <c r="DZ15" s="624"/>
      <c r="EA15" s="624"/>
      <c r="EB15" s="624"/>
      <c r="EC15" s="662"/>
    </row>
    <row r="16" spans="2:143" ht="11.25" customHeight="1" x14ac:dyDescent="0.2">
      <c r="B16" s="620" t="s">
        <v>260</v>
      </c>
      <c r="C16" s="621"/>
      <c r="D16" s="621"/>
      <c r="E16" s="621"/>
      <c r="F16" s="621"/>
      <c r="G16" s="621"/>
      <c r="H16" s="621"/>
      <c r="I16" s="621"/>
      <c r="J16" s="621"/>
      <c r="K16" s="621"/>
      <c r="L16" s="621"/>
      <c r="M16" s="621"/>
      <c r="N16" s="621"/>
      <c r="O16" s="621"/>
      <c r="P16" s="621"/>
      <c r="Q16" s="622"/>
      <c r="R16" s="623">
        <v>44186</v>
      </c>
      <c r="S16" s="624"/>
      <c r="T16" s="624"/>
      <c r="U16" s="624"/>
      <c r="V16" s="624"/>
      <c r="W16" s="624"/>
      <c r="X16" s="624"/>
      <c r="Y16" s="625"/>
      <c r="Z16" s="649">
        <v>0.1</v>
      </c>
      <c r="AA16" s="649"/>
      <c r="AB16" s="649"/>
      <c r="AC16" s="649"/>
      <c r="AD16" s="650">
        <v>44186</v>
      </c>
      <c r="AE16" s="650"/>
      <c r="AF16" s="650"/>
      <c r="AG16" s="650"/>
      <c r="AH16" s="650"/>
      <c r="AI16" s="650"/>
      <c r="AJ16" s="650"/>
      <c r="AK16" s="650"/>
      <c r="AL16" s="626">
        <v>0.2</v>
      </c>
      <c r="AM16" s="627"/>
      <c r="AN16" s="627"/>
      <c r="AO16" s="651"/>
      <c r="AP16" s="620" t="s">
        <v>261</v>
      </c>
      <c r="AQ16" s="621"/>
      <c r="AR16" s="621"/>
      <c r="AS16" s="621"/>
      <c r="AT16" s="621"/>
      <c r="AU16" s="621"/>
      <c r="AV16" s="621"/>
      <c r="AW16" s="621"/>
      <c r="AX16" s="621"/>
      <c r="AY16" s="621"/>
      <c r="AZ16" s="621"/>
      <c r="BA16" s="621"/>
      <c r="BB16" s="621"/>
      <c r="BC16" s="621"/>
      <c r="BD16" s="621"/>
      <c r="BE16" s="621"/>
      <c r="BF16" s="622"/>
      <c r="BG16" s="623">
        <v>16502</v>
      </c>
      <c r="BH16" s="624"/>
      <c r="BI16" s="624"/>
      <c r="BJ16" s="624"/>
      <c r="BK16" s="624"/>
      <c r="BL16" s="624"/>
      <c r="BM16" s="624"/>
      <c r="BN16" s="625"/>
      <c r="BO16" s="649">
        <v>0.1</v>
      </c>
      <c r="BP16" s="649"/>
      <c r="BQ16" s="649"/>
      <c r="BR16" s="649"/>
      <c r="BS16" s="650" t="s">
        <v>128</v>
      </c>
      <c r="BT16" s="650"/>
      <c r="BU16" s="650"/>
      <c r="BV16" s="650"/>
      <c r="BW16" s="650"/>
      <c r="BX16" s="650"/>
      <c r="BY16" s="650"/>
      <c r="BZ16" s="650"/>
      <c r="CA16" s="650"/>
      <c r="CB16" s="695"/>
      <c r="CD16" s="620" t="s">
        <v>262</v>
      </c>
      <c r="CE16" s="621"/>
      <c r="CF16" s="621"/>
      <c r="CG16" s="621"/>
      <c r="CH16" s="621"/>
      <c r="CI16" s="621"/>
      <c r="CJ16" s="621"/>
      <c r="CK16" s="621"/>
      <c r="CL16" s="621"/>
      <c r="CM16" s="621"/>
      <c r="CN16" s="621"/>
      <c r="CO16" s="621"/>
      <c r="CP16" s="621"/>
      <c r="CQ16" s="622"/>
      <c r="CR16" s="623">
        <v>468196</v>
      </c>
      <c r="CS16" s="624"/>
      <c r="CT16" s="624"/>
      <c r="CU16" s="624"/>
      <c r="CV16" s="624"/>
      <c r="CW16" s="624"/>
      <c r="CX16" s="624"/>
      <c r="CY16" s="625"/>
      <c r="CZ16" s="649">
        <v>0.8</v>
      </c>
      <c r="DA16" s="649"/>
      <c r="DB16" s="649"/>
      <c r="DC16" s="649"/>
      <c r="DD16" s="629" t="s">
        <v>128</v>
      </c>
      <c r="DE16" s="624"/>
      <c r="DF16" s="624"/>
      <c r="DG16" s="624"/>
      <c r="DH16" s="624"/>
      <c r="DI16" s="624"/>
      <c r="DJ16" s="624"/>
      <c r="DK16" s="624"/>
      <c r="DL16" s="624"/>
      <c r="DM16" s="624"/>
      <c r="DN16" s="624"/>
      <c r="DO16" s="624"/>
      <c r="DP16" s="625"/>
      <c r="DQ16" s="629">
        <v>18125</v>
      </c>
      <c r="DR16" s="624"/>
      <c r="DS16" s="624"/>
      <c r="DT16" s="624"/>
      <c r="DU16" s="624"/>
      <c r="DV16" s="624"/>
      <c r="DW16" s="624"/>
      <c r="DX16" s="624"/>
      <c r="DY16" s="624"/>
      <c r="DZ16" s="624"/>
      <c r="EA16" s="624"/>
      <c r="EB16" s="624"/>
      <c r="EC16" s="662"/>
    </row>
    <row r="17" spans="2:133" ht="11.25" customHeight="1" x14ac:dyDescent="0.2">
      <c r="B17" s="620" t="s">
        <v>263</v>
      </c>
      <c r="C17" s="621"/>
      <c r="D17" s="621"/>
      <c r="E17" s="621"/>
      <c r="F17" s="621"/>
      <c r="G17" s="621"/>
      <c r="H17" s="621"/>
      <c r="I17" s="621"/>
      <c r="J17" s="621"/>
      <c r="K17" s="621"/>
      <c r="L17" s="621"/>
      <c r="M17" s="621"/>
      <c r="N17" s="621"/>
      <c r="O17" s="621"/>
      <c r="P17" s="621"/>
      <c r="Q17" s="622"/>
      <c r="R17" s="623">
        <v>234211</v>
      </c>
      <c r="S17" s="624"/>
      <c r="T17" s="624"/>
      <c r="U17" s="624"/>
      <c r="V17" s="624"/>
      <c r="W17" s="624"/>
      <c r="X17" s="624"/>
      <c r="Y17" s="625"/>
      <c r="Z17" s="649">
        <v>0.4</v>
      </c>
      <c r="AA17" s="649"/>
      <c r="AB17" s="649"/>
      <c r="AC17" s="649"/>
      <c r="AD17" s="650">
        <v>234211</v>
      </c>
      <c r="AE17" s="650"/>
      <c r="AF17" s="650"/>
      <c r="AG17" s="650"/>
      <c r="AH17" s="650"/>
      <c r="AI17" s="650"/>
      <c r="AJ17" s="650"/>
      <c r="AK17" s="650"/>
      <c r="AL17" s="626">
        <v>0.8</v>
      </c>
      <c r="AM17" s="627"/>
      <c r="AN17" s="627"/>
      <c r="AO17" s="651"/>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265</v>
      </c>
      <c r="CE17" s="621"/>
      <c r="CF17" s="621"/>
      <c r="CG17" s="621"/>
      <c r="CH17" s="621"/>
      <c r="CI17" s="621"/>
      <c r="CJ17" s="621"/>
      <c r="CK17" s="621"/>
      <c r="CL17" s="621"/>
      <c r="CM17" s="621"/>
      <c r="CN17" s="621"/>
      <c r="CO17" s="621"/>
      <c r="CP17" s="621"/>
      <c r="CQ17" s="622"/>
      <c r="CR17" s="623">
        <v>3717564</v>
      </c>
      <c r="CS17" s="624"/>
      <c r="CT17" s="624"/>
      <c r="CU17" s="624"/>
      <c r="CV17" s="624"/>
      <c r="CW17" s="624"/>
      <c r="CX17" s="624"/>
      <c r="CY17" s="625"/>
      <c r="CZ17" s="649">
        <v>6.6</v>
      </c>
      <c r="DA17" s="649"/>
      <c r="DB17" s="649"/>
      <c r="DC17" s="649"/>
      <c r="DD17" s="629" t="s">
        <v>128</v>
      </c>
      <c r="DE17" s="624"/>
      <c r="DF17" s="624"/>
      <c r="DG17" s="624"/>
      <c r="DH17" s="624"/>
      <c r="DI17" s="624"/>
      <c r="DJ17" s="624"/>
      <c r="DK17" s="624"/>
      <c r="DL17" s="624"/>
      <c r="DM17" s="624"/>
      <c r="DN17" s="624"/>
      <c r="DO17" s="624"/>
      <c r="DP17" s="625"/>
      <c r="DQ17" s="629">
        <v>3615830</v>
      </c>
      <c r="DR17" s="624"/>
      <c r="DS17" s="624"/>
      <c r="DT17" s="624"/>
      <c r="DU17" s="624"/>
      <c r="DV17" s="624"/>
      <c r="DW17" s="624"/>
      <c r="DX17" s="624"/>
      <c r="DY17" s="624"/>
      <c r="DZ17" s="624"/>
      <c r="EA17" s="624"/>
      <c r="EB17" s="624"/>
      <c r="EC17" s="662"/>
    </row>
    <row r="18" spans="2:133" ht="11.25" customHeight="1" x14ac:dyDescent="0.2">
      <c r="B18" s="620" t="s">
        <v>266</v>
      </c>
      <c r="C18" s="621"/>
      <c r="D18" s="621"/>
      <c r="E18" s="621"/>
      <c r="F18" s="621"/>
      <c r="G18" s="621"/>
      <c r="H18" s="621"/>
      <c r="I18" s="621"/>
      <c r="J18" s="621"/>
      <c r="K18" s="621"/>
      <c r="L18" s="621"/>
      <c r="M18" s="621"/>
      <c r="N18" s="621"/>
      <c r="O18" s="621"/>
      <c r="P18" s="621"/>
      <c r="Q18" s="622"/>
      <c r="R18" s="623">
        <v>373871</v>
      </c>
      <c r="S18" s="624"/>
      <c r="T18" s="624"/>
      <c r="U18" s="624"/>
      <c r="V18" s="624"/>
      <c r="W18" s="624"/>
      <c r="X18" s="624"/>
      <c r="Y18" s="625"/>
      <c r="Z18" s="649">
        <v>0.6</v>
      </c>
      <c r="AA18" s="649"/>
      <c r="AB18" s="649"/>
      <c r="AC18" s="649"/>
      <c r="AD18" s="650">
        <v>354246</v>
      </c>
      <c r="AE18" s="650"/>
      <c r="AF18" s="650"/>
      <c r="AG18" s="650"/>
      <c r="AH18" s="650"/>
      <c r="AI18" s="650"/>
      <c r="AJ18" s="650"/>
      <c r="AK18" s="650"/>
      <c r="AL18" s="626">
        <v>1.2999999523162842</v>
      </c>
      <c r="AM18" s="627"/>
      <c r="AN18" s="627"/>
      <c r="AO18" s="651"/>
      <c r="AP18" s="620" t="s">
        <v>267</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268</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2"/>
    </row>
    <row r="19" spans="2:133" ht="11.25" customHeight="1" x14ac:dyDescent="0.2">
      <c r="B19" s="620" t="s">
        <v>269</v>
      </c>
      <c r="C19" s="621"/>
      <c r="D19" s="621"/>
      <c r="E19" s="621"/>
      <c r="F19" s="621"/>
      <c r="G19" s="621"/>
      <c r="H19" s="621"/>
      <c r="I19" s="621"/>
      <c r="J19" s="621"/>
      <c r="K19" s="621"/>
      <c r="L19" s="621"/>
      <c r="M19" s="621"/>
      <c r="N19" s="621"/>
      <c r="O19" s="621"/>
      <c r="P19" s="621"/>
      <c r="Q19" s="622"/>
      <c r="R19" s="623">
        <v>120524</v>
      </c>
      <c r="S19" s="624"/>
      <c r="T19" s="624"/>
      <c r="U19" s="624"/>
      <c r="V19" s="624"/>
      <c r="W19" s="624"/>
      <c r="X19" s="624"/>
      <c r="Y19" s="625"/>
      <c r="Z19" s="649">
        <v>0.2</v>
      </c>
      <c r="AA19" s="649"/>
      <c r="AB19" s="649"/>
      <c r="AC19" s="649"/>
      <c r="AD19" s="650">
        <v>120524</v>
      </c>
      <c r="AE19" s="650"/>
      <c r="AF19" s="650"/>
      <c r="AG19" s="650"/>
      <c r="AH19" s="650"/>
      <c r="AI19" s="650"/>
      <c r="AJ19" s="650"/>
      <c r="AK19" s="650"/>
      <c r="AL19" s="626">
        <v>0.4</v>
      </c>
      <c r="AM19" s="627"/>
      <c r="AN19" s="627"/>
      <c r="AO19" s="651"/>
      <c r="AP19" s="620" t="s">
        <v>270</v>
      </c>
      <c r="AQ19" s="621"/>
      <c r="AR19" s="621"/>
      <c r="AS19" s="621"/>
      <c r="AT19" s="621"/>
      <c r="AU19" s="621"/>
      <c r="AV19" s="621"/>
      <c r="AW19" s="621"/>
      <c r="AX19" s="621"/>
      <c r="AY19" s="621"/>
      <c r="AZ19" s="621"/>
      <c r="BA19" s="621"/>
      <c r="BB19" s="621"/>
      <c r="BC19" s="621"/>
      <c r="BD19" s="621"/>
      <c r="BE19" s="621"/>
      <c r="BF19" s="622"/>
      <c r="BG19" s="623">
        <v>1167410</v>
      </c>
      <c r="BH19" s="624"/>
      <c r="BI19" s="624"/>
      <c r="BJ19" s="624"/>
      <c r="BK19" s="624"/>
      <c r="BL19" s="624"/>
      <c r="BM19" s="624"/>
      <c r="BN19" s="625"/>
      <c r="BO19" s="649">
        <v>6.6</v>
      </c>
      <c r="BP19" s="649"/>
      <c r="BQ19" s="649"/>
      <c r="BR19" s="649"/>
      <c r="BS19" s="650" t="s">
        <v>128</v>
      </c>
      <c r="BT19" s="650"/>
      <c r="BU19" s="650"/>
      <c r="BV19" s="650"/>
      <c r="BW19" s="650"/>
      <c r="BX19" s="650"/>
      <c r="BY19" s="650"/>
      <c r="BZ19" s="650"/>
      <c r="CA19" s="650"/>
      <c r="CB19" s="695"/>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2"/>
    </row>
    <row r="20" spans="2:133" ht="11.25" customHeight="1" x14ac:dyDescent="0.2">
      <c r="B20" s="620" t="s">
        <v>272</v>
      </c>
      <c r="C20" s="621"/>
      <c r="D20" s="621"/>
      <c r="E20" s="621"/>
      <c r="F20" s="621"/>
      <c r="G20" s="621"/>
      <c r="H20" s="621"/>
      <c r="I20" s="621"/>
      <c r="J20" s="621"/>
      <c r="K20" s="621"/>
      <c r="L20" s="621"/>
      <c r="M20" s="621"/>
      <c r="N20" s="621"/>
      <c r="O20" s="621"/>
      <c r="P20" s="621"/>
      <c r="Q20" s="622"/>
      <c r="R20" s="623">
        <v>12977</v>
      </c>
      <c r="S20" s="624"/>
      <c r="T20" s="624"/>
      <c r="U20" s="624"/>
      <c r="V20" s="624"/>
      <c r="W20" s="624"/>
      <c r="X20" s="624"/>
      <c r="Y20" s="625"/>
      <c r="Z20" s="649">
        <v>0</v>
      </c>
      <c r="AA20" s="649"/>
      <c r="AB20" s="649"/>
      <c r="AC20" s="649"/>
      <c r="AD20" s="650">
        <v>12977</v>
      </c>
      <c r="AE20" s="650"/>
      <c r="AF20" s="650"/>
      <c r="AG20" s="650"/>
      <c r="AH20" s="650"/>
      <c r="AI20" s="650"/>
      <c r="AJ20" s="650"/>
      <c r="AK20" s="650"/>
      <c r="AL20" s="626">
        <v>0</v>
      </c>
      <c r="AM20" s="627"/>
      <c r="AN20" s="627"/>
      <c r="AO20" s="651"/>
      <c r="AP20" s="620" t="s">
        <v>273</v>
      </c>
      <c r="AQ20" s="621"/>
      <c r="AR20" s="621"/>
      <c r="AS20" s="621"/>
      <c r="AT20" s="621"/>
      <c r="AU20" s="621"/>
      <c r="AV20" s="621"/>
      <c r="AW20" s="621"/>
      <c r="AX20" s="621"/>
      <c r="AY20" s="621"/>
      <c r="AZ20" s="621"/>
      <c r="BA20" s="621"/>
      <c r="BB20" s="621"/>
      <c r="BC20" s="621"/>
      <c r="BD20" s="621"/>
      <c r="BE20" s="621"/>
      <c r="BF20" s="622"/>
      <c r="BG20" s="623">
        <v>1167410</v>
      </c>
      <c r="BH20" s="624"/>
      <c r="BI20" s="624"/>
      <c r="BJ20" s="624"/>
      <c r="BK20" s="624"/>
      <c r="BL20" s="624"/>
      <c r="BM20" s="624"/>
      <c r="BN20" s="625"/>
      <c r="BO20" s="649">
        <v>6.6</v>
      </c>
      <c r="BP20" s="649"/>
      <c r="BQ20" s="649"/>
      <c r="BR20" s="649"/>
      <c r="BS20" s="650" t="s">
        <v>128</v>
      </c>
      <c r="BT20" s="650"/>
      <c r="BU20" s="650"/>
      <c r="BV20" s="650"/>
      <c r="BW20" s="650"/>
      <c r="BX20" s="650"/>
      <c r="BY20" s="650"/>
      <c r="BZ20" s="650"/>
      <c r="CA20" s="650"/>
      <c r="CB20" s="695"/>
      <c r="CD20" s="620" t="s">
        <v>274</v>
      </c>
      <c r="CE20" s="621"/>
      <c r="CF20" s="621"/>
      <c r="CG20" s="621"/>
      <c r="CH20" s="621"/>
      <c r="CI20" s="621"/>
      <c r="CJ20" s="621"/>
      <c r="CK20" s="621"/>
      <c r="CL20" s="621"/>
      <c r="CM20" s="621"/>
      <c r="CN20" s="621"/>
      <c r="CO20" s="621"/>
      <c r="CP20" s="621"/>
      <c r="CQ20" s="622"/>
      <c r="CR20" s="623">
        <v>56394230</v>
      </c>
      <c r="CS20" s="624"/>
      <c r="CT20" s="624"/>
      <c r="CU20" s="624"/>
      <c r="CV20" s="624"/>
      <c r="CW20" s="624"/>
      <c r="CX20" s="624"/>
      <c r="CY20" s="625"/>
      <c r="CZ20" s="649">
        <v>100</v>
      </c>
      <c r="DA20" s="649"/>
      <c r="DB20" s="649"/>
      <c r="DC20" s="649"/>
      <c r="DD20" s="629">
        <v>4850792</v>
      </c>
      <c r="DE20" s="624"/>
      <c r="DF20" s="624"/>
      <c r="DG20" s="624"/>
      <c r="DH20" s="624"/>
      <c r="DI20" s="624"/>
      <c r="DJ20" s="624"/>
      <c r="DK20" s="624"/>
      <c r="DL20" s="624"/>
      <c r="DM20" s="624"/>
      <c r="DN20" s="624"/>
      <c r="DO20" s="624"/>
      <c r="DP20" s="625"/>
      <c r="DQ20" s="629">
        <v>34701770</v>
      </c>
      <c r="DR20" s="624"/>
      <c r="DS20" s="624"/>
      <c r="DT20" s="624"/>
      <c r="DU20" s="624"/>
      <c r="DV20" s="624"/>
      <c r="DW20" s="624"/>
      <c r="DX20" s="624"/>
      <c r="DY20" s="624"/>
      <c r="DZ20" s="624"/>
      <c r="EA20" s="624"/>
      <c r="EB20" s="624"/>
      <c r="EC20" s="662"/>
    </row>
    <row r="21" spans="2:133" ht="11.25" customHeight="1" x14ac:dyDescent="0.2">
      <c r="B21" s="620" t="s">
        <v>275</v>
      </c>
      <c r="C21" s="621"/>
      <c r="D21" s="621"/>
      <c r="E21" s="621"/>
      <c r="F21" s="621"/>
      <c r="G21" s="621"/>
      <c r="H21" s="621"/>
      <c r="I21" s="621"/>
      <c r="J21" s="621"/>
      <c r="K21" s="621"/>
      <c r="L21" s="621"/>
      <c r="M21" s="621"/>
      <c r="N21" s="621"/>
      <c r="O21" s="621"/>
      <c r="P21" s="621"/>
      <c r="Q21" s="622"/>
      <c r="R21" s="623">
        <v>5925</v>
      </c>
      <c r="S21" s="624"/>
      <c r="T21" s="624"/>
      <c r="U21" s="624"/>
      <c r="V21" s="624"/>
      <c r="W21" s="624"/>
      <c r="X21" s="624"/>
      <c r="Y21" s="625"/>
      <c r="Z21" s="649">
        <v>0</v>
      </c>
      <c r="AA21" s="649"/>
      <c r="AB21" s="649"/>
      <c r="AC21" s="649"/>
      <c r="AD21" s="650">
        <v>5925</v>
      </c>
      <c r="AE21" s="650"/>
      <c r="AF21" s="650"/>
      <c r="AG21" s="650"/>
      <c r="AH21" s="650"/>
      <c r="AI21" s="650"/>
      <c r="AJ21" s="650"/>
      <c r="AK21" s="650"/>
      <c r="AL21" s="626">
        <v>0</v>
      </c>
      <c r="AM21" s="627"/>
      <c r="AN21" s="627"/>
      <c r="AO21" s="651"/>
      <c r="AP21" s="620" t="s">
        <v>276</v>
      </c>
      <c r="AQ21" s="696"/>
      <c r="AR21" s="696"/>
      <c r="AS21" s="696"/>
      <c r="AT21" s="696"/>
      <c r="AU21" s="696"/>
      <c r="AV21" s="696"/>
      <c r="AW21" s="696"/>
      <c r="AX21" s="696"/>
      <c r="AY21" s="696"/>
      <c r="AZ21" s="696"/>
      <c r="BA21" s="696"/>
      <c r="BB21" s="696"/>
      <c r="BC21" s="696"/>
      <c r="BD21" s="696"/>
      <c r="BE21" s="696"/>
      <c r="BF21" s="697"/>
      <c r="BG21" s="623" t="s">
        <v>128</v>
      </c>
      <c r="BH21" s="624"/>
      <c r="BI21" s="624"/>
      <c r="BJ21" s="624"/>
      <c r="BK21" s="624"/>
      <c r="BL21" s="624"/>
      <c r="BM21" s="624"/>
      <c r="BN21" s="625"/>
      <c r="BO21" s="649" t="s">
        <v>128</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2">
      <c r="B22" s="680" t="s">
        <v>277</v>
      </c>
      <c r="C22" s="681"/>
      <c r="D22" s="681"/>
      <c r="E22" s="681"/>
      <c r="F22" s="681"/>
      <c r="G22" s="681"/>
      <c r="H22" s="681"/>
      <c r="I22" s="681"/>
      <c r="J22" s="681"/>
      <c r="K22" s="681"/>
      <c r="L22" s="681"/>
      <c r="M22" s="681"/>
      <c r="N22" s="681"/>
      <c r="O22" s="681"/>
      <c r="P22" s="681"/>
      <c r="Q22" s="682"/>
      <c r="R22" s="623">
        <v>234445</v>
      </c>
      <c r="S22" s="624"/>
      <c r="T22" s="624"/>
      <c r="U22" s="624"/>
      <c r="V22" s="624"/>
      <c r="W22" s="624"/>
      <c r="X22" s="624"/>
      <c r="Y22" s="625"/>
      <c r="Z22" s="649">
        <v>0.4</v>
      </c>
      <c r="AA22" s="649"/>
      <c r="AB22" s="649"/>
      <c r="AC22" s="649"/>
      <c r="AD22" s="650">
        <v>214820</v>
      </c>
      <c r="AE22" s="650"/>
      <c r="AF22" s="650"/>
      <c r="AG22" s="650"/>
      <c r="AH22" s="650"/>
      <c r="AI22" s="650"/>
      <c r="AJ22" s="650"/>
      <c r="AK22" s="650"/>
      <c r="AL22" s="626">
        <v>0.80000001192092896</v>
      </c>
      <c r="AM22" s="627"/>
      <c r="AN22" s="627"/>
      <c r="AO22" s="651"/>
      <c r="AP22" s="620" t="s">
        <v>278</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279</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2">
      <c r="B23" s="620" t="s">
        <v>280</v>
      </c>
      <c r="C23" s="621"/>
      <c r="D23" s="621"/>
      <c r="E23" s="621"/>
      <c r="F23" s="621"/>
      <c r="G23" s="621"/>
      <c r="H23" s="621"/>
      <c r="I23" s="621"/>
      <c r="J23" s="621"/>
      <c r="K23" s="621"/>
      <c r="L23" s="621"/>
      <c r="M23" s="621"/>
      <c r="N23" s="621"/>
      <c r="O23" s="621"/>
      <c r="P23" s="621"/>
      <c r="Q23" s="622"/>
      <c r="R23" s="623">
        <v>7681408</v>
      </c>
      <c r="S23" s="624"/>
      <c r="T23" s="624"/>
      <c r="U23" s="624"/>
      <c r="V23" s="624"/>
      <c r="W23" s="624"/>
      <c r="X23" s="624"/>
      <c r="Y23" s="625"/>
      <c r="Z23" s="649">
        <v>12.8</v>
      </c>
      <c r="AA23" s="649"/>
      <c r="AB23" s="649"/>
      <c r="AC23" s="649"/>
      <c r="AD23" s="650">
        <v>6849685</v>
      </c>
      <c r="AE23" s="650"/>
      <c r="AF23" s="650"/>
      <c r="AG23" s="650"/>
      <c r="AH23" s="650"/>
      <c r="AI23" s="650"/>
      <c r="AJ23" s="650"/>
      <c r="AK23" s="650"/>
      <c r="AL23" s="626">
        <v>24.5</v>
      </c>
      <c r="AM23" s="627"/>
      <c r="AN23" s="627"/>
      <c r="AO23" s="651"/>
      <c r="AP23" s="620" t="s">
        <v>281</v>
      </c>
      <c r="AQ23" s="696"/>
      <c r="AR23" s="696"/>
      <c r="AS23" s="696"/>
      <c r="AT23" s="696"/>
      <c r="AU23" s="696"/>
      <c r="AV23" s="696"/>
      <c r="AW23" s="696"/>
      <c r="AX23" s="696"/>
      <c r="AY23" s="696"/>
      <c r="AZ23" s="696"/>
      <c r="BA23" s="696"/>
      <c r="BB23" s="696"/>
      <c r="BC23" s="696"/>
      <c r="BD23" s="696"/>
      <c r="BE23" s="696"/>
      <c r="BF23" s="697"/>
      <c r="BG23" s="623">
        <v>1167410</v>
      </c>
      <c r="BH23" s="624"/>
      <c r="BI23" s="624"/>
      <c r="BJ23" s="624"/>
      <c r="BK23" s="624"/>
      <c r="BL23" s="624"/>
      <c r="BM23" s="624"/>
      <c r="BN23" s="625"/>
      <c r="BO23" s="649">
        <v>6.6</v>
      </c>
      <c r="BP23" s="649"/>
      <c r="BQ23" s="649"/>
      <c r="BR23" s="649"/>
      <c r="BS23" s="650" t="s">
        <v>128</v>
      </c>
      <c r="BT23" s="650"/>
      <c r="BU23" s="650"/>
      <c r="BV23" s="650"/>
      <c r="BW23" s="650"/>
      <c r="BX23" s="650"/>
      <c r="BY23" s="650"/>
      <c r="BZ23" s="650"/>
      <c r="CA23" s="650"/>
      <c r="CB23" s="695"/>
      <c r="CD23" s="676" t="s">
        <v>221</v>
      </c>
      <c r="CE23" s="677"/>
      <c r="CF23" s="677"/>
      <c r="CG23" s="677"/>
      <c r="CH23" s="677"/>
      <c r="CI23" s="677"/>
      <c r="CJ23" s="677"/>
      <c r="CK23" s="677"/>
      <c r="CL23" s="677"/>
      <c r="CM23" s="677"/>
      <c r="CN23" s="677"/>
      <c r="CO23" s="677"/>
      <c r="CP23" s="677"/>
      <c r="CQ23" s="678"/>
      <c r="CR23" s="676" t="s">
        <v>282</v>
      </c>
      <c r="CS23" s="677"/>
      <c r="CT23" s="677"/>
      <c r="CU23" s="677"/>
      <c r="CV23" s="677"/>
      <c r="CW23" s="677"/>
      <c r="CX23" s="677"/>
      <c r="CY23" s="678"/>
      <c r="CZ23" s="676" t="s">
        <v>283</v>
      </c>
      <c r="DA23" s="677"/>
      <c r="DB23" s="677"/>
      <c r="DC23" s="678"/>
      <c r="DD23" s="676" t="s">
        <v>284</v>
      </c>
      <c r="DE23" s="677"/>
      <c r="DF23" s="677"/>
      <c r="DG23" s="677"/>
      <c r="DH23" s="677"/>
      <c r="DI23" s="677"/>
      <c r="DJ23" s="677"/>
      <c r="DK23" s="678"/>
      <c r="DL23" s="703" t="s">
        <v>285</v>
      </c>
      <c r="DM23" s="704"/>
      <c r="DN23" s="704"/>
      <c r="DO23" s="704"/>
      <c r="DP23" s="704"/>
      <c r="DQ23" s="704"/>
      <c r="DR23" s="704"/>
      <c r="DS23" s="704"/>
      <c r="DT23" s="704"/>
      <c r="DU23" s="704"/>
      <c r="DV23" s="705"/>
      <c r="DW23" s="676" t="s">
        <v>286</v>
      </c>
      <c r="DX23" s="677"/>
      <c r="DY23" s="677"/>
      <c r="DZ23" s="677"/>
      <c r="EA23" s="677"/>
      <c r="EB23" s="677"/>
      <c r="EC23" s="678"/>
    </row>
    <row r="24" spans="2:133" ht="11.25" customHeight="1" x14ac:dyDescent="0.2">
      <c r="B24" s="620" t="s">
        <v>287</v>
      </c>
      <c r="C24" s="621"/>
      <c r="D24" s="621"/>
      <c r="E24" s="621"/>
      <c r="F24" s="621"/>
      <c r="G24" s="621"/>
      <c r="H24" s="621"/>
      <c r="I24" s="621"/>
      <c r="J24" s="621"/>
      <c r="K24" s="621"/>
      <c r="L24" s="621"/>
      <c r="M24" s="621"/>
      <c r="N24" s="621"/>
      <c r="O24" s="621"/>
      <c r="P24" s="621"/>
      <c r="Q24" s="622"/>
      <c r="R24" s="623">
        <v>6849685</v>
      </c>
      <c r="S24" s="624"/>
      <c r="T24" s="624"/>
      <c r="U24" s="624"/>
      <c r="V24" s="624"/>
      <c r="W24" s="624"/>
      <c r="X24" s="624"/>
      <c r="Y24" s="625"/>
      <c r="Z24" s="649">
        <v>11.5</v>
      </c>
      <c r="AA24" s="649"/>
      <c r="AB24" s="649"/>
      <c r="AC24" s="649"/>
      <c r="AD24" s="650">
        <v>6849685</v>
      </c>
      <c r="AE24" s="650"/>
      <c r="AF24" s="650"/>
      <c r="AG24" s="650"/>
      <c r="AH24" s="650"/>
      <c r="AI24" s="650"/>
      <c r="AJ24" s="650"/>
      <c r="AK24" s="650"/>
      <c r="AL24" s="626">
        <v>24.5</v>
      </c>
      <c r="AM24" s="627"/>
      <c r="AN24" s="627"/>
      <c r="AO24" s="651"/>
      <c r="AP24" s="620" t="s">
        <v>288</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289</v>
      </c>
      <c r="CE24" s="674"/>
      <c r="CF24" s="674"/>
      <c r="CG24" s="674"/>
      <c r="CH24" s="674"/>
      <c r="CI24" s="674"/>
      <c r="CJ24" s="674"/>
      <c r="CK24" s="674"/>
      <c r="CL24" s="674"/>
      <c r="CM24" s="674"/>
      <c r="CN24" s="674"/>
      <c r="CO24" s="674"/>
      <c r="CP24" s="674"/>
      <c r="CQ24" s="675"/>
      <c r="CR24" s="670">
        <v>27507646</v>
      </c>
      <c r="CS24" s="671"/>
      <c r="CT24" s="671"/>
      <c r="CU24" s="671"/>
      <c r="CV24" s="671"/>
      <c r="CW24" s="671"/>
      <c r="CX24" s="671"/>
      <c r="CY24" s="699"/>
      <c r="CZ24" s="700">
        <v>48.8</v>
      </c>
      <c r="DA24" s="686"/>
      <c r="DB24" s="686"/>
      <c r="DC24" s="702"/>
      <c r="DD24" s="698">
        <v>15628952</v>
      </c>
      <c r="DE24" s="671"/>
      <c r="DF24" s="671"/>
      <c r="DG24" s="671"/>
      <c r="DH24" s="671"/>
      <c r="DI24" s="671"/>
      <c r="DJ24" s="671"/>
      <c r="DK24" s="699"/>
      <c r="DL24" s="698">
        <v>15607387</v>
      </c>
      <c r="DM24" s="671"/>
      <c r="DN24" s="671"/>
      <c r="DO24" s="671"/>
      <c r="DP24" s="671"/>
      <c r="DQ24" s="671"/>
      <c r="DR24" s="671"/>
      <c r="DS24" s="671"/>
      <c r="DT24" s="671"/>
      <c r="DU24" s="671"/>
      <c r="DV24" s="699"/>
      <c r="DW24" s="700">
        <v>51.7</v>
      </c>
      <c r="DX24" s="686"/>
      <c r="DY24" s="686"/>
      <c r="DZ24" s="686"/>
      <c r="EA24" s="686"/>
      <c r="EB24" s="686"/>
      <c r="EC24" s="701"/>
    </row>
    <row r="25" spans="2:133" ht="11.25" customHeight="1" x14ac:dyDescent="0.2">
      <c r="B25" s="620" t="s">
        <v>290</v>
      </c>
      <c r="C25" s="621"/>
      <c r="D25" s="621"/>
      <c r="E25" s="621"/>
      <c r="F25" s="621"/>
      <c r="G25" s="621"/>
      <c r="H25" s="621"/>
      <c r="I25" s="621"/>
      <c r="J25" s="621"/>
      <c r="K25" s="621"/>
      <c r="L25" s="621"/>
      <c r="M25" s="621"/>
      <c r="N25" s="621"/>
      <c r="O25" s="621"/>
      <c r="P25" s="621"/>
      <c r="Q25" s="622"/>
      <c r="R25" s="623">
        <v>827833</v>
      </c>
      <c r="S25" s="624"/>
      <c r="T25" s="624"/>
      <c r="U25" s="624"/>
      <c r="V25" s="624"/>
      <c r="W25" s="624"/>
      <c r="X25" s="624"/>
      <c r="Y25" s="625"/>
      <c r="Z25" s="649">
        <v>1.4</v>
      </c>
      <c r="AA25" s="649"/>
      <c r="AB25" s="649"/>
      <c r="AC25" s="649"/>
      <c r="AD25" s="650" t="s">
        <v>128</v>
      </c>
      <c r="AE25" s="650"/>
      <c r="AF25" s="650"/>
      <c r="AG25" s="650"/>
      <c r="AH25" s="650"/>
      <c r="AI25" s="650"/>
      <c r="AJ25" s="650"/>
      <c r="AK25" s="650"/>
      <c r="AL25" s="626" t="s">
        <v>128</v>
      </c>
      <c r="AM25" s="627"/>
      <c r="AN25" s="627"/>
      <c r="AO25" s="651"/>
      <c r="AP25" s="620" t="s">
        <v>291</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292</v>
      </c>
      <c r="CE25" s="621"/>
      <c r="CF25" s="621"/>
      <c r="CG25" s="621"/>
      <c r="CH25" s="621"/>
      <c r="CI25" s="621"/>
      <c r="CJ25" s="621"/>
      <c r="CK25" s="621"/>
      <c r="CL25" s="621"/>
      <c r="CM25" s="621"/>
      <c r="CN25" s="621"/>
      <c r="CO25" s="621"/>
      <c r="CP25" s="621"/>
      <c r="CQ25" s="622"/>
      <c r="CR25" s="623">
        <v>8802396</v>
      </c>
      <c r="CS25" s="633"/>
      <c r="CT25" s="633"/>
      <c r="CU25" s="633"/>
      <c r="CV25" s="633"/>
      <c r="CW25" s="633"/>
      <c r="CX25" s="633"/>
      <c r="CY25" s="634"/>
      <c r="CZ25" s="626">
        <v>15.6</v>
      </c>
      <c r="DA25" s="635"/>
      <c r="DB25" s="635"/>
      <c r="DC25" s="636"/>
      <c r="DD25" s="629">
        <v>8168270</v>
      </c>
      <c r="DE25" s="633"/>
      <c r="DF25" s="633"/>
      <c r="DG25" s="633"/>
      <c r="DH25" s="633"/>
      <c r="DI25" s="633"/>
      <c r="DJ25" s="633"/>
      <c r="DK25" s="634"/>
      <c r="DL25" s="629">
        <v>8168270</v>
      </c>
      <c r="DM25" s="633"/>
      <c r="DN25" s="633"/>
      <c r="DO25" s="633"/>
      <c r="DP25" s="633"/>
      <c r="DQ25" s="633"/>
      <c r="DR25" s="633"/>
      <c r="DS25" s="633"/>
      <c r="DT25" s="633"/>
      <c r="DU25" s="633"/>
      <c r="DV25" s="634"/>
      <c r="DW25" s="626">
        <v>27.1</v>
      </c>
      <c r="DX25" s="635"/>
      <c r="DY25" s="635"/>
      <c r="DZ25" s="635"/>
      <c r="EA25" s="635"/>
      <c r="EB25" s="635"/>
      <c r="EC25" s="657"/>
    </row>
    <row r="26" spans="2:133" ht="11.25" customHeight="1" x14ac:dyDescent="0.2">
      <c r="B26" s="620" t="s">
        <v>293</v>
      </c>
      <c r="C26" s="621"/>
      <c r="D26" s="621"/>
      <c r="E26" s="621"/>
      <c r="F26" s="621"/>
      <c r="G26" s="621"/>
      <c r="H26" s="621"/>
      <c r="I26" s="621"/>
      <c r="J26" s="621"/>
      <c r="K26" s="621"/>
      <c r="L26" s="621"/>
      <c r="M26" s="621"/>
      <c r="N26" s="621"/>
      <c r="O26" s="621"/>
      <c r="P26" s="621"/>
      <c r="Q26" s="622"/>
      <c r="R26" s="623">
        <v>3890</v>
      </c>
      <c r="S26" s="624"/>
      <c r="T26" s="624"/>
      <c r="U26" s="624"/>
      <c r="V26" s="624"/>
      <c r="W26" s="624"/>
      <c r="X26" s="624"/>
      <c r="Y26" s="625"/>
      <c r="Z26" s="649">
        <v>0</v>
      </c>
      <c r="AA26" s="649"/>
      <c r="AB26" s="649"/>
      <c r="AC26" s="649"/>
      <c r="AD26" s="650" t="s">
        <v>128</v>
      </c>
      <c r="AE26" s="650"/>
      <c r="AF26" s="650"/>
      <c r="AG26" s="650"/>
      <c r="AH26" s="650"/>
      <c r="AI26" s="650"/>
      <c r="AJ26" s="650"/>
      <c r="AK26" s="650"/>
      <c r="AL26" s="626" t="s">
        <v>128</v>
      </c>
      <c r="AM26" s="627"/>
      <c r="AN26" s="627"/>
      <c r="AO26" s="651"/>
      <c r="AP26" s="620" t="s">
        <v>294</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295</v>
      </c>
      <c r="CE26" s="621"/>
      <c r="CF26" s="621"/>
      <c r="CG26" s="621"/>
      <c r="CH26" s="621"/>
      <c r="CI26" s="621"/>
      <c r="CJ26" s="621"/>
      <c r="CK26" s="621"/>
      <c r="CL26" s="621"/>
      <c r="CM26" s="621"/>
      <c r="CN26" s="621"/>
      <c r="CO26" s="621"/>
      <c r="CP26" s="621"/>
      <c r="CQ26" s="622"/>
      <c r="CR26" s="623">
        <v>5498924</v>
      </c>
      <c r="CS26" s="624"/>
      <c r="CT26" s="624"/>
      <c r="CU26" s="624"/>
      <c r="CV26" s="624"/>
      <c r="CW26" s="624"/>
      <c r="CX26" s="624"/>
      <c r="CY26" s="625"/>
      <c r="CZ26" s="626">
        <v>9.8000000000000007</v>
      </c>
      <c r="DA26" s="635"/>
      <c r="DB26" s="635"/>
      <c r="DC26" s="636"/>
      <c r="DD26" s="629">
        <v>5065747</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7"/>
    </row>
    <row r="27" spans="2:133" ht="11.25" customHeight="1" x14ac:dyDescent="0.2">
      <c r="B27" s="620" t="s">
        <v>296</v>
      </c>
      <c r="C27" s="621"/>
      <c r="D27" s="621"/>
      <c r="E27" s="621"/>
      <c r="F27" s="621"/>
      <c r="G27" s="621"/>
      <c r="H27" s="621"/>
      <c r="I27" s="621"/>
      <c r="J27" s="621"/>
      <c r="K27" s="621"/>
      <c r="L27" s="621"/>
      <c r="M27" s="621"/>
      <c r="N27" s="621"/>
      <c r="O27" s="621"/>
      <c r="P27" s="621"/>
      <c r="Q27" s="622"/>
      <c r="R27" s="623">
        <v>29856530</v>
      </c>
      <c r="S27" s="624"/>
      <c r="T27" s="624"/>
      <c r="U27" s="624"/>
      <c r="V27" s="624"/>
      <c r="W27" s="624"/>
      <c r="X27" s="624"/>
      <c r="Y27" s="625"/>
      <c r="Z27" s="649">
        <v>49.9</v>
      </c>
      <c r="AA27" s="649"/>
      <c r="AB27" s="649"/>
      <c r="AC27" s="649"/>
      <c r="AD27" s="650">
        <v>27837772</v>
      </c>
      <c r="AE27" s="650"/>
      <c r="AF27" s="650"/>
      <c r="AG27" s="650"/>
      <c r="AH27" s="650"/>
      <c r="AI27" s="650"/>
      <c r="AJ27" s="650"/>
      <c r="AK27" s="650"/>
      <c r="AL27" s="626">
        <v>99.699996948242188</v>
      </c>
      <c r="AM27" s="627"/>
      <c r="AN27" s="627"/>
      <c r="AO27" s="651"/>
      <c r="AP27" s="620" t="s">
        <v>297</v>
      </c>
      <c r="AQ27" s="621"/>
      <c r="AR27" s="621"/>
      <c r="AS27" s="621"/>
      <c r="AT27" s="621"/>
      <c r="AU27" s="621"/>
      <c r="AV27" s="621"/>
      <c r="AW27" s="621"/>
      <c r="AX27" s="621"/>
      <c r="AY27" s="621"/>
      <c r="AZ27" s="621"/>
      <c r="BA27" s="621"/>
      <c r="BB27" s="621"/>
      <c r="BC27" s="621"/>
      <c r="BD27" s="621"/>
      <c r="BE27" s="621"/>
      <c r="BF27" s="622"/>
      <c r="BG27" s="623">
        <v>17802993</v>
      </c>
      <c r="BH27" s="624"/>
      <c r="BI27" s="624"/>
      <c r="BJ27" s="624"/>
      <c r="BK27" s="624"/>
      <c r="BL27" s="624"/>
      <c r="BM27" s="624"/>
      <c r="BN27" s="625"/>
      <c r="BO27" s="649">
        <v>100</v>
      </c>
      <c r="BP27" s="649"/>
      <c r="BQ27" s="649"/>
      <c r="BR27" s="649"/>
      <c r="BS27" s="650">
        <v>333627</v>
      </c>
      <c r="BT27" s="650"/>
      <c r="BU27" s="650"/>
      <c r="BV27" s="650"/>
      <c r="BW27" s="650"/>
      <c r="BX27" s="650"/>
      <c r="BY27" s="650"/>
      <c r="BZ27" s="650"/>
      <c r="CA27" s="650"/>
      <c r="CB27" s="695"/>
      <c r="CD27" s="620" t="s">
        <v>298</v>
      </c>
      <c r="CE27" s="621"/>
      <c r="CF27" s="621"/>
      <c r="CG27" s="621"/>
      <c r="CH27" s="621"/>
      <c r="CI27" s="621"/>
      <c r="CJ27" s="621"/>
      <c r="CK27" s="621"/>
      <c r="CL27" s="621"/>
      <c r="CM27" s="621"/>
      <c r="CN27" s="621"/>
      <c r="CO27" s="621"/>
      <c r="CP27" s="621"/>
      <c r="CQ27" s="622"/>
      <c r="CR27" s="623">
        <v>14987690</v>
      </c>
      <c r="CS27" s="633"/>
      <c r="CT27" s="633"/>
      <c r="CU27" s="633"/>
      <c r="CV27" s="633"/>
      <c r="CW27" s="633"/>
      <c r="CX27" s="633"/>
      <c r="CY27" s="634"/>
      <c r="CZ27" s="626">
        <v>26.6</v>
      </c>
      <c r="DA27" s="635"/>
      <c r="DB27" s="635"/>
      <c r="DC27" s="636"/>
      <c r="DD27" s="629">
        <v>3844856</v>
      </c>
      <c r="DE27" s="633"/>
      <c r="DF27" s="633"/>
      <c r="DG27" s="633"/>
      <c r="DH27" s="633"/>
      <c r="DI27" s="633"/>
      <c r="DJ27" s="633"/>
      <c r="DK27" s="634"/>
      <c r="DL27" s="629">
        <v>3823291</v>
      </c>
      <c r="DM27" s="633"/>
      <c r="DN27" s="633"/>
      <c r="DO27" s="633"/>
      <c r="DP27" s="633"/>
      <c r="DQ27" s="633"/>
      <c r="DR27" s="633"/>
      <c r="DS27" s="633"/>
      <c r="DT27" s="633"/>
      <c r="DU27" s="633"/>
      <c r="DV27" s="634"/>
      <c r="DW27" s="626">
        <v>12.7</v>
      </c>
      <c r="DX27" s="635"/>
      <c r="DY27" s="635"/>
      <c r="DZ27" s="635"/>
      <c r="EA27" s="635"/>
      <c r="EB27" s="635"/>
      <c r="EC27" s="657"/>
    </row>
    <row r="28" spans="2:133" ht="11.25" customHeight="1" x14ac:dyDescent="0.2">
      <c r="B28" s="620" t="s">
        <v>299</v>
      </c>
      <c r="C28" s="621"/>
      <c r="D28" s="621"/>
      <c r="E28" s="621"/>
      <c r="F28" s="621"/>
      <c r="G28" s="621"/>
      <c r="H28" s="621"/>
      <c r="I28" s="621"/>
      <c r="J28" s="621"/>
      <c r="K28" s="621"/>
      <c r="L28" s="621"/>
      <c r="M28" s="621"/>
      <c r="N28" s="621"/>
      <c r="O28" s="621"/>
      <c r="P28" s="621"/>
      <c r="Q28" s="622"/>
      <c r="R28" s="623">
        <v>15510</v>
      </c>
      <c r="S28" s="624"/>
      <c r="T28" s="624"/>
      <c r="U28" s="624"/>
      <c r="V28" s="624"/>
      <c r="W28" s="624"/>
      <c r="X28" s="624"/>
      <c r="Y28" s="625"/>
      <c r="Z28" s="649">
        <v>0</v>
      </c>
      <c r="AA28" s="649"/>
      <c r="AB28" s="649"/>
      <c r="AC28" s="649"/>
      <c r="AD28" s="650">
        <v>15510</v>
      </c>
      <c r="AE28" s="650"/>
      <c r="AF28" s="650"/>
      <c r="AG28" s="650"/>
      <c r="AH28" s="650"/>
      <c r="AI28" s="650"/>
      <c r="AJ28" s="650"/>
      <c r="AK28" s="650"/>
      <c r="AL28" s="626">
        <v>0.1</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300</v>
      </c>
      <c r="CE28" s="621"/>
      <c r="CF28" s="621"/>
      <c r="CG28" s="621"/>
      <c r="CH28" s="621"/>
      <c r="CI28" s="621"/>
      <c r="CJ28" s="621"/>
      <c r="CK28" s="621"/>
      <c r="CL28" s="621"/>
      <c r="CM28" s="621"/>
      <c r="CN28" s="621"/>
      <c r="CO28" s="621"/>
      <c r="CP28" s="621"/>
      <c r="CQ28" s="622"/>
      <c r="CR28" s="623">
        <v>3717560</v>
      </c>
      <c r="CS28" s="624"/>
      <c r="CT28" s="624"/>
      <c r="CU28" s="624"/>
      <c r="CV28" s="624"/>
      <c r="CW28" s="624"/>
      <c r="CX28" s="624"/>
      <c r="CY28" s="625"/>
      <c r="CZ28" s="626">
        <v>6.6</v>
      </c>
      <c r="DA28" s="635"/>
      <c r="DB28" s="635"/>
      <c r="DC28" s="636"/>
      <c r="DD28" s="629">
        <v>3615826</v>
      </c>
      <c r="DE28" s="624"/>
      <c r="DF28" s="624"/>
      <c r="DG28" s="624"/>
      <c r="DH28" s="624"/>
      <c r="DI28" s="624"/>
      <c r="DJ28" s="624"/>
      <c r="DK28" s="625"/>
      <c r="DL28" s="629">
        <v>3615826</v>
      </c>
      <c r="DM28" s="624"/>
      <c r="DN28" s="624"/>
      <c r="DO28" s="624"/>
      <c r="DP28" s="624"/>
      <c r="DQ28" s="624"/>
      <c r="DR28" s="624"/>
      <c r="DS28" s="624"/>
      <c r="DT28" s="624"/>
      <c r="DU28" s="624"/>
      <c r="DV28" s="625"/>
      <c r="DW28" s="626">
        <v>12</v>
      </c>
      <c r="DX28" s="635"/>
      <c r="DY28" s="635"/>
      <c r="DZ28" s="635"/>
      <c r="EA28" s="635"/>
      <c r="EB28" s="635"/>
      <c r="EC28" s="657"/>
    </row>
    <row r="29" spans="2:133" ht="11.25" customHeight="1" x14ac:dyDescent="0.2">
      <c r="B29" s="620" t="s">
        <v>301</v>
      </c>
      <c r="C29" s="621"/>
      <c r="D29" s="621"/>
      <c r="E29" s="621"/>
      <c r="F29" s="621"/>
      <c r="G29" s="621"/>
      <c r="H29" s="621"/>
      <c r="I29" s="621"/>
      <c r="J29" s="621"/>
      <c r="K29" s="621"/>
      <c r="L29" s="621"/>
      <c r="M29" s="621"/>
      <c r="N29" s="621"/>
      <c r="O29" s="621"/>
      <c r="P29" s="621"/>
      <c r="Q29" s="622"/>
      <c r="R29" s="623">
        <v>144501</v>
      </c>
      <c r="S29" s="624"/>
      <c r="T29" s="624"/>
      <c r="U29" s="624"/>
      <c r="V29" s="624"/>
      <c r="W29" s="624"/>
      <c r="X29" s="624"/>
      <c r="Y29" s="625"/>
      <c r="Z29" s="649">
        <v>0.2</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302</v>
      </c>
      <c r="CE29" s="644"/>
      <c r="CF29" s="620" t="s">
        <v>69</v>
      </c>
      <c r="CG29" s="621"/>
      <c r="CH29" s="621"/>
      <c r="CI29" s="621"/>
      <c r="CJ29" s="621"/>
      <c r="CK29" s="621"/>
      <c r="CL29" s="621"/>
      <c r="CM29" s="621"/>
      <c r="CN29" s="621"/>
      <c r="CO29" s="621"/>
      <c r="CP29" s="621"/>
      <c r="CQ29" s="622"/>
      <c r="CR29" s="623">
        <v>3717560</v>
      </c>
      <c r="CS29" s="633"/>
      <c r="CT29" s="633"/>
      <c r="CU29" s="633"/>
      <c r="CV29" s="633"/>
      <c r="CW29" s="633"/>
      <c r="CX29" s="633"/>
      <c r="CY29" s="634"/>
      <c r="CZ29" s="626">
        <v>6.6</v>
      </c>
      <c r="DA29" s="635"/>
      <c r="DB29" s="635"/>
      <c r="DC29" s="636"/>
      <c r="DD29" s="629">
        <v>3615826</v>
      </c>
      <c r="DE29" s="633"/>
      <c r="DF29" s="633"/>
      <c r="DG29" s="633"/>
      <c r="DH29" s="633"/>
      <c r="DI29" s="633"/>
      <c r="DJ29" s="633"/>
      <c r="DK29" s="634"/>
      <c r="DL29" s="629">
        <v>3615826</v>
      </c>
      <c r="DM29" s="633"/>
      <c r="DN29" s="633"/>
      <c r="DO29" s="633"/>
      <c r="DP29" s="633"/>
      <c r="DQ29" s="633"/>
      <c r="DR29" s="633"/>
      <c r="DS29" s="633"/>
      <c r="DT29" s="633"/>
      <c r="DU29" s="633"/>
      <c r="DV29" s="634"/>
      <c r="DW29" s="626">
        <v>12</v>
      </c>
      <c r="DX29" s="635"/>
      <c r="DY29" s="635"/>
      <c r="DZ29" s="635"/>
      <c r="EA29" s="635"/>
      <c r="EB29" s="635"/>
      <c r="EC29" s="657"/>
    </row>
    <row r="30" spans="2:133" ht="11.25" customHeight="1" x14ac:dyDescent="0.2">
      <c r="B30" s="620" t="s">
        <v>303</v>
      </c>
      <c r="C30" s="621"/>
      <c r="D30" s="621"/>
      <c r="E30" s="621"/>
      <c r="F30" s="621"/>
      <c r="G30" s="621"/>
      <c r="H30" s="621"/>
      <c r="I30" s="621"/>
      <c r="J30" s="621"/>
      <c r="K30" s="621"/>
      <c r="L30" s="621"/>
      <c r="M30" s="621"/>
      <c r="N30" s="621"/>
      <c r="O30" s="621"/>
      <c r="P30" s="621"/>
      <c r="Q30" s="622"/>
      <c r="R30" s="623">
        <v>317548</v>
      </c>
      <c r="S30" s="624"/>
      <c r="T30" s="624"/>
      <c r="U30" s="624"/>
      <c r="V30" s="624"/>
      <c r="W30" s="624"/>
      <c r="X30" s="624"/>
      <c r="Y30" s="625"/>
      <c r="Z30" s="649">
        <v>0.5</v>
      </c>
      <c r="AA30" s="649"/>
      <c r="AB30" s="649"/>
      <c r="AC30" s="649"/>
      <c r="AD30" s="650">
        <v>41602</v>
      </c>
      <c r="AE30" s="650"/>
      <c r="AF30" s="650"/>
      <c r="AG30" s="650"/>
      <c r="AH30" s="650"/>
      <c r="AI30" s="650"/>
      <c r="AJ30" s="650"/>
      <c r="AK30" s="650"/>
      <c r="AL30" s="626">
        <v>0.1</v>
      </c>
      <c r="AM30" s="627"/>
      <c r="AN30" s="627"/>
      <c r="AO30" s="651"/>
      <c r="AP30" s="676" t="s">
        <v>221</v>
      </c>
      <c r="AQ30" s="677"/>
      <c r="AR30" s="677"/>
      <c r="AS30" s="677"/>
      <c r="AT30" s="677"/>
      <c r="AU30" s="677"/>
      <c r="AV30" s="677"/>
      <c r="AW30" s="677"/>
      <c r="AX30" s="677"/>
      <c r="AY30" s="677"/>
      <c r="AZ30" s="677"/>
      <c r="BA30" s="677"/>
      <c r="BB30" s="677"/>
      <c r="BC30" s="677"/>
      <c r="BD30" s="677"/>
      <c r="BE30" s="677"/>
      <c r="BF30" s="678"/>
      <c r="BG30" s="676" t="s">
        <v>304</v>
      </c>
      <c r="BH30" s="693"/>
      <c r="BI30" s="693"/>
      <c r="BJ30" s="693"/>
      <c r="BK30" s="693"/>
      <c r="BL30" s="693"/>
      <c r="BM30" s="693"/>
      <c r="BN30" s="693"/>
      <c r="BO30" s="693"/>
      <c r="BP30" s="693"/>
      <c r="BQ30" s="694"/>
      <c r="BR30" s="676" t="s">
        <v>305</v>
      </c>
      <c r="BS30" s="693"/>
      <c r="BT30" s="693"/>
      <c r="BU30" s="693"/>
      <c r="BV30" s="693"/>
      <c r="BW30" s="693"/>
      <c r="BX30" s="693"/>
      <c r="BY30" s="693"/>
      <c r="BZ30" s="693"/>
      <c r="CA30" s="693"/>
      <c r="CB30" s="694"/>
      <c r="CD30" s="645"/>
      <c r="CE30" s="646"/>
      <c r="CF30" s="620" t="s">
        <v>306</v>
      </c>
      <c r="CG30" s="621"/>
      <c r="CH30" s="621"/>
      <c r="CI30" s="621"/>
      <c r="CJ30" s="621"/>
      <c r="CK30" s="621"/>
      <c r="CL30" s="621"/>
      <c r="CM30" s="621"/>
      <c r="CN30" s="621"/>
      <c r="CO30" s="621"/>
      <c r="CP30" s="621"/>
      <c r="CQ30" s="622"/>
      <c r="CR30" s="623">
        <v>3614594</v>
      </c>
      <c r="CS30" s="624"/>
      <c r="CT30" s="624"/>
      <c r="CU30" s="624"/>
      <c r="CV30" s="624"/>
      <c r="CW30" s="624"/>
      <c r="CX30" s="624"/>
      <c r="CY30" s="625"/>
      <c r="CZ30" s="626">
        <v>6.4</v>
      </c>
      <c r="DA30" s="635"/>
      <c r="DB30" s="635"/>
      <c r="DC30" s="636"/>
      <c r="DD30" s="629">
        <v>3512860</v>
      </c>
      <c r="DE30" s="624"/>
      <c r="DF30" s="624"/>
      <c r="DG30" s="624"/>
      <c r="DH30" s="624"/>
      <c r="DI30" s="624"/>
      <c r="DJ30" s="624"/>
      <c r="DK30" s="625"/>
      <c r="DL30" s="629">
        <v>3512860</v>
      </c>
      <c r="DM30" s="624"/>
      <c r="DN30" s="624"/>
      <c r="DO30" s="624"/>
      <c r="DP30" s="624"/>
      <c r="DQ30" s="624"/>
      <c r="DR30" s="624"/>
      <c r="DS30" s="624"/>
      <c r="DT30" s="624"/>
      <c r="DU30" s="624"/>
      <c r="DV30" s="625"/>
      <c r="DW30" s="626">
        <v>11.6</v>
      </c>
      <c r="DX30" s="635"/>
      <c r="DY30" s="635"/>
      <c r="DZ30" s="635"/>
      <c r="EA30" s="635"/>
      <c r="EB30" s="635"/>
      <c r="EC30" s="657"/>
    </row>
    <row r="31" spans="2:133" ht="11.25" customHeight="1" x14ac:dyDescent="0.2">
      <c r="B31" s="620" t="s">
        <v>307</v>
      </c>
      <c r="C31" s="621"/>
      <c r="D31" s="621"/>
      <c r="E31" s="621"/>
      <c r="F31" s="621"/>
      <c r="G31" s="621"/>
      <c r="H31" s="621"/>
      <c r="I31" s="621"/>
      <c r="J31" s="621"/>
      <c r="K31" s="621"/>
      <c r="L31" s="621"/>
      <c r="M31" s="621"/>
      <c r="N31" s="621"/>
      <c r="O31" s="621"/>
      <c r="P31" s="621"/>
      <c r="Q31" s="622"/>
      <c r="R31" s="623">
        <v>377440</v>
      </c>
      <c r="S31" s="624"/>
      <c r="T31" s="624"/>
      <c r="U31" s="624"/>
      <c r="V31" s="624"/>
      <c r="W31" s="624"/>
      <c r="X31" s="624"/>
      <c r="Y31" s="625"/>
      <c r="Z31" s="649">
        <v>0.6</v>
      </c>
      <c r="AA31" s="649"/>
      <c r="AB31" s="649"/>
      <c r="AC31" s="649"/>
      <c r="AD31" s="650" t="s">
        <v>128</v>
      </c>
      <c r="AE31" s="650"/>
      <c r="AF31" s="650"/>
      <c r="AG31" s="650"/>
      <c r="AH31" s="650"/>
      <c r="AI31" s="650"/>
      <c r="AJ31" s="650"/>
      <c r="AK31" s="650"/>
      <c r="AL31" s="626" t="s">
        <v>128</v>
      </c>
      <c r="AM31" s="627"/>
      <c r="AN31" s="627"/>
      <c r="AO31" s="651"/>
      <c r="AP31" s="688" t="s">
        <v>308</v>
      </c>
      <c r="AQ31" s="689"/>
      <c r="AR31" s="689"/>
      <c r="AS31" s="689"/>
      <c r="AT31" s="690" t="s">
        <v>309</v>
      </c>
      <c r="AU31" s="357"/>
      <c r="AV31" s="357"/>
      <c r="AW31" s="357"/>
      <c r="AX31" s="673" t="s">
        <v>188</v>
      </c>
      <c r="AY31" s="674"/>
      <c r="AZ31" s="674"/>
      <c r="BA31" s="674"/>
      <c r="BB31" s="674"/>
      <c r="BC31" s="674"/>
      <c r="BD31" s="674"/>
      <c r="BE31" s="674"/>
      <c r="BF31" s="675"/>
      <c r="BG31" s="684">
        <v>99.2</v>
      </c>
      <c r="BH31" s="685"/>
      <c r="BI31" s="685"/>
      <c r="BJ31" s="685"/>
      <c r="BK31" s="685"/>
      <c r="BL31" s="685"/>
      <c r="BM31" s="686">
        <v>97.8</v>
      </c>
      <c r="BN31" s="685"/>
      <c r="BO31" s="685"/>
      <c r="BP31" s="685"/>
      <c r="BQ31" s="687"/>
      <c r="BR31" s="684">
        <v>98.4</v>
      </c>
      <c r="BS31" s="685"/>
      <c r="BT31" s="685"/>
      <c r="BU31" s="685"/>
      <c r="BV31" s="685"/>
      <c r="BW31" s="685"/>
      <c r="BX31" s="686">
        <v>97</v>
      </c>
      <c r="BY31" s="685"/>
      <c r="BZ31" s="685"/>
      <c r="CA31" s="685"/>
      <c r="CB31" s="687"/>
      <c r="CD31" s="645"/>
      <c r="CE31" s="646"/>
      <c r="CF31" s="620" t="s">
        <v>310</v>
      </c>
      <c r="CG31" s="621"/>
      <c r="CH31" s="621"/>
      <c r="CI31" s="621"/>
      <c r="CJ31" s="621"/>
      <c r="CK31" s="621"/>
      <c r="CL31" s="621"/>
      <c r="CM31" s="621"/>
      <c r="CN31" s="621"/>
      <c r="CO31" s="621"/>
      <c r="CP31" s="621"/>
      <c r="CQ31" s="622"/>
      <c r="CR31" s="623">
        <v>102966</v>
      </c>
      <c r="CS31" s="633"/>
      <c r="CT31" s="633"/>
      <c r="CU31" s="633"/>
      <c r="CV31" s="633"/>
      <c r="CW31" s="633"/>
      <c r="CX31" s="633"/>
      <c r="CY31" s="634"/>
      <c r="CZ31" s="626">
        <v>0.2</v>
      </c>
      <c r="DA31" s="635"/>
      <c r="DB31" s="635"/>
      <c r="DC31" s="636"/>
      <c r="DD31" s="629">
        <v>102966</v>
      </c>
      <c r="DE31" s="633"/>
      <c r="DF31" s="633"/>
      <c r="DG31" s="633"/>
      <c r="DH31" s="633"/>
      <c r="DI31" s="633"/>
      <c r="DJ31" s="633"/>
      <c r="DK31" s="634"/>
      <c r="DL31" s="629">
        <v>102966</v>
      </c>
      <c r="DM31" s="633"/>
      <c r="DN31" s="633"/>
      <c r="DO31" s="633"/>
      <c r="DP31" s="633"/>
      <c r="DQ31" s="633"/>
      <c r="DR31" s="633"/>
      <c r="DS31" s="633"/>
      <c r="DT31" s="633"/>
      <c r="DU31" s="633"/>
      <c r="DV31" s="634"/>
      <c r="DW31" s="626">
        <v>0.3</v>
      </c>
      <c r="DX31" s="635"/>
      <c r="DY31" s="635"/>
      <c r="DZ31" s="635"/>
      <c r="EA31" s="635"/>
      <c r="EB31" s="635"/>
      <c r="EC31" s="657"/>
    </row>
    <row r="32" spans="2:133" ht="11.25" customHeight="1" x14ac:dyDescent="0.2">
      <c r="B32" s="620" t="s">
        <v>311</v>
      </c>
      <c r="C32" s="621"/>
      <c r="D32" s="621"/>
      <c r="E32" s="621"/>
      <c r="F32" s="621"/>
      <c r="G32" s="621"/>
      <c r="H32" s="621"/>
      <c r="I32" s="621"/>
      <c r="J32" s="621"/>
      <c r="K32" s="621"/>
      <c r="L32" s="621"/>
      <c r="M32" s="621"/>
      <c r="N32" s="621"/>
      <c r="O32" s="621"/>
      <c r="P32" s="621"/>
      <c r="Q32" s="622"/>
      <c r="R32" s="623">
        <v>12350562</v>
      </c>
      <c r="S32" s="624"/>
      <c r="T32" s="624"/>
      <c r="U32" s="624"/>
      <c r="V32" s="624"/>
      <c r="W32" s="624"/>
      <c r="X32" s="624"/>
      <c r="Y32" s="625"/>
      <c r="Z32" s="649">
        <v>20.6</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211" t="s">
        <v>312</v>
      </c>
      <c r="AX32" s="620" t="s">
        <v>313</v>
      </c>
      <c r="AY32" s="621"/>
      <c r="AZ32" s="621"/>
      <c r="BA32" s="621"/>
      <c r="BB32" s="621"/>
      <c r="BC32" s="621"/>
      <c r="BD32" s="621"/>
      <c r="BE32" s="621"/>
      <c r="BF32" s="622"/>
      <c r="BG32" s="683">
        <v>99.1</v>
      </c>
      <c r="BH32" s="633"/>
      <c r="BI32" s="633"/>
      <c r="BJ32" s="633"/>
      <c r="BK32" s="633"/>
      <c r="BL32" s="633"/>
      <c r="BM32" s="627">
        <v>97.6</v>
      </c>
      <c r="BN32" s="633"/>
      <c r="BO32" s="633"/>
      <c r="BP32" s="633"/>
      <c r="BQ32" s="661"/>
      <c r="BR32" s="683">
        <v>98.7</v>
      </c>
      <c r="BS32" s="633"/>
      <c r="BT32" s="633"/>
      <c r="BU32" s="633"/>
      <c r="BV32" s="633"/>
      <c r="BW32" s="633"/>
      <c r="BX32" s="627">
        <v>97.1</v>
      </c>
      <c r="BY32" s="633"/>
      <c r="BZ32" s="633"/>
      <c r="CA32" s="633"/>
      <c r="CB32" s="661"/>
      <c r="CD32" s="647"/>
      <c r="CE32" s="648"/>
      <c r="CF32" s="620" t="s">
        <v>314</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57"/>
    </row>
    <row r="33" spans="2:133" ht="11.25" customHeight="1" x14ac:dyDescent="0.2">
      <c r="B33" s="680" t="s">
        <v>315</v>
      </c>
      <c r="C33" s="681"/>
      <c r="D33" s="681"/>
      <c r="E33" s="681"/>
      <c r="F33" s="681"/>
      <c r="G33" s="681"/>
      <c r="H33" s="681"/>
      <c r="I33" s="681"/>
      <c r="J33" s="681"/>
      <c r="K33" s="681"/>
      <c r="L33" s="681"/>
      <c r="M33" s="681"/>
      <c r="N33" s="681"/>
      <c r="O33" s="681"/>
      <c r="P33" s="681"/>
      <c r="Q33" s="682"/>
      <c r="R33" s="623" t="s">
        <v>128</v>
      </c>
      <c r="S33" s="624"/>
      <c r="T33" s="624"/>
      <c r="U33" s="624"/>
      <c r="V33" s="624"/>
      <c r="W33" s="624"/>
      <c r="X33" s="624"/>
      <c r="Y33" s="625"/>
      <c r="Z33" s="649" t="s">
        <v>128</v>
      </c>
      <c r="AA33" s="649"/>
      <c r="AB33" s="649"/>
      <c r="AC33" s="649"/>
      <c r="AD33" s="650" t="s">
        <v>128</v>
      </c>
      <c r="AE33" s="650"/>
      <c r="AF33" s="650"/>
      <c r="AG33" s="650"/>
      <c r="AH33" s="650"/>
      <c r="AI33" s="650"/>
      <c r="AJ33" s="650"/>
      <c r="AK33" s="650"/>
      <c r="AL33" s="626" t="s">
        <v>128</v>
      </c>
      <c r="AM33" s="627"/>
      <c r="AN33" s="627"/>
      <c r="AO33" s="651"/>
      <c r="AP33" s="665"/>
      <c r="AQ33" s="666"/>
      <c r="AR33" s="666"/>
      <c r="AS33" s="666"/>
      <c r="AT33" s="692"/>
      <c r="AU33" s="356"/>
      <c r="AV33" s="356"/>
      <c r="AW33" s="356"/>
      <c r="AX33" s="600" t="s">
        <v>316</v>
      </c>
      <c r="AY33" s="601"/>
      <c r="AZ33" s="601"/>
      <c r="BA33" s="601"/>
      <c r="BB33" s="601"/>
      <c r="BC33" s="601"/>
      <c r="BD33" s="601"/>
      <c r="BE33" s="601"/>
      <c r="BF33" s="602"/>
      <c r="BG33" s="679">
        <v>99.3</v>
      </c>
      <c r="BH33" s="604"/>
      <c r="BI33" s="604"/>
      <c r="BJ33" s="604"/>
      <c r="BK33" s="604"/>
      <c r="BL33" s="604"/>
      <c r="BM33" s="641">
        <v>97.8</v>
      </c>
      <c r="BN33" s="604"/>
      <c r="BO33" s="604"/>
      <c r="BP33" s="604"/>
      <c r="BQ33" s="652"/>
      <c r="BR33" s="679">
        <v>98.2</v>
      </c>
      <c r="BS33" s="604"/>
      <c r="BT33" s="604"/>
      <c r="BU33" s="604"/>
      <c r="BV33" s="604"/>
      <c r="BW33" s="604"/>
      <c r="BX33" s="641">
        <v>96.7</v>
      </c>
      <c r="BY33" s="604"/>
      <c r="BZ33" s="604"/>
      <c r="CA33" s="604"/>
      <c r="CB33" s="652"/>
      <c r="CD33" s="620" t="s">
        <v>317</v>
      </c>
      <c r="CE33" s="621"/>
      <c r="CF33" s="621"/>
      <c r="CG33" s="621"/>
      <c r="CH33" s="621"/>
      <c r="CI33" s="621"/>
      <c r="CJ33" s="621"/>
      <c r="CK33" s="621"/>
      <c r="CL33" s="621"/>
      <c r="CM33" s="621"/>
      <c r="CN33" s="621"/>
      <c r="CO33" s="621"/>
      <c r="CP33" s="621"/>
      <c r="CQ33" s="622"/>
      <c r="CR33" s="623">
        <v>23567596</v>
      </c>
      <c r="CS33" s="633"/>
      <c r="CT33" s="633"/>
      <c r="CU33" s="633"/>
      <c r="CV33" s="633"/>
      <c r="CW33" s="633"/>
      <c r="CX33" s="633"/>
      <c r="CY33" s="634"/>
      <c r="CZ33" s="626">
        <v>41.8</v>
      </c>
      <c r="DA33" s="635"/>
      <c r="DB33" s="635"/>
      <c r="DC33" s="636"/>
      <c r="DD33" s="629">
        <v>18003519</v>
      </c>
      <c r="DE33" s="633"/>
      <c r="DF33" s="633"/>
      <c r="DG33" s="633"/>
      <c r="DH33" s="633"/>
      <c r="DI33" s="633"/>
      <c r="DJ33" s="633"/>
      <c r="DK33" s="634"/>
      <c r="DL33" s="629">
        <v>11319132</v>
      </c>
      <c r="DM33" s="633"/>
      <c r="DN33" s="633"/>
      <c r="DO33" s="633"/>
      <c r="DP33" s="633"/>
      <c r="DQ33" s="633"/>
      <c r="DR33" s="633"/>
      <c r="DS33" s="633"/>
      <c r="DT33" s="633"/>
      <c r="DU33" s="633"/>
      <c r="DV33" s="634"/>
      <c r="DW33" s="626">
        <v>37.5</v>
      </c>
      <c r="DX33" s="635"/>
      <c r="DY33" s="635"/>
      <c r="DZ33" s="635"/>
      <c r="EA33" s="635"/>
      <c r="EB33" s="635"/>
      <c r="EC33" s="657"/>
    </row>
    <row r="34" spans="2:133" ht="11.25" customHeight="1" x14ac:dyDescent="0.2">
      <c r="B34" s="620" t="s">
        <v>318</v>
      </c>
      <c r="C34" s="621"/>
      <c r="D34" s="621"/>
      <c r="E34" s="621"/>
      <c r="F34" s="621"/>
      <c r="G34" s="621"/>
      <c r="H34" s="621"/>
      <c r="I34" s="621"/>
      <c r="J34" s="621"/>
      <c r="K34" s="621"/>
      <c r="L34" s="621"/>
      <c r="M34" s="621"/>
      <c r="N34" s="621"/>
      <c r="O34" s="621"/>
      <c r="P34" s="621"/>
      <c r="Q34" s="622"/>
      <c r="R34" s="623">
        <v>3536419</v>
      </c>
      <c r="S34" s="624"/>
      <c r="T34" s="624"/>
      <c r="U34" s="624"/>
      <c r="V34" s="624"/>
      <c r="W34" s="624"/>
      <c r="X34" s="624"/>
      <c r="Y34" s="625"/>
      <c r="Z34" s="649">
        <v>5.9</v>
      </c>
      <c r="AA34" s="649"/>
      <c r="AB34" s="649"/>
      <c r="AC34" s="649"/>
      <c r="AD34" s="650" t="s">
        <v>128</v>
      </c>
      <c r="AE34" s="650"/>
      <c r="AF34" s="650"/>
      <c r="AG34" s="650"/>
      <c r="AH34" s="650"/>
      <c r="AI34" s="650"/>
      <c r="AJ34" s="650"/>
      <c r="AK34" s="650"/>
      <c r="AL34" s="626" t="s">
        <v>128</v>
      </c>
      <c r="AM34" s="627"/>
      <c r="AN34" s="627"/>
      <c r="AO34" s="651"/>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319</v>
      </c>
      <c r="CE34" s="621"/>
      <c r="CF34" s="621"/>
      <c r="CG34" s="621"/>
      <c r="CH34" s="621"/>
      <c r="CI34" s="621"/>
      <c r="CJ34" s="621"/>
      <c r="CK34" s="621"/>
      <c r="CL34" s="621"/>
      <c r="CM34" s="621"/>
      <c r="CN34" s="621"/>
      <c r="CO34" s="621"/>
      <c r="CP34" s="621"/>
      <c r="CQ34" s="622"/>
      <c r="CR34" s="623">
        <v>6706342</v>
      </c>
      <c r="CS34" s="624"/>
      <c r="CT34" s="624"/>
      <c r="CU34" s="624"/>
      <c r="CV34" s="624"/>
      <c r="CW34" s="624"/>
      <c r="CX34" s="624"/>
      <c r="CY34" s="625"/>
      <c r="CZ34" s="626">
        <v>11.9</v>
      </c>
      <c r="DA34" s="635"/>
      <c r="DB34" s="635"/>
      <c r="DC34" s="636"/>
      <c r="DD34" s="629">
        <v>5182438</v>
      </c>
      <c r="DE34" s="624"/>
      <c r="DF34" s="624"/>
      <c r="DG34" s="624"/>
      <c r="DH34" s="624"/>
      <c r="DI34" s="624"/>
      <c r="DJ34" s="624"/>
      <c r="DK34" s="625"/>
      <c r="DL34" s="629">
        <v>5010622</v>
      </c>
      <c r="DM34" s="624"/>
      <c r="DN34" s="624"/>
      <c r="DO34" s="624"/>
      <c r="DP34" s="624"/>
      <c r="DQ34" s="624"/>
      <c r="DR34" s="624"/>
      <c r="DS34" s="624"/>
      <c r="DT34" s="624"/>
      <c r="DU34" s="624"/>
      <c r="DV34" s="625"/>
      <c r="DW34" s="626">
        <v>16.600000000000001</v>
      </c>
      <c r="DX34" s="635"/>
      <c r="DY34" s="635"/>
      <c r="DZ34" s="635"/>
      <c r="EA34" s="635"/>
      <c r="EB34" s="635"/>
      <c r="EC34" s="657"/>
    </row>
    <row r="35" spans="2:133" ht="11.25" customHeight="1" x14ac:dyDescent="0.2">
      <c r="B35" s="620" t="s">
        <v>320</v>
      </c>
      <c r="C35" s="621"/>
      <c r="D35" s="621"/>
      <c r="E35" s="621"/>
      <c r="F35" s="621"/>
      <c r="G35" s="621"/>
      <c r="H35" s="621"/>
      <c r="I35" s="621"/>
      <c r="J35" s="621"/>
      <c r="K35" s="621"/>
      <c r="L35" s="621"/>
      <c r="M35" s="621"/>
      <c r="N35" s="621"/>
      <c r="O35" s="621"/>
      <c r="P35" s="621"/>
      <c r="Q35" s="622"/>
      <c r="R35" s="623">
        <v>127162</v>
      </c>
      <c r="S35" s="624"/>
      <c r="T35" s="624"/>
      <c r="U35" s="624"/>
      <c r="V35" s="624"/>
      <c r="W35" s="624"/>
      <c r="X35" s="624"/>
      <c r="Y35" s="625"/>
      <c r="Z35" s="649">
        <v>0.2</v>
      </c>
      <c r="AA35" s="649"/>
      <c r="AB35" s="649"/>
      <c r="AC35" s="649"/>
      <c r="AD35" s="650">
        <v>40128</v>
      </c>
      <c r="AE35" s="650"/>
      <c r="AF35" s="650"/>
      <c r="AG35" s="650"/>
      <c r="AH35" s="650"/>
      <c r="AI35" s="650"/>
      <c r="AJ35" s="650"/>
      <c r="AK35" s="650"/>
      <c r="AL35" s="626">
        <v>0.1</v>
      </c>
      <c r="AM35" s="627"/>
      <c r="AN35" s="627"/>
      <c r="AO35" s="651"/>
      <c r="AP35" s="216"/>
      <c r="AQ35" s="676" t="s">
        <v>321</v>
      </c>
      <c r="AR35" s="677"/>
      <c r="AS35" s="677"/>
      <c r="AT35" s="677"/>
      <c r="AU35" s="677"/>
      <c r="AV35" s="677"/>
      <c r="AW35" s="677"/>
      <c r="AX35" s="677"/>
      <c r="AY35" s="677"/>
      <c r="AZ35" s="677"/>
      <c r="BA35" s="677"/>
      <c r="BB35" s="677"/>
      <c r="BC35" s="677"/>
      <c r="BD35" s="677"/>
      <c r="BE35" s="677"/>
      <c r="BF35" s="678"/>
      <c r="BG35" s="676" t="s">
        <v>322</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323</v>
      </c>
      <c r="CE35" s="621"/>
      <c r="CF35" s="621"/>
      <c r="CG35" s="621"/>
      <c r="CH35" s="621"/>
      <c r="CI35" s="621"/>
      <c r="CJ35" s="621"/>
      <c r="CK35" s="621"/>
      <c r="CL35" s="621"/>
      <c r="CM35" s="621"/>
      <c r="CN35" s="621"/>
      <c r="CO35" s="621"/>
      <c r="CP35" s="621"/>
      <c r="CQ35" s="622"/>
      <c r="CR35" s="623">
        <v>688912</v>
      </c>
      <c r="CS35" s="633"/>
      <c r="CT35" s="633"/>
      <c r="CU35" s="633"/>
      <c r="CV35" s="633"/>
      <c r="CW35" s="633"/>
      <c r="CX35" s="633"/>
      <c r="CY35" s="634"/>
      <c r="CZ35" s="626">
        <v>1.2</v>
      </c>
      <c r="DA35" s="635"/>
      <c r="DB35" s="635"/>
      <c r="DC35" s="636"/>
      <c r="DD35" s="629">
        <v>604271</v>
      </c>
      <c r="DE35" s="633"/>
      <c r="DF35" s="633"/>
      <c r="DG35" s="633"/>
      <c r="DH35" s="633"/>
      <c r="DI35" s="633"/>
      <c r="DJ35" s="633"/>
      <c r="DK35" s="634"/>
      <c r="DL35" s="629">
        <v>540414</v>
      </c>
      <c r="DM35" s="633"/>
      <c r="DN35" s="633"/>
      <c r="DO35" s="633"/>
      <c r="DP35" s="633"/>
      <c r="DQ35" s="633"/>
      <c r="DR35" s="633"/>
      <c r="DS35" s="633"/>
      <c r="DT35" s="633"/>
      <c r="DU35" s="633"/>
      <c r="DV35" s="634"/>
      <c r="DW35" s="626">
        <v>1.8</v>
      </c>
      <c r="DX35" s="635"/>
      <c r="DY35" s="635"/>
      <c r="DZ35" s="635"/>
      <c r="EA35" s="635"/>
      <c r="EB35" s="635"/>
      <c r="EC35" s="657"/>
    </row>
    <row r="36" spans="2:133" ht="11.25" customHeight="1" x14ac:dyDescent="0.2">
      <c r="B36" s="620" t="s">
        <v>324</v>
      </c>
      <c r="C36" s="621"/>
      <c r="D36" s="621"/>
      <c r="E36" s="621"/>
      <c r="F36" s="621"/>
      <c r="G36" s="621"/>
      <c r="H36" s="621"/>
      <c r="I36" s="621"/>
      <c r="J36" s="621"/>
      <c r="K36" s="621"/>
      <c r="L36" s="621"/>
      <c r="M36" s="621"/>
      <c r="N36" s="621"/>
      <c r="O36" s="621"/>
      <c r="P36" s="621"/>
      <c r="Q36" s="622"/>
      <c r="R36" s="623">
        <v>793976</v>
      </c>
      <c r="S36" s="624"/>
      <c r="T36" s="624"/>
      <c r="U36" s="624"/>
      <c r="V36" s="624"/>
      <c r="W36" s="624"/>
      <c r="X36" s="624"/>
      <c r="Y36" s="625"/>
      <c r="Z36" s="649">
        <v>1.3</v>
      </c>
      <c r="AA36" s="649"/>
      <c r="AB36" s="649"/>
      <c r="AC36" s="649"/>
      <c r="AD36" s="650" t="s">
        <v>128</v>
      </c>
      <c r="AE36" s="650"/>
      <c r="AF36" s="650"/>
      <c r="AG36" s="650"/>
      <c r="AH36" s="650"/>
      <c r="AI36" s="650"/>
      <c r="AJ36" s="650"/>
      <c r="AK36" s="650"/>
      <c r="AL36" s="626" t="s">
        <v>128</v>
      </c>
      <c r="AM36" s="627"/>
      <c r="AN36" s="627"/>
      <c r="AO36" s="651"/>
      <c r="AP36" s="216"/>
      <c r="AQ36" s="667" t="s">
        <v>325</v>
      </c>
      <c r="AR36" s="668"/>
      <c r="AS36" s="668"/>
      <c r="AT36" s="668"/>
      <c r="AU36" s="668"/>
      <c r="AV36" s="668"/>
      <c r="AW36" s="668"/>
      <c r="AX36" s="668"/>
      <c r="AY36" s="669"/>
      <c r="AZ36" s="670">
        <v>6383086</v>
      </c>
      <c r="BA36" s="671"/>
      <c r="BB36" s="671"/>
      <c r="BC36" s="671"/>
      <c r="BD36" s="671"/>
      <c r="BE36" s="671"/>
      <c r="BF36" s="672"/>
      <c r="BG36" s="673" t="s">
        <v>326</v>
      </c>
      <c r="BH36" s="674"/>
      <c r="BI36" s="674"/>
      <c r="BJ36" s="674"/>
      <c r="BK36" s="674"/>
      <c r="BL36" s="674"/>
      <c r="BM36" s="674"/>
      <c r="BN36" s="674"/>
      <c r="BO36" s="674"/>
      <c r="BP36" s="674"/>
      <c r="BQ36" s="674"/>
      <c r="BR36" s="674"/>
      <c r="BS36" s="674"/>
      <c r="BT36" s="674"/>
      <c r="BU36" s="675"/>
      <c r="BV36" s="670">
        <v>364619</v>
      </c>
      <c r="BW36" s="671"/>
      <c r="BX36" s="671"/>
      <c r="BY36" s="671"/>
      <c r="BZ36" s="671"/>
      <c r="CA36" s="671"/>
      <c r="CB36" s="672"/>
      <c r="CD36" s="620" t="s">
        <v>327</v>
      </c>
      <c r="CE36" s="621"/>
      <c r="CF36" s="621"/>
      <c r="CG36" s="621"/>
      <c r="CH36" s="621"/>
      <c r="CI36" s="621"/>
      <c r="CJ36" s="621"/>
      <c r="CK36" s="621"/>
      <c r="CL36" s="621"/>
      <c r="CM36" s="621"/>
      <c r="CN36" s="621"/>
      <c r="CO36" s="621"/>
      <c r="CP36" s="621"/>
      <c r="CQ36" s="622"/>
      <c r="CR36" s="623">
        <v>4811566</v>
      </c>
      <c r="CS36" s="624"/>
      <c r="CT36" s="624"/>
      <c r="CU36" s="624"/>
      <c r="CV36" s="624"/>
      <c r="CW36" s="624"/>
      <c r="CX36" s="624"/>
      <c r="CY36" s="625"/>
      <c r="CZ36" s="626">
        <v>8.5</v>
      </c>
      <c r="DA36" s="635"/>
      <c r="DB36" s="635"/>
      <c r="DC36" s="636"/>
      <c r="DD36" s="629">
        <v>4331907</v>
      </c>
      <c r="DE36" s="624"/>
      <c r="DF36" s="624"/>
      <c r="DG36" s="624"/>
      <c r="DH36" s="624"/>
      <c r="DI36" s="624"/>
      <c r="DJ36" s="624"/>
      <c r="DK36" s="625"/>
      <c r="DL36" s="629">
        <v>2542948</v>
      </c>
      <c r="DM36" s="624"/>
      <c r="DN36" s="624"/>
      <c r="DO36" s="624"/>
      <c r="DP36" s="624"/>
      <c r="DQ36" s="624"/>
      <c r="DR36" s="624"/>
      <c r="DS36" s="624"/>
      <c r="DT36" s="624"/>
      <c r="DU36" s="624"/>
      <c r="DV36" s="625"/>
      <c r="DW36" s="626">
        <v>8.4</v>
      </c>
      <c r="DX36" s="635"/>
      <c r="DY36" s="635"/>
      <c r="DZ36" s="635"/>
      <c r="EA36" s="635"/>
      <c r="EB36" s="635"/>
      <c r="EC36" s="657"/>
    </row>
    <row r="37" spans="2:133" ht="11.25" customHeight="1" x14ac:dyDescent="0.2">
      <c r="B37" s="620" t="s">
        <v>328</v>
      </c>
      <c r="C37" s="621"/>
      <c r="D37" s="621"/>
      <c r="E37" s="621"/>
      <c r="F37" s="621"/>
      <c r="G37" s="621"/>
      <c r="H37" s="621"/>
      <c r="I37" s="621"/>
      <c r="J37" s="621"/>
      <c r="K37" s="621"/>
      <c r="L37" s="621"/>
      <c r="M37" s="621"/>
      <c r="N37" s="621"/>
      <c r="O37" s="621"/>
      <c r="P37" s="621"/>
      <c r="Q37" s="622"/>
      <c r="R37" s="623">
        <v>1352496</v>
      </c>
      <c r="S37" s="624"/>
      <c r="T37" s="624"/>
      <c r="U37" s="624"/>
      <c r="V37" s="624"/>
      <c r="W37" s="624"/>
      <c r="X37" s="624"/>
      <c r="Y37" s="625"/>
      <c r="Z37" s="649">
        <v>2.2999999999999998</v>
      </c>
      <c r="AA37" s="649"/>
      <c r="AB37" s="649"/>
      <c r="AC37" s="649"/>
      <c r="AD37" s="650" t="s">
        <v>128</v>
      </c>
      <c r="AE37" s="650"/>
      <c r="AF37" s="650"/>
      <c r="AG37" s="650"/>
      <c r="AH37" s="650"/>
      <c r="AI37" s="650"/>
      <c r="AJ37" s="650"/>
      <c r="AK37" s="650"/>
      <c r="AL37" s="626" t="s">
        <v>128</v>
      </c>
      <c r="AM37" s="627"/>
      <c r="AN37" s="627"/>
      <c r="AO37" s="651"/>
      <c r="AQ37" s="658" t="s">
        <v>329</v>
      </c>
      <c r="AR37" s="659"/>
      <c r="AS37" s="659"/>
      <c r="AT37" s="659"/>
      <c r="AU37" s="659"/>
      <c r="AV37" s="659"/>
      <c r="AW37" s="659"/>
      <c r="AX37" s="659"/>
      <c r="AY37" s="660"/>
      <c r="AZ37" s="623">
        <v>1894800</v>
      </c>
      <c r="BA37" s="624"/>
      <c r="BB37" s="624"/>
      <c r="BC37" s="624"/>
      <c r="BD37" s="633"/>
      <c r="BE37" s="633"/>
      <c r="BF37" s="661"/>
      <c r="BG37" s="620" t="s">
        <v>330</v>
      </c>
      <c r="BH37" s="621"/>
      <c r="BI37" s="621"/>
      <c r="BJ37" s="621"/>
      <c r="BK37" s="621"/>
      <c r="BL37" s="621"/>
      <c r="BM37" s="621"/>
      <c r="BN37" s="621"/>
      <c r="BO37" s="621"/>
      <c r="BP37" s="621"/>
      <c r="BQ37" s="621"/>
      <c r="BR37" s="621"/>
      <c r="BS37" s="621"/>
      <c r="BT37" s="621"/>
      <c r="BU37" s="622"/>
      <c r="BV37" s="623">
        <v>333132</v>
      </c>
      <c r="BW37" s="624"/>
      <c r="BX37" s="624"/>
      <c r="BY37" s="624"/>
      <c r="BZ37" s="624"/>
      <c r="CA37" s="624"/>
      <c r="CB37" s="662"/>
      <c r="CD37" s="620" t="s">
        <v>331</v>
      </c>
      <c r="CE37" s="621"/>
      <c r="CF37" s="621"/>
      <c r="CG37" s="621"/>
      <c r="CH37" s="621"/>
      <c r="CI37" s="621"/>
      <c r="CJ37" s="621"/>
      <c r="CK37" s="621"/>
      <c r="CL37" s="621"/>
      <c r="CM37" s="621"/>
      <c r="CN37" s="621"/>
      <c r="CO37" s="621"/>
      <c r="CP37" s="621"/>
      <c r="CQ37" s="622"/>
      <c r="CR37" s="623">
        <v>189170</v>
      </c>
      <c r="CS37" s="633"/>
      <c r="CT37" s="633"/>
      <c r="CU37" s="633"/>
      <c r="CV37" s="633"/>
      <c r="CW37" s="633"/>
      <c r="CX37" s="633"/>
      <c r="CY37" s="634"/>
      <c r="CZ37" s="626">
        <v>0.3</v>
      </c>
      <c r="DA37" s="635"/>
      <c r="DB37" s="635"/>
      <c r="DC37" s="636"/>
      <c r="DD37" s="629">
        <v>189170</v>
      </c>
      <c r="DE37" s="633"/>
      <c r="DF37" s="633"/>
      <c r="DG37" s="633"/>
      <c r="DH37" s="633"/>
      <c r="DI37" s="633"/>
      <c r="DJ37" s="633"/>
      <c r="DK37" s="634"/>
      <c r="DL37" s="629">
        <v>189170</v>
      </c>
      <c r="DM37" s="633"/>
      <c r="DN37" s="633"/>
      <c r="DO37" s="633"/>
      <c r="DP37" s="633"/>
      <c r="DQ37" s="633"/>
      <c r="DR37" s="633"/>
      <c r="DS37" s="633"/>
      <c r="DT37" s="633"/>
      <c r="DU37" s="633"/>
      <c r="DV37" s="634"/>
      <c r="DW37" s="626">
        <v>0.6</v>
      </c>
      <c r="DX37" s="635"/>
      <c r="DY37" s="635"/>
      <c r="DZ37" s="635"/>
      <c r="EA37" s="635"/>
      <c r="EB37" s="635"/>
      <c r="EC37" s="657"/>
    </row>
    <row r="38" spans="2:133" ht="11.25" customHeight="1" x14ac:dyDescent="0.2">
      <c r="B38" s="620" t="s">
        <v>332</v>
      </c>
      <c r="C38" s="621"/>
      <c r="D38" s="621"/>
      <c r="E38" s="621"/>
      <c r="F38" s="621"/>
      <c r="G38" s="621"/>
      <c r="H38" s="621"/>
      <c r="I38" s="621"/>
      <c r="J38" s="621"/>
      <c r="K38" s="621"/>
      <c r="L38" s="621"/>
      <c r="M38" s="621"/>
      <c r="N38" s="621"/>
      <c r="O38" s="621"/>
      <c r="P38" s="621"/>
      <c r="Q38" s="622"/>
      <c r="R38" s="623">
        <v>3707782</v>
      </c>
      <c r="S38" s="624"/>
      <c r="T38" s="624"/>
      <c r="U38" s="624"/>
      <c r="V38" s="624"/>
      <c r="W38" s="624"/>
      <c r="X38" s="624"/>
      <c r="Y38" s="625"/>
      <c r="Z38" s="649">
        <v>6.2</v>
      </c>
      <c r="AA38" s="649"/>
      <c r="AB38" s="649"/>
      <c r="AC38" s="649"/>
      <c r="AD38" s="650" t="s">
        <v>128</v>
      </c>
      <c r="AE38" s="650"/>
      <c r="AF38" s="650"/>
      <c r="AG38" s="650"/>
      <c r="AH38" s="650"/>
      <c r="AI38" s="650"/>
      <c r="AJ38" s="650"/>
      <c r="AK38" s="650"/>
      <c r="AL38" s="626" t="s">
        <v>128</v>
      </c>
      <c r="AM38" s="627"/>
      <c r="AN38" s="627"/>
      <c r="AO38" s="651"/>
      <c r="AQ38" s="658" t="s">
        <v>333</v>
      </c>
      <c r="AR38" s="659"/>
      <c r="AS38" s="659"/>
      <c r="AT38" s="659"/>
      <c r="AU38" s="659"/>
      <c r="AV38" s="659"/>
      <c r="AW38" s="659"/>
      <c r="AX38" s="659"/>
      <c r="AY38" s="660"/>
      <c r="AZ38" s="623">
        <v>178642</v>
      </c>
      <c r="BA38" s="624"/>
      <c r="BB38" s="624"/>
      <c r="BC38" s="624"/>
      <c r="BD38" s="633"/>
      <c r="BE38" s="633"/>
      <c r="BF38" s="661"/>
      <c r="BG38" s="620" t="s">
        <v>334</v>
      </c>
      <c r="BH38" s="621"/>
      <c r="BI38" s="621"/>
      <c r="BJ38" s="621"/>
      <c r="BK38" s="621"/>
      <c r="BL38" s="621"/>
      <c r="BM38" s="621"/>
      <c r="BN38" s="621"/>
      <c r="BO38" s="621"/>
      <c r="BP38" s="621"/>
      <c r="BQ38" s="621"/>
      <c r="BR38" s="621"/>
      <c r="BS38" s="621"/>
      <c r="BT38" s="621"/>
      <c r="BU38" s="622"/>
      <c r="BV38" s="623">
        <v>16668</v>
      </c>
      <c r="BW38" s="624"/>
      <c r="BX38" s="624"/>
      <c r="BY38" s="624"/>
      <c r="BZ38" s="624"/>
      <c r="CA38" s="624"/>
      <c r="CB38" s="662"/>
      <c r="CD38" s="620" t="s">
        <v>335</v>
      </c>
      <c r="CE38" s="621"/>
      <c r="CF38" s="621"/>
      <c r="CG38" s="621"/>
      <c r="CH38" s="621"/>
      <c r="CI38" s="621"/>
      <c r="CJ38" s="621"/>
      <c r="CK38" s="621"/>
      <c r="CL38" s="621"/>
      <c r="CM38" s="621"/>
      <c r="CN38" s="621"/>
      <c r="CO38" s="621"/>
      <c r="CP38" s="621"/>
      <c r="CQ38" s="622"/>
      <c r="CR38" s="623">
        <v>4145543</v>
      </c>
      <c r="CS38" s="624"/>
      <c r="CT38" s="624"/>
      <c r="CU38" s="624"/>
      <c r="CV38" s="624"/>
      <c r="CW38" s="624"/>
      <c r="CX38" s="624"/>
      <c r="CY38" s="625"/>
      <c r="CZ38" s="626">
        <v>7.4</v>
      </c>
      <c r="DA38" s="635"/>
      <c r="DB38" s="635"/>
      <c r="DC38" s="636"/>
      <c r="DD38" s="629">
        <v>3315270</v>
      </c>
      <c r="DE38" s="624"/>
      <c r="DF38" s="624"/>
      <c r="DG38" s="624"/>
      <c r="DH38" s="624"/>
      <c r="DI38" s="624"/>
      <c r="DJ38" s="624"/>
      <c r="DK38" s="625"/>
      <c r="DL38" s="629">
        <v>3225148</v>
      </c>
      <c r="DM38" s="624"/>
      <c r="DN38" s="624"/>
      <c r="DO38" s="624"/>
      <c r="DP38" s="624"/>
      <c r="DQ38" s="624"/>
      <c r="DR38" s="624"/>
      <c r="DS38" s="624"/>
      <c r="DT38" s="624"/>
      <c r="DU38" s="624"/>
      <c r="DV38" s="625"/>
      <c r="DW38" s="626">
        <v>10.7</v>
      </c>
      <c r="DX38" s="635"/>
      <c r="DY38" s="635"/>
      <c r="DZ38" s="635"/>
      <c r="EA38" s="635"/>
      <c r="EB38" s="635"/>
      <c r="EC38" s="657"/>
    </row>
    <row r="39" spans="2:133" ht="11.25" customHeight="1" x14ac:dyDescent="0.2">
      <c r="B39" s="620" t="s">
        <v>336</v>
      </c>
      <c r="C39" s="621"/>
      <c r="D39" s="621"/>
      <c r="E39" s="621"/>
      <c r="F39" s="621"/>
      <c r="G39" s="621"/>
      <c r="H39" s="621"/>
      <c r="I39" s="621"/>
      <c r="J39" s="621"/>
      <c r="K39" s="621"/>
      <c r="L39" s="621"/>
      <c r="M39" s="621"/>
      <c r="N39" s="621"/>
      <c r="O39" s="621"/>
      <c r="P39" s="621"/>
      <c r="Q39" s="622"/>
      <c r="R39" s="623">
        <v>2490218</v>
      </c>
      <c r="S39" s="624"/>
      <c r="T39" s="624"/>
      <c r="U39" s="624"/>
      <c r="V39" s="624"/>
      <c r="W39" s="624"/>
      <c r="X39" s="624"/>
      <c r="Y39" s="625"/>
      <c r="Z39" s="649">
        <v>4.2</v>
      </c>
      <c r="AA39" s="649"/>
      <c r="AB39" s="649"/>
      <c r="AC39" s="649"/>
      <c r="AD39" s="650">
        <v>17</v>
      </c>
      <c r="AE39" s="650"/>
      <c r="AF39" s="650"/>
      <c r="AG39" s="650"/>
      <c r="AH39" s="650"/>
      <c r="AI39" s="650"/>
      <c r="AJ39" s="650"/>
      <c r="AK39" s="650"/>
      <c r="AL39" s="626">
        <v>0</v>
      </c>
      <c r="AM39" s="627"/>
      <c r="AN39" s="627"/>
      <c r="AO39" s="651"/>
      <c r="AQ39" s="658" t="s">
        <v>337</v>
      </c>
      <c r="AR39" s="659"/>
      <c r="AS39" s="659"/>
      <c r="AT39" s="659"/>
      <c r="AU39" s="659"/>
      <c r="AV39" s="659"/>
      <c r="AW39" s="659"/>
      <c r="AX39" s="659"/>
      <c r="AY39" s="660"/>
      <c r="AZ39" s="623">
        <v>164101</v>
      </c>
      <c r="BA39" s="624"/>
      <c r="BB39" s="624"/>
      <c r="BC39" s="624"/>
      <c r="BD39" s="633"/>
      <c r="BE39" s="633"/>
      <c r="BF39" s="661"/>
      <c r="BG39" s="620" t="s">
        <v>338</v>
      </c>
      <c r="BH39" s="621"/>
      <c r="BI39" s="621"/>
      <c r="BJ39" s="621"/>
      <c r="BK39" s="621"/>
      <c r="BL39" s="621"/>
      <c r="BM39" s="621"/>
      <c r="BN39" s="621"/>
      <c r="BO39" s="621"/>
      <c r="BP39" s="621"/>
      <c r="BQ39" s="621"/>
      <c r="BR39" s="621"/>
      <c r="BS39" s="621"/>
      <c r="BT39" s="621"/>
      <c r="BU39" s="622"/>
      <c r="BV39" s="623">
        <v>25731</v>
      </c>
      <c r="BW39" s="624"/>
      <c r="BX39" s="624"/>
      <c r="BY39" s="624"/>
      <c r="BZ39" s="624"/>
      <c r="CA39" s="624"/>
      <c r="CB39" s="662"/>
      <c r="CD39" s="620" t="s">
        <v>339</v>
      </c>
      <c r="CE39" s="621"/>
      <c r="CF39" s="621"/>
      <c r="CG39" s="621"/>
      <c r="CH39" s="621"/>
      <c r="CI39" s="621"/>
      <c r="CJ39" s="621"/>
      <c r="CK39" s="621"/>
      <c r="CL39" s="621"/>
      <c r="CM39" s="621"/>
      <c r="CN39" s="621"/>
      <c r="CO39" s="621"/>
      <c r="CP39" s="621"/>
      <c r="CQ39" s="622"/>
      <c r="CR39" s="623">
        <v>5395613</v>
      </c>
      <c r="CS39" s="633"/>
      <c r="CT39" s="633"/>
      <c r="CU39" s="633"/>
      <c r="CV39" s="633"/>
      <c r="CW39" s="633"/>
      <c r="CX39" s="633"/>
      <c r="CY39" s="634"/>
      <c r="CZ39" s="626">
        <v>9.6</v>
      </c>
      <c r="DA39" s="635"/>
      <c r="DB39" s="635"/>
      <c r="DC39" s="636"/>
      <c r="DD39" s="629">
        <v>4569265</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7"/>
    </row>
    <row r="40" spans="2:133" ht="11.25" customHeight="1" x14ac:dyDescent="0.2">
      <c r="B40" s="620" t="s">
        <v>340</v>
      </c>
      <c r="C40" s="621"/>
      <c r="D40" s="621"/>
      <c r="E40" s="621"/>
      <c r="F40" s="621"/>
      <c r="G40" s="621"/>
      <c r="H40" s="621"/>
      <c r="I40" s="621"/>
      <c r="J40" s="621"/>
      <c r="K40" s="621"/>
      <c r="L40" s="621"/>
      <c r="M40" s="621"/>
      <c r="N40" s="621"/>
      <c r="O40" s="621"/>
      <c r="P40" s="621"/>
      <c r="Q40" s="622"/>
      <c r="R40" s="623">
        <v>4742000</v>
      </c>
      <c r="S40" s="624"/>
      <c r="T40" s="624"/>
      <c r="U40" s="624"/>
      <c r="V40" s="624"/>
      <c r="W40" s="624"/>
      <c r="X40" s="624"/>
      <c r="Y40" s="625"/>
      <c r="Z40" s="649">
        <v>7.9</v>
      </c>
      <c r="AA40" s="649"/>
      <c r="AB40" s="649"/>
      <c r="AC40" s="649"/>
      <c r="AD40" s="650" t="s">
        <v>128</v>
      </c>
      <c r="AE40" s="650"/>
      <c r="AF40" s="650"/>
      <c r="AG40" s="650"/>
      <c r="AH40" s="650"/>
      <c r="AI40" s="650"/>
      <c r="AJ40" s="650"/>
      <c r="AK40" s="650"/>
      <c r="AL40" s="626" t="s">
        <v>128</v>
      </c>
      <c r="AM40" s="627"/>
      <c r="AN40" s="627"/>
      <c r="AO40" s="651"/>
      <c r="AQ40" s="658" t="s">
        <v>341</v>
      </c>
      <c r="AR40" s="659"/>
      <c r="AS40" s="659"/>
      <c r="AT40" s="659"/>
      <c r="AU40" s="659"/>
      <c r="AV40" s="659"/>
      <c r="AW40" s="659"/>
      <c r="AX40" s="659"/>
      <c r="AY40" s="660"/>
      <c r="AZ40" s="623" t="s">
        <v>128</v>
      </c>
      <c r="BA40" s="624"/>
      <c r="BB40" s="624"/>
      <c r="BC40" s="624"/>
      <c r="BD40" s="633"/>
      <c r="BE40" s="633"/>
      <c r="BF40" s="661"/>
      <c r="BG40" s="663" t="s">
        <v>342</v>
      </c>
      <c r="BH40" s="664"/>
      <c r="BI40" s="664"/>
      <c r="BJ40" s="664"/>
      <c r="BK40" s="664"/>
      <c r="BL40" s="360"/>
      <c r="BM40" s="621" t="s">
        <v>343</v>
      </c>
      <c r="BN40" s="621"/>
      <c r="BO40" s="621"/>
      <c r="BP40" s="621"/>
      <c r="BQ40" s="621"/>
      <c r="BR40" s="621"/>
      <c r="BS40" s="621"/>
      <c r="BT40" s="621"/>
      <c r="BU40" s="622"/>
      <c r="BV40" s="623">
        <v>93</v>
      </c>
      <c r="BW40" s="624"/>
      <c r="BX40" s="624"/>
      <c r="BY40" s="624"/>
      <c r="BZ40" s="624"/>
      <c r="CA40" s="624"/>
      <c r="CB40" s="662"/>
      <c r="CD40" s="620" t="s">
        <v>344</v>
      </c>
      <c r="CE40" s="621"/>
      <c r="CF40" s="621"/>
      <c r="CG40" s="621"/>
      <c r="CH40" s="621"/>
      <c r="CI40" s="621"/>
      <c r="CJ40" s="621"/>
      <c r="CK40" s="621"/>
      <c r="CL40" s="621"/>
      <c r="CM40" s="621"/>
      <c r="CN40" s="621"/>
      <c r="CO40" s="621"/>
      <c r="CP40" s="621"/>
      <c r="CQ40" s="622"/>
      <c r="CR40" s="623">
        <v>1819620</v>
      </c>
      <c r="CS40" s="624"/>
      <c r="CT40" s="624"/>
      <c r="CU40" s="624"/>
      <c r="CV40" s="624"/>
      <c r="CW40" s="624"/>
      <c r="CX40" s="624"/>
      <c r="CY40" s="625"/>
      <c r="CZ40" s="626">
        <v>3.2</v>
      </c>
      <c r="DA40" s="635"/>
      <c r="DB40" s="635"/>
      <c r="DC40" s="636"/>
      <c r="DD40" s="629">
        <v>368</v>
      </c>
      <c r="DE40" s="624"/>
      <c r="DF40" s="624"/>
      <c r="DG40" s="624"/>
      <c r="DH40" s="624"/>
      <c r="DI40" s="624"/>
      <c r="DJ40" s="624"/>
      <c r="DK40" s="625"/>
      <c r="DL40" s="629" t="s">
        <v>128</v>
      </c>
      <c r="DM40" s="624"/>
      <c r="DN40" s="624"/>
      <c r="DO40" s="624"/>
      <c r="DP40" s="624"/>
      <c r="DQ40" s="624"/>
      <c r="DR40" s="624"/>
      <c r="DS40" s="624"/>
      <c r="DT40" s="624"/>
      <c r="DU40" s="624"/>
      <c r="DV40" s="625"/>
      <c r="DW40" s="626" t="s">
        <v>128</v>
      </c>
      <c r="DX40" s="635"/>
      <c r="DY40" s="635"/>
      <c r="DZ40" s="635"/>
      <c r="EA40" s="635"/>
      <c r="EB40" s="635"/>
      <c r="EC40" s="657"/>
    </row>
    <row r="41" spans="2:133" ht="11.25" customHeight="1" x14ac:dyDescent="0.2">
      <c r="B41" s="620" t="s">
        <v>345</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8" t="s">
        <v>346</v>
      </c>
      <c r="AR41" s="659"/>
      <c r="AS41" s="659"/>
      <c r="AT41" s="659"/>
      <c r="AU41" s="659"/>
      <c r="AV41" s="659"/>
      <c r="AW41" s="659"/>
      <c r="AX41" s="659"/>
      <c r="AY41" s="660"/>
      <c r="AZ41" s="623">
        <v>975043</v>
      </c>
      <c r="BA41" s="624"/>
      <c r="BB41" s="624"/>
      <c r="BC41" s="624"/>
      <c r="BD41" s="633"/>
      <c r="BE41" s="633"/>
      <c r="BF41" s="661"/>
      <c r="BG41" s="663"/>
      <c r="BH41" s="664"/>
      <c r="BI41" s="664"/>
      <c r="BJ41" s="664"/>
      <c r="BK41" s="664"/>
      <c r="BL41" s="360"/>
      <c r="BM41" s="621" t="s">
        <v>347</v>
      </c>
      <c r="BN41" s="621"/>
      <c r="BO41" s="621"/>
      <c r="BP41" s="621"/>
      <c r="BQ41" s="621"/>
      <c r="BR41" s="621"/>
      <c r="BS41" s="621"/>
      <c r="BT41" s="621"/>
      <c r="BU41" s="622"/>
      <c r="BV41" s="623" t="s">
        <v>128</v>
      </c>
      <c r="BW41" s="624"/>
      <c r="BX41" s="624"/>
      <c r="BY41" s="624"/>
      <c r="BZ41" s="624"/>
      <c r="CA41" s="624"/>
      <c r="CB41" s="662"/>
      <c r="CD41" s="620" t="s">
        <v>348</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2">
      <c r="B42" s="620" t="s">
        <v>349</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350</v>
      </c>
      <c r="AR42" s="655"/>
      <c r="AS42" s="655"/>
      <c r="AT42" s="655"/>
      <c r="AU42" s="655"/>
      <c r="AV42" s="655"/>
      <c r="AW42" s="655"/>
      <c r="AX42" s="655"/>
      <c r="AY42" s="656"/>
      <c r="AZ42" s="603">
        <v>3170500</v>
      </c>
      <c r="BA42" s="637"/>
      <c r="BB42" s="637"/>
      <c r="BC42" s="637"/>
      <c r="BD42" s="604"/>
      <c r="BE42" s="604"/>
      <c r="BF42" s="652"/>
      <c r="BG42" s="665"/>
      <c r="BH42" s="666"/>
      <c r="BI42" s="666"/>
      <c r="BJ42" s="666"/>
      <c r="BK42" s="666"/>
      <c r="BL42" s="358"/>
      <c r="BM42" s="601" t="s">
        <v>351</v>
      </c>
      <c r="BN42" s="601"/>
      <c r="BO42" s="601"/>
      <c r="BP42" s="601"/>
      <c r="BQ42" s="601"/>
      <c r="BR42" s="601"/>
      <c r="BS42" s="601"/>
      <c r="BT42" s="601"/>
      <c r="BU42" s="602"/>
      <c r="BV42" s="603">
        <v>312</v>
      </c>
      <c r="BW42" s="637"/>
      <c r="BX42" s="637"/>
      <c r="BY42" s="637"/>
      <c r="BZ42" s="637"/>
      <c r="CA42" s="637"/>
      <c r="CB42" s="653"/>
      <c r="CD42" s="620" t="s">
        <v>352</v>
      </c>
      <c r="CE42" s="621"/>
      <c r="CF42" s="621"/>
      <c r="CG42" s="621"/>
      <c r="CH42" s="621"/>
      <c r="CI42" s="621"/>
      <c r="CJ42" s="621"/>
      <c r="CK42" s="621"/>
      <c r="CL42" s="621"/>
      <c r="CM42" s="621"/>
      <c r="CN42" s="621"/>
      <c r="CO42" s="621"/>
      <c r="CP42" s="621"/>
      <c r="CQ42" s="622"/>
      <c r="CR42" s="623">
        <v>5318988</v>
      </c>
      <c r="CS42" s="633"/>
      <c r="CT42" s="633"/>
      <c r="CU42" s="633"/>
      <c r="CV42" s="633"/>
      <c r="CW42" s="633"/>
      <c r="CX42" s="633"/>
      <c r="CY42" s="634"/>
      <c r="CZ42" s="626">
        <v>9.4</v>
      </c>
      <c r="DA42" s="635"/>
      <c r="DB42" s="635"/>
      <c r="DC42" s="636"/>
      <c r="DD42" s="629">
        <v>1069299</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2">
      <c r="B43" s="620" t="s">
        <v>353</v>
      </c>
      <c r="C43" s="621"/>
      <c r="D43" s="621"/>
      <c r="E43" s="621"/>
      <c r="F43" s="621"/>
      <c r="G43" s="621"/>
      <c r="H43" s="621"/>
      <c r="I43" s="621"/>
      <c r="J43" s="621"/>
      <c r="K43" s="621"/>
      <c r="L43" s="621"/>
      <c r="M43" s="621"/>
      <c r="N43" s="621"/>
      <c r="O43" s="621"/>
      <c r="P43" s="621"/>
      <c r="Q43" s="622"/>
      <c r="R43" s="623">
        <v>2233800</v>
      </c>
      <c r="S43" s="624"/>
      <c r="T43" s="624"/>
      <c r="U43" s="624"/>
      <c r="V43" s="624"/>
      <c r="W43" s="624"/>
      <c r="X43" s="624"/>
      <c r="Y43" s="625"/>
      <c r="Z43" s="649">
        <v>3.7</v>
      </c>
      <c r="AA43" s="649"/>
      <c r="AB43" s="649"/>
      <c r="AC43" s="649"/>
      <c r="AD43" s="650" t="s">
        <v>128</v>
      </c>
      <c r="AE43" s="650"/>
      <c r="AF43" s="650"/>
      <c r="AG43" s="650"/>
      <c r="AH43" s="650"/>
      <c r="AI43" s="650"/>
      <c r="AJ43" s="650"/>
      <c r="AK43" s="650"/>
      <c r="AL43" s="626" t="s">
        <v>128</v>
      </c>
      <c r="AM43" s="627"/>
      <c r="AN43" s="627"/>
      <c r="AO43" s="651"/>
      <c r="CD43" s="620" t="s">
        <v>354</v>
      </c>
      <c r="CE43" s="621"/>
      <c r="CF43" s="621"/>
      <c r="CG43" s="621"/>
      <c r="CH43" s="621"/>
      <c r="CI43" s="621"/>
      <c r="CJ43" s="621"/>
      <c r="CK43" s="621"/>
      <c r="CL43" s="621"/>
      <c r="CM43" s="621"/>
      <c r="CN43" s="621"/>
      <c r="CO43" s="621"/>
      <c r="CP43" s="621"/>
      <c r="CQ43" s="622"/>
      <c r="CR43" s="623">
        <v>120955</v>
      </c>
      <c r="CS43" s="633"/>
      <c r="CT43" s="633"/>
      <c r="CU43" s="633"/>
      <c r="CV43" s="633"/>
      <c r="CW43" s="633"/>
      <c r="CX43" s="633"/>
      <c r="CY43" s="634"/>
      <c r="CZ43" s="626">
        <v>0.2</v>
      </c>
      <c r="DA43" s="635"/>
      <c r="DB43" s="635"/>
      <c r="DC43" s="636"/>
      <c r="DD43" s="629">
        <v>120955</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2">
      <c r="B44" s="600" t="s">
        <v>355</v>
      </c>
      <c r="C44" s="601"/>
      <c r="D44" s="601"/>
      <c r="E44" s="601"/>
      <c r="F44" s="601"/>
      <c r="G44" s="601"/>
      <c r="H44" s="601"/>
      <c r="I44" s="601"/>
      <c r="J44" s="601"/>
      <c r="K44" s="601"/>
      <c r="L44" s="601"/>
      <c r="M44" s="601"/>
      <c r="N44" s="601"/>
      <c r="O44" s="601"/>
      <c r="P44" s="601"/>
      <c r="Q44" s="602"/>
      <c r="R44" s="603">
        <v>59812144</v>
      </c>
      <c r="S44" s="637"/>
      <c r="T44" s="637"/>
      <c r="U44" s="637"/>
      <c r="V44" s="637"/>
      <c r="W44" s="637"/>
      <c r="X44" s="637"/>
      <c r="Y44" s="638"/>
      <c r="Z44" s="639">
        <v>100</v>
      </c>
      <c r="AA44" s="639"/>
      <c r="AB44" s="639"/>
      <c r="AC44" s="639"/>
      <c r="AD44" s="640">
        <v>27935029</v>
      </c>
      <c r="AE44" s="640"/>
      <c r="AF44" s="640"/>
      <c r="AG44" s="640"/>
      <c r="AH44" s="640"/>
      <c r="AI44" s="640"/>
      <c r="AJ44" s="640"/>
      <c r="AK44" s="640"/>
      <c r="AL44" s="606">
        <v>100</v>
      </c>
      <c r="AM44" s="641"/>
      <c r="AN44" s="641"/>
      <c r="AO44" s="642"/>
      <c r="CD44" s="643" t="s">
        <v>302</v>
      </c>
      <c r="CE44" s="644"/>
      <c r="CF44" s="620" t="s">
        <v>356</v>
      </c>
      <c r="CG44" s="621"/>
      <c r="CH44" s="621"/>
      <c r="CI44" s="621"/>
      <c r="CJ44" s="621"/>
      <c r="CK44" s="621"/>
      <c r="CL44" s="621"/>
      <c r="CM44" s="621"/>
      <c r="CN44" s="621"/>
      <c r="CO44" s="621"/>
      <c r="CP44" s="621"/>
      <c r="CQ44" s="622"/>
      <c r="CR44" s="623">
        <v>4850792</v>
      </c>
      <c r="CS44" s="624"/>
      <c r="CT44" s="624"/>
      <c r="CU44" s="624"/>
      <c r="CV44" s="624"/>
      <c r="CW44" s="624"/>
      <c r="CX44" s="624"/>
      <c r="CY44" s="625"/>
      <c r="CZ44" s="626">
        <v>8.6</v>
      </c>
      <c r="DA44" s="627"/>
      <c r="DB44" s="627"/>
      <c r="DC44" s="628"/>
      <c r="DD44" s="629">
        <v>1051174</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2">
      <c r="CD45" s="645"/>
      <c r="CE45" s="646"/>
      <c r="CF45" s="620" t="s">
        <v>357</v>
      </c>
      <c r="CG45" s="621"/>
      <c r="CH45" s="621"/>
      <c r="CI45" s="621"/>
      <c r="CJ45" s="621"/>
      <c r="CK45" s="621"/>
      <c r="CL45" s="621"/>
      <c r="CM45" s="621"/>
      <c r="CN45" s="621"/>
      <c r="CO45" s="621"/>
      <c r="CP45" s="621"/>
      <c r="CQ45" s="622"/>
      <c r="CR45" s="623">
        <v>2076639</v>
      </c>
      <c r="CS45" s="633"/>
      <c r="CT45" s="633"/>
      <c r="CU45" s="633"/>
      <c r="CV45" s="633"/>
      <c r="CW45" s="633"/>
      <c r="CX45" s="633"/>
      <c r="CY45" s="634"/>
      <c r="CZ45" s="626">
        <v>3.7</v>
      </c>
      <c r="DA45" s="635"/>
      <c r="DB45" s="635"/>
      <c r="DC45" s="636"/>
      <c r="DD45" s="629">
        <v>103947</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2">
      <c r="B46" s="211" t="s">
        <v>358</v>
      </c>
      <c r="CD46" s="645"/>
      <c r="CE46" s="646"/>
      <c r="CF46" s="620" t="s">
        <v>359</v>
      </c>
      <c r="CG46" s="621"/>
      <c r="CH46" s="621"/>
      <c r="CI46" s="621"/>
      <c r="CJ46" s="621"/>
      <c r="CK46" s="621"/>
      <c r="CL46" s="621"/>
      <c r="CM46" s="621"/>
      <c r="CN46" s="621"/>
      <c r="CO46" s="621"/>
      <c r="CP46" s="621"/>
      <c r="CQ46" s="622"/>
      <c r="CR46" s="623">
        <v>2660553</v>
      </c>
      <c r="CS46" s="624"/>
      <c r="CT46" s="624"/>
      <c r="CU46" s="624"/>
      <c r="CV46" s="624"/>
      <c r="CW46" s="624"/>
      <c r="CX46" s="624"/>
      <c r="CY46" s="625"/>
      <c r="CZ46" s="626">
        <v>4.7</v>
      </c>
      <c r="DA46" s="627"/>
      <c r="DB46" s="627"/>
      <c r="DC46" s="628"/>
      <c r="DD46" s="629">
        <v>900427</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2">
      <c r="B47" s="619" t="s">
        <v>360</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361</v>
      </c>
      <c r="CG47" s="621"/>
      <c r="CH47" s="621"/>
      <c r="CI47" s="621"/>
      <c r="CJ47" s="621"/>
      <c r="CK47" s="621"/>
      <c r="CL47" s="621"/>
      <c r="CM47" s="621"/>
      <c r="CN47" s="621"/>
      <c r="CO47" s="621"/>
      <c r="CP47" s="621"/>
      <c r="CQ47" s="622"/>
      <c r="CR47" s="623">
        <v>468196</v>
      </c>
      <c r="CS47" s="633"/>
      <c r="CT47" s="633"/>
      <c r="CU47" s="633"/>
      <c r="CV47" s="633"/>
      <c r="CW47" s="633"/>
      <c r="CX47" s="633"/>
      <c r="CY47" s="634"/>
      <c r="CZ47" s="626">
        <v>0.8</v>
      </c>
      <c r="DA47" s="635"/>
      <c r="DB47" s="635"/>
      <c r="DC47" s="636"/>
      <c r="DD47" s="629">
        <v>18125</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ht="10.8" x14ac:dyDescent="0.2">
      <c r="B48" s="619" t="s">
        <v>362</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2">
      <c r="B49" s="361"/>
      <c r="CD49" s="600" t="s">
        <v>364</v>
      </c>
      <c r="CE49" s="601"/>
      <c r="CF49" s="601"/>
      <c r="CG49" s="601"/>
      <c r="CH49" s="601"/>
      <c r="CI49" s="601"/>
      <c r="CJ49" s="601"/>
      <c r="CK49" s="601"/>
      <c r="CL49" s="601"/>
      <c r="CM49" s="601"/>
      <c r="CN49" s="601"/>
      <c r="CO49" s="601"/>
      <c r="CP49" s="601"/>
      <c r="CQ49" s="602"/>
      <c r="CR49" s="603">
        <v>56394230</v>
      </c>
      <c r="CS49" s="604"/>
      <c r="CT49" s="604"/>
      <c r="CU49" s="604"/>
      <c r="CV49" s="604"/>
      <c r="CW49" s="604"/>
      <c r="CX49" s="604"/>
      <c r="CY49" s="605"/>
      <c r="CZ49" s="606">
        <v>100</v>
      </c>
      <c r="DA49" s="607"/>
      <c r="DB49" s="607"/>
      <c r="DC49" s="608"/>
      <c r="DD49" s="609">
        <v>34701770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t="10.8" hidden="1" x14ac:dyDescent="0.2">
      <c r="B50" s="361"/>
    </row>
  </sheetData>
  <sheetProtection algorithmName="SHA-512" hashValue="d8gN8xZ87RI7Ure9ldSM+LX0i7iwm/OknLvUuHDnKwJVAJDF7OWqX6DcoMmidiEPdZHcjN0ITj2EpVZqTpQgjw==" saltValue="wSwzk+33gegslAf5iVu3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89" t="s">
        <v>365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0" t="s">
        <v>366</v>
      </c>
      <c r="DK2" s="1091"/>
      <c r="DL2" s="1091"/>
      <c r="DM2" s="1091"/>
      <c r="DN2" s="1091"/>
      <c r="DO2" s="1092"/>
      <c r="DP2" s="219"/>
      <c r="DQ2" s="1090" t="s">
        <v>367</v>
      </c>
      <c r="DR2" s="1091"/>
      <c r="DS2" s="1091"/>
      <c r="DT2" s="1091"/>
      <c r="DU2" s="1091"/>
      <c r="DV2" s="1091"/>
      <c r="DW2" s="1091"/>
      <c r="DX2" s="1091"/>
      <c r="DY2" s="1091"/>
      <c r="DZ2" s="109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58" t="s">
        <v>368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3"/>
      <c r="BA4" s="223"/>
      <c r="BB4" s="223"/>
      <c r="BC4" s="223"/>
      <c r="BD4" s="223"/>
      <c r="BE4" s="224"/>
      <c r="BF4" s="224"/>
      <c r="BG4" s="224"/>
      <c r="BH4" s="224"/>
      <c r="BI4" s="224"/>
      <c r="BJ4" s="224"/>
      <c r="BK4" s="224"/>
      <c r="BL4" s="224"/>
      <c r="BM4" s="224"/>
      <c r="BN4" s="224"/>
      <c r="BO4" s="224"/>
      <c r="BP4" s="224"/>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2">
      <c r="A5" s="994" t="s">
        <v>370</v>
      </c>
      <c r="B5" s="995"/>
      <c r="C5" s="995"/>
      <c r="D5" s="995"/>
      <c r="E5" s="995"/>
      <c r="F5" s="995"/>
      <c r="G5" s="995"/>
      <c r="H5" s="995"/>
      <c r="I5" s="995"/>
      <c r="J5" s="995"/>
      <c r="K5" s="995"/>
      <c r="L5" s="995"/>
      <c r="M5" s="995"/>
      <c r="N5" s="995"/>
      <c r="O5" s="995"/>
      <c r="P5" s="996"/>
      <c r="Q5" s="1000" t="s">
        <v>371</v>
      </c>
      <c r="R5" s="1001"/>
      <c r="S5" s="1001"/>
      <c r="T5" s="1001"/>
      <c r="U5" s="1002"/>
      <c r="V5" s="1000" t="s">
        <v>372</v>
      </c>
      <c r="W5" s="1001"/>
      <c r="X5" s="1001"/>
      <c r="Y5" s="1001"/>
      <c r="Z5" s="1002"/>
      <c r="AA5" s="1000" t="s">
        <v>373</v>
      </c>
      <c r="AB5" s="1001"/>
      <c r="AC5" s="1001"/>
      <c r="AD5" s="1001"/>
      <c r="AE5" s="1001"/>
      <c r="AF5" s="1093" t="s">
        <v>374</v>
      </c>
      <c r="AG5" s="1001"/>
      <c r="AH5" s="1001"/>
      <c r="AI5" s="1001"/>
      <c r="AJ5" s="1014"/>
      <c r="AK5" s="1001" t="s">
        <v>375</v>
      </c>
      <c r="AL5" s="1001"/>
      <c r="AM5" s="1001"/>
      <c r="AN5" s="1001"/>
      <c r="AO5" s="1002"/>
      <c r="AP5" s="1000" t="s">
        <v>376</v>
      </c>
      <c r="AQ5" s="1001"/>
      <c r="AR5" s="1001"/>
      <c r="AS5" s="1001"/>
      <c r="AT5" s="1002"/>
      <c r="AU5" s="1000" t="s">
        <v>377</v>
      </c>
      <c r="AV5" s="1001"/>
      <c r="AW5" s="1001"/>
      <c r="AX5" s="1001"/>
      <c r="AY5" s="1014"/>
      <c r="AZ5" s="223"/>
      <c r="BA5" s="223"/>
      <c r="BB5" s="223"/>
      <c r="BC5" s="223"/>
      <c r="BD5" s="223"/>
      <c r="BE5" s="224"/>
      <c r="BF5" s="224"/>
      <c r="BG5" s="224"/>
      <c r="BH5" s="224"/>
      <c r="BI5" s="224"/>
      <c r="BJ5" s="224"/>
      <c r="BK5" s="224"/>
      <c r="BL5" s="224"/>
      <c r="BM5" s="224"/>
      <c r="BN5" s="224"/>
      <c r="BO5" s="224"/>
      <c r="BP5" s="224"/>
      <c r="BQ5" s="994" t="s">
        <v>378</v>
      </c>
      <c r="BR5" s="995"/>
      <c r="BS5" s="995"/>
      <c r="BT5" s="995"/>
      <c r="BU5" s="995"/>
      <c r="BV5" s="995"/>
      <c r="BW5" s="995"/>
      <c r="BX5" s="995"/>
      <c r="BY5" s="995"/>
      <c r="BZ5" s="995"/>
      <c r="CA5" s="995"/>
      <c r="CB5" s="995"/>
      <c r="CC5" s="995"/>
      <c r="CD5" s="995"/>
      <c r="CE5" s="995"/>
      <c r="CF5" s="995"/>
      <c r="CG5" s="996"/>
      <c r="CH5" s="1000" t="s">
        <v>379</v>
      </c>
      <c r="CI5" s="1001"/>
      <c r="CJ5" s="1001"/>
      <c r="CK5" s="1001"/>
      <c r="CL5" s="1002"/>
      <c r="CM5" s="1000" t="s">
        <v>380</v>
      </c>
      <c r="CN5" s="1001"/>
      <c r="CO5" s="1001"/>
      <c r="CP5" s="1001"/>
      <c r="CQ5" s="1002"/>
      <c r="CR5" s="1000" t="s">
        <v>381</v>
      </c>
      <c r="CS5" s="1001"/>
      <c r="CT5" s="1001"/>
      <c r="CU5" s="1001"/>
      <c r="CV5" s="1002"/>
      <c r="CW5" s="1000" t="s">
        <v>382</v>
      </c>
      <c r="CX5" s="1001"/>
      <c r="CY5" s="1001"/>
      <c r="CZ5" s="1001"/>
      <c r="DA5" s="1002"/>
      <c r="DB5" s="1000" t="s">
        <v>383</v>
      </c>
      <c r="DC5" s="1001"/>
      <c r="DD5" s="1001"/>
      <c r="DE5" s="1001"/>
      <c r="DF5" s="1002"/>
      <c r="DG5" s="1083" t="s">
        <v>384</v>
      </c>
      <c r="DH5" s="1084"/>
      <c r="DI5" s="1084"/>
      <c r="DJ5" s="1084"/>
      <c r="DK5" s="1085"/>
      <c r="DL5" s="1083" t="s">
        <v>385</v>
      </c>
      <c r="DM5" s="1084"/>
      <c r="DN5" s="1084"/>
      <c r="DO5" s="1084"/>
      <c r="DP5" s="1085"/>
      <c r="DQ5" s="1000" t="s">
        <v>386</v>
      </c>
      <c r="DR5" s="1001"/>
      <c r="DS5" s="1001"/>
      <c r="DT5" s="1001"/>
      <c r="DU5" s="1002"/>
      <c r="DV5" s="1000" t="s">
        <v>377</v>
      </c>
      <c r="DW5" s="1001"/>
      <c r="DX5" s="1001"/>
      <c r="DY5" s="1001"/>
      <c r="DZ5" s="1014"/>
      <c r="EA5" s="225"/>
    </row>
    <row r="6" spans="1:131" s="226"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23"/>
      <c r="BA6" s="223"/>
      <c r="BB6" s="223"/>
      <c r="BC6" s="223"/>
      <c r="BD6" s="223"/>
      <c r="BE6" s="224"/>
      <c r="BF6" s="224"/>
      <c r="BG6" s="224"/>
      <c r="BH6" s="224"/>
      <c r="BI6" s="224"/>
      <c r="BJ6" s="224"/>
      <c r="BK6" s="224"/>
      <c r="BL6" s="224"/>
      <c r="BM6" s="224"/>
      <c r="BN6" s="224"/>
      <c r="BO6" s="224"/>
      <c r="BP6" s="22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25"/>
    </row>
    <row r="7" spans="1:131" s="226" customFormat="1" ht="26.25" customHeight="1" thickTop="1" x14ac:dyDescent="0.2">
      <c r="A7" s="227">
        <v>1</v>
      </c>
      <c r="B7" s="1046" t="s">
        <v>387</v>
      </c>
      <c r="C7" s="1047"/>
      <c r="D7" s="1047"/>
      <c r="E7" s="1047"/>
      <c r="F7" s="1047"/>
      <c r="G7" s="1047"/>
      <c r="H7" s="1047"/>
      <c r="I7" s="1047"/>
      <c r="J7" s="1047"/>
      <c r="K7" s="1047"/>
      <c r="L7" s="1047"/>
      <c r="M7" s="1047"/>
      <c r="N7" s="1047"/>
      <c r="O7" s="1047"/>
      <c r="P7" s="1048"/>
      <c r="Q7" s="1101">
        <v>59812</v>
      </c>
      <c r="R7" s="1102"/>
      <c r="S7" s="1102"/>
      <c r="T7" s="1102"/>
      <c r="U7" s="1102"/>
      <c r="V7" s="1102">
        <v>56394</v>
      </c>
      <c r="W7" s="1102"/>
      <c r="X7" s="1102"/>
      <c r="Y7" s="1102"/>
      <c r="Z7" s="1102"/>
      <c r="AA7" s="1102">
        <v>3418</v>
      </c>
      <c r="AB7" s="1102"/>
      <c r="AC7" s="1102"/>
      <c r="AD7" s="1102"/>
      <c r="AE7" s="1103"/>
      <c r="AF7" s="1104">
        <v>3330</v>
      </c>
      <c r="AG7" s="1105"/>
      <c r="AH7" s="1105"/>
      <c r="AI7" s="1105"/>
      <c r="AJ7" s="1106"/>
      <c r="AK7" s="1107" t="s">
        <v>578</v>
      </c>
      <c r="AL7" s="1108"/>
      <c r="AM7" s="1108"/>
      <c r="AN7" s="1108"/>
      <c r="AO7" s="1108"/>
      <c r="AP7" s="1108">
        <v>41056</v>
      </c>
      <c r="AQ7" s="1108"/>
      <c r="AR7" s="1108"/>
      <c r="AS7" s="1108"/>
      <c r="AT7" s="1108"/>
      <c r="AU7" s="1109"/>
      <c r="AV7" s="1109"/>
      <c r="AW7" s="1109"/>
      <c r="AX7" s="1109"/>
      <c r="AY7" s="1110"/>
      <c r="AZ7" s="223"/>
      <c r="BA7" s="223"/>
      <c r="BB7" s="223"/>
      <c r="BC7" s="223"/>
      <c r="BD7" s="223"/>
      <c r="BE7" s="224"/>
      <c r="BF7" s="224"/>
      <c r="BG7" s="224"/>
      <c r="BH7" s="224"/>
      <c r="BI7" s="224"/>
      <c r="BJ7" s="224"/>
      <c r="BK7" s="224"/>
      <c r="BL7" s="224"/>
      <c r="BM7" s="224"/>
      <c r="BN7" s="224"/>
      <c r="BO7" s="224"/>
      <c r="BP7" s="224"/>
      <c r="BQ7" s="227">
        <v>1</v>
      </c>
      <c r="BR7" s="228"/>
      <c r="BS7" s="1098" t="s">
        <v>571</v>
      </c>
      <c r="BT7" s="1099"/>
      <c r="BU7" s="1099"/>
      <c r="BV7" s="1099"/>
      <c r="BW7" s="1099"/>
      <c r="BX7" s="1099"/>
      <c r="BY7" s="1099"/>
      <c r="BZ7" s="1099"/>
      <c r="CA7" s="1099"/>
      <c r="CB7" s="1099"/>
      <c r="CC7" s="1099"/>
      <c r="CD7" s="1099"/>
      <c r="CE7" s="1099"/>
      <c r="CF7" s="1099"/>
      <c r="CG7" s="1111"/>
      <c r="CH7" s="1095">
        <v>-12</v>
      </c>
      <c r="CI7" s="1096"/>
      <c r="CJ7" s="1096"/>
      <c r="CK7" s="1096"/>
      <c r="CL7" s="1097"/>
      <c r="CM7" s="1095">
        <v>940</v>
      </c>
      <c r="CN7" s="1096"/>
      <c r="CO7" s="1096"/>
      <c r="CP7" s="1096"/>
      <c r="CQ7" s="1097"/>
      <c r="CR7" s="1095">
        <v>500</v>
      </c>
      <c r="CS7" s="1096"/>
      <c r="CT7" s="1096"/>
      <c r="CU7" s="1096"/>
      <c r="CV7" s="1097"/>
      <c r="CW7" s="1095" t="s">
        <v>579</v>
      </c>
      <c r="CX7" s="1096"/>
      <c r="CY7" s="1096"/>
      <c r="CZ7" s="1096"/>
      <c r="DA7" s="1097"/>
      <c r="DB7" s="1095" t="s">
        <v>579</v>
      </c>
      <c r="DC7" s="1096"/>
      <c r="DD7" s="1096"/>
      <c r="DE7" s="1096"/>
      <c r="DF7" s="1097"/>
      <c r="DG7" s="1095" t="s">
        <v>579</v>
      </c>
      <c r="DH7" s="1096"/>
      <c r="DI7" s="1096"/>
      <c r="DJ7" s="1096"/>
      <c r="DK7" s="1097"/>
      <c r="DL7" s="1095" t="s">
        <v>504</v>
      </c>
      <c r="DM7" s="1096"/>
      <c r="DN7" s="1096"/>
      <c r="DO7" s="1096"/>
      <c r="DP7" s="1097"/>
      <c r="DQ7" s="1095" t="s">
        <v>504</v>
      </c>
      <c r="DR7" s="1096"/>
      <c r="DS7" s="1096"/>
      <c r="DT7" s="1096"/>
      <c r="DU7" s="1097"/>
      <c r="DV7" s="1098"/>
      <c r="DW7" s="1099"/>
      <c r="DX7" s="1099"/>
      <c r="DY7" s="1099"/>
      <c r="DZ7" s="1100"/>
      <c r="EA7" s="225"/>
    </row>
    <row r="8" spans="1:131" s="226" customFormat="1" ht="26.25" customHeight="1" x14ac:dyDescent="0.2">
      <c r="A8" s="229">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23"/>
      <c r="BA8" s="223"/>
      <c r="BB8" s="223"/>
      <c r="BC8" s="223"/>
      <c r="BD8" s="223"/>
      <c r="BE8" s="224"/>
      <c r="BF8" s="224"/>
      <c r="BG8" s="224"/>
      <c r="BH8" s="224"/>
      <c r="BI8" s="224"/>
      <c r="BJ8" s="224"/>
      <c r="BK8" s="224"/>
      <c r="BL8" s="224"/>
      <c r="BM8" s="224"/>
      <c r="BN8" s="224"/>
      <c r="BO8" s="224"/>
      <c r="BP8" s="224"/>
      <c r="BQ8" s="229">
        <v>2</v>
      </c>
      <c r="BR8" s="230"/>
      <c r="BS8" s="991" t="s">
        <v>572</v>
      </c>
      <c r="BT8" s="992"/>
      <c r="BU8" s="992"/>
      <c r="BV8" s="992"/>
      <c r="BW8" s="992"/>
      <c r="BX8" s="992"/>
      <c r="BY8" s="992"/>
      <c r="BZ8" s="992"/>
      <c r="CA8" s="992"/>
      <c r="CB8" s="992"/>
      <c r="CC8" s="992"/>
      <c r="CD8" s="992"/>
      <c r="CE8" s="992"/>
      <c r="CF8" s="992"/>
      <c r="CG8" s="1013"/>
      <c r="CH8" s="988">
        <v>0</v>
      </c>
      <c r="CI8" s="989"/>
      <c r="CJ8" s="989"/>
      <c r="CK8" s="989"/>
      <c r="CL8" s="990"/>
      <c r="CM8" s="988">
        <v>34</v>
      </c>
      <c r="CN8" s="989"/>
      <c r="CO8" s="989"/>
      <c r="CP8" s="989"/>
      <c r="CQ8" s="990"/>
      <c r="CR8" s="988">
        <v>20</v>
      </c>
      <c r="CS8" s="989"/>
      <c r="CT8" s="989"/>
      <c r="CU8" s="989"/>
      <c r="CV8" s="990"/>
      <c r="CW8" s="988">
        <v>11</v>
      </c>
      <c r="CX8" s="989"/>
      <c r="CY8" s="989"/>
      <c r="CZ8" s="989"/>
      <c r="DA8" s="990"/>
      <c r="DB8" s="988" t="s">
        <v>579</v>
      </c>
      <c r="DC8" s="989"/>
      <c r="DD8" s="989"/>
      <c r="DE8" s="989"/>
      <c r="DF8" s="990"/>
      <c r="DG8" s="988" t="s">
        <v>579</v>
      </c>
      <c r="DH8" s="989"/>
      <c r="DI8" s="989"/>
      <c r="DJ8" s="989"/>
      <c r="DK8" s="990"/>
      <c r="DL8" s="988" t="s">
        <v>504</v>
      </c>
      <c r="DM8" s="989"/>
      <c r="DN8" s="989"/>
      <c r="DO8" s="989"/>
      <c r="DP8" s="990"/>
      <c r="DQ8" s="988" t="s">
        <v>504</v>
      </c>
      <c r="DR8" s="989"/>
      <c r="DS8" s="989"/>
      <c r="DT8" s="989"/>
      <c r="DU8" s="990"/>
      <c r="DV8" s="991"/>
      <c r="DW8" s="992"/>
      <c r="DX8" s="992"/>
      <c r="DY8" s="992"/>
      <c r="DZ8" s="993"/>
      <c r="EA8" s="225"/>
    </row>
    <row r="9" spans="1:131" s="226" customFormat="1" ht="26.25" customHeight="1" x14ac:dyDescent="0.2">
      <c r="A9" s="229">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23"/>
      <c r="BA9" s="223"/>
      <c r="BB9" s="223"/>
      <c r="BC9" s="223"/>
      <c r="BD9" s="223"/>
      <c r="BE9" s="224"/>
      <c r="BF9" s="224"/>
      <c r="BG9" s="224"/>
      <c r="BH9" s="224"/>
      <c r="BI9" s="224"/>
      <c r="BJ9" s="224"/>
      <c r="BK9" s="224"/>
      <c r="BL9" s="224"/>
      <c r="BM9" s="224"/>
      <c r="BN9" s="224"/>
      <c r="BO9" s="224"/>
      <c r="BP9" s="224"/>
      <c r="BQ9" s="229">
        <v>3</v>
      </c>
      <c r="BR9" s="230"/>
      <c r="BS9" s="991" t="s">
        <v>573</v>
      </c>
      <c r="BT9" s="992"/>
      <c r="BU9" s="992"/>
      <c r="BV9" s="992"/>
      <c r="BW9" s="992"/>
      <c r="BX9" s="992"/>
      <c r="BY9" s="992"/>
      <c r="BZ9" s="992"/>
      <c r="CA9" s="992"/>
      <c r="CB9" s="992"/>
      <c r="CC9" s="992"/>
      <c r="CD9" s="992"/>
      <c r="CE9" s="992"/>
      <c r="CF9" s="992"/>
      <c r="CG9" s="1013"/>
      <c r="CH9" s="988">
        <v>1</v>
      </c>
      <c r="CI9" s="989"/>
      <c r="CJ9" s="989"/>
      <c r="CK9" s="989"/>
      <c r="CL9" s="990"/>
      <c r="CM9" s="988">
        <v>383</v>
      </c>
      <c r="CN9" s="989"/>
      <c r="CO9" s="989"/>
      <c r="CP9" s="989"/>
      <c r="CQ9" s="990"/>
      <c r="CR9" s="988">
        <v>5</v>
      </c>
      <c r="CS9" s="989"/>
      <c r="CT9" s="989"/>
      <c r="CU9" s="989"/>
      <c r="CV9" s="990"/>
      <c r="CW9" s="988" t="s">
        <v>579</v>
      </c>
      <c r="CX9" s="989"/>
      <c r="CY9" s="989"/>
      <c r="CZ9" s="989"/>
      <c r="DA9" s="990"/>
      <c r="DB9" s="988" t="s">
        <v>579</v>
      </c>
      <c r="DC9" s="989"/>
      <c r="DD9" s="989"/>
      <c r="DE9" s="989"/>
      <c r="DF9" s="990"/>
      <c r="DG9" s="988">
        <v>119</v>
      </c>
      <c r="DH9" s="989"/>
      <c r="DI9" s="989"/>
      <c r="DJ9" s="989"/>
      <c r="DK9" s="990"/>
      <c r="DL9" s="988" t="s">
        <v>504</v>
      </c>
      <c r="DM9" s="989"/>
      <c r="DN9" s="989"/>
      <c r="DO9" s="989"/>
      <c r="DP9" s="990"/>
      <c r="DQ9" s="988" t="s">
        <v>504</v>
      </c>
      <c r="DR9" s="989"/>
      <c r="DS9" s="989"/>
      <c r="DT9" s="989"/>
      <c r="DU9" s="990"/>
      <c r="DV9" s="991"/>
      <c r="DW9" s="992"/>
      <c r="DX9" s="992"/>
      <c r="DY9" s="992"/>
      <c r="DZ9" s="993"/>
      <c r="EA9" s="225"/>
    </row>
    <row r="10" spans="1:131" s="226" customFormat="1" ht="26.25" customHeight="1" x14ac:dyDescent="0.2">
      <c r="A10" s="229">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23"/>
      <c r="BA10" s="223"/>
      <c r="BB10" s="223"/>
      <c r="BC10" s="223"/>
      <c r="BD10" s="223"/>
      <c r="BE10" s="224"/>
      <c r="BF10" s="224"/>
      <c r="BG10" s="224"/>
      <c r="BH10" s="224"/>
      <c r="BI10" s="224"/>
      <c r="BJ10" s="224"/>
      <c r="BK10" s="224"/>
      <c r="BL10" s="224"/>
      <c r="BM10" s="224"/>
      <c r="BN10" s="224"/>
      <c r="BO10" s="224"/>
      <c r="BP10" s="224"/>
      <c r="BQ10" s="229">
        <v>4</v>
      </c>
      <c r="BR10" s="230"/>
      <c r="BS10" s="991" t="s">
        <v>574</v>
      </c>
      <c r="BT10" s="992"/>
      <c r="BU10" s="992"/>
      <c r="BV10" s="992"/>
      <c r="BW10" s="992"/>
      <c r="BX10" s="992"/>
      <c r="BY10" s="992"/>
      <c r="BZ10" s="992"/>
      <c r="CA10" s="992"/>
      <c r="CB10" s="992"/>
      <c r="CC10" s="992"/>
      <c r="CD10" s="992"/>
      <c r="CE10" s="992"/>
      <c r="CF10" s="992"/>
      <c r="CG10" s="1013"/>
      <c r="CH10" s="988">
        <v>41</v>
      </c>
      <c r="CI10" s="989"/>
      <c r="CJ10" s="989"/>
      <c r="CK10" s="989"/>
      <c r="CL10" s="990"/>
      <c r="CM10" s="988">
        <v>345</v>
      </c>
      <c r="CN10" s="989"/>
      <c r="CO10" s="989"/>
      <c r="CP10" s="989"/>
      <c r="CQ10" s="990"/>
      <c r="CR10" s="988">
        <v>25</v>
      </c>
      <c r="CS10" s="989"/>
      <c r="CT10" s="989"/>
      <c r="CU10" s="989"/>
      <c r="CV10" s="990"/>
      <c r="CW10" s="988" t="s">
        <v>579</v>
      </c>
      <c r="CX10" s="989"/>
      <c r="CY10" s="989"/>
      <c r="CZ10" s="989"/>
      <c r="DA10" s="990"/>
      <c r="DB10" s="988" t="s">
        <v>579</v>
      </c>
      <c r="DC10" s="989"/>
      <c r="DD10" s="989"/>
      <c r="DE10" s="989"/>
      <c r="DF10" s="990"/>
      <c r="DG10" s="988" t="s">
        <v>579</v>
      </c>
      <c r="DH10" s="989"/>
      <c r="DI10" s="989"/>
      <c r="DJ10" s="989"/>
      <c r="DK10" s="990"/>
      <c r="DL10" s="988" t="s">
        <v>504</v>
      </c>
      <c r="DM10" s="989"/>
      <c r="DN10" s="989"/>
      <c r="DO10" s="989"/>
      <c r="DP10" s="990"/>
      <c r="DQ10" s="988" t="s">
        <v>504</v>
      </c>
      <c r="DR10" s="989"/>
      <c r="DS10" s="989"/>
      <c r="DT10" s="989"/>
      <c r="DU10" s="990"/>
      <c r="DV10" s="991"/>
      <c r="DW10" s="992"/>
      <c r="DX10" s="992"/>
      <c r="DY10" s="992"/>
      <c r="DZ10" s="993"/>
      <c r="EA10" s="225"/>
    </row>
    <row r="11" spans="1:131" s="226" customFormat="1" ht="26.25" customHeight="1" x14ac:dyDescent="0.2">
      <c r="A11" s="229">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23"/>
      <c r="BA11" s="223"/>
      <c r="BB11" s="223"/>
      <c r="BC11" s="223"/>
      <c r="BD11" s="223"/>
      <c r="BE11" s="224"/>
      <c r="BF11" s="224"/>
      <c r="BG11" s="224"/>
      <c r="BH11" s="224"/>
      <c r="BI11" s="224"/>
      <c r="BJ11" s="224"/>
      <c r="BK11" s="224"/>
      <c r="BL11" s="224"/>
      <c r="BM11" s="224"/>
      <c r="BN11" s="224"/>
      <c r="BO11" s="224"/>
      <c r="BP11" s="224"/>
      <c r="BQ11" s="229">
        <v>5</v>
      </c>
      <c r="BR11" s="230"/>
      <c r="BS11" s="991" t="s">
        <v>575</v>
      </c>
      <c r="BT11" s="992"/>
      <c r="BU11" s="992"/>
      <c r="BV11" s="992"/>
      <c r="BW11" s="992"/>
      <c r="BX11" s="992"/>
      <c r="BY11" s="992"/>
      <c r="BZ11" s="992"/>
      <c r="CA11" s="992"/>
      <c r="CB11" s="992"/>
      <c r="CC11" s="992"/>
      <c r="CD11" s="992"/>
      <c r="CE11" s="992"/>
      <c r="CF11" s="992"/>
      <c r="CG11" s="1013"/>
      <c r="CH11" s="988">
        <v>5</v>
      </c>
      <c r="CI11" s="989"/>
      <c r="CJ11" s="989"/>
      <c r="CK11" s="989"/>
      <c r="CL11" s="990"/>
      <c r="CM11" s="988">
        <v>102</v>
      </c>
      <c r="CN11" s="989"/>
      <c r="CO11" s="989"/>
      <c r="CP11" s="989"/>
      <c r="CQ11" s="990"/>
      <c r="CR11" s="988">
        <v>16</v>
      </c>
      <c r="CS11" s="989"/>
      <c r="CT11" s="989"/>
      <c r="CU11" s="989"/>
      <c r="CV11" s="990"/>
      <c r="CW11" s="988">
        <v>10</v>
      </c>
      <c r="CX11" s="989"/>
      <c r="CY11" s="989"/>
      <c r="CZ11" s="989"/>
      <c r="DA11" s="990"/>
      <c r="DB11" s="988" t="s">
        <v>579</v>
      </c>
      <c r="DC11" s="989"/>
      <c r="DD11" s="989"/>
      <c r="DE11" s="989"/>
      <c r="DF11" s="990"/>
      <c r="DG11" s="988" t="s">
        <v>579</v>
      </c>
      <c r="DH11" s="989"/>
      <c r="DI11" s="989"/>
      <c r="DJ11" s="989"/>
      <c r="DK11" s="990"/>
      <c r="DL11" s="988" t="s">
        <v>504</v>
      </c>
      <c r="DM11" s="989"/>
      <c r="DN11" s="989"/>
      <c r="DO11" s="989"/>
      <c r="DP11" s="990"/>
      <c r="DQ11" s="988" t="s">
        <v>504</v>
      </c>
      <c r="DR11" s="989"/>
      <c r="DS11" s="989"/>
      <c r="DT11" s="989"/>
      <c r="DU11" s="990"/>
      <c r="DV11" s="991"/>
      <c r="DW11" s="992"/>
      <c r="DX11" s="992"/>
      <c r="DY11" s="992"/>
      <c r="DZ11" s="993"/>
      <c r="EA11" s="225"/>
    </row>
    <row r="12" spans="1:131" s="226" customFormat="1" ht="26.25" customHeight="1" x14ac:dyDescent="0.2">
      <c r="A12" s="229">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23"/>
      <c r="BA12" s="223"/>
      <c r="BB12" s="223"/>
      <c r="BC12" s="223"/>
      <c r="BD12" s="223"/>
      <c r="BE12" s="224"/>
      <c r="BF12" s="224"/>
      <c r="BG12" s="224"/>
      <c r="BH12" s="224"/>
      <c r="BI12" s="224"/>
      <c r="BJ12" s="224"/>
      <c r="BK12" s="224"/>
      <c r="BL12" s="224"/>
      <c r="BM12" s="224"/>
      <c r="BN12" s="224"/>
      <c r="BO12" s="224"/>
      <c r="BP12" s="224"/>
      <c r="BQ12" s="229">
        <v>6</v>
      </c>
      <c r="BR12" s="230"/>
      <c r="BS12" s="991" t="s">
        <v>576</v>
      </c>
      <c r="BT12" s="992"/>
      <c r="BU12" s="992"/>
      <c r="BV12" s="992"/>
      <c r="BW12" s="992"/>
      <c r="BX12" s="992"/>
      <c r="BY12" s="992"/>
      <c r="BZ12" s="992"/>
      <c r="CA12" s="992"/>
      <c r="CB12" s="992"/>
      <c r="CC12" s="992"/>
      <c r="CD12" s="992"/>
      <c r="CE12" s="992"/>
      <c r="CF12" s="992"/>
      <c r="CG12" s="1013"/>
      <c r="CH12" s="988">
        <v>7</v>
      </c>
      <c r="CI12" s="989"/>
      <c r="CJ12" s="989"/>
      <c r="CK12" s="989"/>
      <c r="CL12" s="990"/>
      <c r="CM12" s="988">
        <v>64</v>
      </c>
      <c r="CN12" s="989"/>
      <c r="CO12" s="989"/>
      <c r="CP12" s="989"/>
      <c r="CQ12" s="990"/>
      <c r="CR12" s="988">
        <v>25</v>
      </c>
      <c r="CS12" s="989"/>
      <c r="CT12" s="989"/>
      <c r="CU12" s="989"/>
      <c r="CV12" s="990"/>
      <c r="CW12" s="988" t="s">
        <v>579</v>
      </c>
      <c r="CX12" s="989"/>
      <c r="CY12" s="989"/>
      <c r="CZ12" s="989"/>
      <c r="DA12" s="990"/>
      <c r="DB12" s="988" t="s">
        <v>579</v>
      </c>
      <c r="DC12" s="989"/>
      <c r="DD12" s="989"/>
      <c r="DE12" s="989"/>
      <c r="DF12" s="990"/>
      <c r="DG12" s="988" t="s">
        <v>579</v>
      </c>
      <c r="DH12" s="989"/>
      <c r="DI12" s="989"/>
      <c r="DJ12" s="989"/>
      <c r="DK12" s="990"/>
      <c r="DL12" s="988" t="s">
        <v>504</v>
      </c>
      <c r="DM12" s="989"/>
      <c r="DN12" s="989"/>
      <c r="DO12" s="989"/>
      <c r="DP12" s="990"/>
      <c r="DQ12" s="988" t="s">
        <v>504</v>
      </c>
      <c r="DR12" s="989"/>
      <c r="DS12" s="989"/>
      <c r="DT12" s="989"/>
      <c r="DU12" s="990"/>
      <c r="DV12" s="991"/>
      <c r="DW12" s="992"/>
      <c r="DX12" s="992"/>
      <c r="DY12" s="992"/>
      <c r="DZ12" s="993"/>
      <c r="EA12" s="225"/>
    </row>
    <row r="13" spans="1:131" s="226" customFormat="1" ht="26.25" customHeight="1" x14ac:dyDescent="0.2">
      <c r="A13" s="229">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23"/>
      <c r="BA13" s="223"/>
      <c r="BB13" s="223"/>
      <c r="BC13" s="223"/>
      <c r="BD13" s="223"/>
      <c r="BE13" s="224"/>
      <c r="BF13" s="224"/>
      <c r="BG13" s="224"/>
      <c r="BH13" s="224"/>
      <c r="BI13" s="224"/>
      <c r="BJ13" s="224"/>
      <c r="BK13" s="224"/>
      <c r="BL13" s="224"/>
      <c r="BM13" s="224"/>
      <c r="BN13" s="224"/>
      <c r="BO13" s="224"/>
      <c r="BP13" s="224"/>
      <c r="BQ13" s="229">
        <v>7</v>
      </c>
      <c r="BR13" s="230"/>
      <c r="BS13" s="991" t="s">
        <v>577</v>
      </c>
      <c r="BT13" s="992"/>
      <c r="BU13" s="992"/>
      <c r="BV13" s="992"/>
      <c r="BW13" s="992"/>
      <c r="BX13" s="992"/>
      <c r="BY13" s="992"/>
      <c r="BZ13" s="992"/>
      <c r="CA13" s="992"/>
      <c r="CB13" s="992"/>
      <c r="CC13" s="992"/>
      <c r="CD13" s="992"/>
      <c r="CE13" s="992"/>
      <c r="CF13" s="992"/>
      <c r="CG13" s="1013"/>
      <c r="CH13" s="988">
        <v>1</v>
      </c>
      <c r="CI13" s="989"/>
      <c r="CJ13" s="989"/>
      <c r="CK13" s="989"/>
      <c r="CL13" s="990"/>
      <c r="CM13" s="988">
        <v>5</v>
      </c>
      <c r="CN13" s="989"/>
      <c r="CO13" s="989"/>
      <c r="CP13" s="989"/>
      <c r="CQ13" s="990"/>
      <c r="CR13" s="988">
        <v>3</v>
      </c>
      <c r="CS13" s="989"/>
      <c r="CT13" s="989"/>
      <c r="CU13" s="989"/>
      <c r="CV13" s="990"/>
      <c r="CW13" s="988" t="s">
        <v>579</v>
      </c>
      <c r="CX13" s="989"/>
      <c r="CY13" s="989"/>
      <c r="CZ13" s="989"/>
      <c r="DA13" s="990"/>
      <c r="DB13" s="988" t="s">
        <v>579</v>
      </c>
      <c r="DC13" s="989"/>
      <c r="DD13" s="989"/>
      <c r="DE13" s="989"/>
      <c r="DF13" s="990"/>
      <c r="DG13" s="988" t="s">
        <v>579</v>
      </c>
      <c r="DH13" s="989"/>
      <c r="DI13" s="989"/>
      <c r="DJ13" s="989"/>
      <c r="DK13" s="990"/>
      <c r="DL13" s="988" t="s">
        <v>504</v>
      </c>
      <c r="DM13" s="989"/>
      <c r="DN13" s="989"/>
      <c r="DO13" s="989"/>
      <c r="DP13" s="990"/>
      <c r="DQ13" s="988" t="s">
        <v>504</v>
      </c>
      <c r="DR13" s="989"/>
      <c r="DS13" s="989"/>
      <c r="DT13" s="989"/>
      <c r="DU13" s="990"/>
      <c r="DV13" s="991"/>
      <c r="DW13" s="992"/>
      <c r="DX13" s="992"/>
      <c r="DY13" s="992"/>
      <c r="DZ13" s="993"/>
      <c r="EA13" s="225"/>
    </row>
    <row r="14" spans="1:131" s="226" customFormat="1" ht="26.25" customHeight="1" x14ac:dyDescent="0.2">
      <c r="A14" s="229">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23"/>
      <c r="BA14" s="223"/>
      <c r="BB14" s="223"/>
      <c r="BC14" s="223"/>
      <c r="BD14" s="223"/>
      <c r="BE14" s="224"/>
      <c r="BF14" s="224"/>
      <c r="BG14" s="224"/>
      <c r="BH14" s="224"/>
      <c r="BI14" s="224"/>
      <c r="BJ14" s="224"/>
      <c r="BK14" s="224"/>
      <c r="BL14" s="224"/>
      <c r="BM14" s="224"/>
      <c r="BN14" s="224"/>
      <c r="BO14" s="224"/>
      <c r="BP14" s="224"/>
      <c r="BQ14" s="229">
        <v>8</v>
      </c>
      <c r="BR14" s="230"/>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25"/>
    </row>
    <row r="15" spans="1:131" s="226" customFormat="1" ht="26.25" customHeight="1" x14ac:dyDescent="0.2">
      <c r="A15" s="229">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23"/>
      <c r="BA15" s="223"/>
      <c r="BB15" s="223"/>
      <c r="BC15" s="223"/>
      <c r="BD15" s="223"/>
      <c r="BE15" s="224"/>
      <c r="BF15" s="224"/>
      <c r="BG15" s="224"/>
      <c r="BH15" s="224"/>
      <c r="BI15" s="224"/>
      <c r="BJ15" s="224"/>
      <c r="BK15" s="224"/>
      <c r="BL15" s="224"/>
      <c r="BM15" s="224"/>
      <c r="BN15" s="224"/>
      <c r="BO15" s="224"/>
      <c r="BP15" s="224"/>
      <c r="BQ15" s="229">
        <v>9</v>
      </c>
      <c r="BR15" s="230"/>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25"/>
    </row>
    <row r="16" spans="1:131" s="226" customFormat="1" ht="26.25" customHeight="1" x14ac:dyDescent="0.2">
      <c r="A16" s="229">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23"/>
      <c r="BA16" s="223"/>
      <c r="BB16" s="223"/>
      <c r="BC16" s="223"/>
      <c r="BD16" s="223"/>
      <c r="BE16" s="224"/>
      <c r="BF16" s="224"/>
      <c r="BG16" s="224"/>
      <c r="BH16" s="224"/>
      <c r="BI16" s="224"/>
      <c r="BJ16" s="224"/>
      <c r="BK16" s="224"/>
      <c r="BL16" s="224"/>
      <c r="BM16" s="224"/>
      <c r="BN16" s="224"/>
      <c r="BO16" s="224"/>
      <c r="BP16" s="224"/>
      <c r="BQ16" s="229">
        <v>10</v>
      </c>
      <c r="BR16" s="230"/>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25"/>
    </row>
    <row r="17" spans="1:131" s="226" customFormat="1" ht="26.25" customHeight="1" x14ac:dyDescent="0.2">
      <c r="A17" s="229">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23"/>
      <c r="BA17" s="223"/>
      <c r="BB17" s="223"/>
      <c r="BC17" s="223"/>
      <c r="BD17" s="223"/>
      <c r="BE17" s="224"/>
      <c r="BF17" s="224"/>
      <c r="BG17" s="224"/>
      <c r="BH17" s="224"/>
      <c r="BI17" s="224"/>
      <c r="BJ17" s="224"/>
      <c r="BK17" s="224"/>
      <c r="BL17" s="224"/>
      <c r="BM17" s="224"/>
      <c r="BN17" s="224"/>
      <c r="BO17" s="224"/>
      <c r="BP17" s="224"/>
      <c r="BQ17" s="229">
        <v>11</v>
      </c>
      <c r="BR17" s="230"/>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25"/>
    </row>
    <row r="18" spans="1:131" s="226" customFormat="1" ht="26.25" customHeight="1" x14ac:dyDescent="0.2">
      <c r="A18" s="229">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23"/>
      <c r="BA18" s="223"/>
      <c r="BB18" s="223"/>
      <c r="BC18" s="223"/>
      <c r="BD18" s="223"/>
      <c r="BE18" s="224"/>
      <c r="BF18" s="224"/>
      <c r="BG18" s="224"/>
      <c r="BH18" s="224"/>
      <c r="BI18" s="224"/>
      <c r="BJ18" s="224"/>
      <c r="BK18" s="224"/>
      <c r="BL18" s="224"/>
      <c r="BM18" s="224"/>
      <c r="BN18" s="224"/>
      <c r="BO18" s="224"/>
      <c r="BP18" s="224"/>
      <c r="BQ18" s="229">
        <v>12</v>
      </c>
      <c r="BR18" s="230"/>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25"/>
    </row>
    <row r="19" spans="1:131" s="226" customFormat="1" ht="26.25" customHeight="1" x14ac:dyDescent="0.2">
      <c r="A19" s="229">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23"/>
      <c r="BA19" s="223"/>
      <c r="BB19" s="223"/>
      <c r="BC19" s="223"/>
      <c r="BD19" s="223"/>
      <c r="BE19" s="224"/>
      <c r="BF19" s="224"/>
      <c r="BG19" s="224"/>
      <c r="BH19" s="224"/>
      <c r="BI19" s="224"/>
      <c r="BJ19" s="224"/>
      <c r="BK19" s="224"/>
      <c r="BL19" s="224"/>
      <c r="BM19" s="224"/>
      <c r="BN19" s="224"/>
      <c r="BO19" s="224"/>
      <c r="BP19" s="224"/>
      <c r="BQ19" s="229">
        <v>13</v>
      </c>
      <c r="BR19" s="230"/>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25"/>
    </row>
    <row r="20" spans="1:131" s="226" customFormat="1" ht="26.25" customHeight="1" x14ac:dyDescent="0.2">
      <c r="A20" s="229">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23"/>
      <c r="BA20" s="223"/>
      <c r="BB20" s="223"/>
      <c r="BC20" s="223"/>
      <c r="BD20" s="223"/>
      <c r="BE20" s="224"/>
      <c r="BF20" s="224"/>
      <c r="BG20" s="224"/>
      <c r="BH20" s="224"/>
      <c r="BI20" s="224"/>
      <c r="BJ20" s="224"/>
      <c r="BK20" s="224"/>
      <c r="BL20" s="224"/>
      <c r="BM20" s="224"/>
      <c r="BN20" s="224"/>
      <c r="BO20" s="224"/>
      <c r="BP20" s="224"/>
      <c r="BQ20" s="229">
        <v>14</v>
      </c>
      <c r="BR20" s="230"/>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25"/>
    </row>
    <row r="21" spans="1:131" s="226" customFormat="1" ht="26.25" customHeight="1" thickBot="1" x14ac:dyDescent="0.25">
      <c r="A21" s="229">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23"/>
      <c r="BA21" s="223"/>
      <c r="BB21" s="223"/>
      <c r="BC21" s="223"/>
      <c r="BD21" s="223"/>
      <c r="BE21" s="224"/>
      <c r="BF21" s="224"/>
      <c r="BG21" s="224"/>
      <c r="BH21" s="224"/>
      <c r="BI21" s="224"/>
      <c r="BJ21" s="224"/>
      <c r="BK21" s="224"/>
      <c r="BL21" s="224"/>
      <c r="BM21" s="224"/>
      <c r="BN21" s="224"/>
      <c r="BO21" s="224"/>
      <c r="BP21" s="224"/>
      <c r="BQ21" s="229">
        <v>15</v>
      </c>
      <c r="BR21" s="230"/>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25"/>
    </row>
    <row r="22" spans="1:131" s="226" customFormat="1" ht="26.25" customHeight="1" x14ac:dyDescent="0.2">
      <c r="A22" s="229">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388</v>
      </c>
      <c r="BA22" s="1027"/>
      <c r="BB22" s="1027"/>
      <c r="BC22" s="1027"/>
      <c r="BD22" s="1028"/>
      <c r="BE22" s="224"/>
      <c r="BF22" s="224"/>
      <c r="BG22" s="224"/>
      <c r="BH22" s="224"/>
      <c r="BI22" s="224"/>
      <c r="BJ22" s="224"/>
      <c r="BK22" s="224"/>
      <c r="BL22" s="224"/>
      <c r="BM22" s="224"/>
      <c r="BN22" s="224"/>
      <c r="BO22" s="224"/>
      <c r="BP22" s="224"/>
      <c r="BQ22" s="229">
        <v>16</v>
      </c>
      <c r="BR22" s="230"/>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25"/>
    </row>
    <row r="23" spans="1:131" s="226" customFormat="1" ht="26.25" customHeight="1" thickBot="1" x14ac:dyDescent="0.25">
      <c r="A23" s="231" t="s">
        <v>389</v>
      </c>
      <c r="B23" s="934" t="s">
        <v>390</v>
      </c>
      <c r="C23" s="935"/>
      <c r="D23" s="935"/>
      <c r="E23" s="935"/>
      <c r="F23" s="935"/>
      <c r="G23" s="935"/>
      <c r="H23" s="935"/>
      <c r="I23" s="935"/>
      <c r="J23" s="935"/>
      <c r="K23" s="935"/>
      <c r="L23" s="935"/>
      <c r="M23" s="935"/>
      <c r="N23" s="935"/>
      <c r="O23" s="935"/>
      <c r="P23" s="945"/>
      <c r="Q23" s="1066">
        <v>59812</v>
      </c>
      <c r="R23" s="1060"/>
      <c r="S23" s="1060"/>
      <c r="T23" s="1060"/>
      <c r="U23" s="1060"/>
      <c r="V23" s="1060">
        <v>56394</v>
      </c>
      <c r="W23" s="1060"/>
      <c r="X23" s="1060"/>
      <c r="Y23" s="1060"/>
      <c r="Z23" s="1060"/>
      <c r="AA23" s="1060">
        <v>3418</v>
      </c>
      <c r="AB23" s="1060"/>
      <c r="AC23" s="1060"/>
      <c r="AD23" s="1060"/>
      <c r="AE23" s="1067"/>
      <c r="AF23" s="1068">
        <v>3330</v>
      </c>
      <c r="AG23" s="1060"/>
      <c r="AH23" s="1060"/>
      <c r="AI23" s="1060"/>
      <c r="AJ23" s="1069"/>
      <c r="AK23" s="1070"/>
      <c r="AL23" s="1071"/>
      <c r="AM23" s="1071"/>
      <c r="AN23" s="1071"/>
      <c r="AO23" s="1071"/>
      <c r="AP23" s="1060">
        <v>41056</v>
      </c>
      <c r="AQ23" s="1060"/>
      <c r="AR23" s="1060"/>
      <c r="AS23" s="1060"/>
      <c r="AT23" s="1060"/>
      <c r="AU23" s="1061"/>
      <c r="AV23" s="1061"/>
      <c r="AW23" s="1061"/>
      <c r="AX23" s="1061"/>
      <c r="AY23" s="1062"/>
      <c r="AZ23" s="1063" t="s">
        <v>128</v>
      </c>
      <c r="BA23" s="1064"/>
      <c r="BB23" s="1064"/>
      <c r="BC23" s="1064"/>
      <c r="BD23" s="1065"/>
      <c r="BE23" s="224"/>
      <c r="BF23" s="224"/>
      <c r="BG23" s="224"/>
      <c r="BH23" s="224"/>
      <c r="BI23" s="224"/>
      <c r="BJ23" s="224"/>
      <c r="BK23" s="224"/>
      <c r="BL23" s="224"/>
      <c r="BM23" s="224"/>
      <c r="BN23" s="224"/>
      <c r="BO23" s="224"/>
      <c r="BP23" s="224"/>
      <c r="BQ23" s="229">
        <v>17</v>
      </c>
      <c r="BR23" s="230"/>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25"/>
    </row>
    <row r="24" spans="1:131" s="226" customFormat="1" ht="26.25" customHeight="1" x14ac:dyDescent="0.2">
      <c r="A24" s="1059" t="s">
        <v>391</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3"/>
      <c r="BA24" s="223"/>
      <c r="BB24" s="223"/>
      <c r="BC24" s="223"/>
      <c r="BD24" s="223"/>
      <c r="BE24" s="224"/>
      <c r="BF24" s="224"/>
      <c r="BG24" s="224"/>
      <c r="BH24" s="224"/>
      <c r="BI24" s="224"/>
      <c r="BJ24" s="224"/>
      <c r="BK24" s="224"/>
      <c r="BL24" s="224"/>
      <c r="BM24" s="224"/>
      <c r="BN24" s="224"/>
      <c r="BO24" s="224"/>
      <c r="BP24" s="224"/>
      <c r="BQ24" s="229">
        <v>18</v>
      </c>
      <c r="BR24" s="230"/>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25"/>
    </row>
    <row r="25" spans="1:131" ht="26.25" customHeight="1" thickBot="1" x14ac:dyDescent="0.25">
      <c r="A25" s="1058" t="s">
        <v>392</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3"/>
      <c r="BK25" s="223"/>
      <c r="BL25" s="223"/>
      <c r="BM25" s="223"/>
      <c r="BN25" s="223"/>
      <c r="BO25" s="232"/>
      <c r="BP25" s="232"/>
      <c r="BQ25" s="229">
        <v>19</v>
      </c>
      <c r="BR25" s="230"/>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1"/>
    </row>
    <row r="26" spans="1:131" ht="26.25" customHeight="1" x14ac:dyDescent="0.2">
      <c r="A26" s="994" t="s">
        <v>370</v>
      </c>
      <c r="B26" s="995"/>
      <c r="C26" s="995"/>
      <c r="D26" s="995"/>
      <c r="E26" s="995"/>
      <c r="F26" s="995"/>
      <c r="G26" s="995"/>
      <c r="H26" s="995"/>
      <c r="I26" s="995"/>
      <c r="J26" s="995"/>
      <c r="K26" s="995"/>
      <c r="L26" s="995"/>
      <c r="M26" s="995"/>
      <c r="N26" s="995"/>
      <c r="O26" s="995"/>
      <c r="P26" s="996"/>
      <c r="Q26" s="1000" t="s">
        <v>393</v>
      </c>
      <c r="R26" s="1001"/>
      <c r="S26" s="1001"/>
      <c r="T26" s="1001"/>
      <c r="U26" s="1002"/>
      <c r="V26" s="1000" t="s">
        <v>394</v>
      </c>
      <c r="W26" s="1001"/>
      <c r="X26" s="1001"/>
      <c r="Y26" s="1001"/>
      <c r="Z26" s="1002"/>
      <c r="AA26" s="1000" t="s">
        <v>395</v>
      </c>
      <c r="AB26" s="1001"/>
      <c r="AC26" s="1001"/>
      <c r="AD26" s="1001"/>
      <c r="AE26" s="1001"/>
      <c r="AF26" s="1054" t="s">
        <v>396</v>
      </c>
      <c r="AG26" s="1007"/>
      <c r="AH26" s="1007"/>
      <c r="AI26" s="1007"/>
      <c r="AJ26" s="1055"/>
      <c r="AK26" s="1001" t="s">
        <v>397</v>
      </c>
      <c r="AL26" s="1001"/>
      <c r="AM26" s="1001"/>
      <c r="AN26" s="1001"/>
      <c r="AO26" s="1002"/>
      <c r="AP26" s="1000" t="s">
        <v>398</v>
      </c>
      <c r="AQ26" s="1001"/>
      <c r="AR26" s="1001"/>
      <c r="AS26" s="1001"/>
      <c r="AT26" s="1002"/>
      <c r="AU26" s="1000" t="s">
        <v>399</v>
      </c>
      <c r="AV26" s="1001"/>
      <c r="AW26" s="1001"/>
      <c r="AX26" s="1001"/>
      <c r="AY26" s="1002"/>
      <c r="AZ26" s="1000" t="s">
        <v>400</v>
      </c>
      <c r="BA26" s="1001"/>
      <c r="BB26" s="1001"/>
      <c r="BC26" s="1001"/>
      <c r="BD26" s="1002"/>
      <c r="BE26" s="1000" t="s">
        <v>377</v>
      </c>
      <c r="BF26" s="1001"/>
      <c r="BG26" s="1001"/>
      <c r="BH26" s="1001"/>
      <c r="BI26" s="1014"/>
      <c r="BJ26" s="223"/>
      <c r="BK26" s="223"/>
      <c r="BL26" s="223"/>
      <c r="BM26" s="223"/>
      <c r="BN26" s="223"/>
      <c r="BO26" s="232"/>
      <c r="BP26" s="232"/>
      <c r="BQ26" s="229">
        <v>20</v>
      </c>
      <c r="BR26" s="230"/>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1"/>
    </row>
    <row r="27" spans="1:13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23"/>
      <c r="BK27" s="223"/>
      <c r="BL27" s="223"/>
      <c r="BM27" s="223"/>
      <c r="BN27" s="223"/>
      <c r="BO27" s="232"/>
      <c r="BP27" s="232"/>
      <c r="BQ27" s="229">
        <v>21</v>
      </c>
      <c r="BR27" s="230"/>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1"/>
    </row>
    <row r="28" spans="1:131" ht="26.25" customHeight="1" thickTop="1" x14ac:dyDescent="0.2">
      <c r="A28" s="233">
        <v>1</v>
      </c>
      <c r="B28" s="1046" t="s">
        <v>401</v>
      </c>
      <c r="C28" s="1047"/>
      <c r="D28" s="1047"/>
      <c r="E28" s="1047"/>
      <c r="F28" s="1047"/>
      <c r="G28" s="1047"/>
      <c r="H28" s="1047"/>
      <c r="I28" s="1047"/>
      <c r="J28" s="1047"/>
      <c r="K28" s="1047"/>
      <c r="L28" s="1047"/>
      <c r="M28" s="1047"/>
      <c r="N28" s="1047"/>
      <c r="O28" s="1047"/>
      <c r="P28" s="1048"/>
      <c r="Q28" s="1049">
        <v>12307</v>
      </c>
      <c r="R28" s="1050"/>
      <c r="S28" s="1050"/>
      <c r="T28" s="1050"/>
      <c r="U28" s="1050"/>
      <c r="V28" s="1050">
        <v>11942</v>
      </c>
      <c r="W28" s="1050"/>
      <c r="X28" s="1050"/>
      <c r="Y28" s="1050"/>
      <c r="Z28" s="1050"/>
      <c r="AA28" s="1050">
        <v>365</v>
      </c>
      <c r="AB28" s="1050"/>
      <c r="AC28" s="1050"/>
      <c r="AD28" s="1050"/>
      <c r="AE28" s="1051"/>
      <c r="AF28" s="1052">
        <v>365</v>
      </c>
      <c r="AG28" s="1050"/>
      <c r="AH28" s="1050"/>
      <c r="AI28" s="1050"/>
      <c r="AJ28" s="1053"/>
      <c r="AK28" s="1041">
        <v>926</v>
      </c>
      <c r="AL28" s="1042"/>
      <c r="AM28" s="1042"/>
      <c r="AN28" s="1042"/>
      <c r="AO28" s="1042"/>
      <c r="AP28" s="1042" t="s">
        <v>578</v>
      </c>
      <c r="AQ28" s="1042"/>
      <c r="AR28" s="1042"/>
      <c r="AS28" s="1042"/>
      <c r="AT28" s="1042"/>
      <c r="AU28" s="1042" t="s">
        <v>578</v>
      </c>
      <c r="AV28" s="1042"/>
      <c r="AW28" s="1042"/>
      <c r="AX28" s="1042"/>
      <c r="AY28" s="1042"/>
      <c r="AZ28" s="1043"/>
      <c r="BA28" s="1043"/>
      <c r="BB28" s="1043"/>
      <c r="BC28" s="1043"/>
      <c r="BD28" s="1043"/>
      <c r="BE28" s="1044"/>
      <c r="BF28" s="1044"/>
      <c r="BG28" s="1044"/>
      <c r="BH28" s="1044"/>
      <c r="BI28" s="1045"/>
      <c r="BJ28" s="223"/>
      <c r="BK28" s="223"/>
      <c r="BL28" s="223"/>
      <c r="BM28" s="223"/>
      <c r="BN28" s="223"/>
      <c r="BO28" s="232"/>
      <c r="BP28" s="232"/>
      <c r="BQ28" s="229">
        <v>22</v>
      </c>
      <c r="BR28" s="230"/>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1"/>
    </row>
    <row r="29" spans="1:131" ht="26.25" customHeight="1" x14ac:dyDescent="0.2">
      <c r="A29" s="233">
        <v>2</v>
      </c>
      <c r="B29" s="1029" t="s">
        <v>402</v>
      </c>
      <c r="C29" s="1030"/>
      <c r="D29" s="1030"/>
      <c r="E29" s="1030"/>
      <c r="F29" s="1030"/>
      <c r="G29" s="1030"/>
      <c r="H29" s="1030"/>
      <c r="I29" s="1030"/>
      <c r="J29" s="1030"/>
      <c r="K29" s="1030"/>
      <c r="L29" s="1030"/>
      <c r="M29" s="1030"/>
      <c r="N29" s="1030"/>
      <c r="O29" s="1030"/>
      <c r="P29" s="1031"/>
      <c r="Q29" s="1037">
        <v>237</v>
      </c>
      <c r="R29" s="1038"/>
      <c r="S29" s="1038"/>
      <c r="T29" s="1038"/>
      <c r="U29" s="1038"/>
      <c r="V29" s="1038">
        <v>237</v>
      </c>
      <c r="W29" s="1038"/>
      <c r="X29" s="1038"/>
      <c r="Y29" s="1038"/>
      <c r="Z29" s="1038"/>
      <c r="AA29" s="1038" t="s">
        <v>578</v>
      </c>
      <c r="AB29" s="1038"/>
      <c r="AC29" s="1038"/>
      <c r="AD29" s="1038"/>
      <c r="AE29" s="1039"/>
      <c r="AF29" s="1034" t="s">
        <v>128</v>
      </c>
      <c r="AG29" s="1035"/>
      <c r="AH29" s="1035"/>
      <c r="AI29" s="1035"/>
      <c r="AJ29" s="1036"/>
      <c r="AK29" s="977">
        <v>49</v>
      </c>
      <c r="AL29" s="968"/>
      <c r="AM29" s="968"/>
      <c r="AN29" s="968"/>
      <c r="AO29" s="968"/>
      <c r="AP29" s="968">
        <v>24</v>
      </c>
      <c r="AQ29" s="968"/>
      <c r="AR29" s="968"/>
      <c r="AS29" s="968"/>
      <c r="AT29" s="968"/>
      <c r="AU29" s="968">
        <v>4</v>
      </c>
      <c r="AV29" s="968"/>
      <c r="AW29" s="968"/>
      <c r="AX29" s="968"/>
      <c r="AY29" s="968"/>
      <c r="AZ29" s="1040"/>
      <c r="BA29" s="1040"/>
      <c r="BB29" s="1040"/>
      <c r="BC29" s="1040"/>
      <c r="BD29" s="1040"/>
      <c r="BE29" s="969"/>
      <c r="BF29" s="969"/>
      <c r="BG29" s="969"/>
      <c r="BH29" s="969"/>
      <c r="BI29" s="970"/>
      <c r="BJ29" s="223"/>
      <c r="BK29" s="223"/>
      <c r="BL29" s="223"/>
      <c r="BM29" s="223"/>
      <c r="BN29" s="223"/>
      <c r="BO29" s="232"/>
      <c r="BP29" s="232"/>
      <c r="BQ29" s="229">
        <v>23</v>
      </c>
      <c r="BR29" s="230"/>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1"/>
    </row>
    <row r="30" spans="1:131" ht="26.25" customHeight="1" x14ac:dyDescent="0.2">
      <c r="A30" s="233">
        <v>3</v>
      </c>
      <c r="B30" s="1029" t="s">
        <v>403</v>
      </c>
      <c r="C30" s="1030"/>
      <c r="D30" s="1030"/>
      <c r="E30" s="1030"/>
      <c r="F30" s="1030"/>
      <c r="G30" s="1030"/>
      <c r="H30" s="1030"/>
      <c r="I30" s="1030"/>
      <c r="J30" s="1030"/>
      <c r="K30" s="1030"/>
      <c r="L30" s="1030"/>
      <c r="M30" s="1030"/>
      <c r="N30" s="1030"/>
      <c r="O30" s="1030"/>
      <c r="P30" s="1031"/>
      <c r="Q30" s="1037">
        <v>11688</v>
      </c>
      <c r="R30" s="1038"/>
      <c r="S30" s="1038"/>
      <c r="T30" s="1038"/>
      <c r="U30" s="1038"/>
      <c r="V30" s="1038">
        <v>11388</v>
      </c>
      <c r="W30" s="1038"/>
      <c r="X30" s="1038"/>
      <c r="Y30" s="1038"/>
      <c r="Z30" s="1038"/>
      <c r="AA30" s="1038">
        <v>300</v>
      </c>
      <c r="AB30" s="1038"/>
      <c r="AC30" s="1038"/>
      <c r="AD30" s="1038"/>
      <c r="AE30" s="1039"/>
      <c r="AF30" s="1034">
        <v>300</v>
      </c>
      <c r="AG30" s="1035"/>
      <c r="AH30" s="1035"/>
      <c r="AI30" s="1035"/>
      <c r="AJ30" s="1036"/>
      <c r="AK30" s="977">
        <v>1733</v>
      </c>
      <c r="AL30" s="968"/>
      <c r="AM30" s="968"/>
      <c r="AN30" s="968"/>
      <c r="AO30" s="968"/>
      <c r="AP30" s="968" t="s">
        <v>578</v>
      </c>
      <c r="AQ30" s="968"/>
      <c r="AR30" s="968"/>
      <c r="AS30" s="968"/>
      <c r="AT30" s="968"/>
      <c r="AU30" s="968" t="s">
        <v>578</v>
      </c>
      <c r="AV30" s="968"/>
      <c r="AW30" s="968"/>
      <c r="AX30" s="968"/>
      <c r="AY30" s="968"/>
      <c r="AZ30" s="1040"/>
      <c r="BA30" s="1040"/>
      <c r="BB30" s="1040"/>
      <c r="BC30" s="1040"/>
      <c r="BD30" s="1040"/>
      <c r="BE30" s="969"/>
      <c r="BF30" s="969"/>
      <c r="BG30" s="969"/>
      <c r="BH30" s="969"/>
      <c r="BI30" s="970"/>
      <c r="BJ30" s="223"/>
      <c r="BK30" s="223"/>
      <c r="BL30" s="223"/>
      <c r="BM30" s="223"/>
      <c r="BN30" s="223"/>
      <c r="BO30" s="232"/>
      <c r="BP30" s="232"/>
      <c r="BQ30" s="229">
        <v>24</v>
      </c>
      <c r="BR30" s="230"/>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1"/>
    </row>
    <row r="31" spans="1:131" ht="26.25" customHeight="1" x14ac:dyDescent="0.2">
      <c r="A31" s="233">
        <v>4</v>
      </c>
      <c r="B31" s="1029" t="s">
        <v>404</v>
      </c>
      <c r="C31" s="1030"/>
      <c r="D31" s="1030"/>
      <c r="E31" s="1030"/>
      <c r="F31" s="1030"/>
      <c r="G31" s="1030"/>
      <c r="H31" s="1030"/>
      <c r="I31" s="1030"/>
      <c r="J31" s="1030"/>
      <c r="K31" s="1030"/>
      <c r="L31" s="1030"/>
      <c r="M31" s="1030"/>
      <c r="N31" s="1030"/>
      <c r="O31" s="1030"/>
      <c r="P31" s="1031"/>
      <c r="Q31" s="1037">
        <v>1435</v>
      </c>
      <c r="R31" s="1038"/>
      <c r="S31" s="1038"/>
      <c r="T31" s="1038"/>
      <c r="U31" s="1038"/>
      <c r="V31" s="1038">
        <v>1432</v>
      </c>
      <c r="W31" s="1038"/>
      <c r="X31" s="1038"/>
      <c r="Y31" s="1038"/>
      <c r="Z31" s="1038"/>
      <c r="AA31" s="1038">
        <v>3</v>
      </c>
      <c r="AB31" s="1038"/>
      <c r="AC31" s="1038"/>
      <c r="AD31" s="1038"/>
      <c r="AE31" s="1039"/>
      <c r="AF31" s="1034">
        <v>3</v>
      </c>
      <c r="AG31" s="1035"/>
      <c r="AH31" s="1035"/>
      <c r="AI31" s="1035"/>
      <c r="AJ31" s="1036"/>
      <c r="AK31" s="977">
        <v>374</v>
      </c>
      <c r="AL31" s="968"/>
      <c r="AM31" s="968"/>
      <c r="AN31" s="968"/>
      <c r="AO31" s="968"/>
      <c r="AP31" s="968" t="s">
        <v>578</v>
      </c>
      <c r="AQ31" s="968"/>
      <c r="AR31" s="968"/>
      <c r="AS31" s="968"/>
      <c r="AT31" s="968"/>
      <c r="AU31" s="968" t="s">
        <v>578</v>
      </c>
      <c r="AV31" s="968"/>
      <c r="AW31" s="968"/>
      <c r="AX31" s="968"/>
      <c r="AY31" s="968"/>
      <c r="AZ31" s="1040"/>
      <c r="BA31" s="1040"/>
      <c r="BB31" s="1040"/>
      <c r="BC31" s="1040"/>
      <c r="BD31" s="1040"/>
      <c r="BE31" s="969"/>
      <c r="BF31" s="969"/>
      <c r="BG31" s="969"/>
      <c r="BH31" s="969"/>
      <c r="BI31" s="970"/>
      <c r="BJ31" s="223"/>
      <c r="BK31" s="223"/>
      <c r="BL31" s="223"/>
      <c r="BM31" s="223"/>
      <c r="BN31" s="223"/>
      <c r="BO31" s="232"/>
      <c r="BP31" s="232"/>
      <c r="BQ31" s="229">
        <v>25</v>
      </c>
      <c r="BR31" s="230"/>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1"/>
    </row>
    <row r="32" spans="1:131" ht="26.25" customHeight="1" x14ac:dyDescent="0.2">
      <c r="A32" s="233">
        <v>5</v>
      </c>
      <c r="B32" s="1029" t="s">
        <v>405</v>
      </c>
      <c r="C32" s="1030"/>
      <c r="D32" s="1030"/>
      <c r="E32" s="1030"/>
      <c r="F32" s="1030"/>
      <c r="G32" s="1030"/>
      <c r="H32" s="1030"/>
      <c r="I32" s="1030"/>
      <c r="J32" s="1030"/>
      <c r="K32" s="1030"/>
      <c r="L32" s="1030"/>
      <c r="M32" s="1030"/>
      <c r="N32" s="1030"/>
      <c r="O32" s="1030"/>
      <c r="P32" s="1031"/>
      <c r="Q32" s="1037">
        <v>2152</v>
      </c>
      <c r="R32" s="1038"/>
      <c r="S32" s="1038"/>
      <c r="T32" s="1038"/>
      <c r="U32" s="1038"/>
      <c r="V32" s="1038">
        <v>1921</v>
      </c>
      <c r="W32" s="1038"/>
      <c r="X32" s="1038"/>
      <c r="Y32" s="1038"/>
      <c r="Z32" s="1038"/>
      <c r="AA32" s="1038">
        <v>231</v>
      </c>
      <c r="AB32" s="1038"/>
      <c r="AC32" s="1038"/>
      <c r="AD32" s="1038"/>
      <c r="AE32" s="1039"/>
      <c r="AF32" s="1034">
        <v>2913</v>
      </c>
      <c r="AG32" s="1035"/>
      <c r="AH32" s="1035"/>
      <c r="AI32" s="1035"/>
      <c r="AJ32" s="1036"/>
      <c r="AK32" s="977">
        <v>179</v>
      </c>
      <c r="AL32" s="968"/>
      <c r="AM32" s="968"/>
      <c r="AN32" s="968"/>
      <c r="AO32" s="968"/>
      <c r="AP32" s="968">
        <v>8584</v>
      </c>
      <c r="AQ32" s="968"/>
      <c r="AR32" s="968"/>
      <c r="AS32" s="968"/>
      <c r="AT32" s="968"/>
      <c r="AU32" s="968">
        <v>1227</v>
      </c>
      <c r="AV32" s="968"/>
      <c r="AW32" s="968"/>
      <c r="AX32" s="968"/>
      <c r="AY32" s="968"/>
      <c r="AZ32" s="1040" t="s">
        <v>578</v>
      </c>
      <c r="BA32" s="1040"/>
      <c r="BB32" s="1040"/>
      <c r="BC32" s="1040"/>
      <c r="BD32" s="1040"/>
      <c r="BE32" s="969" t="s">
        <v>406</v>
      </c>
      <c r="BF32" s="969"/>
      <c r="BG32" s="969"/>
      <c r="BH32" s="969"/>
      <c r="BI32" s="970"/>
      <c r="BJ32" s="223"/>
      <c r="BK32" s="223"/>
      <c r="BL32" s="223"/>
      <c r="BM32" s="223"/>
      <c r="BN32" s="223"/>
      <c r="BO32" s="232"/>
      <c r="BP32" s="232"/>
      <c r="BQ32" s="229">
        <v>26</v>
      </c>
      <c r="BR32" s="230"/>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1"/>
    </row>
    <row r="33" spans="1:131" ht="26.25" customHeight="1" x14ac:dyDescent="0.2">
      <c r="A33" s="233">
        <v>6</v>
      </c>
      <c r="B33" s="1029" t="s">
        <v>407</v>
      </c>
      <c r="C33" s="1030"/>
      <c r="D33" s="1030"/>
      <c r="E33" s="1030"/>
      <c r="F33" s="1030"/>
      <c r="G33" s="1030"/>
      <c r="H33" s="1030"/>
      <c r="I33" s="1030"/>
      <c r="J33" s="1030"/>
      <c r="K33" s="1030"/>
      <c r="L33" s="1030"/>
      <c r="M33" s="1030"/>
      <c r="N33" s="1030"/>
      <c r="O33" s="1030"/>
      <c r="P33" s="1031"/>
      <c r="Q33" s="1037">
        <v>4661</v>
      </c>
      <c r="R33" s="1038"/>
      <c r="S33" s="1038"/>
      <c r="T33" s="1038"/>
      <c r="U33" s="1038"/>
      <c r="V33" s="1038">
        <v>3923</v>
      </c>
      <c r="W33" s="1038"/>
      <c r="X33" s="1038"/>
      <c r="Y33" s="1038"/>
      <c r="Z33" s="1038"/>
      <c r="AA33" s="1038">
        <v>736</v>
      </c>
      <c r="AB33" s="1038"/>
      <c r="AC33" s="1038"/>
      <c r="AD33" s="1038"/>
      <c r="AE33" s="1039"/>
      <c r="AF33" s="1034">
        <v>1190</v>
      </c>
      <c r="AG33" s="1035"/>
      <c r="AH33" s="1035"/>
      <c r="AI33" s="1035"/>
      <c r="AJ33" s="1036"/>
      <c r="AK33" s="977">
        <v>1895</v>
      </c>
      <c r="AL33" s="968"/>
      <c r="AM33" s="968"/>
      <c r="AN33" s="968"/>
      <c r="AO33" s="968"/>
      <c r="AP33" s="968">
        <v>18033</v>
      </c>
      <c r="AQ33" s="968"/>
      <c r="AR33" s="968"/>
      <c r="AS33" s="968"/>
      <c r="AT33" s="968"/>
      <c r="AU33" s="968">
        <v>12713</v>
      </c>
      <c r="AV33" s="968"/>
      <c r="AW33" s="968"/>
      <c r="AX33" s="968"/>
      <c r="AY33" s="968"/>
      <c r="AZ33" s="1040" t="s">
        <v>578</v>
      </c>
      <c r="BA33" s="1040"/>
      <c r="BB33" s="1040"/>
      <c r="BC33" s="1040"/>
      <c r="BD33" s="1040"/>
      <c r="BE33" s="969" t="s">
        <v>406</v>
      </c>
      <c r="BF33" s="969"/>
      <c r="BG33" s="969"/>
      <c r="BH33" s="969"/>
      <c r="BI33" s="970"/>
      <c r="BJ33" s="223"/>
      <c r="BK33" s="223"/>
      <c r="BL33" s="223"/>
      <c r="BM33" s="223"/>
      <c r="BN33" s="223"/>
      <c r="BO33" s="232"/>
      <c r="BP33" s="232"/>
      <c r="BQ33" s="229">
        <v>27</v>
      </c>
      <c r="BR33" s="230"/>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1"/>
    </row>
    <row r="34" spans="1:131" ht="26.25" customHeight="1" x14ac:dyDescent="0.2">
      <c r="A34" s="233">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77"/>
      <c r="AL34" s="968"/>
      <c r="AM34" s="968"/>
      <c r="AN34" s="968"/>
      <c r="AO34" s="968"/>
      <c r="AP34" s="968"/>
      <c r="AQ34" s="968"/>
      <c r="AR34" s="968"/>
      <c r="AS34" s="968"/>
      <c r="AT34" s="968"/>
      <c r="AU34" s="968"/>
      <c r="AV34" s="968"/>
      <c r="AW34" s="968"/>
      <c r="AX34" s="968"/>
      <c r="AY34" s="968"/>
      <c r="AZ34" s="1040"/>
      <c r="BA34" s="1040"/>
      <c r="BB34" s="1040"/>
      <c r="BC34" s="1040"/>
      <c r="BD34" s="1040"/>
      <c r="BE34" s="969"/>
      <c r="BF34" s="969"/>
      <c r="BG34" s="969"/>
      <c r="BH34" s="969"/>
      <c r="BI34" s="970"/>
      <c r="BJ34" s="223"/>
      <c r="BK34" s="223"/>
      <c r="BL34" s="223"/>
      <c r="BM34" s="223"/>
      <c r="BN34" s="223"/>
      <c r="BO34" s="232"/>
      <c r="BP34" s="232"/>
      <c r="BQ34" s="229">
        <v>28</v>
      </c>
      <c r="BR34" s="230"/>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1"/>
    </row>
    <row r="35" spans="1:131" ht="26.25" customHeight="1" x14ac:dyDescent="0.2">
      <c r="A35" s="233">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7"/>
      <c r="AL35" s="968"/>
      <c r="AM35" s="968"/>
      <c r="AN35" s="968"/>
      <c r="AO35" s="968"/>
      <c r="AP35" s="968"/>
      <c r="AQ35" s="968"/>
      <c r="AR35" s="968"/>
      <c r="AS35" s="968"/>
      <c r="AT35" s="968"/>
      <c r="AU35" s="968"/>
      <c r="AV35" s="968"/>
      <c r="AW35" s="968"/>
      <c r="AX35" s="968"/>
      <c r="AY35" s="968"/>
      <c r="AZ35" s="1040"/>
      <c r="BA35" s="1040"/>
      <c r="BB35" s="1040"/>
      <c r="BC35" s="1040"/>
      <c r="BD35" s="1040"/>
      <c r="BE35" s="969"/>
      <c r="BF35" s="969"/>
      <c r="BG35" s="969"/>
      <c r="BH35" s="969"/>
      <c r="BI35" s="970"/>
      <c r="BJ35" s="223"/>
      <c r="BK35" s="223"/>
      <c r="BL35" s="223"/>
      <c r="BM35" s="223"/>
      <c r="BN35" s="223"/>
      <c r="BO35" s="232"/>
      <c r="BP35" s="232"/>
      <c r="BQ35" s="229">
        <v>29</v>
      </c>
      <c r="BR35" s="230"/>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1"/>
    </row>
    <row r="36" spans="1:131" ht="26.25" customHeight="1" x14ac:dyDescent="0.2">
      <c r="A36" s="233">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7"/>
      <c r="AL36" s="968"/>
      <c r="AM36" s="968"/>
      <c r="AN36" s="968"/>
      <c r="AO36" s="968"/>
      <c r="AP36" s="968"/>
      <c r="AQ36" s="968"/>
      <c r="AR36" s="968"/>
      <c r="AS36" s="968"/>
      <c r="AT36" s="968"/>
      <c r="AU36" s="968"/>
      <c r="AV36" s="968"/>
      <c r="AW36" s="968"/>
      <c r="AX36" s="968"/>
      <c r="AY36" s="968"/>
      <c r="AZ36" s="1040"/>
      <c r="BA36" s="1040"/>
      <c r="BB36" s="1040"/>
      <c r="BC36" s="1040"/>
      <c r="BD36" s="1040"/>
      <c r="BE36" s="969"/>
      <c r="BF36" s="969"/>
      <c r="BG36" s="969"/>
      <c r="BH36" s="969"/>
      <c r="BI36" s="970"/>
      <c r="BJ36" s="223"/>
      <c r="BK36" s="223"/>
      <c r="BL36" s="223"/>
      <c r="BM36" s="223"/>
      <c r="BN36" s="223"/>
      <c r="BO36" s="232"/>
      <c r="BP36" s="232"/>
      <c r="BQ36" s="229">
        <v>30</v>
      </c>
      <c r="BR36" s="230"/>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1"/>
    </row>
    <row r="37" spans="1:131" ht="26.25" customHeight="1" x14ac:dyDescent="0.2">
      <c r="A37" s="233">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7"/>
      <c r="AL37" s="968"/>
      <c r="AM37" s="968"/>
      <c r="AN37" s="968"/>
      <c r="AO37" s="968"/>
      <c r="AP37" s="968"/>
      <c r="AQ37" s="968"/>
      <c r="AR37" s="968"/>
      <c r="AS37" s="968"/>
      <c r="AT37" s="968"/>
      <c r="AU37" s="968"/>
      <c r="AV37" s="968"/>
      <c r="AW37" s="968"/>
      <c r="AX37" s="968"/>
      <c r="AY37" s="968"/>
      <c r="AZ37" s="1040"/>
      <c r="BA37" s="1040"/>
      <c r="BB37" s="1040"/>
      <c r="BC37" s="1040"/>
      <c r="BD37" s="1040"/>
      <c r="BE37" s="969"/>
      <c r="BF37" s="969"/>
      <c r="BG37" s="969"/>
      <c r="BH37" s="969"/>
      <c r="BI37" s="970"/>
      <c r="BJ37" s="223"/>
      <c r="BK37" s="223"/>
      <c r="BL37" s="223"/>
      <c r="BM37" s="223"/>
      <c r="BN37" s="223"/>
      <c r="BO37" s="232"/>
      <c r="BP37" s="232"/>
      <c r="BQ37" s="229">
        <v>31</v>
      </c>
      <c r="BR37" s="230"/>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1"/>
    </row>
    <row r="38" spans="1:131" ht="26.25" customHeight="1" x14ac:dyDescent="0.2">
      <c r="A38" s="233">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7"/>
      <c r="AL38" s="968"/>
      <c r="AM38" s="968"/>
      <c r="AN38" s="968"/>
      <c r="AO38" s="968"/>
      <c r="AP38" s="968"/>
      <c r="AQ38" s="968"/>
      <c r="AR38" s="968"/>
      <c r="AS38" s="968"/>
      <c r="AT38" s="968"/>
      <c r="AU38" s="968"/>
      <c r="AV38" s="968"/>
      <c r="AW38" s="968"/>
      <c r="AX38" s="968"/>
      <c r="AY38" s="968"/>
      <c r="AZ38" s="1040"/>
      <c r="BA38" s="1040"/>
      <c r="BB38" s="1040"/>
      <c r="BC38" s="1040"/>
      <c r="BD38" s="1040"/>
      <c r="BE38" s="969"/>
      <c r="BF38" s="969"/>
      <c r="BG38" s="969"/>
      <c r="BH38" s="969"/>
      <c r="BI38" s="970"/>
      <c r="BJ38" s="223"/>
      <c r="BK38" s="223"/>
      <c r="BL38" s="223"/>
      <c r="BM38" s="223"/>
      <c r="BN38" s="223"/>
      <c r="BO38" s="232"/>
      <c r="BP38" s="232"/>
      <c r="BQ38" s="229">
        <v>32</v>
      </c>
      <c r="BR38" s="230"/>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1"/>
    </row>
    <row r="39" spans="1:131" ht="26.25" customHeight="1" x14ac:dyDescent="0.2">
      <c r="A39" s="233">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7"/>
      <c r="AL39" s="968"/>
      <c r="AM39" s="968"/>
      <c r="AN39" s="968"/>
      <c r="AO39" s="968"/>
      <c r="AP39" s="968"/>
      <c r="AQ39" s="968"/>
      <c r="AR39" s="968"/>
      <c r="AS39" s="968"/>
      <c r="AT39" s="968"/>
      <c r="AU39" s="968"/>
      <c r="AV39" s="968"/>
      <c r="AW39" s="968"/>
      <c r="AX39" s="968"/>
      <c r="AY39" s="968"/>
      <c r="AZ39" s="1040"/>
      <c r="BA39" s="1040"/>
      <c r="BB39" s="1040"/>
      <c r="BC39" s="1040"/>
      <c r="BD39" s="1040"/>
      <c r="BE39" s="969"/>
      <c r="BF39" s="969"/>
      <c r="BG39" s="969"/>
      <c r="BH39" s="969"/>
      <c r="BI39" s="970"/>
      <c r="BJ39" s="223"/>
      <c r="BK39" s="223"/>
      <c r="BL39" s="223"/>
      <c r="BM39" s="223"/>
      <c r="BN39" s="223"/>
      <c r="BO39" s="232"/>
      <c r="BP39" s="232"/>
      <c r="BQ39" s="229">
        <v>33</v>
      </c>
      <c r="BR39" s="230"/>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1"/>
    </row>
    <row r="40" spans="1:131" ht="26.25" customHeight="1" x14ac:dyDescent="0.2">
      <c r="A40" s="229">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7"/>
      <c r="AL40" s="968"/>
      <c r="AM40" s="968"/>
      <c r="AN40" s="968"/>
      <c r="AO40" s="968"/>
      <c r="AP40" s="968"/>
      <c r="AQ40" s="968"/>
      <c r="AR40" s="968"/>
      <c r="AS40" s="968"/>
      <c r="AT40" s="968"/>
      <c r="AU40" s="968"/>
      <c r="AV40" s="968"/>
      <c r="AW40" s="968"/>
      <c r="AX40" s="968"/>
      <c r="AY40" s="968"/>
      <c r="AZ40" s="1040"/>
      <c r="BA40" s="1040"/>
      <c r="BB40" s="1040"/>
      <c r="BC40" s="1040"/>
      <c r="BD40" s="1040"/>
      <c r="BE40" s="969"/>
      <c r="BF40" s="969"/>
      <c r="BG40" s="969"/>
      <c r="BH40" s="969"/>
      <c r="BI40" s="970"/>
      <c r="BJ40" s="223"/>
      <c r="BK40" s="223"/>
      <c r="BL40" s="223"/>
      <c r="BM40" s="223"/>
      <c r="BN40" s="223"/>
      <c r="BO40" s="232"/>
      <c r="BP40" s="232"/>
      <c r="BQ40" s="229">
        <v>34</v>
      </c>
      <c r="BR40" s="230"/>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1"/>
    </row>
    <row r="41" spans="1:131" ht="26.25" customHeight="1" x14ac:dyDescent="0.2">
      <c r="A41" s="229">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7"/>
      <c r="AL41" s="968"/>
      <c r="AM41" s="968"/>
      <c r="AN41" s="968"/>
      <c r="AO41" s="968"/>
      <c r="AP41" s="968"/>
      <c r="AQ41" s="968"/>
      <c r="AR41" s="968"/>
      <c r="AS41" s="968"/>
      <c r="AT41" s="968"/>
      <c r="AU41" s="968"/>
      <c r="AV41" s="968"/>
      <c r="AW41" s="968"/>
      <c r="AX41" s="968"/>
      <c r="AY41" s="968"/>
      <c r="AZ41" s="1040"/>
      <c r="BA41" s="1040"/>
      <c r="BB41" s="1040"/>
      <c r="BC41" s="1040"/>
      <c r="BD41" s="1040"/>
      <c r="BE41" s="969"/>
      <c r="BF41" s="969"/>
      <c r="BG41" s="969"/>
      <c r="BH41" s="969"/>
      <c r="BI41" s="970"/>
      <c r="BJ41" s="223"/>
      <c r="BK41" s="223"/>
      <c r="BL41" s="223"/>
      <c r="BM41" s="223"/>
      <c r="BN41" s="223"/>
      <c r="BO41" s="232"/>
      <c r="BP41" s="232"/>
      <c r="BQ41" s="229">
        <v>35</v>
      </c>
      <c r="BR41" s="230"/>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1"/>
    </row>
    <row r="42" spans="1:131" ht="26.25" customHeight="1" x14ac:dyDescent="0.2">
      <c r="A42" s="229">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7"/>
      <c r="AL42" s="968"/>
      <c r="AM42" s="968"/>
      <c r="AN42" s="968"/>
      <c r="AO42" s="968"/>
      <c r="AP42" s="968"/>
      <c r="AQ42" s="968"/>
      <c r="AR42" s="968"/>
      <c r="AS42" s="968"/>
      <c r="AT42" s="968"/>
      <c r="AU42" s="968"/>
      <c r="AV42" s="968"/>
      <c r="AW42" s="968"/>
      <c r="AX42" s="968"/>
      <c r="AY42" s="968"/>
      <c r="AZ42" s="1040"/>
      <c r="BA42" s="1040"/>
      <c r="BB42" s="1040"/>
      <c r="BC42" s="1040"/>
      <c r="BD42" s="1040"/>
      <c r="BE42" s="969"/>
      <c r="BF42" s="969"/>
      <c r="BG42" s="969"/>
      <c r="BH42" s="969"/>
      <c r="BI42" s="970"/>
      <c r="BJ42" s="223"/>
      <c r="BK42" s="223"/>
      <c r="BL42" s="223"/>
      <c r="BM42" s="223"/>
      <c r="BN42" s="223"/>
      <c r="BO42" s="232"/>
      <c r="BP42" s="232"/>
      <c r="BQ42" s="229">
        <v>36</v>
      </c>
      <c r="BR42" s="230"/>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1"/>
    </row>
    <row r="43" spans="1:131" ht="26.25" customHeight="1" x14ac:dyDescent="0.2">
      <c r="A43" s="229">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7"/>
      <c r="AL43" s="968"/>
      <c r="AM43" s="968"/>
      <c r="AN43" s="968"/>
      <c r="AO43" s="968"/>
      <c r="AP43" s="968"/>
      <c r="AQ43" s="968"/>
      <c r="AR43" s="968"/>
      <c r="AS43" s="968"/>
      <c r="AT43" s="968"/>
      <c r="AU43" s="968"/>
      <c r="AV43" s="968"/>
      <c r="AW43" s="968"/>
      <c r="AX43" s="968"/>
      <c r="AY43" s="968"/>
      <c r="AZ43" s="1040"/>
      <c r="BA43" s="1040"/>
      <c r="BB43" s="1040"/>
      <c r="BC43" s="1040"/>
      <c r="BD43" s="1040"/>
      <c r="BE43" s="969"/>
      <c r="BF43" s="969"/>
      <c r="BG43" s="969"/>
      <c r="BH43" s="969"/>
      <c r="BI43" s="970"/>
      <c r="BJ43" s="223"/>
      <c r="BK43" s="223"/>
      <c r="BL43" s="223"/>
      <c r="BM43" s="223"/>
      <c r="BN43" s="223"/>
      <c r="BO43" s="232"/>
      <c r="BP43" s="232"/>
      <c r="BQ43" s="229">
        <v>37</v>
      </c>
      <c r="BR43" s="230"/>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1"/>
    </row>
    <row r="44" spans="1:131" ht="26.25" customHeight="1" x14ac:dyDescent="0.2">
      <c r="A44" s="229">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7"/>
      <c r="AL44" s="968"/>
      <c r="AM44" s="968"/>
      <c r="AN44" s="968"/>
      <c r="AO44" s="968"/>
      <c r="AP44" s="968"/>
      <c r="AQ44" s="968"/>
      <c r="AR44" s="968"/>
      <c r="AS44" s="968"/>
      <c r="AT44" s="968"/>
      <c r="AU44" s="968"/>
      <c r="AV44" s="968"/>
      <c r="AW44" s="968"/>
      <c r="AX44" s="968"/>
      <c r="AY44" s="968"/>
      <c r="AZ44" s="1040"/>
      <c r="BA44" s="1040"/>
      <c r="BB44" s="1040"/>
      <c r="BC44" s="1040"/>
      <c r="BD44" s="1040"/>
      <c r="BE44" s="969"/>
      <c r="BF44" s="969"/>
      <c r="BG44" s="969"/>
      <c r="BH44" s="969"/>
      <c r="BI44" s="970"/>
      <c r="BJ44" s="223"/>
      <c r="BK44" s="223"/>
      <c r="BL44" s="223"/>
      <c r="BM44" s="223"/>
      <c r="BN44" s="223"/>
      <c r="BO44" s="232"/>
      <c r="BP44" s="232"/>
      <c r="BQ44" s="229">
        <v>38</v>
      </c>
      <c r="BR44" s="230"/>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1"/>
    </row>
    <row r="45" spans="1:131" ht="26.25" customHeight="1" x14ac:dyDescent="0.2">
      <c r="A45" s="229">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7"/>
      <c r="AL45" s="968"/>
      <c r="AM45" s="968"/>
      <c r="AN45" s="968"/>
      <c r="AO45" s="968"/>
      <c r="AP45" s="968"/>
      <c r="AQ45" s="968"/>
      <c r="AR45" s="968"/>
      <c r="AS45" s="968"/>
      <c r="AT45" s="968"/>
      <c r="AU45" s="968"/>
      <c r="AV45" s="968"/>
      <c r="AW45" s="968"/>
      <c r="AX45" s="968"/>
      <c r="AY45" s="968"/>
      <c r="AZ45" s="1040"/>
      <c r="BA45" s="1040"/>
      <c r="BB45" s="1040"/>
      <c r="BC45" s="1040"/>
      <c r="BD45" s="1040"/>
      <c r="BE45" s="969"/>
      <c r="BF45" s="969"/>
      <c r="BG45" s="969"/>
      <c r="BH45" s="969"/>
      <c r="BI45" s="970"/>
      <c r="BJ45" s="223"/>
      <c r="BK45" s="223"/>
      <c r="BL45" s="223"/>
      <c r="BM45" s="223"/>
      <c r="BN45" s="223"/>
      <c r="BO45" s="232"/>
      <c r="BP45" s="232"/>
      <c r="BQ45" s="229">
        <v>39</v>
      </c>
      <c r="BR45" s="230"/>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1"/>
    </row>
    <row r="46" spans="1:131" ht="26.25" customHeight="1" x14ac:dyDescent="0.2">
      <c r="A46" s="229">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7"/>
      <c r="AL46" s="968"/>
      <c r="AM46" s="968"/>
      <c r="AN46" s="968"/>
      <c r="AO46" s="968"/>
      <c r="AP46" s="968"/>
      <c r="AQ46" s="968"/>
      <c r="AR46" s="968"/>
      <c r="AS46" s="968"/>
      <c r="AT46" s="968"/>
      <c r="AU46" s="968"/>
      <c r="AV46" s="968"/>
      <c r="AW46" s="968"/>
      <c r="AX46" s="968"/>
      <c r="AY46" s="968"/>
      <c r="AZ46" s="1040"/>
      <c r="BA46" s="1040"/>
      <c r="BB46" s="1040"/>
      <c r="BC46" s="1040"/>
      <c r="BD46" s="1040"/>
      <c r="BE46" s="969"/>
      <c r="BF46" s="969"/>
      <c r="BG46" s="969"/>
      <c r="BH46" s="969"/>
      <c r="BI46" s="970"/>
      <c r="BJ46" s="223"/>
      <c r="BK46" s="223"/>
      <c r="BL46" s="223"/>
      <c r="BM46" s="223"/>
      <c r="BN46" s="223"/>
      <c r="BO46" s="232"/>
      <c r="BP46" s="232"/>
      <c r="BQ46" s="229">
        <v>40</v>
      </c>
      <c r="BR46" s="230"/>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1"/>
    </row>
    <row r="47" spans="1:131" ht="26.25" customHeight="1" x14ac:dyDescent="0.2">
      <c r="A47" s="229">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7"/>
      <c r="AL47" s="968"/>
      <c r="AM47" s="968"/>
      <c r="AN47" s="968"/>
      <c r="AO47" s="968"/>
      <c r="AP47" s="968"/>
      <c r="AQ47" s="968"/>
      <c r="AR47" s="968"/>
      <c r="AS47" s="968"/>
      <c r="AT47" s="968"/>
      <c r="AU47" s="968"/>
      <c r="AV47" s="968"/>
      <c r="AW47" s="968"/>
      <c r="AX47" s="968"/>
      <c r="AY47" s="968"/>
      <c r="AZ47" s="1040"/>
      <c r="BA47" s="1040"/>
      <c r="BB47" s="1040"/>
      <c r="BC47" s="1040"/>
      <c r="BD47" s="1040"/>
      <c r="BE47" s="969"/>
      <c r="BF47" s="969"/>
      <c r="BG47" s="969"/>
      <c r="BH47" s="969"/>
      <c r="BI47" s="970"/>
      <c r="BJ47" s="223"/>
      <c r="BK47" s="223"/>
      <c r="BL47" s="223"/>
      <c r="BM47" s="223"/>
      <c r="BN47" s="223"/>
      <c r="BO47" s="232"/>
      <c r="BP47" s="232"/>
      <c r="BQ47" s="229">
        <v>41</v>
      </c>
      <c r="BR47" s="230"/>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1"/>
    </row>
    <row r="48" spans="1:131" ht="26.25" customHeight="1" x14ac:dyDescent="0.2">
      <c r="A48" s="229">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7"/>
      <c r="AL48" s="968"/>
      <c r="AM48" s="968"/>
      <c r="AN48" s="968"/>
      <c r="AO48" s="968"/>
      <c r="AP48" s="968"/>
      <c r="AQ48" s="968"/>
      <c r="AR48" s="968"/>
      <c r="AS48" s="968"/>
      <c r="AT48" s="968"/>
      <c r="AU48" s="968"/>
      <c r="AV48" s="968"/>
      <c r="AW48" s="968"/>
      <c r="AX48" s="968"/>
      <c r="AY48" s="968"/>
      <c r="AZ48" s="1040"/>
      <c r="BA48" s="1040"/>
      <c r="BB48" s="1040"/>
      <c r="BC48" s="1040"/>
      <c r="BD48" s="1040"/>
      <c r="BE48" s="969"/>
      <c r="BF48" s="969"/>
      <c r="BG48" s="969"/>
      <c r="BH48" s="969"/>
      <c r="BI48" s="970"/>
      <c r="BJ48" s="223"/>
      <c r="BK48" s="223"/>
      <c r="BL48" s="223"/>
      <c r="BM48" s="223"/>
      <c r="BN48" s="223"/>
      <c r="BO48" s="232"/>
      <c r="BP48" s="232"/>
      <c r="BQ48" s="229">
        <v>42</v>
      </c>
      <c r="BR48" s="230"/>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1"/>
    </row>
    <row r="49" spans="1:131" ht="26.25" customHeight="1" x14ac:dyDescent="0.2">
      <c r="A49" s="229">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7"/>
      <c r="AL49" s="968"/>
      <c r="AM49" s="968"/>
      <c r="AN49" s="968"/>
      <c r="AO49" s="968"/>
      <c r="AP49" s="968"/>
      <c r="AQ49" s="968"/>
      <c r="AR49" s="968"/>
      <c r="AS49" s="968"/>
      <c r="AT49" s="968"/>
      <c r="AU49" s="968"/>
      <c r="AV49" s="968"/>
      <c r="AW49" s="968"/>
      <c r="AX49" s="968"/>
      <c r="AY49" s="968"/>
      <c r="AZ49" s="1040"/>
      <c r="BA49" s="1040"/>
      <c r="BB49" s="1040"/>
      <c r="BC49" s="1040"/>
      <c r="BD49" s="1040"/>
      <c r="BE49" s="969"/>
      <c r="BF49" s="969"/>
      <c r="BG49" s="969"/>
      <c r="BH49" s="969"/>
      <c r="BI49" s="970"/>
      <c r="BJ49" s="223"/>
      <c r="BK49" s="223"/>
      <c r="BL49" s="223"/>
      <c r="BM49" s="223"/>
      <c r="BN49" s="223"/>
      <c r="BO49" s="232"/>
      <c r="BP49" s="232"/>
      <c r="BQ49" s="229">
        <v>43</v>
      </c>
      <c r="BR49" s="230"/>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1"/>
    </row>
    <row r="50" spans="1:131" ht="26.25" customHeight="1" x14ac:dyDescent="0.2">
      <c r="A50" s="229">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69"/>
      <c r="BF50" s="969"/>
      <c r="BG50" s="969"/>
      <c r="BH50" s="969"/>
      <c r="BI50" s="970"/>
      <c r="BJ50" s="223"/>
      <c r="BK50" s="223"/>
      <c r="BL50" s="223"/>
      <c r="BM50" s="223"/>
      <c r="BN50" s="223"/>
      <c r="BO50" s="232"/>
      <c r="BP50" s="232"/>
      <c r="BQ50" s="229">
        <v>44</v>
      </c>
      <c r="BR50" s="230"/>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1"/>
    </row>
    <row r="51" spans="1:131" ht="26.25" customHeight="1" x14ac:dyDescent="0.2">
      <c r="A51" s="229">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69"/>
      <c r="BF51" s="969"/>
      <c r="BG51" s="969"/>
      <c r="BH51" s="969"/>
      <c r="BI51" s="970"/>
      <c r="BJ51" s="223"/>
      <c r="BK51" s="223"/>
      <c r="BL51" s="223"/>
      <c r="BM51" s="223"/>
      <c r="BN51" s="223"/>
      <c r="BO51" s="232"/>
      <c r="BP51" s="232"/>
      <c r="BQ51" s="229">
        <v>45</v>
      </c>
      <c r="BR51" s="230"/>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1"/>
    </row>
    <row r="52" spans="1:131" ht="26.25" customHeight="1" x14ac:dyDescent="0.2">
      <c r="A52" s="229">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69"/>
      <c r="BF52" s="969"/>
      <c r="BG52" s="969"/>
      <c r="BH52" s="969"/>
      <c r="BI52" s="970"/>
      <c r="BJ52" s="223"/>
      <c r="BK52" s="223"/>
      <c r="BL52" s="223"/>
      <c r="BM52" s="223"/>
      <c r="BN52" s="223"/>
      <c r="BO52" s="232"/>
      <c r="BP52" s="232"/>
      <c r="BQ52" s="229">
        <v>46</v>
      </c>
      <c r="BR52" s="230"/>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1"/>
    </row>
    <row r="53" spans="1:131" ht="26.25" customHeight="1" x14ac:dyDescent="0.2">
      <c r="A53" s="229">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69"/>
      <c r="BF53" s="969"/>
      <c r="BG53" s="969"/>
      <c r="BH53" s="969"/>
      <c r="BI53" s="970"/>
      <c r="BJ53" s="223"/>
      <c r="BK53" s="223"/>
      <c r="BL53" s="223"/>
      <c r="BM53" s="223"/>
      <c r="BN53" s="223"/>
      <c r="BO53" s="232"/>
      <c r="BP53" s="232"/>
      <c r="BQ53" s="229">
        <v>47</v>
      </c>
      <c r="BR53" s="230"/>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1"/>
    </row>
    <row r="54" spans="1:131" ht="26.25" customHeight="1" x14ac:dyDescent="0.2">
      <c r="A54" s="229">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69"/>
      <c r="BF54" s="969"/>
      <c r="BG54" s="969"/>
      <c r="BH54" s="969"/>
      <c r="BI54" s="970"/>
      <c r="BJ54" s="223"/>
      <c r="BK54" s="223"/>
      <c r="BL54" s="223"/>
      <c r="BM54" s="223"/>
      <c r="BN54" s="223"/>
      <c r="BO54" s="232"/>
      <c r="BP54" s="232"/>
      <c r="BQ54" s="229">
        <v>48</v>
      </c>
      <c r="BR54" s="230"/>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1"/>
    </row>
    <row r="55" spans="1:131" ht="26.25" customHeight="1" x14ac:dyDescent="0.2">
      <c r="A55" s="229">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69"/>
      <c r="BF55" s="969"/>
      <c r="BG55" s="969"/>
      <c r="BH55" s="969"/>
      <c r="BI55" s="970"/>
      <c r="BJ55" s="223"/>
      <c r="BK55" s="223"/>
      <c r="BL55" s="223"/>
      <c r="BM55" s="223"/>
      <c r="BN55" s="223"/>
      <c r="BO55" s="232"/>
      <c r="BP55" s="232"/>
      <c r="BQ55" s="229">
        <v>49</v>
      </c>
      <c r="BR55" s="230"/>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1"/>
    </row>
    <row r="56" spans="1:131" ht="26.25" customHeight="1" x14ac:dyDescent="0.2">
      <c r="A56" s="229">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69"/>
      <c r="BF56" s="969"/>
      <c r="BG56" s="969"/>
      <c r="BH56" s="969"/>
      <c r="BI56" s="970"/>
      <c r="BJ56" s="223"/>
      <c r="BK56" s="223"/>
      <c r="BL56" s="223"/>
      <c r="BM56" s="223"/>
      <c r="BN56" s="223"/>
      <c r="BO56" s="232"/>
      <c r="BP56" s="232"/>
      <c r="BQ56" s="229">
        <v>50</v>
      </c>
      <c r="BR56" s="230"/>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1"/>
    </row>
    <row r="57" spans="1:131" ht="26.25" customHeight="1" x14ac:dyDescent="0.2">
      <c r="A57" s="229">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69"/>
      <c r="BF57" s="969"/>
      <c r="BG57" s="969"/>
      <c r="BH57" s="969"/>
      <c r="BI57" s="970"/>
      <c r="BJ57" s="223"/>
      <c r="BK57" s="223"/>
      <c r="BL57" s="223"/>
      <c r="BM57" s="223"/>
      <c r="BN57" s="223"/>
      <c r="BO57" s="232"/>
      <c r="BP57" s="232"/>
      <c r="BQ57" s="229">
        <v>51</v>
      </c>
      <c r="BR57" s="230"/>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1"/>
    </row>
    <row r="58" spans="1:131" ht="26.25" customHeight="1" x14ac:dyDescent="0.2">
      <c r="A58" s="229">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69"/>
      <c r="BF58" s="969"/>
      <c r="BG58" s="969"/>
      <c r="BH58" s="969"/>
      <c r="BI58" s="970"/>
      <c r="BJ58" s="223"/>
      <c r="BK58" s="223"/>
      <c r="BL58" s="223"/>
      <c r="BM58" s="223"/>
      <c r="BN58" s="223"/>
      <c r="BO58" s="232"/>
      <c r="BP58" s="232"/>
      <c r="BQ58" s="229">
        <v>52</v>
      </c>
      <c r="BR58" s="230"/>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1"/>
    </row>
    <row r="59" spans="1:131" ht="26.25" customHeight="1" x14ac:dyDescent="0.2">
      <c r="A59" s="229">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69"/>
      <c r="BF59" s="969"/>
      <c r="BG59" s="969"/>
      <c r="BH59" s="969"/>
      <c r="BI59" s="970"/>
      <c r="BJ59" s="223"/>
      <c r="BK59" s="223"/>
      <c r="BL59" s="223"/>
      <c r="BM59" s="223"/>
      <c r="BN59" s="223"/>
      <c r="BO59" s="232"/>
      <c r="BP59" s="232"/>
      <c r="BQ59" s="229">
        <v>53</v>
      </c>
      <c r="BR59" s="230"/>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1"/>
    </row>
    <row r="60" spans="1:131" ht="26.25" customHeight="1" x14ac:dyDescent="0.2">
      <c r="A60" s="229">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69"/>
      <c r="BF60" s="969"/>
      <c r="BG60" s="969"/>
      <c r="BH60" s="969"/>
      <c r="BI60" s="970"/>
      <c r="BJ60" s="223"/>
      <c r="BK60" s="223"/>
      <c r="BL60" s="223"/>
      <c r="BM60" s="223"/>
      <c r="BN60" s="223"/>
      <c r="BO60" s="232"/>
      <c r="BP60" s="232"/>
      <c r="BQ60" s="229">
        <v>54</v>
      </c>
      <c r="BR60" s="230"/>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1"/>
    </row>
    <row r="61" spans="1:131" ht="26.25" customHeight="1" thickBot="1" x14ac:dyDescent="0.25">
      <c r="A61" s="229">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69"/>
      <c r="BF61" s="969"/>
      <c r="BG61" s="969"/>
      <c r="BH61" s="969"/>
      <c r="BI61" s="970"/>
      <c r="BJ61" s="223"/>
      <c r="BK61" s="223"/>
      <c r="BL61" s="223"/>
      <c r="BM61" s="223"/>
      <c r="BN61" s="223"/>
      <c r="BO61" s="232"/>
      <c r="BP61" s="232"/>
      <c r="BQ61" s="229">
        <v>55</v>
      </c>
      <c r="BR61" s="230"/>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1"/>
    </row>
    <row r="62" spans="1:131" ht="26.25" customHeight="1" x14ac:dyDescent="0.2">
      <c r="A62" s="229">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69"/>
      <c r="BF62" s="969"/>
      <c r="BG62" s="969"/>
      <c r="BH62" s="969"/>
      <c r="BI62" s="970"/>
      <c r="BJ62" s="1026" t="s">
        <v>408</v>
      </c>
      <c r="BK62" s="1027"/>
      <c r="BL62" s="1027"/>
      <c r="BM62" s="1027"/>
      <c r="BN62" s="1028"/>
      <c r="BO62" s="232"/>
      <c r="BP62" s="232"/>
      <c r="BQ62" s="229">
        <v>56</v>
      </c>
      <c r="BR62" s="230"/>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1"/>
    </row>
    <row r="63" spans="1:131" ht="26.25" customHeight="1" thickBot="1" x14ac:dyDescent="0.25">
      <c r="A63" s="231" t="s">
        <v>389</v>
      </c>
      <c r="B63" s="934" t="s">
        <v>409</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9"/>
      <c r="AF63" s="1020">
        <v>4770</v>
      </c>
      <c r="AG63" s="956"/>
      <c r="AH63" s="956"/>
      <c r="AI63" s="956"/>
      <c r="AJ63" s="1021"/>
      <c r="AK63" s="1022"/>
      <c r="AL63" s="960"/>
      <c r="AM63" s="960"/>
      <c r="AN63" s="960"/>
      <c r="AO63" s="960"/>
      <c r="AP63" s="956">
        <v>26641</v>
      </c>
      <c r="AQ63" s="956"/>
      <c r="AR63" s="956"/>
      <c r="AS63" s="956"/>
      <c r="AT63" s="956"/>
      <c r="AU63" s="956">
        <v>13944</v>
      </c>
      <c r="AV63" s="956"/>
      <c r="AW63" s="956"/>
      <c r="AX63" s="956"/>
      <c r="AY63" s="956"/>
      <c r="AZ63" s="1016"/>
      <c r="BA63" s="1016"/>
      <c r="BB63" s="1016"/>
      <c r="BC63" s="1016"/>
      <c r="BD63" s="1016"/>
      <c r="BE63" s="957"/>
      <c r="BF63" s="957"/>
      <c r="BG63" s="957"/>
      <c r="BH63" s="957"/>
      <c r="BI63" s="958"/>
      <c r="BJ63" s="1017" t="s">
        <v>128</v>
      </c>
      <c r="BK63" s="950"/>
      <c r="BL63" s="950"/>
      <c r="BM63" s="950"/>
      <c r="BN63" s="1018"/>
      <c r="BO63" s="232"/>
      <c r="BP63" s="232"/>
      <c r="BQ63" s="229">
        <v>57</v>
      </c>
      <c r="BR63" s="230"/>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1"/>
    </row>
    <row r="66" spans="1:131" ht="26.25" customHeight="1" x14ac:dyDescent="0.2">
      <c r="A66" s="994" t="s">
        <v>411</v>
      </c>
      <c r="B66" s="995"/>
      <c r="C66" s="995"/>
      <c r="D66" s="995"/>
      <c r="E66" s="995"/>
      <c r="F66" s="995"/>
      <c r="G66" s="995"/>
      <c r="H66" s="995"/>
      <c r="I66" s="995"/>
      <c r="J66" s="995"/>
      <c r="K66" s="995"/>
      <c r="L66" s="995"/>
      <c r="M66" s="995"/>
      <c r="N66" s="995"/>
      <c r="O66" s="995"/>
      <c r="P66" s="996"/>
      <c r="Q66" s="1000" t="s">
        <v>393</v>
      </c>
      <c r="R66" s="1001"/>
      <c r="S66" s="1001"/>
      <c r="T66" s="1001"/>
      <c r="U66" s="1002"/>
      <c r="V66" s="1000" t="s">
        <v>394</v>
      </c>
      <c r="W66" s="1001"/>
      <c r="X66" s="1001"/>
      <c r="Y66" s="1001"/>
      <c r="Z66" s="1002"/>
      <c r="AA66" s="1000" t="s">
        <v>395</v>
      </c>
      <c r="AB66" s="1001"/>
      <c r="AC66" s="1001"/>
      <c r="AD66" s="1001"/>
      <c r="AE66" s="1002"/>
      <c r="AF66" s="1006" t="s">
        <v>396</v>
      </c>
      <c r="AG66" s="1007"/>
      <c r="AH66" s="1007"/>
      <c r="AI66" s="1007"/>
      <c r="AJ66" s="1008"/>
      <c r="AK66" s="1000" t="s">
        <v>397</v>
      </c>
      <c r="AL66" s="995"/>
      <c r="AM66" s="995"/>
      <c r="AN66" s="995"/>
      <c r="AO66" s="996"/>
      <c r="AP66" s="1000" t="s">
        <v>398</v>
      </c>
      <c r="AQ66" s="1001"/>
      <c r="AR66" s="1001"/>
      <c r="AS66" s="1001"/>
      <c r="AT66" s="1002"/>
      <c r="AU66" s="1000" t="s">
        <v>412</v>
      </c>
      <c r="AV66" s="1001"/>
      <c r="AW66" s="1001"/>
      <c r="AX66" s="1001"/>
      <c r="AY66" s="1002"/>
      <c r="AZ66" s="1000" t="s">
        <v>377</v>
      </c>
      <c r="BA66" s="1001"/>
      <c r="BB66" s="1001"/>
      <c r="BC66" s="1001"/>
      <c r="BD66" s="1014"/>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2">
      <c r="A68" s="227">
        <v>1</v>
      </c>
      <c r="B68" s="982" t="s">
        <v>566</v>
      </c>
      <c r="C68" s="983"/>
      <c r="D68" s="983"/>
      <c r="E68" s="983"/>
      <c r="F68" s="983"/>
      <c r="G68" s="983"/>
      <c r="H68" s="983"/>
      <c r="I68" s="983"/>
      <c r="J68" s="983"/>
      <c r="K68" s="983"/>
      <c r="L68" s="983"/>
      <c r="M68" s="983"/>
      <c r="N68" s="983"/>
      <c r="O68" s="983"/>
      <c r="P68" s="984"/>
      <c r="Q68" s="985">
        <v>500</v>
      </c>
      <c r="R68" s="986"/>
      <c r="S68" s="986"/>
      <c r="T68" s="986"/>
      <c r="U68" s="987"/>
      <c r="V68" s="979">
        <v>386</v>
      </c>
      <c r="W68" s="979"/>
      <c r="X68" s="979"/>
      <c r="Y68" s="979"/>
      <c r="Z68" s="979"/>
      <c r="AA68" s="979">
        <v>114</v>
      </c>
      <c r="AB68" s="979"/>
      <c r="AC68" s="979"/>
      <c r="AD68" s="979"/>
      <c r="AE68" s="979"/>
      <c r="AF68" s="979">
        <v>22</v>
      </c>
      <c r="AG68" s="979"/>
      <c r="AH68" s="979"/>
      <c r="AI68" s="979"/>
      <c r="AJ68" s="979"/>
      <c r="AK68" s="979">
        <v>40</v>
      </c>
      <c r="AL68" s="979"/>
      <c r="AM68" s="979"/>
      <c r="AN68" s="979"/>
      <c r="AO68" s="979"/>
      <c r="AP68" s="979" t="s">
        <v>578</v>
      </c>
      <c r="AQ68" s="979"/>
      <c r="AR68" s="979"/>
      <c r="AS68" s="979"/>
      <c r="AT68" s="979"/>
      <c r="AU68" s="979" t="s">
        <v>578</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2">
      <c r="A69" s="229">
        <v>2</v>
      </c>
      <c r="B69" s="971" t="s">
        <v>567</v>
      </c>
      <c r="C69" s="972"/>
      <c r="D69" s="972"/>
      <c r="E69" s="972"/>
      <c r="F69" s="972"/>
      <c r="G69" s="972"/>
      <c r="H69" s="972"/>
      <c r="I69" s="972"/>
      <c r="J69" s="972"/>
      <c r="K69" s="972"/>
      <c r="L69" s="972"/>
      <c r="M69" s="972"/>
      <c r="N69" s="972"/>
      <c r="O69" s="972"/>
      <c r="P69" s="973"/>
      <c r="Q69" s="975">
        <v>8141</v>
      </c>
      <c r="R69" s="976"/>
      <c r="S69" s="976"/>
      <c r="T69" s="976"/>
      <c r="U69" s="977"/>
      <c r="V69" s="968">
        <v>7919</v>
      </c>
      <c r="W69" s="968"/>
      <c r="X69" s="968"/>
      <c r="Y69" s="968"/>
      <c r="Z69" s="968"/>
      <c r="AA69" s="968">
        <v>222</v>
      </c>
      <c r="AB69" s="968"/>
      <c r="AC69" s="968"/>
      <c r="AD69" s="968"/>
      <c r="AE69" s="968"/>
      <c r="AF69" s="968">
        <v>222</v>
      </c>
      <c r="AG69" s="968"/>
      <c r="AH69" s="968"/>
      <c r="AI69" s="968"/>
      <c r="AJ69" s="968"/>
      <c r="AK69" s="968">
        <v>4</v>
      </c>
      <c r="AL69" s="968"/>
      <c r="AM69" s="968"/>
      <c r="AN69" s="968"/>
      <c r="AO69" s="968"/>
      <c r="AP69" s="978" t="s">
        <v>578</v>
      </c>
      <c r="AQ69" s="976"/>
      <c r="AR69" s="976"/>
      <c r="AS69" s="976"/>
      <c r="AT69" s="977"/>
      <c r="AU69" s="978" t="s">
        <v>578</v>
      </c>
      <c r="AV69" s="976"/>
      <c r="AW69" s="976"/>
      <c r="AX69" s="976"/>
      <c r="AY69" s="977"/>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2">
      <c r="A70" s="229">
        <v>3</v>
      </c>
      <c r="B70" s="971" t="s">
        <v>568</v>
      </c>
      <c r="C70" s="972"/>
      <c r="D70" s="972"/>
      <c r="E70" s="972"/>
      <c r="F70" s="972"/>
      <c r="G70" s="972"/>
      <c r="H70" s="972"/>
      <c r="I70" s="972"/>
      <c r="J70" s="972"/>
      <c r="K70" s="972"/>
      <c r="L70" s="972"/>
      <c r="M70" s="972"/>
      <c r="N70" s="972"/>
      <c r="O70" s="972"/>
      <c r="P70" s="973"/>
      <c r="Q70" s="975">
        <v>22</v>
      </c>
      <c r="R70" s="976"/>
      <c r="S70" s="976"/>
      <c r="T70" s="976"/>
      <c r="U70" s="977"/>
      <c r="V70" s="968">
        <v>16</v>
      </c>
      <c r="W70" s="968"/>
      <c r="X70" s="968"/>
      <c r="Y70" s="968"/>
      <c r="Z70" s="968"/>
      <c r="AA70" s="968">
        <v>6</v>
      </c>
      <c r="AB70" s="968"/>
      <c r="AC70" s="968"/>
      <c r="AD70" s="968"/>
      <c r="AE70" s="968"/>
      <c r="AF70" s="968">
        <v>6</v>
      </c>
      <c r="AG70" s="968"/>
      <c r="AH70" s="968"/>
      <c r="AI70" s="968"/>
      <c r="AJ70" s="968"/>
      <c r="AK70" s="968">
        <v>4</v>
      </c>
      <c r="AL70" s="968"/>
      <c r="AM70" s="968"/>
      <c r="AN70" s="968"/>
      <c r="AO70" s="968"/>
      <c r="AP70" s="978" t="s">
        <v>578</v>
      </c>
      <c r="AQ70" s="976"/>
      <c r="AR70" s="976"/>
      <c r="AS70" s="976"/>
      <c r="AT70" s="977"/>
      <c r="AU70" s="978" t="s">
        <v>578</v>
      </c>
      <c r="AV70" s="976"/>
      <c r="AW70" s="976"/>
      <c r="AX70" s="976"/>
      <c r="AY70" s="977"/>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2">
      <c r="A71" s="229">
        <v>4</v>
      </c>
      <c r="B71" s="971" t="s">
        <v>569</v>
      </c>
      <c r="C71" s="972"/>
      <c r="D71" s="972"/>
      <c r="E71" s="972"/>
      <c r="F71" s="972"/>
      <c r="G71" s="972"/>
      <c r="H71" s="972"/>
      <c r="I71" s="972"/>
      <c r="J71" s="972"/>
      <c r="K71" s="972"/>
      <c r="L71" s="972"/>
      <c r="M71" s="972"/>
      <c r="N71" s="972"/>
      <c r="O71" s="972"/>
      <c r="P71" s="973"/>
      <c r="Q71" s="975">
        <v>160</v>
      </c>
      <c r="R71" s="976"/>
      <c r="S71" s="976"/>
      <c r="T71" s="976"/>
      <c r="U71" s="977"/>
      <c r="V71" s="968">
        <v>153</v>
      </c>
      <c r="W71" s="968"/>
      <c r="X71" s="968"/>
      <c r="Y71" s="968"/>
      <c r="Z71" s="968"/>
      <c r="AA71" s="968">
        <v>8</v>
      </c>
      <c r="AB71" s="968"/>
      <c r="AC71" s="968"/>
      <c r="AD71" s="968"/>
      <c r="AE71" s="968"/>
      <c r="AF71" s="968">
        <v>8</v>
      </c>
      <c r="AG71" s="968"/>
      <c r="AH71" s="968"/>
      <c r="AI71" s="968"/>
      <c r="AJ71" s="968"/>
      <c r="AK71" s="968">
        <v>33</v>
      </c>
      <c r="AL71" s="968"/>
      <c r="AM71" s="968"/>
      <c r="AN71" s="968"/>
      <c r="AO71" s="968"/>
      <c r="AP71" s="978" t="s">
        <v>578</v>
      </c>
      <c r="AQ71" s="976"/>
      <c r="AR71" s="976"/>
      <c r="AS71" s="976"/>
      <c r="AT71" s="977"/>
      <c r="AU71" s="978" t="s">
        <v>578</v>
      </c>
      <c r="AV71" s="976"/>
      <c r="AW71" s="976"/>
      <c r="AX71" s="976"/>
      <c r="AY71" s="977"/>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2">
      <c r="A72" s="229">
        <v>5</v>
      </c>
      <c r="B72" s="971" t="s">
        <v>570</v>
      </c>
      <c r="C72" s="972"/>
      <c r="D72" s="972"/>
      <c r="E72" s="972"/>
      <c r="F72" s="972"/>
      <c r="G72" s="972"/>
      <c r="H72" s="972"/>
      <c r="I72" s="972"/>
      <c r="J72" s="972"/>
      <c r="K72" s="972"/>
      <c r="L72" s="972"/>
      <c r="M72" s="972"/>
      <c r="N72" s="972"/>
      <c r="O72" s="972"/>
      <c r="P72" s="973"/>
      <c r="Q72" s="975">
        <v>227759</v>
      </c>
      <c r="R72" s="976"/>
      <c r="S72" s="976"/>
      <c r="T72" s="976"/>
      <c r="U72" s="977"/>
      <c r="V72" s="968">
        <v>221002</v>
      </c>
      <c r="W72" s="968"/>
      <c r="X72" s="968"/>
      <c r="Y72" s="968"/>
      <c r="Z72" s="968"/>
      <c r="AA72" s="968">
        <v>6757</v>
      </c>
      <c r="AB72" s="968"/>
      <c r="AC72" s="968"/>
      <c r="AD72" s="968"/>
      <c r="AE72" s="968"/>
      <c r="AF72" s="968">
        <v>6757</v>
      </c>
      <c r="AG72" s="968"/>
      <c r="AH72" s="968"/>
      <c r="AI72" s="968"/>
      <c r="AJ72" s="968"/>
      <c r="AK72" s="968">
        <v>10</v>
      </c>
      <c r="AL72" s="968"/>
      <c r="AM72" s="968"/>
      <c r="AN72" s="968"/>
      <c r="AO72" s="968"/>
      <c r="AP72" s="978" t="s">
        <v>578</v>
      </c>
      <c r="AQ72" s="976"/>
      <c r="AR72" s="976"/>
      <c r="AS72" s="976"/>
      <c r="AT72" s="977"/>
      <c r="AU72" s="978" t="s">
        <v>578</v>
      </c>
      <c r="AV72" s="976"/>
      <c r="AW72" s="976"/>
      <c r="AX72" s="976"/>
      <c r="AY72" s="977"/>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2">
      <c r="A73" s="229">
        <v>6</v>
      </c>
      <c r="B73" s="971"/>
      <c r="C73" s="972"/>
      <c r="D73" s="972"/>
      <c r="E73" s="972"/>
      <c r="F73" s="972"/>
      <c r="G73" s="972"/>
      <c r="H73" s="972"/>
      <c r="I73" s="972"/>
      <c r="J73" s="972"/>
      <c r="K73" s="972"/>
      <c r="L73" s="972"/>
      <c r="M73" s="972"/>
      <c r="N73" s="972"/>
      <c r="O73" s="972"/>
      <c r="P73" s="973"/>
      <c r="Q73" s="975"/>
      <c r="R73" s="976"/>
      <c r="S73" s="976"/>
      <c r="T73" s="976"/>
      <c r="U73" s="977"/>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2">
      <c r="A74" s="229">
        <v>7</v>
      </c>
      <c r="B74" s="971"/>
      <c r="C74" s="972"/>
      <c r="D74" s="972"/>
      <c r="E74" s="972"/>
      <c r="F74" s="972"/>
      <c r="G74" s="972"/>
      <c r="H74" s="972"/>
      <c r="I74" s="972"/>
      <c r="J74" s="972"/>
      <c r="K74" s="972"/>
      <c r="L74" s="972"/>
      <c r="M74" s="972"/>
      <c r="N74" s="972"/>
      <c r="O74" s="972"/>
      <c r="P74" s="973"/>
      <c r="Q74" s="975"/>
      <c r="R74" s="976"/>
      <c r="S74" s="976"/>
      <c r="T74" s="976"/>
      <c r="U74" s="977"/>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2">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2">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2">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2">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2">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2">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2">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2">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2">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2">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2">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2">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2">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5">
      <c r="A88" s="231" t="s">
        <v>389</v>
      </c>
      <c r="B88" s="934" t="s">
        <v>413</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7015</v>
      </c>
      <c r="AG88" s="956"/>
      <c r="AH88" s="956"/>
      <c r="AI88" s="956"/>
      <c r="AJ88" s="956"/>
      <c r="AK88" s="960"/>
      <c r="AL88" s="960"/>
      <c r="AM88" s="960"/>
      <c r="AN88" s="960"/>
      <c r="AO88" s="960"/>
      <c r="AP88" s="956" t="s">
        <v>585</v>
      </c>
      <c r="AQ88" s="956"/>
      <c r="AR88" s="956"/>
      <c r="AS88" s="956"/>
      <c r="AT88" s="956"/>
      <c r="AU88" s="956" t="s">
        <v>585</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34" t="s">
        <v>414</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594</v>
      </c>
      <c r="CS102" s="950"/>
      <c r="CT102" s="950"/>
      <c r="CU102" s="950"/>
      <c r="CV102" s="951"/>
      <c r="CW102" s="949">
        <v>21</v>
      </c>
      <c r="CX102" s="950"/>
      <c r="CY102" s="950"/>
      <c r="CZ102" s="950"/>
      <c r="DA102" s="951"/>
      <c r="DB102" s="949" t="s">
        <v>585</v>
      </c>
      <c r="DC102" s="950"/>
      <c r="DD102" s="950"/>
      <c r="DE102" s="950"/>
      <c r="DF102" s="951"/>
      <c r="DG102" s="949">
        <v>119</v>
      </c>
      <c r="DH102" s="950"/>
      <c r="DI102" s="950"/>
      <c r="DJ102" s="950"/>
      <c r="DK102" s="951"/>
      <c r="DL102" s="949" t="s">
        <v>585</v>
      </c>
      <c r="DM102" s="950"/>
      <c r="DN102" s="950"/>
      <c r="DO102" s="950"/>
      <c r="DP102" s="951"/>
      <c r="DQ102" s="949" t="s">
        <v>585</v>
      </c>
      <c r="DR102" s="950"/>
      <c r="DS102" s="950"/>
      <c r="DT102" s="950"/>
      <c r="DU102" s="951"/>
      <c r="DV102" s="934"/>
      <c r="DW102" s="935"/>
      <c r="DX102" s="935"/>
      <c r="DY102" s="935"/>
      <c r="DZ102" s="93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415</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416</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39" t="s">
        <v>419</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420</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2">
      <c r="A109" s="892" t="s">
        <v>421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422</v>
      </c>
      <c r="AB109" s="893"/>
      <c r="AC109" s="893"/>
      <c r="AD109" s="893"/>
      <c r="AE109" s="894"/>
      <c r="AF109" s="895" t="s">
        <v>423</v>
      </c>
      <c r="AG109" s="893"/>
      <c r="AH109" s="893"/>
      <c r="AI109" s="893"/>
      <c r="AJ109" s="894"/>
      <c r="AK109" s="895" t="s">
        <v>304</v>
      </c>
      <c r="AL109" s="893"/>
      <c r="AM109" s="893"/>
      <c r="AN109" s="893"/>
      <c r="AO109" s="894"/>
      <c r="AP109" s="895" t="s">
        <v>424</v>
      </c>
      <c r="AQ109" s="893"/>
      <c r="AR109" s="893"/>
      <c r="AS109" s="893"/>
      <c r="AT109" s="926"/>
      <c r="AU109" s="892" t="s">
        <v>421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422</v>
      </c>
      <c r="BR109" s="893"/>
      <c r="BS109" s="893"/>
      <c r="BT109" s="893"/>
      <c r="BU109" s="894"/>
      <c r="BV109" s="895" t="s">
        <v>423</v>
      </c>
      <c r="BW109" s="893"/>
      <c r="BX109" s="893"/>
      <c r="BY109" s="893"/>
      <c r="BZ109" s="894"/>
      <c r="CA109" s="895" t="s">
        <v>304</v>
      </c>
      <c r="CB109" s="893"/>
      <c r="CC109" s="893"/>
      <c r="CD109" s="893"/>
      <c r="CE109" s="894"/>
      <c r="CF109" s="933" t="s">
        <v>424</v>
      </c>
      <c r="CG109" s="933"/>
      <c r="CH109" s="933"/>
      <c r="CI109" s="933"/>
      <c r="CJ109" s="933"/>
      <c r="CK109" s="895" t="s">
        <v>425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422</v>
      </c>
      <c r="DH109" s="893"/>
      <c r="DI109" s="893"/>
      <c r="DJ109" s="893"/>
      <c r="DK109" s="894"/>
      <c r="DL109" s="895" t="s">
        <v>423</v>
      </c>
      <c r="DM109" s="893"/>
      <c r="DN109" s="893"/>
      <c r="DO109" s="893"/>
      <c r="DP109" s="894"/>
      <c r="DQ109" s="895" t="s">
        <v>304</v>
      </c>
      <c r="DR109" s="893"/>
      <c r="DS109" s="893"/>
      <c r="DT109" s="893"/>
      <c r="DU109" s="894"/>
      <c r="DV109" s="895" t="s">
        <v>424</v>
      </c>
      <c r="DW109" s="893"/>
      <c r="DX109" s="893"/>
      <c r="DY109" s="893"/>
      <c r="DZ109" s="926"/>
    </row>
    <row r="110" spans="1:131" s="221" customFormat="1" ht="26.25" customHeight="1" x14ac:dyDescent="0.2">
      <c r="A110" s="804" t="s">
        <v>426</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4034353</v>
      </c>
      <c r="AB110" s="886"/>
      <c r="AC110" s="886"/>
      <c r="AD110" s="886"/>
      <c r="AE110" s="887"/>
      <c r="AF110" s="888">
        <v>3886017</v>
      </c>
      <c r="AG110" s="886"/>
      <c r="AH110" s="886"/>
      <c r="AI110" s="886"/>
      <c r="AJ110" s="887"/>
      <c r="AK110" s="888">
        <v>3865043</v>
      </c>
      <c r="AL110" s="886"/>
      <c r="AM110" s="886"/>
      <c r="AN110" s="886"/>
      <c r="AO110" s="887"/>
      <c r="AP110" s="889">
        <v>15.5</v>
      </c>
      <c r="AQ110" s="890"/>
      <c r="AR110" s="890"/>
      <c r="AS110" s="890"/>
      <c r="AT110" s="891"/>
      <c r="AU110" s="927" t="s">
        <v>72</v>
      </c>
      <c r="AV110" s="928"/>
      <c r="AW110" s="928"/>
      <c r="AX110" s="928"/>
      <c r="AY110" s="928"/>
      <c r="AZ110" s="857" t="s">
        <v>427</v>
      </c>
      <c r="BA110" s="805"/>
      <c r="BB110" s="805"/>
      <c r="BC110" s="805"/>
      <c r="BD110" s="805"/>
      <c r="BE110" s="805"/>
      <c r="BF110" s="805"/>
      <c r="BG110" s="805"/>
      <c r="BH110" s="805"/>
      <c r="BI110" s="805"/>
      <c r="BJ110" s="805"/>
      <c r="BK110" s="805"/>
      <c r="BL110" s="805"/>
      <c r="BM110" s="805"/>
      <c r="BN110" s="805"/>
      <c r="BO110" s="805"/>
      <c r="BP110" s="806"/>
      <c r="BQ110" s="858">
        <v>39224326</v>
      </c>
      <c r="BR110" s="839"/>
      <c r="BS110" s="839"/>
      <c r="BT110" s="839"/>
      <c r="BU110" s="839"/>
      <c r="BV110" s="839">
        <v>40074059</v>
      </c>
      <c r="BW110" s="839"/>
      <c r="BX110" s="839"/>
      <c r="BY110" s="839"/>
      <c r="BZ110" s="839"/>
      <c r="CA110" s="839">
        <v>41056067</v>
      </c>
      <c r="CB110" s="839"/>
      <c r="CC110" s="839"/>
      <c r="CD110" s="839"/>
      <c r="CE110" s="839"/>
      <c r="CF110" s="863">
        <v>164.5</v>
      </c>
      <c r="CG110" s="864"/>
      <c r="CH110" s="864"/>
      <c r="CI110" s="864"/>
      <c r="CJ110" s="864"/>
      <c r="CK110" s="923" t="s">
        <v>428</v>
      </c>
      <c r="CL110" s="816"/>
      <c r="CM110" s="857" t="s">
        <v>429</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128</v>
      </c>
      <c r="DH110" s="839"/>
      <c r="DI110" s="839"/>
      <c r="DJ110" s="839"/>
      <c r="DK110" s="839"/>
      <c r="DL110" s="839" t="s">
        <v>128</v>
      </c>
      <c r="DM110" s="839"/>
      <c r="DN110" s="839"/>
      <c r="DO110" s="839"/>
      <c r="DP110" s="839"/>
      <c r="DQ110" s="839" t="s">
        <v>128</v>
      </c>
      <c r="DR110" s="839"/>
      <c r="DS110" s="839"/>
      <c r="DT110" s="839"/>
      <c r="DU110" s="839"/>
      <c r="DV110" s="840" t="s">
        <v>128</v>
      </c>
      <c r="DW110" s="840"/>
      <c r="DX110" s="840"/>
      <c r="DY110" s="840"/>
      <c r="DZ110" s="841"/>
    </row>
    <row r="111" spans="1:131" s="221" customFormat="1" ht="26.25" customHeight="1" x14ac:dyDescent="0.2">
      <c r="A111" s="771" t="s">
        <v>430</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128</v>
      </c>
      <c r="AB111" s="916"/>
      <c r="AC111" s="916"/>
      <c r="AD111" s="916"/>
      <c r="AE111" s="917"/>
      <c r="AF111" s="918" t="s">
        <v>128</v>
      </c>
      <c r="AG111" s="916"/>
      <c r="AH111" s="916"/>
      <c r="AI111" s="916"/>
      <c r="AJ111" s="917"/>
      <c r="AK111" s="918" t="s">
        <v>128</v>
      </c>
      <c r="AL111" s="916"/>
      <c r="AM111" s="916"/>
      <c r="AN111" s="916"/>
      <c r="AO111" s="917"/>
      <c r="AP111" s="919" t="s">
        <v>128</v>
      </c>
      <c r="AQ111" s="920"/>
      <c r="AR111" s="920"/>
      <c r="AS111" s="920"/>
      <c r="AT111" s="921"/>
      <c r="AU111" s="929"/>
      <c r="AV111" s="930"/>
      <c r="AW111" s="930"/>
      <c r="AX111" s="930"/>
      <c r="AY111" s="930"/>
      <c r="AZ111" s="812" t="s">
        <v>431</v>
      </c>
      <c r="BA111" s="749"/>
      <c r="BB111" s="749"/>
      <c r="BC111" s="749"/>
      <c r="BD111" s="749"/>
      <c r="BE111" s="749"/>
      <c r="BF111" s="749"/>
      <c r="BG111" s="749"/>
      <c r="BH111" s="749"/>
      <c r="BI111" s="749"/>
      <c r="BJ111" s="749"/>
      <c r="BK111" s="749"/>
      <c r="BL111" s="749"/>
      <c r="BM111" s="749"/>
      <c r="BN111" s="749"/>
      <c r="BO111" s="749"/>
      <c r="BP111" s="750"/>
      <c r="BQ111" s="813">
        <v>496252</v>
      </c>
      <c r="BR111" s="814"/>
      <c r="BS111" s="814"/>
      <c r="BT111" s="814"/>
      <c r="BU111" s="814"/>
      <c r="BV111" s="814">
        <v>388166</v>
      </c>
      <c r="BW111" s="814"/>
      <c r="BX111" s="814"/>
      <c r="BY111" s="814"/>
      <c r="BZ111" s="814"/>
      <c r="CA111" s="814">
        <v>290912</v>
      </c>
      <c r="CB111" s="814"/>
      <c r="CC111" s="814"/>
      <c r="CD111" s="814"/>
      <c r="CE111" s="814"/>
      <c r="CF111" s="872">
        <v>1.2</v>
      </c>
      <c r="CG111" s="873"/>
      <c r="CH111" s="873"/>
      <c r="CI111" s="873"/>
      <c r="CJ111" s="873"/>
      <c r="CK111" s="924"/>
      <c r="CL111" s="818"/>
      <c r="CM111" s="812" t="s">
        <v>432</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128</v>
      </c>
      <c r="DH111" s="814"/>
      <c r="DI111" s="814"/>
      <c r="DJ111" s="814"/>
      <c r="DK111" s="814"/>
      <c r="DL111" s="814" t="s">
        <v>433</v>
      </c>
      <c r="DM111" s="814"/>
      <c r="DN111" s="814"/>
      <c r="DO111" s="814"/>
      <c r="DP111" s="814"/>
      <c r="DQ111" s="814" t="s">
        <v>128</v>
      </c>
      <c r="DR111" s="814"/>
      <c r="DS111" s="814"/>
      <c r="DT111" s="814"/>
      <c r="DU111" s="814"/>
      <c r="DV111" s="791" t="s">
        <v>128</v>
      </c>
      <c r="DW111" s="791"/>
      <c r="DX111" s="791"/>
      <c r="DY111" s="791"/>
      <c r="DZ111" s="792"/>
    </row>
    <row r="112" spans="1:131" s="221" customFormat="1" ht="26.25" customHeight="1" x14ac:dyDescent="0.2">
      <c r="A112" s="909" t="s">
        <v>434</v>
      </c>
      <c r="B112" s="910"/>
      <c r="C112" s="749" t="s">
        <v>435</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436</v>
      </c>
      <c r="AB112" s="777"/>
      <c r="AC112" s="777"/>
      <c r="AD112" s="777"/>
      <c r="AE112" s="778"/>
      <c r="AF112" s="779" t="s">
        <v>128</v>
      </c>
      <c r="AG112" s="777"/>
      <c r="AH112" s="777"/>
      <c r="AI112" s="777"/>
      <c r="AJ112" s="778"/>
      <c r="AK112" s="779" t="s">
        <v>436</v>
      </c>
      <c r="AL112" s="777"/>
      <c r="AM112" s="777"/>
      <c r="AN112" s="777"/>
      <c r="AO112" s="778"/>
      <c r="AP112" s="821" t="s">
        <v>128</v>
      </c>
      <c r="AQ112" s="822"/>
      <c r="AR112" s="822"/>
      <c r="AS112" s="822"/>
      <c r="AT112" s="823"/>
      <c r="AU112" s="929"/>
      <c r="AV112" s="930"/>
      <c r="AW112" s="930"/>
      <c r="AX112" s="930"/>
      <c r="AY112" s="930"/>
      <c r="AZ112" s="812" t="s">
        <v>437</v>
      </c>
      <c r="BA112" s="749"/>
      <c r="BB112" s="749"/>
      <c r="BC112" s="749"/>
      <c r="BD112" s="749"/>
      <c r="BE112" s="749"/>
      <c r="BF112" s="749"/>
      <c r="BG112" s="749"/>
      <c r="BH112" s="749"/>
      <c r="BI112" s="749"/>
      <c r="BJ112" s="749"/>
      <c r="BK112" s="749"/>
      <c r="BL112" s="749"/>
      <c r="BM112" s="749"/>
      <c r="BN112" s="749"/>
      <c r="BO112" s="749"/>
      <c r="BP112" s="750"/>
      <c r="BQ112" s="813">
        <v>14619674</v>
      </c>
      <c r="BR112" s="814"/>
      <c r="BS112" s="814"/>
      <c r="BT112" s="814"/>
      <c r="BU112" s="814"/>
      <c r="BV112" s="814">
        <v>14510509</v>
      </c>
      <c r="BW112" s="814"/>
      <c r="BX112" s="814"/>
      <c r="BY112" s="814"/>
      <c r="BZ112" s="814"/>
      <c r="CA112" s="814">
        <v>13945195</v>
      </c>
      <c r="CB112" s="814"/>
      <c r="CC112" s="814"/>
      <c r="CD112" s="814"/>
      <c r="CE112" s="814"/>
      <c r="CF112" s="872">
        <v>55.9</v>
      </c>
      <c r="CG112" s="873"/>
      <c r="CH112" s="873"/>
      <c r="CI112" s="873"/>
      <c r="CJ112" s="873"/>
      <c r="CK112" s="924"/>
      <c r="CL112" s="818"/>
      <c r="CM112" s="812" t="s">
        <v>438</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128</v>
      </c>
      <c r="DH112" s="814"/>
      <c r="DI112" s="814"/>
      <c r="DJ112" s="814"/>
      <c r="DK112" s="814"/>
      <c r="DL112" s="814" t="s">
        <v>128</v>
      </c>
      <c r="DM112" s="814"/>
      <c r="DN112" s="814"/>
      <c r="DO112" s="814"/>
      <c r="DP112" s="814"/>
      <c r="DQ112" s="814" t="s">
        <v>436</v>
      </c>
      <c r="DR112" s="814"/>
      <c r="DS112" s="814"/>
      <c r="DT112" s="814"/>
      <c r="DU112" s="814"/>
      <c r="DV112" s="791" t="s">
        <v>128</v>
      </c>
      <c r="DW112" s="791"/>
      <c r="DX112" s="791"/>
      <c r="DY112" s="791"/>
      <c r="DZ112" s="792"/>
    </row>
    <row r="113" spans="1:130" s="221" customFormat="1" ht="26.25" customHeight="1" x14ac:dyDescent="0.2">
      <c r="A113" s="911"/>
      <c r="B113" s="912"/>
      <c r="C113" s="749" t="s">
        <v>439</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1345216</v>
      </c>
      <c r="AB113" s="916"/>
      <c r="AC113" s="916"/>
      <c r="AD113" s="916"/>
      <c r="AE113" s="917"/>
      <c r="AF113" s="918">
        <v>1325807</v>
      </c>
      <c r="AG113" s="916"/>
      <c r="AH113" s="916"/>
      <c r="AI113" s="916"/>
      <c r="AJ113" s="917"/>
      <c r="AK113" s="918">
        <v>1220042</v>
      </c>
      <c r="AL113" s="916"/>
      <c r="AM113" s="916"/>
      <c r="AN113" s="916"/>
      <c r="AO113" s="917"/>
      <c r="AP113" s="919">
        <v>4.9000000000000004</v>
      </c>
      <c r="AQ113" s="920"/>
      <c r="AR113" s="920"/>
      <c r="AS113" s="920"/>
      <c r="AT113" s="921"/>
      <c r="AU113" s="929"/>
      <c r="AV113" s="930"/>
      <c r="AW113" s="930"/>
      <c r="AX113" s="930"/>
      <c r="AY113" s="930"/>
      <c r="AZ113" s="812" t="s">
        <v>440</v>
      </c>
      <c r="BA113" s="749"/>
      <c r="BB113" s="749"/>
      <c r="BC113" s="749"/>
      <c r="BD113" s="749"/>
      <c r="BE113" s="749"/>
      <c r="BF113" s="749"/>
      <c r="BG113" s="749"/>
      <c r="BH113" s="749"/>
      <c r="BI113" s="749"/>
      <c r="BJ113" s="749"/>
      <c r="BK113" s="749"/>
      <c r="BL113" s="749"/>
      <c r="BM113" s="749"/>
      <c r="BN113" s="749"/>
      <c r="BO113" s="749"/>
      <c r="BP113" s="750"/>
      <c r="BQ113" s="813" t="s">
        <v>128</v>
      </c>
      <c r="BR113" s="814"/>
      <c r="BS113" s="814"/>
      <c r="BT113" s="814"/>
      <c r="BU113" s="814"/>
      <c r="BV113" s="814" t="s">
        <v>128</v>
      </c>
      <c r="BW113" s="814"/>
      <c r="BX113" s="814"/>
      <c r="BY113" s="814"/>
      <c r="BZ113" s="814"/>
      <c r="CA113" s="814" t="s">
        <v>128</v>
      </c>
      <c r="CB113" s="814"/>
      <c r="CC113" s="814"/>
      <c r="CD113" s="814"/>
      <c r="CE113" s="814"/>
      <c r="CF113" s="872" t="s">
        <v>128</v>
      </c>
      <c r="CG113" s="873"/>
      <c r="CH113" s="873"/>
      <c r="CI113" s="873"/>
      <c r="CJ113" s="873"/>
      <c r="CK113" s="924"/>
      <c r="CL113" s="818"/>
      <c r="CM113" s="812" t="s">
        <v>441</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128</v>
      </c>
      <c r="DH113" s="777"/>
      <c r="DI113" s="777"/>
      <c r="DJ113" s="777"/>
      <c r="DK113" s="778"/>
      <c r="DL113" s="779" t="s">
        <v>128</v>
      </c>
      <c r="DM113" s="777"/>
      <c r="DN113" s="777"/>
      <c r="DO113" s="777"/>
      <c r="DP113" s="778"/>
      <c r="DQ113" s="779" t="s">
        <v>128</v>
      </c>
      <c r="DR113" s="777"/>
      <c r="DS113" s="777"/>
      <c r="DT113" s="777"/>
      <c r="DU113" s="778"/>
      <c r="DV113" s="821" t="s">
        <v>128</v>
      </c>
      <c r="DW113" s="822"/>
      <c r="DX113" s="822"/>
      <c r="DY113" s="822"/>
      <c r="DZ113" s="823"/>
    </row>
    <row r="114" spans="1:130" s="221" customFormat="1" ht="26.25" customHeight="1" x14ac:dyDescent="0.2">
      <c r="A114" s="911"/>
      <c r="B114" s="912"/>
      <c r="C114" s="749" t="s">
        <v>442</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t="s">
        <v>436</v>
      </c>
      <c r="AB114" s="777"/>
      <c r="AC114" s="777"/>
      <c r="AD114" s="777"/>
      <c r="AE114" s="778"/>
      <c r="AF114" s="779" t="s">
        <v>128</v>
      </c>
      <c r="AG114" s="777"/>
      <c r="AH114" s="777"/>
      <c r="AI114" s="777"/>
      <c r="AJ114" s="778"/>
      <c r="AK114" s="779" t="s">
        <v>128</v>
      </c>
      <c r="AL114" s="777"/>
      <c r="AM114" s="777"/>
      <c r="AN114" s="777"/>
      <c r="AO114" s="778"/>
      <c r="AP114" s="821" t="s">
        <v>128</v>
      </c>
      <c r="AQ114" s="822"/>
      <c r="AR114" s="822"/>
      <c r="AS114" s="822"/>
      <c r="AT114" s="823"/>
      <c r="AU114" s="929"/>
      <c r="AV114" s="930"/>
      <c r="AW114" s="930"/>
      <c r="AX114" s="930"/>
      <c r="AY114" s="930"/>
      <c r="AZ114" s="812" t="s">
        <v>443</v>
      </c>
      <c r="BA114" s="749"/>
      <c r="BB114" s="749"/>
      <c r="BC114" s="749"/>
      <c r="BD114" s="749"/>
      <c r="BE114" s="749"/>
      <c r="BF114" s="749"/>
      <c r="BG114" s="749"/>
      <c r="BH114" s="749"/>
      <c r="BI114" s="749"/>
      <c r="BJ114" s="749"/>
      <c r="BK114" s="749"/>
      <c r="BL114" s="749"/>
      <c r="BM114" s="749"/>
      <c r="BN114" s="749"/>
      <c r="BO114" s="749"/>
      <c r="BP114" s="750"/>
      <c r="BQ114" s="813">
        <v>7602404</v>
      </c>
      <c r="BR114" s="814"/>
      <c r="BS114" s="814"/>
      <c r="BT114" s="814"/>
      <c r="BU114" s="814"/>
      <c r="BV114" s="814">
        <v>7535826</v>
      </c>
      <c r="BW114" s="814"/>
      <c r="BX114" s="814"/>
      <c r="BY114" s="814"/>
      <c r="BZ114" s="814"/>
      <c r="CA114" s="814">
        <v>7406593</v>
      </c>
      <c r="CB114" s="814"/>
      <c r="CC114" s="814"/>
      <c r="CD114" s="814"/>
      <c r="CE114" s="814"/>
      <c r="CF114" s="872">
        <v>29.7</v>
      </c>
      <c r="CG114" s="873"/>
      <c r="CH114" s="873"/>
      <c r="CI114" s="873"/>
      <c r="CJ114" s="873"/>
      <c r="CK114" s="924"/>
      <c r="CL114" s="818"/>
      <c r="CM114" s="812" t="s">
        <v>444</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128</v>
      </c>
      <c r="DH114" s="777"/>
      <c r="DI114" s="777"/>
      <c r="DJ114" s="777"/>
      <c r="DK114" s="778"/>
      <c r="DL114" s="779" t="s">
        <v>128</v>
      </c>
      <c r="DM114" s="777"/>
      <c r="DN114" s="777"/>
      <c r="DO114" s="777"/>
      <c r="DP114" s="778"/>
      <c r="DQ114" s="779" t="s">
        <v>128</v>
      </c>
      <c r="DR114" s="777"/>
      <c r="DS114" s="777"/>
      <c r="DT114" s="777"/>
      <c r="DU114" s="778"/>
      <c r="DV114" s="821" t="s">
        <v>128</v>
      </c>
      <c r="DW114" s="822"/>
      <c r="DX114" s="822"/>
      <c r="DY114" s="822"/>
      <c r="DZ114" s="823"/>
    </row>
    <row r="115" spans="1:130" s="221" customFormat="1" ht="26.25" customHeight="1" x14ac:dyDescent="0.2">
      <c r="A115" s="911"/>
      <c r="B115" s="912"/>
      <c r="C115" s="749" t="s">
        <v>445</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144339</v>
      </c>
      <c r="AB115" s="916"/>
      <c r="AC115" s="916"/>
      <c r="AD115" s="916"/>
      <c r="AE115" s="917"/>
      <c r="AF115" s="918">
        <v>114949</v>
      </c>
      <c r="AG115" s="916"/>
      <c r="AH115" s="916"/>
      <c r="AI115" s="916"/>
      <c r="AJ115" s="917"/>
      <c r="AK115" s="918">
        <v>102859</v>
      </c>
      <c r="AL115" s="916"/>
      <c r="AM115" s="916"/>
      <c r="AN115" s="916"/>
      <c r="AO115" s="917"/>
      <c r="AP115" s="919">
        <v>0.4</v>
      </c>
      <c r="AQ115" s="920"/>
      <c r="AR115" s="920"/>
      <c r="AS115" s="920"/>
      <c r="AT115" s="921"/>
      <c r="AU115" s="929"/>
      <c r="AV115" s="930"/>
      <c r="AW115" s="930"/>
      <c r="AX115" s="930"/>
      <c r="AY115" s="930"/>
      <c r="AZ115" s="812" t="s">
        <v>446</v>
      </c>
      <c r="BA115" s="749"/>
      <c r="BB115" s="749"/>
      <c r="BC115" s="749"/>
      <c r="BD115" s="749"/>
      <c r="BE115" s="749"/>
      <c r="BF115" s="749"/>
      <c r="BG115" s="749"/>
      <c r="BH115" s="749"/>
      <c r="BI115" s="749"/>
      <c r="BJ115" s="749"/>
      <c r="BK115" s="749"/>
      <c r="BL115" s="749"/>
      <c r="BM115" s="749"/>
      <c r="BN115" s="749"/>
      <c r="BO115" s="749"/>
      <c r="BP115" s="750"/>
      <c r="BQ115" s="813" t="s">
        <v>128</v>
      </c>
      <c r="BR115" s="814"/>
      <c r="BS115" s="814"/>
      <c r="BT115" s="814"/>
      <c r="BU115" s="814"/>
      <c r="BV115" s="814" t="s">
        <v>128</v>
      </c>
      <c r="BW115" s="814"/>
      <c r="BX115" s="814"/>
      <c r="BY115" s="814"/>
      <c r="BZ115" s="814"/>
      <c r="CA115" s="814" t="s">
        <v>128</v>
      </c>
      <c r="CB115" s="814"/>
      <c r="CC115" s="814"/>
      <c r="CD115" s="814"/>
      <c r="CE115" s="814"/>
      <c r="CF115" s="872" t="s">
        <v>128</v>
      </c>
      <c r="CG115" s="873"/>
      <c r="CH115" s="873"/>
      <c r="CI115" s="873"/>
      <c r="CJ115" s="873"/>
      <c r="CK115" s="924"/>
      <c r="CL115" s="818"/>
      <c r="CM115" s="812" t="s">
        <v>447</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v>118418</v>
      </c>
      <c r="DH115" s="777"/>
      <c r="DI115" s="777"/>
      <c r="DJ115" s="777"/>
      <c r="DK115" s="778"/>
      <c r="DL115" s="779">
        <v>118555</v>
      </c>
      <c r="DM115" s="777"/>
      <c r="DN115" s="777"/>
      <c r="DO115" s="777"/>
      <c r="DP115" s="778"/>
      <c r="DQ115" s="779">
        <v>118756</v>
      </c>
      <c r="DR115" s="777"/>
      <c r="DS115" s="777"/>
      <c r="DT115" s="777"/>
      <c r="DU115" s="778"/>
      <c r="DV115" s="821">
        <v>0.5</v>
      </c>
      <c r="DW115" s="822"/>
      <c r="DX115" s="822"/>
      <c r="DY115" s="822"/>
      <c r="DZ115" s="823"/>
    </row>
    <row r="116" spans="1:130" s="221" customFormat="1" ht="26.25" customHeight="1" x14ac:dyDescent="0.2">
      <c r="A116" s="913"/>
      <c r="B116" s="914"/>
      <c r="C116" s="836" t="s">
        <v>448</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v>2</v>
      </c>
      <c r="AB116" s="777"/>
      <c r="AC116" s="777"/>
      <c r="AD116" s="777"/>
      <c r="AE116" s="778"/>
      <c r="AF116" s="779" t="s">
        <v>128</v>
      </c>
      <c r="AG116" s="777"/>
      <c r="AH116" s="777"/>
      <c r="AI116" s="777"/>
      <c r="AJ116" s="778"/>
      <c r="AK116" s="779" t="s">
        <v>128</v>
      </c>
      <c r="AL116" s="777"/>
      <c r="AM116" s="777"/>
      <c r="AN116" s="777"/>
      <c r="AO116" s="778"/>
      <c r="AP116" s="821" t="s">
        <v>128</v>
      </c>
      <c r="AQ116" s="822"/>
      <c r="AR116" s="822"/>
      <c r="AS116" s="822"/>
      <c r="AT116" s="823"/>
      <c r="AU116" s="929"/>
      <c r="AV116" s="930"/>
      <c r="AW116" s="930"/>
      <c r="AX116" s="930"/>
      <c r="AY116" s="930"/>
      <c r="AZ116" s="906" t="s">
        <v>449</v>
      </c>
      <c r="BA116" s="907"/>
      <c r="BB116" s="907"/>
      <c r="BC116" s="907"/>
      <c r="BD116" s="907"/>
      <c r="BE116" s="907"/>
      <c r="BF116" s="907"/>
      <c r="BG116" s="907"/>
      <c r="BH116" s="907"/>
      <c r="BI116" s="907"/>
      <c r="BJ116" s="907"/>
      <c r="BK116" s="907"/>
      <c r="BL116" s="907"/>
      <c r="BM116" s="907"/>
      <c r="BN116" s="907"/>
      <c r="BO116" s="907"/>
      <c r="BP116" s="908"/>
      <c r="BQ116" s="813" t="s">
        <v>436</v>
      </c>
      <c r="BR116" s="814"/>
      <c r="BS116" s="814"/>
      <c r="BT116" s="814"/>
      <c r="BU116" s="814"/>
      <c r="BV116" s="814" t="s">
        <v>128</v>
      </c>
      <c r="BW116" s="814"/>
      <c r="BX116" s="814"/>
      <c r="BY116" s="814"/>
      <c r="BZ116" s="814"/>
      <c r="CA116" s="814" t="s">
        <v>128</v>
      </c>
      <c r="CB116" s="814"/>
      <c r="CC116" s="814"/>
      <c r="CD116" s="814"/>
      <c r="CE116" s="814"/>
      <c r="CF116" s="872" t="s">
        <v>128</v>
      </c>
      <c r="CG116" s="873"/>
      <c r="CH116" s="873"/>
      <c r="CI116" s="873"/>
      <c r="CJ116" s="873"/>
      <c r="CK116" s="924"/>
      <c r="CL116" s="818"/>
      <c r="CM116" s="812" t="s">
        <v>450</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433</v>
      </c>
      <c r="DH116" s="777"/>
      <c r="DI116" s="777"/>
      <c r="DJ116" s="777"/>
      <c r="DK116" s="778"/>
      <c r="DL116" s="779" t="s">
        <v>128</v>
      </c>
      <c r="DM116" s="777"/>
      <c r="DN116" s="777"/>
      <c r="DO116" s="777"/>
      <c r="DP116" s="778"/>
      <c r="DQ116" s="779" t="s">
        <v>128</v>
      </c>
      <c r="DR116" s="777"/>
      <c r="DS116" s="777"/>
      <c r="DT116" s="777"/>
      <c r="DU116" s="778"/>
      <c r="DV116" s="821" t="s">
        <v>128</v>
      </c>
      <c r="DW116" s="822"/>
      <c r="DX116" s="822"/>
      <c r="DY116" s="822"/>
      <c r="DZ116" s="823"/>
    </row>
    <row r="117" spans="1:130" s="221" customFormat="1" ht="26.25" customHeight="1" x14ac:dyDescent="0.2">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451</v>
      </c>
      <c r="Z117" s="894"/>
      <c r="AA117" s="899">
        <v>5523910</v>
      </c>
      <c r="AB117" s="900"/>
      <c r="AC117" s="900"/>
      <c r="AD117" s="900"/>
      <c r="AE117" s="901"/>
      <c r="AF117" s="902">
        <v>5326773</v>
      </c>
      <c r="AG117" s="900"/>
      <c r="AH117" s="900"/>
      <c r="AI117" s="900"/>
      <c r="AJ117" s="901"/>
      <c r="AK117" s="902">
        <v>5187944</v>
      </c>
      <c r="AL117" s="900"/>
      <c r="AM117" s="900"/>
      <c r="AN117" s="900"/>
      <c r="AO117" s="901"/>
      <c r="AP117" s="903"/>
      <c r="AQ117" s="904"/>
      <c r="AR117" s="904"/>
      <c r="AS117" s="904"/>
      <c r="AT117" s="905"/>
      <c r="AU117" s="929"/>
      <c r="AV117" s="930"/>
      <c r="AW117" s="930"/>
      <c r="AX117" s="930"/>
      <c r="AY117" s="930"/>
      <c r="AZ117" s="860" t="s">
        <v>452</v>
      </c>
      <c r="BA117" s="861"/>
      <c r="BB117" s="861"/>
      <c r="BC117" s="861"/>
      <c r="BD117" s="861"/>
      <c r="BE117" s="861"/>
      <c r="BF117" s="861"/>
      <c r="BG117" s="861"/>
      <c r="BH117" s="861"/>
      <c r="BI117" s="861"/>
      <c r="BJ117" s="861"/>
      <c r="BK117" s="861"/>
      <c r="BL117" s="861"/>
      <c r="BM117" s="861"/>
      <c r="BN117" s="861"/>
      <c r="BO117" s="861"/>
      <c r="BP117" s="862"/>
      <c r="BQ117" s="813" t="s">
        <v>433</v>
      </c>
      <c r="BR117" s="814"/>
      <c r="BS117" s="814"/>
      <c r="BT117" s="814"/>
      <c r="BU117" s="814"/>
      <c r="BV117" s="814" t="s">
        <v>128</v>
      </c>
      <c r="BW117" s="814"/>
      <c r="BX117" s="814"/>
      <c r="BY117" s="814"/>
      <c r="BZ117" s="814"/>
      <c r="CA117" s="814" t="s">
        <v>128</v>
      </c>
      <c r="CB117" s="814"/>
      <c r="CC117" s="814"/>
      <c r="CD117" s="814"/>
      <c r="CE117" s="814"/>
      <c r="CF117" s="872" t="s">
        <v>128</v>
      </c>
      <c r="CG117" s="873"/>
      <c r="CH117" s="873"/>
      <c r="CI117" s="873"/>
      <c r="CJ117" s="873"/>
      <c r="CK117" s="924"/>
      <c r="CL117" s="818"/>
      <c r="CM117" s="812" t="s">
        <v>453</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128</v>
      </c>
      <c r="DH117" s="777"/>
      <c r="DI117" s="777"/>
      <c r="DJ117" s="777"/>
      <c r="DK117" s="778"/>
      <c r="DL117" s="779" t="s">
        <v>128</v>
      </c>
      <c r="DM117" s="777"/>
      <c r="DN117" s="777"/>
      <c r="DO117" s="777"/>
      <c r="DP117" s="778"/>
      <c r="DQ117" s="779" t="s">
        <v>128</v>
      </c>
      <c r="DR117" s="777"/>
      <c r="DS117" s="777"/>
      <c r="DT117" s="777"/>
      <c r="DU117" s="778"/>
      <c r="DV117" s="821" t="s">
        <v>433</v>
      </c>
      <c r="DW117" s="822"/>
      <c r="DX117" s="822"/>
      <c r="DY117" s="822"/>
      <c r="DZ117" s="823"/>
    </row>
    <row r="118" spans="1:130" s="221" customFormat="1" ht="26.25" customHeight="1" x14ac:dyDescent="0.2">
      <c r="A118" s="892" t="s">
        <v>425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422</v>
      </c>
      <c r="AB118" s="893"/>
      <c r="AC118" s="893"/>
      <c r="AD118" s="893"/>
      <c r="AE118" s="894"/>
      <c r="AF118" s="895" t="s">
        <v>423</v>
      </c>
      <c r="AG118" s="893"/>
      <c r="AH118" s="893"/>
      <c r="AI118" s="893"/>
      <c r="AJ118" s="894"/>
      <c r="AK118" s="895" t="s">
        <v>304</v>
      </c>
      <c r="AL118" s="893"/>
      <c r="AM118" s="893"/>
      <c r="AN118" s="893"/>
      <c r="AO118" s="894"/>
      <c r="AP118" s="896" t="s">
        <v>424</v>
      </c>
      <c r="AQ118" s="897"/>
      <c r="AR118" s="897"/>
      <c r="AS118" s="897"/>
      <c r="AT118" s="898"/>
      <c r="AU118" s="929"/>
      <c r="AV118" s="930"/>
      <c r="AW118" s="930"/>
      <c r="AX118" s="930"/>
      <c r="AY118" s="930"/>
      <c r="AZ118" s="835" t="s">
        <v>454</v>
      </c>
      <c r="BA118" s="836"/>
      <c r="BB118" s="836"/>
      <c r="BC118" s="836"/>
      <c r="BD118" s="836"/>
      <c r="BE118" s="836"/>
      <c r="BF118" s="836"/>
      <c r="BG118" s="836"/>
      <c r="BH118" s="836"/>
      <c r="BI118" s="836"/>
      <c r="BJ118" s="836"/>
      <c r="BK118" s="836"/>
      <c r="BL118" s="836"/>
      <c r="BM118" s="836"/>
      <c r="BN118" s="836"/>
      <c r="BO118" s="836"/>
      <c r="BP118" s="837"/>
      <c r="BQ118" s="876" t="s">
        <v>128</v>
      </c>
      <c r="BR118" s="842"/>
      <c r="BS118" s="842"/>
      <c r="BT118" s="842"/>
      <c r="BU118" s="842"/>
      <c r="BV118" s="842" t="s">
        <v>128</v>
      </c>
      <c r="BW118" s="842"/>
      <c r="BX118" s="842"/>
      <c r="BY118" s="842"/>
      <c r="BZ118" s="842"/>
      <c r="CA118" s="842" t="s">
        <v>128</v>
      </c>
      <c r="CB118" s="842"/>
      <c r="CC118" s="842"/>
      <c r="CD118" s="842"/>
      <c r="CE118" s="842"/>
      <c r="CF118" s="872" t="s">
        <v>128</v>
      </c>
      <c r="CG118" s="873"/>
      <c r="CH118" s="873"/>
      <c r="CI118" s="873"/>
      <c r="CJ118" s="873"/>
      <c r="CK118" s="924"/>
      <c r="CL118" s="818"/>
      <c r="CM118" s="812" t="s">
        <v>455</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128</v>
      </c>
      <c r="DH118" s="777"/>
      <c r="DI118" s="777"/>
      <c r="DJ118" s="777"/>
      <c r="DK118" s="778"/>
      <c r="DL118" s="779" t="s">
        <v>128</v>
      </c>
      <c r="DM118" s="777"/>
      <c r="DN118" s="777"/>
      <c r="DO118" s="777"/>
      <c r="DP118" s="778"/>
      <c r="DQ118" s="779" t="s">
        <v>128</v>
      </c>
      <c r="DR118" s="777"/>
      <c r="DS118" s="777"/>
      <c r="DT118" s="777"/>
      <c r="DU118" s="778"/>
      <c r="DV118" s="821" t="s">
        <v>433</v>
      </c>
      <c r="DW118" s="822"/>
      <c r="DX118" s="822"/>
      <c r="DY118" s="822"/>
      <c r="DZ118" s="823"/>
    </row>
    <row r="119" spans="1:130" s="221" customFormat="1" ht="26.25" customHeight="1" x14ac:dyDescent="0.2">
      <c r="A119" s="815" t="s">
        <v>428</v>
      </c>
      <c r="B119" s="816"/>
      <c r="C119" s="857" t="s">
        <v>429</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128</v>
      </c>
      <c r="AB119" s="886"/>
      <c r="AC119" s="886"/>
      <c r="AD119" s="886"/>
      <c r="AE119" s="887"/>
      <c r="AF119" s="888" t="s">
        <v>128</v>
      </c>
      <c r="AG119" s="886"/>
      <c r="AH119" s="886"/>
      <c r="AI119" s="886"/>
      <c r="AJ119" s="887"/>
      <c r="AK119" s="888" t="s">
        <v>433</v>
      </c>
      <c r="AL119" s="886"/>
      <c r="AM119" s="886"/>
      <c r="AN119" s="886"/>
      <c r="AO119" s="887"/>
      <c r="AP119" s="889" t="s">
        <v>128</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456</v>
      </c>
      <c r="BP119" s="875"/>
      <c r="BQ119" s="876">
        <v>61942656</v>
      </c>
      <c r="BR119" s="842"/>
      <c r="BS119" s="842"/>
      <c r="BT119" s="842"/>
      <c r="BU119" s="842"/>
      <c r="BV119" s="842">
        <v>62508560</v>
      </c>
      <c r="BW119" s="842"/>
      <c r="BX119" s="842"/>
      <c r="BY119" s="842"/>
      <c r="BZ119" s="842"/>
      <c r="CA119" s="842">
        <v>62698767</v>
      </c>
      <c r="CB119" s="842"/>
      <c r="CC119" s="842"/>
      <c r="CD119" s="842"/>
      <c r="CE119" s="842"/>
      <c r="CF119" s="745"/>
      <c r="CG119" s="746"/>
      <c r="CH119" s="746"/>
      <c r="CI119" s="746"/>
      <c r="CJ119" s="831"/>
      <c r="CK119" s="925"/>
      <c r="CL119" s="820"/>
      <c r="CM119" s="835" t="s">
        <v>457</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377834</v>
      </c>
      <c r="DH119" s="761"/>
      <c r="DI119" s="761"/>
      <c r="DJ119" s="761"/>
      <c r="DK119" s="762"/>
      <c r="DL119" s="763">
        <v>269611</v>
      </c>
      <c r="DM119" s="761"/>
      <c r="DN119" s="761"/>
      <c r="DO119" s="761"/>
      <c r="DP119" s="762"/>
      <c r="DQ119" s="763">
        <v>172156</v>
      </c>
      <c r="DR119" s="761"/>
      <c r="DS119" s="761"/>
      <c r="DT119" s="761"/>
      <c r="DU119" s="762"/>
      <c r="DV119" s="845">
        <v>0.7</v>
      </c>
      <c r="DW119" s="846"/>
      <c r="DX119" s="846"/>
      <c r="DY119" s="846"/>
      <c r="DZ119" s="847"/>
    </row>
    <row r="120" spans="1:130" s="221" customFormat="1" ht="26.25" customHeight="1" x14ac:dyDescent="0.2">
      <c r="A120" s="817"/>
      <c r="B120" s="818"/>
      <c r="C120" s="812" t="s">
        <v>432</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433</v>
      </c>
      <c r="AB120" s="777"/>
      <c r="AC120" s="777"/>
      <c r="AD120" s="777"/>
      <c r="AE120" s="778"/>
      <c r="AF120" s="779" t="s">
        <v>433</v>
      </c>
      <c r="AG120" s="777"/>
      <c r="AH120" s="777"/>
      <c r="AI120" s="777"/>
      <c r="AJ120" s="778"/>
      <c r="AK120" s="779" t="s">
        <v>128</v>
      </c>
      <c r="AL120" s="777"/>
      <c r="AM120" s="777"/>
      <c r="AN120" s="777"/>
      <c r="AO120" s="778"/>
      <c r="AP120" s="821" t="s">
        <v>128</v>
      </c>
      <c r="AQ120" s="822"/>
      <c r="AR120" s="822"/>
      <c r="AS120" s="822"/>
      <c r="AT120" s="823"/>
      <c r="AU120" s="877" t="s">
        <v>458</v>
      </c>
      <c r="AV120" s="878"/>
      <c r="AW120" s="878"/>
      <c r="AX120" s="878"/>
      <c r="AY120" s="879"/>
      <c r="AZ120" s="857" t="s">
        <v>459</v>
      </c>
      <c r="BA120" s="805"/>
      <c r="BB120" s="805"/>
      <c r="BC120" s="805"/>
      <c r="BD120" s="805"/>
      <c r="BE120" s="805"/>
      <c r="BF120" s="805"/>
      <c r="BG120" s="805"/>
      <c r="BH120" s="805"/>
      <c r="BI120" s="805"/>
      <c r="BJ120" s="805"/>
      <c r="BK120" s="805"/>
      <c r="BL120" s="805"/>
      <c r="BM120" s="805"/>
      <c r="BN120" s="805"/>
      <c r="BO120" s="805"/>
      <c r="BP120" s="806"/>
      <c r="BQ120" s="858">
        <v>14188002</v>
      </c>
      <c r="BR120" s="839"/>
      <c r="BS120" s="839"/>
      <c r="BT120" s="839"/>
      <c r="BU120" s="839"/>
      <c r="BV120" s="839">
        <v>15447231</v>
      </c>
      <c r="BW120" s="839"/>
      <c r="BX120" s="839"/>
      <c r="BY120" s="839"/>
      <c r="BZ120" s="839"/>
      <c r="CA120" s="839">
        <v>19347035</v>
      </c>
      <c r="CB120" s="839"/>
      <c r="CC120" s="839"/>
      <c r="CD120" s="839"/>
      <c r="CE120" s="839"/>
      <c r="CF120" s="863">
        <v>77.5</v>
      </c>
      <c r="CG120" s="864"/>
      <c r="CH120" s="864"/>
      <c r="CI120" s="864"/>
      <c r="CJ120" s="864"/>
      <c r="CK120" s="865" t="s">
        <v>460</v>
      </c>
      <c r="CL120" s="849"/>
      <c r="CM120" s="849"/>
      <c r="CN120" s="849"/>
      <c r="CO120" s="850"/>
      <c r="CP120" s="869" t="s">
        <v>407</v>
      </c>
      <c r="CQ120" s="870"/>
      <c r="CR120" s="870"/>
      <c r="CS120" s="870"/>
      <c r="CT120" s="870"/>
      <c r="CU120" s="870"/>
      <c r="CV120" s="870"/>
      <c r="CW120" s="870"/>
      <c r="CX120" s="870"/>
      <c r="CY120" s="870"/>
      <c r="CZ120" s="870"/>
      <c r="DA120" s="870"/>
      <c r="DB120" s="870"/>
      <c r="DC120" s="870"/>
      <c r="DD120" s="870"/>
      <c r="DE120" s="870"/>
      <c r="DF120" s="871"/>
      <c r="DG120" s="858" t="s">
        <v>128</v>
      </c>
      <c r="DH120" s="839"/>
      <c r="DI120" s="839"/>
      <c r="DJ120" s="839"/>
      <c r="DK120" s="839"/>
      <c r="DL120" s="839">
        <v>13256957</v>
      </c>
      <c r="DM120" s="839"/>
      <c r="DN120" s="839"/>
      <c r="DO120" s="839"/>
      <c r="DP120" s="839"/>
      <c r="DQ120" s="839">
        <v>12713293</v>
      </c>
      <c r="DR120" s="839"/>
      <c r="DS120" s="839"/>
      <c r="DT120" s="839"/>
      <c r="DU120" s="839"/>
      <c r="DV120" s="840">
        <v>50.9</v>
      </c>
      <c r="DW120" s="840"/>
      <c r="DX120" s="840"/>
      <c r="DY120" s="840"/>
      <c r="DZ120" s="841"/>
    </row>
    <row r="121" spans="1:130" s="221" customFormat="1" ht="26.25" customHeight="1" x14ac:dyDescent="0.2">
      <c r="A121" s="817"/>
      <c r="B121" s="818"/>
      <c r="C121" s="860" t="s">
        <v>461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128</v>
      </c>
      <c r="AB121" s="777"/>
      <c r="AC121" s="777"/>
      <c r="AD121" s="777"/>
      <c r="AE121" s="778"/>
      <c r="AF121" s="779" t="s">
        <v>128</v>
      </c>
      <c r="AG121" s="777"/>
      <c r="AH121" s="777"/>
      <c r="AI121" s="777"/>
      <c r="AJ121" s="778"/>
      <c r="AK121" s="779" t="s">
        <v>128</v>
      </c>
      <c r="AL121" s="777"/>
      <c r="AM121" s="777"/>
      <c r="AN121" s="777"/>
      <c r="AO121" s="778"/>
      <c r="AP121" s="821" t="s">
        <v>128</v>
      </c>
      <c r="AQ121" s="822"/>
      <c r="AR121" s="822"/>
      <c r="AS121" s="822"/>
      <c r="AT121" s="823"/>
      <c r="AU121" s="880"/>
      <c r="AV121" s="881"/>
      <c r="AW121" s="881"/>
      <c r="AX121" s="881"/>
      <c r="AY121" s="882"/>
      <c r="AZ121" s="812" t="s">
        <v>462</v>
      </c>
      <c r="BA121" s="749"/>
      <c r="BB121" s="749"/>
      <c r="BC121" s="749"/>
      <c r="BD121" s="749"/>
      <c r="BE121" s="749"/>
      <c r="BF121" s="749"/>
      <c r="BG121" s="749"/>
      <c r="BH121" s="749"/>
      <c r="BI121" s="749"/>
      <c r="BJ121" s="749"/>
      <c r="BK121" s="749"/>
      <c r="BL121" s="749"/>
      <c r="BM121" s="749"/>
      <c r="BN121" s="749"/>
      <c r="BO121" s="749"/>
      <c r="BP121" s="750"/>
      <c r="BQ121" s="813">
        <v>8398422</v>
      </c>
      <c r="BR121" s="814"/>
      <c r="BS121" s="814"/>
      <c r="BT121" s="814"/>
      <c r="BU121" s="814"/>
      <c r="BV121" s="814">
        <v>7932464</v>
      </c>
      <c r="BW121" s="814"/>
      <c r="BX121" s="814"/>
      <c r="BY121" s="814"/>
      <c r="BZ121" s="814"/>
      <c r="CA121" s="814">
        <v>7498104</v>
      </c>
      <c r="CB121" s="814"/>
      <c r="CC121" s="814"/>
      <c r="CD121" s="814"/>
      <c r="CE121" s="814"/>
      <c r="CF121" s="872">
        <v>30</v>
      </c>
      <c r="CG121" s="873"/>
      <c r="CH121" s="873"/>
      <c r="CI121" s="873"/>
      <c r="CJ121" s="873"/>
      <c r="CK121" s="866"/>
      <c r="CL121" s="852"/>
      <c r="CM121" s="852"/>
      <c r="CN121" s="852"/>
      <c r="CO121" s="853"/>
      <c r="CP121" s="832" t="s">
        <v>463</v>
      </c>
      <c r="CQ121" s="833"/>
      <c r="CR121" s="833"/>
      <c r="CS121" s="833"/>
      <c r="CT121" s="833"/>
      <c r="CU121" s="833"/>
      <c r="CV121" s="833"/>
      <c r="CW121" s="833"/>
      <c r="CX121" s="833"/>
      <c r="CY121" s="833"/>
      <c r="CZ121" s="833"/>
      <c r="DA121" s="833"/>
      <c r="DB121" s="833"/>
      <c r="DC121" s="833"/>
      <c r="DD121" s="833"/>
      <c r="DE121" s="833"/>
      <c r="DF121" s="834"/>
      <c r="DG121" s="813">
        <v>1228375</v>
      </c>
      <c r="DH121" s="814"/>
      <c r="DI121" s="814"/>
      <c r="DJ121" s="814"/>
      <c r="DK121" s="814"/>
      <c r="DL121" s="814">
        <v>1249189</v>
      </c>
      <c r="DM121" s="814"/>
      <c r="DN121" s="814"/>
      <c r="DO121" s="814"/>
      <c r="DP121" s="814"/>
      <c r="DQ121" s="814">
        <v>1227475</v>
      </c>
      <c r="DR121" s="814"/>
      <c r="DS121" s="814"/>
      <c r="DT121" s="814"/>
      <c r="DU121" s="814"/>
      <c r="DV121" s="791">
        <v>4.9000000000000004</v>
      </c>
      <c r="DW121" s="791"/>
      <c r="DX121" s="791"/>
      <c r="DY121" s="791"/>
      <c r="DZ121" s="792"/>
    </row>
    <row r="122" spans="1:130" s="221" customFormat="1" ht="26.25" customHeight="1" x14ac:dyDescent="0.2">
      <c r="A122" s="817"/>
      <c r="B122" s="818"/>
      <c r="C122" s="812" t="s">
        <v>444</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128</v>
      </c>
      <c r="AB122" s="777"/>
      <c r="AC122" s="777"/>
      <c r="AD122" s="777"/>
      <c r="AE122" s="778"/>
      <c r="AF122" s="779" t="s">
        <v>128</v>
      </c>
      <c r="AG122" s="777"/>
      <c r="AH122" s="777"/>
      <c r="AI122" s="777"/>
      <c r="AJ122" s="778"/>
      <c r="AK122" s="779" t="s">
        <v>128</v>
      </c>
      <c r="AL122" s="777"/>
      <c r="AM122" s="777"/>
      <c r="AN122" s="777"/>
      <c r="AO122" s="778"/>
      <c r="AP122" s="821" t="s">
        <v>128</v>
      </c>
      <c r="AQ122" s="822"/>
      <c r="AR122" s="822"/>
      <c r="AS122" s="822"/>
      <c r="AT122" s="823"/>
      <c r="AU122" s="880"/>
      <c r="AV122" s="881"/>
      <c r="AW122" s="881"/>
      <c r="AX122" s="881"/>
      <c r="AY122" s="882"/>
      <c r="AZ122" s="835" t="s">
        <v>464</v>
      </c>
      <c r="BA122" s="836"/>
      <c r="BB122" s="836"/>
      <c r="BC122" s="836"/>
      <c r="BD122" s="836"/>
      <c r="BE122" s="836"/>
      <c r="BF122" s="836"/>
      <c r="BG122" s="836"/>
      <c r="BH122" s="836"/>
      <c r="BI122" s="836"/>
      <c r="BJ122" s="836"/>
      <c r="BK122" s="836"/>
      <c r="BL122" s="836"/>
      <c r="BM122" s="836"/>
      <c r="BN122" s="836"/>
      <c r="BO122" s="836"/>
      <c r="BP122" s="837"/>
      <c r="BQ122" s="876">
        <v>43624671</v>
      </c>
      <c r="BR122" s="842"/>
      <c r="BS122" s="842"/>
      <c r="BT122" s="842"/>
      <c r="BU122" s="842"/>
      <c r="BV122" s="842">
        <v>44095920</v>
      </c>
      <c r="BW122" s="842"/>
      <c r="BX122" s="842"/>
      <c r="BY122" s="842"/>
      <c r="BZ122" s="842"/>
      <c r="CA122" s="842">
        <v>43560654</v>
      </c>
      <c r="CB122" s="842"/>
      <c r="CC122" s="842"/>
      <c r="CD122" s="842"/>
      <c r="CE122" s="842"/>
      <c r="CF122" s="843">
        <v>174.5</v>
      </c>
      <c r="CG122" s="844"/>
      <c r="CH122" s="844"/>
      <c r="CI122" s="844"/>
      <c r="CJ122" s="844"/>
      <c r="CK122" s="866"/>
      <c r="CL122" s="852"/>
      <c r="CM122" s="852"/>
      <c r="CN122" s="852"/>
      <c r="CO122" s="853"/>
      <c r="CP122" s="832" t="s">
        <v>402</v>
      </c>
      <c r="CQ122" s="833"/>
      <c r="CR122" s="833"/>
      <c r="CS122" s="833"/>
      <c r="CT122" s="833"/>
      <c r="CU122" s="833"/>
      <c r="CV122" s="833"/>
      <c r="CW122" s="833"/>
      <c r="CX122" s="833"/>
      <c r="CY122" s="833"/>
      <c r="CZ122" s="833"/>
      <c r="DA122" s="833"/>
      <c r="DB122" s="833"/>
      <c r="DC122" s="833"/>
      <c r="DD122" s="833"/>
      <c r="DE122" s="833"/>
      <c r="DF122" s="834"/>
      <c r="DG122" s="813">
        <v>3080</v>
      </c>
      <c r="DH122" s="814"/>
      <c r="DI122" s="814"/>
      <c r="DJ122" s="814"/>
      <c r="DK122" s="814"/>
      <c r="DL122" s="814">
        <v>4363</v>
      </c>
      <c r="DM122" s="814"/>
      <c r="DN122" s="814"/>
      <c r="DO122" s="814"/>
      <c r="DP122" s="814"/>
      <c r="DQ122" s="814">
        <v>4427</v>
      </c>
      <c r="DR122" s="814"/>
      <c r="DS122" s="814"/>
      <c r="DT122" s="814"/>
      <c r="DU122" s="814"/>
      <c r="DV122" s="791">
        <v>0</v>
      </c>
      <c r="DW122" s="791"/>
      <c r="DX122" s="791"/>
      <c r="DY122" s="791"/>
      <c r="DZ122" s="792"/>
    </row>
    <row r="123" spans="1:130" s="221" customFormat="1" ht="26.25" customHeight="1" x14ac:dyDescent="0.2">
      <c r="A123" s="817"/>
      <c r="B123" s="818"/>
      <c r="C123" s="812" t="s">
        <v>450</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433</v>
      </c>
      <c r="AB123" s="777"/>
      <c r="AC123" s="777"/>
      <c r="AD123" s="777"/>
      <c r="AE123" s="778"/>
      <c r="AF123" s="779" t="s">
        <v>128</v>
      </c>
      <c r="AG123" s="777"/>
      <c r="AH123" s="777"/>
      <c r="AI123" s="777"/>
      <c r="AJ123" s="778"/>
      <c r="AK123" s="779" t="s">
        <v>128</v>
      </c>
      <c r="AL123" s="777"/>
      <c r="AM123" s="777"/>
      <c r="AN123" s="777"/>
      <c r="AO123" s="778"/>
      <c r="AP123" s="821" t="s">
        <v>128</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465</v>
      </c>
      <c r="BP123" s="875"/>
      <c r="BQ123" s="829">
        <v>66211095</v>
      </c>
      <c r="BR123" s="830"/>
      <c r="BS123" s="830"/>
      <c r="BT123" s="830"/>
      <c r="BU123" s="830"/>
      <c r="BV123" s="830">
        <v>67475615</v>
      </c>
      <c r="BW123" s="830"/>
      <c r="BX123" s="830"/>
      <c r="BY123" s="830"/>
      <c r="BZ123" s="830"/>
      <c r="CA123" s="830">
        <v>70405793</v>
      </c>
      <c r="CB123" s="830"/>
      <c r="CC123" s="830"/>
      <c r="CD123" s="830"/>
      <c r="CE123" s="830"/>
      <c r="CF123" s="745"/>
      <c r="CG123" s="746"/>
      <c r="CH123" s="746"/>
      <c r="CI123" s="746"/>
      <c r="CJ123" s="831"/>
      <c r="CK123" s="866"/>
      <c r="CL123" s="852"/>
      <c r="CM123" s="852"/>
      <c r="CN123" s="852"/>
      <c r="CO123" s="853"/>
      <c r="CP123" s="832" t="s">
        <v>466</v>
      </c>
      <c r="CQ123" s="833"/>
      <c r="CR123" s="833"/>
      <c r="CS123" s="833"/>
      <c r="CT123" s="833"/>
      <c r="CU123" s="833"/>
      <c r="CV123" s="833"/>
      <c r="CW123" s="833"/>
      <c r="CX123" s="833"/>
      <c r="CY123" s="833"/>
      <c r="CZ123" s="833"/>
      <c r="DA123" s="833"/>
      <c r="DB123" s="833"/>
      <c r="DC123" s="833"/>
      <c r="DD123" s="833"/>
      <c r="DE123" s="833"/>
      <c r="DF123" s="834"/>
      <c r="DG123" s="776" t="s">
        <v>128</v>
      </c>
      <c r="DH123" s="777"/>
      <c r="DI123" s="777"/>
      <c r="DJ123" s="777"/>
      <c r="DK123" s="778"/>
      <c r="DL123" s="779" t="s">
        <v>128</v>
      </c>
      <c r="DM123" s="777"/>
      <c r="DN123" s="777"/>
      <c r="DO123" s="777"/>
      <c r="DP123" s="778"/>
      <c r="DQ123" s="779" t="s">
        <v>433</v>
      </c>
      <c r="DR123" s="777"/>
      <c r="DS123" s="777"/>
      <c r="DT123" s="777"/>
      <c r="DU123" s="778"/>
      <c r="DV123" s="821" t="s">
        <v>128</v>
      </c>
      <c r="DW123" s="822"/>
      <c r="DX123" s="822"/>
      <c r="DY123" s="822"/>
      <c r="DZ123" s="823"/>
    </row>
    <row r="124" spans="1:130" s="221" customFormat="1" ht="26.25" customHeight="1" thickBot="1" x14ac:dyDescent="0.25">
      <c r="A124" s="817"/>
      <c r="B124" s="818"/>
      <c r="C124" s="812" t="s">
        <v>453</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128</v>
      </c>
      <c r="AB124" s="777"/>
      <c r="AC124" s="777"/>
      <c r="AD124" s="777"/>
      <c r="AE124" s="778"/>
      <c r="AF124" s="779" t="s">
        <v>128</v>
      </c>
      <c r="AG124" s="777"/>
      <c r="AH124" s="777"/>
      <c r="AI124" s="777"/>
      <c r="AJ124" s="778"/>
      <c r="AK124" s="779" t="s">
        <v>128</v>
      </c>
      <c r="AL124" s="777"/>
      <c r="AM124" s="777"/>
      <c r="AN124" s="777"/>
      <c r="AO124" s="778"/>
      <c r="AP124" s="821" t="s">
        <v>128</v>
      </c>
      <c r="AQ124" s="822"/>
      <c r="AR124" s="822"/>
      <c r="AS124" s="822"/>
      <c r="AT124" s="823"/>
      <c r="AU124" s="824" t="s">
        <v>467</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433</v>
      </c>
      <c r="BR124" s="828"/>
      <c r="BS124" s="828"/>
      <c r="BT124" s="828"/>
      <c r="BU124" s="828"/>
      <c r="BV124" s="828" t="s">
        <v>433</v>
      </c>
      <c r="BW124" s="828"/>
      <c r="BX124" s="828"/>
      <c r="BY124" s="828"/>
      <c r="BZ124" s="828"/>
      <c r="CA124" s="828" t="s">
        <v>128</v>
      </c>
      <c r="CB124" s="828"/>
      <c r="CC124" s="828"/>
      <c r="CD124" s="828"/>
      <c r="CE124" s="828"/>
      <c r="CF124" s="723"/>
      <c r="CG124" s="724"/>
      <c r="CH124" s="724"/>
      <c r="CI124" s="724"/>
      <c r="CJ124" s="859"/>
      <c r="CK124" s="867"/>
      <c r="CL124" s="867"/>
      <c r="CM124" s="867"/>
      <c r="CN124" s="867"/>
      <c r="CO124" s="868"/>
      <c r="CP124" s="832" t="s">
        <v>468</v>
      </c>
      <c r="CQ124" s="833"/>
      <c r="CR124" s="833"/>
      <c r="CS124" s="833"/>
      <c r="CT124" s="833"/>
      <c r="CU124" s="833"/>
      <c r="CV124" s="833"/>
      <c r="CW124" s="833"/>
      <c r="CX124" s="833"/>
      <c r="CY124" s="833"/>
      <c r="CZ124" s="833"/>
      <c r="DA124" s="833"/>
      <c r="DB124" s="833"/>
      <c r="DC124" s="833"/>
      <c r="DD124" s="833"/>
      <c r="DE124" s="833"/>
      <c r="DF124" s="834"/>
      <c r="DG124" s="760">
        <v>13388219</v>
      </c>
      <c r="DH124" s="761"/>
      <c r="DI124" s="761"/>
      <c r="DJ124" s="761"/>
      <c r="DK124" s="762"/>
      <c r="DL124" s="763" t="s">
        <v>128</v>
      </c>
      <c r="DM124" s="761"/>
      <c r="DN124" s="761"/>
      <c r="DO124" s="761"/>
      <c r="DP124" s="762"/>
      <c r="DQ124" s="763" t="s">
        <v>128</v>
      </c>
      <c r="DR124" s="761"/>
      <c r="DS124" s="761"/>
      <c r="DT124" s="761"/>
      <c r="DU124" s="762"/>
      <c r="DV124" s="845" t="s">
        <v>128</v>
      </c>
      <c r="DW124" s="846"/>
      <c r="DX124" s="846"/>
      <c r="DY124" s="846"/>
      <c r="DZ124" s="847"/>
    </row>
    <row r="125" spans="1:130" s="221" customFormat="1" ht="26.25" customHeight="1" x14ac:dyDescent="0.2">
      <c r="A125" s="817"/>
      <c r="B125" s="818"/>
      <c r="C125" s="812" t="s">
        <v>455</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128</v>
      </c>
      <c r="AB125" s="777"/>
      <c r="AC125" s="777"/>
      <c r="AD125" s="777"/>
      <c r="AE125" s="778"/>
      <c r="AF125" s="779" t="s">
        <v>128</v>
      </c>
      <c r="AG125" s="777"/>
      <c r="AH125" s="777"/>
      <c r="AI125" s="777"/>
      <c r="AJ125" s="778"/>
      <c r="AK125" s="779" t="s">
        <v>128</v>
      </c>
      <c r="AL125" s="777"/>
      <c r="AM125" s="777"/>
      <c r="AN125" s="777"/>
      <c r="AO125" s="778"/>
      <c r="AP125" s="821" t="s">
        <v>128</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469</v>
      </c>
      <c r="CL125" s="849"/>
      <c r="CM125" s="849"/>
      <c r="CN125" s="849"/>
      <c r="CO125" s="850"/>
      <c r="CP125" s="857" t="s">
        <v>470</v>
      </c>
      <c r="CQ125" s="805"/>
      <c r="CR125" s="805"/>
      <c r="CS125" s="805"/>
      <c r="CT125" s="805"/>
      <c r="CU125" s="805"/>
      <c r="CV125" s="805"/>
      <c r="CW125" s="805"/>
      <c r="CX125" s="805"/>
      <c r="CY125" s="805"/>
      <c r="CZ125" s="805"/>
      <c r="DA125" s="805"/>
      <c r="DB125" s="805"/>
      <c r="DC125" s="805"/>
      <c r="DD125" s="805"/>
      <c r="DE125" s="805"/>
      <c r="DF125" s="806"/>
      <c r="DG125" s="858" t="s">
        <v>128</v>
      </c>
      <c r="DH125" s="839"/>
      <c r="DI125" s="839"/>
      <c r="DJ125" s="839"/>
      <c r="DK125" s="839"/>
      <c r="DL125" s="839" t="s">
        <v>128</v>
      </c>
      <c r="DM125" s="839"/>
      <c r="DN125" s="839"/>
      <c r="DO125" s="839"/>
      <c r="DP125" s="839"/>
      <c r="DQ125" s="839" t="s">
        <v>433</v>
      </c>
      <c r="DR125" s="839"/>
      <c r="DS125" s="839"/>
      <c r="DT125" s="839"/>
      <c r="DU125" s="839"/>
      <c r="DV125" s="840" t="s">
        <v>128</v>
      </c>
      <c r="DW125" s="840"/>
      <c r="DX125" s="840"/>
      <c r="DY125" s="840"/>
      <c r="DZ125" s="841"/>
    </row>
    <row r="126" spans="1:130" s="221" customFormat="1" ht="26.25" customHeight="1" thickBot="1" x14ac:dyDescent="0.25">
      <c r="A126" s="817"/>
      <c r="B126" s="818"/>
      <c r="C126" s="812" t="s">
        <v>457</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v>144310</v>
      </c>
      <c r="AB126" s="777"/>
      <c r="AC126" s="777"/>
      <c r="AD126" s="777"/>
      <c r="AE126" s="778"/>
      <c r="AF126" s="779">
        <v>114938</v>
      </c>
      <c r="AG126" s="777"/>
      <c r="AH126" s="777"/>
      <c r="AI126" s="777"/>
      <c r="AJ126" s="778"/>
      <c r="AK126" s="779">
        <v>102140</v>
      </c>
      <c r="AL126" s="777"/>
      <c r="AM126" s="777"/>
      <c r="AN126" s="777"/>
      <c r="AO126" s="778"/>
      <c r="AP126" s="821">
        <v>0.4</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471</v>
      </c>
      <c r="CQ126" s="749"/>
      <c r="CR126" s="749"/>
      <c r="CS126" s="749"/>
      <c r="CT126" s="749"/>
      <c r="CU126" s="749"/>
      <c r="CV126" s="749"/>
      <c r="CW126" s="749"/>
      <c r="CX126" s="749"/>
      <c r="CY126" s="749"/>
      <c r="CZ126" s="749"/>
      <c r="DA126" s="749"/>
      <c r="DB126" s="749"/>
      <c r="DC126" s="749"/>
      <c r="DD126" s="749"/>
      <c r="DE126" s="749"/>
      <c r="DF126" s="750"/>
      <c r="DG126" s="813" t="s">
        <v>128</v>
      </c>
      <c r="DH126" s="814"/>
      <c r="DI126" s="814"/>
      <c r="DJ126" s="814"/>
      <c r="DK126" s="814"/>
      <c r="DL126" s="814" t="s">
        <v>128</v>
      </c>
      <c r="DM126" s="814"/>
      <c r="DN126" s="814"/>
      <c r="DO126" s="814"/>
      <c r="DP126" s="814"/>
      <c r="DQ126" s="814" t="s">
        <v>128</v>
      </c>
      <c r="DR126" s="814"/>
      <c r="DS126" s="814"/>
      <c r="DT126" s="814"/>
      <c r="DU126" s="814"/>
      <c r="DV126" s="791" t="s">
        <v>128</v>
      </c>
      <c r="DW126" s="791"/>
      <c r="DX126" s="791"/>
      <c r="DY126" s="791"/>
      <c r="DZ126" s="792"/>
    </row>
    <row r="127" spans="1:130" s="221" customFormat="1" ht="26.25" customHeight="1" x14ac:dyDescent="0.2">
      <c r="A127" s="819"/>
      <c r="B127" s="820"/>
      <c r="C127" s="835" t="s">
        <v>472</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v>29</v>
      </c>
      <c r="AB127" s="777"/>
      <c r="AC127" s="777"/>
      <c r="AD127" s="777"/>
      <c r="AE127" s="778"/>
      <c r="AF127" s="779">
        <v>11</v>
      </c>
      <c r="AG127" s="777"/>
      <c r="AH127" s="777"/>
      <c r="AI127" s="777"/>
      <c r="AJ127" s="778"/>
      <c r="AK127" s="779">
        <v>719</v>
      </c>
      <c r="AL127" s="777"/>
      <c r="AM127" s="777"/>
      <c r="AN127" s="777"/>
      <c r="AO127" s="778"/>
      <c r="AP127" s="821">
        <v>0</v>
      </c>
      <c r="AQ127" s="822"/>
      <c r="AR127" s="822"/>
      <c r="AS127" s="822"/>
      <c r="AT127" s="823"/>
      <c r="AU127" s="223"/>
      <c r="AV127" s="223"/>
      <c r="AW127" s="223"/>
      <c r="AX127" s="838" t="s">
        <v>473</v>
      </c>
      <c r="AY127" s="809"/>
      <c r="AZ127" s="809"/>
      <c r="BA127" s="809"/>
      <c r="BB127" s="809"/>
      <c r="BC127" s="809"/>
      <c r="BD127" s="809"/>
      <c r="BE127" s="810"/>
      <c r="BF127" s="808" t="s">
        <v>474</v>
      </c>
      <c r="BG127" s="809"/>
      <c r="BH127" s="809"/>
      <c r="BI127" s="809"/>
      <c r="BJ127" s="809"/>
      <c r="BK127" s="809"/>
      <c r="BL127" s="810"/>
      <c r="BM127" s="808" t="s">
        <v>475</v>
      </c>
      <c r="BN127" s="809"/>
      <c r="BO127" s="809"/>
      <c r="BP127" s="809"/>
      <c r="BQ127" s="809"/>
      <c r="BR127" s="809"/>
      <c r="BS127" s="810"/>
      <c r="BT127" s="808" t="s">
        <v>476</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477</v>
      </c>
      <c r="CQ127" s="749"/>
      <c r="CR127" s="749"/>
      <c r="CS127" s="749"/>
      <c r="CT127" s="749"/>
      <c r="CU127" s="749"/>
      <c r="CV127" s="749"/>
      <c r="CW127" s="749"/>
      <c r="CX127" s="749"/>
      <c r="CY127" s="749"/>
      <c r="CZ127" s="749"/>
      <c r="DA127" s="749"/>
      <c r="DB127" s="749"/>
      <c r="DC127" s="749"/>
      <c r="DD127" s="749"/>
      <c r="DE127" s="749"/>
      <c r="DF127" s="750"/>
      <c r="DG127" s="813" t="s">
        <v>128</v>
      </c>
      <c r="DH127" s="814"/>
      <c r="DI127" s="814"/>
      <c r="DJ127" s="814"/>
      <c r="DK127" s="814"/>
      <c r="DL127" s="814" t="s">
        <v>128</v>
      </c>
      <c r="DM127" s="814"/>
      <c r="DN127" s="814"/>
      <c r="DO127" s="814"/>
      <c r="DP127" s="814"/>
      <c r="DQ127" s="814" t="s">
        <v>128</v>
      </c>
      <c r="DR127" s="814"/>
      <c r="DS127" s="814"/>
      <c r="DT127" s="814"/>
      <c r="DU127" s="814"/>
      <c r="DV127" s="791" t="s">
        <v>433</v>
      </c>
      <c r="DW127" s="791"/>
      <c r="DX127" s="791"/>
      <c r="DY127" s="791"/>
      <c r="DZ127" s="792"/>
    </row>
    <row r="128" spans="1:130" s="221" customFormat="1" ht="26.25" customHeight="1" thickBot="1" x14ac:dyDescent="0.25">
      <c r="A128" s="793" t="s">
        <v>478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479</v>
      </c>
      <c r="X128" s="795"/>
      <c r="Y128" s="795"/>
      <c r="Z128" s="796"/>
      <c r="AA128" s="797">
        <v>1097329</v>
      </c>
      <c r="AB128" s="798"/>
      <c r="AC128" s="798"/>
      <c r="AD128" s="798"/>
      <c r="AE128" s="799"/>
      <c r="AF128" s="800">
        <v>927715</v>
      </c>
      <c r="AG128" s="798"/>
      <c r="AH128" s="798"/>
      <c r="AI128" s="798"/>
      <c r="AJ128" s="799"/>
      <c r="AK128" s="800">
        <v>843913</v>
      </c>
      <c r="AL128" s="798"/>
      <c r="AM128" s="798"/>
      <c r="AN128" s="798"/>
      <c r="AO128" s="799"/>
      <c r="AP128" s="801"/>
      <c r="AQ128" s="802"/>
      <c r="AR128" s="802"/>
      <c r="AS128" s="802"/>
      <c r="AT128" s="803"/>
      <c r="AU128" s="223"/>
      <c r="AV128" s="223"/>
      <c r="AW128" s="223"/>
      <c r="AX128" s="804" t="s">
        <v>480</v>
      </c>
      <c r="AY128" s="805"/>
      <c r="AZ128" s="805"/>
      <c r="BA128" s="805"/>
      <c r="BB128" s="805"/>
      <c r="BC128" s="805"/>
      <c r="BD128" s="805"/>
      <c r="BE128" s="806"/>
      <c r="BF128" s="783" t="s">
        <v>128</v>
      </c>
      <c r="BG128" s="784"/>
      <c r="BH128" s="784"/>
      <c r="BI128" s="784"/>
      <c r="BJ128" s="784"/>
      <c r="BK128" s="784"/>
      <c r="BL128" s="807"/>
      <c r="BM128" s="783">
        <v>11.86</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481</v>
      </c>
      <c r="CQ128" s="727"/>
      <c r="CR128" s="727"/>
      <c r="CS128" s="727"/>
      <c r="CT128" s="727"/>
      <c r="CU128" s="727"/>
      <c r="CV128" s="727"/>
      <c r="CW128" s="727"/>
      <c r="CX128" s="727"/>
      <c r="CY128" s="727"/>
      <c r="CZ128" s="727"/>
      <c r="DA128" s="727"/>
      <c r="DB128" s="727"/>
      <c r="DC128" s="727"/>
      <c r="DD128" s="727"/>
      <c r="DE128" s="727"/>
      <c r="DF128" s="728"/>
      <c r="DG128" s="787" t="s">
        <v>128</v>
      </c>
      <c r="DH128" s="788"/>
      <c r="DI128" s="788"/>
      <c r="DJ128" s="788"/>
      <c r="DK128" s="788"/>
      <c r="DL128" s="788" t="s">
        <v>128</v>
      </c>
      <c r="DM128" s="788"/>
      <c r="DN128" s="788"/>
      <c r="DO128" s="788"/>
      <c r="DP128" s="788"/>
      <c r="DQ128" s="788" t="s">
        <v>128</v>
      </c>
      <c r="DR128" s="788"/>
      <c r="DS128" s="788"/>
      <c r="DT128" s="788"/>
      <c r="DU128" s="788"/>
      <c r="DV128" s="789" t="s">
        <v>128</v>
      </c>
      <c r="DW128" s="789"/>
      <c r="DX128" s="789"/>
      <c r="DY128" s="789"/>
      <c r="DZ128" s="790"/>
    </row>
    <row r="129" spans="1:131" s="221" customFormat="1" ht="26.25" customHeight="1" x14ac:dyDescent="0.2">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482</v>
      </c>
      <c r="X129" s="774"/>
      <c r="Y129" s="774"/>
      <c r="Z129" s="775"/>
      <c r="AA129" s="776">
        <v>27010097</v>
      </c>
      <c r="AB129" s="777"/>
      <c r="AC129" s="777"/>
      <c r="AD129" s="777"/>
      <c r="AE129" s="778"/>
      <c r="AF129" s="779">
        <v>27686894</v>
      </c>
      <c r="AG129" s="777"/>
      <c r="AH129" s="777"/>
      <c r="AI129" s="777"/>
      <c r="AJ129" s="778"/>
      <c r="AK129" s="779">
        <v>28816182</v>
      </c>
      <c r="AL129" s="777"/>
      <c r="AM129" s="777"/>
      <c r="AN129" s="777"/>
      <c r="AO129" s="778"/>
      <c r="AP129" s="780"/>
      <c r="AQ129" s="781"/>
      <c r="AR129" s="781"/>
      <c r="AS129" s="781"/>
      <c r="AT129" s="782"/>
      <c r="AU129" s="224"/>
      <c r="AV129" s="224"/>
      <c r="AW129" s="224"/>
      <c r="AX129" s="748" t="s">
        <v>483</v>
      </c>
      <c r="AY129" s="749"/>
      <c r="AZ129" s="749"/>
      <c r="BA129" s="749"/>
      <c r="BB129" s="749"/>
      <c r="BC129" s="749"/>
      <c r="BD129" s="749"/>
      <c r="BE129" s="750"/>
      <c r="BF129" s="767" t="s">
        <v>128</v>
      </c>
      <c r="BG129" s="768"/>
      <c r="BH129" s="768"/>
      <c r="BI129" s="768"/>
      <c r="BJ129" s="768"/>
      <c r="BK129" s="768"/>
      <c r="BL129" s="769"/>
      <c r="BM129" s="767">
        <v>16.86</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71" t="s">
        <v>484</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485</v>
      </c>
      <c r="X130" s="774"/>
      <c r="Y130" s="774"/>
      <c r="Z130" s="775"/>
      <c r="AA130" s="776">
        <v>4032395</v>
      </c>
      <c r="AB130" s="777"/>
      <c r="AC130" s="777"/>
      <c r="AD130" s="777"/>
      <c r="AE130" s="778"/>
      <c r="AF130" s="779">
        <v>3921299</v>
      </c>
      <c r="AG130" s="777"/>
      <c r="AH130" s="777"/>
      <c r="AI130" s="777"/>
      <c r="AJ130" s="778"/>
      <c r="AK130" s="779">
        <v>3856141</v>
      </c>
      <c r="AL130" s="777"/>
      <c r="AM130" s="777"/>
      <c r="AN130" s="777"/>
      <c r="AO130" s="778"/>
      <c r="AP130" s="780"/>
      <c r="AQ130" s="781"/>
      <c r="AR130" s="781"/>
      <c r="AS130" s="781"/>
      <c r="AT130" s="782"/>
      <c r="AU130" s="224"/>
      <c r="AV130" s="224"/>
      <c r="AW130" s="224"/>
      <c r="AX130" s="748" t="s">
        <v>486</v>
      </c>
      <c r="AY130" s="749"/>
      <c r="AZ130" s="749"/>
      <c r="BA130" s="749"/>
      <c r="BB130" s="749"/>
      <c r="BC130" s="749"/>
      <c r="BD130" s="749"/>
      <c r="BE130" s="750"/>
      <c r="BF130" s="751">
        <v>1.8</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487</v>
      </c>
      <c r="X131" s="758"/>
      <c r="Y131" s="758"/>
      <c r="Z131" s="759"/>
      <c r="AA131" s="760">
        <v>22977702</v>
      </c>
      <c r="AB131" s="761"/>
      <c r="AC131" s="761"/>
      <c r="AD131" s="761"/>
      <c r="AE131" s="762"/>
      <c r="AF131" s="763">
        <v>23765595</v>
      </c>
      <c r="AG131" s="761"/>
      <c r="AH131" s="761"/>
      <c r="AI131" s="761"/>
      <c r="AJ131" s="762"/>
      <c r="AK131" s="763">
        <v>24960041</v>
      </c>
      <c r="AL131" s="761"/>
      <c r="AM131" s="761"/>
      <c r="AN131" s="761"/>
      <c r="AO131" s="762"/>
      <c r="AP131" s="764"/>
      <c r="AQ131" s="765"/>
      <c r="AR131" s="765"/>
      <c r="AS131" s="765"/>
      <c r="AT131" s="766"/>
      <c r="AU131" s="224"/>
      <c r="AV131" s="224"/>
      <c r="AW131" s="224"/>
      <c r="AX131" s="726" t="s">
        <v>488</v>
      </c>
      <c r="AY131" s="727"/>
      <c r="AZ131" s="727"/>
      <c r="BA131" s="727"/>
      <c r="BB131" s="727"/>
      <c r="BC131" s="727"/>
      <c r="BD131" s="727"/>
      <c r="BE131" s="728"/>
      <c r="BF131" s="729" t="s">
        <v>128</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35" t="s">
        <v>489</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490</v>
      </c>
      <c r="W132" s="739"/>
      <c r="X132" s="739"/>
      <c r="Y132" s="739"/>
      <c r="Z132" s="740"/>
      <c r="AA132" s="741">
        <v>1.715515329</v>
      </c>
      <c r="AB132" s="742"/>
      <c r="AC132" s="742"/>
      <c r="AD132" s="742"/>
      <c r="AE132" s="743"/>
      <c r="AF132" s="744">
        <v>2.010296818</v>
      </c>
      <c r="AG132" s="742"/>
      <c r="AH132" s="742"/>
      <c r="AI132" s="742"/>
      <c r="AJ132" s="743"/>
      <c r="AK132" s="744">
        <v>1.954684289</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491</v>
      </c>
      <c r="W133" s="718"/>
      <c r="X133" s="718"/>
      <c r="Y133" s="718"/>
      <c r="Z133" s="719"/>
      <c r="AA133" s="720">
        <v>2.1</v>
      </c>
      <c r="AB133" s="721"/>
      <c r="AC133" s="721"/>
      <c r="AD133" s="721"/>
      <c r="AE133" s="722"/>
      <c r="AF133" s="720">
        <v>2</v>
      </c>
      <c r="AG133" s="721"/>
      <c r="AH133" s="721"/>
      <c r="AI133" s="721"/>
      <c r="AJ133" s="722"/>
      <c r="AK133" s="720">
        <v>1.8</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Zxxb9RX1VWldWC6Rben1NGO2d2Hj50vC1qa3PHqkxT/2oQfbFvseVcuJbUCEFfyb4UnkWp3lUkwOjD4sS3EGQ==" saltValue="Zk4DUmWvDHINC+ZQ7ZRI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492</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jLhNGRSBPiGXZu7IimwQA4sTP/ahBuk1yMGk48bvaOVmx5rVkQ4vFjirGZmi8kpxCfn5+MeiqWoTFJsLaMdsw==" saltValue="JacN1K1sdp/S8yC5YlPW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493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494</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7" t="s">
        <v>495</v>
      </c>
      <c r="AP7" s="263"/>
      <c r="AQ7" s="264" t="s">
        <v>496</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8"/>
      <c r="AP8" s="269" t="s">
        <v>497</v>
      </c>
      <c r="AQ8" s="270" t="s">
        <v>498</v>
      </c>
      <c r="AR8" s="271" t="s">
        <v>499</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9" t="s">
        <v>500</v>
      </c>
      <c r="AL9" s="1130"/>
      <c r="AM9" s="1130"/>
      <c r="AN9" s="1131"/>
      <c r="AO9" s="272">
        <v>8802396</v>
      </c>
      <c r="AP9" s="272">
        <v>75727</v>
      </c>
      <c r="AQ9" s="273">
        <v>66231</v>
      </c>
      <c r="AR9" s="274">
        <v>14.3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9" t="s">
        <v>501</v>
      </c>
      <c r="AL10" s="1130"/>
      <c r="AM10" s="1130"/>
      <c r="AN10" s="1131"/>
      <c r="AO10" s="275">
        <v>32799</v>
      </c>
      <c r="AP10" s="275">
        <v>282</v>
      </c>
      <c r="AQ10" s="276">
        <v>3837</v>
      </c>
      <c r="AR10" s="277">
        <v>-92.7</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9" t="s">
        <v>502</v>
      </c>
      <c r="AL11" s="1130"/>
      <c r="AM11" s="1130"/>
      <c r="AN11" s="1131"/>
      <c r="AO11" s="275">
        <v>87063</v>
      </c>
      <c r="AP11" s="275">
        <v>749</v>
      </c>
      <c r="AQ11" s="276">
        <v>2036</v>
      </c>
      <c r="AR11" s="277">
        <v>-63.2</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9" t="s">
        <v>503</v>
      </c>
      <c r="AL12" s="1130"/>
      <c r="AM12" s="1130"/>
      <c r="AN12" s="1131"/>
      <c r="AO12" s="275" t="s">
        <v>504</v>
      </c>
      <c r="AP12" s="275" t="s">
        <v>504</v>
      </c>
      <c r="AQ12" s="276">
        <v>22</v>
      </c>
      <c r="AR12" s="277" t="s">
        <v>504</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9" t="s">
        <v>505</v>
      </c>
      <c r="AL13" s="1130"/>
      <c r="AM13" s="1130"/>
      <c r="AN13" s="1131"/>
      <c r="AO13" s="275">
        <v>389135</v>
      </c>
      <c r="AP13" s="275">
        <v>3348</v>
      </c>
      <c r="AQ13" s="276">
        <v>2446</v>
      </c>
      <c r="AR13" s="277">
        <v>36.9</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9" t="s">
        <v>506</v>
      </c>
      <c r="AL14" s="1130"/>
      <c r="AM14" s="1130"/>
      <c r="AN14" s="1131"/>
      <c r="AO14" s="275">
        <v>120955</v>
      </c>
      <c r="AP14" s="275">
        <v>1041</v>
      </c>
      <c r="AQ14" s="276">
        <v>1539</v>
      </c>
      <c r="AR14" s="277">
        <v>-32.4</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2" t="s">
        <v>507</v>
      </c>
      <c r="AL15" s="1133"/>
      <c r="AM15" s="1133"/>
      <c r="AN15" s="1134"/>
      <c r="AO15" s="275">
        <v>-590540</v>
      </c>
      <c r="AP15" s="275">
        <v>-5080</v>
      </c>
      <c r="AQ15" s="276">
        <v>-4027</v>
      </c>
      <c r="AR15" s="277">
        <v>26.1</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2" t="s">
        <v>188</v>
      </c>
      <c r="AL16" s="1133"/>
      <c r="AM16" s="1133"/>
      <c r="AN16" s="1134"/>
      <c r="AO16" s="275">
        <v>8841808</v>
      </c>
      <c r="AP16" s="275">
        <v>76066</v>
      </c>
      <c r="AQ16" s="276">
        <v>72085</v>
      </c>
      <c r="AR16" s="277">
        <v>5.5</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508</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509</v>
      </c>
      <c r="AP20" s="284" t="s">
        <v>510</v>
      </c>
      <c r="AQ20" s="285" t="s">
        <v>511</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5" t="s">
        <v>512</v>
      </c>
      <c r="AL21" s="1136"/>
      <c r="AM21" s="1136"/>
      <c r="AN21" s="1137"/>
      <c r="AO21" s="288">
        <v>7.8</v>
      </c>
      <c r="AP21" s="289">
        <v>6.79</v>
      </c>
      <c r="AQ21" s="290">
        <v>1.01</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5" t="s">
        <v>513</v>
      </c>
      <c r="AL22" s="1136"/>
      <c r="AM22" s="1136"/>
      <c r="AN22" s="1137"/>
      <c r="AO22" s="293">
        <v>98.6</v>
      </c>
      <c r="AP22" s="294">
        <v>99.5</v>
      </c>
      <c r="AQ22" s="295">
        <v>-0.9</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28" t="s">
        <v>514</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58"/>
    </row>
    <row r="27" spans="1:46" ht="13.2" x14ac:dyDescent="0.2">
      <c r="A27" s="300"/>
      <c r="AO27" s="253"/>
      <c r="AP27" s="253"/>
      <c r="AQ27" s="253"/>
      <c r="AR27" s="253"/>
      <c r="AS27" s="253"/>
      <c r="AT27" s="253"/>
    </row>
    <row r="28" spans="1:46" ht="16.2" x14ac:dyDescent="0.2">
      <c r="A28" s="254" t="s">
        <v>515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516</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7" t="s">
        <v>495</v>
      </c>
      <c r="AP30" s="263"/>
      <c r="AQ30" s="264" t="s">
        <v>496</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8"/>
      <c r="AP31" s="269" t="s">
        <v>497</v>
      </c>
      <c r="AQ31" s="270" t="s">
        <v>498</v>
      </c>
      <c r="AR31" s="271" t="s">
        <v>499</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9" t="s">
        <v>517</v>
      </c>
      <c r="AL32" s="1120"/>
      <c r="AM32" s="1120"/>
      <c r="AN32" s="1121"/>
      <c r="AO32" s="303">
        <v>3865043</v>
      </c>
      <c r="AP32" s="303">
        <v>33251</v>
      </c>
      <c r="AQ32" s="304">
        <v>37860</v>
      </c>
      <c r="AR32" s="305">
        <v>-12.2</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9" t="s">
        <v>518</v>
      </c>
      <c r="AL33" s="1120"/>
      <c r="AM33" s="1120"/>
      <c r="AN33" s="1121"/>
      <c r="AO33" s="303" t="s">
        <v>504</v>
      </c>
      <c r="AP33" s="303" t="s">
        <v>504</v>
      </c>
      <c r="AQ33" s="304" t="s">
        <v>504</v>
      </c>
      <c r="AR33" s="305" t="s">
        <v>504</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9" t="s">
        <v>519</v>
      </c>
      <c r="AL34" s="1120"/>
      <c r="AM34" s="1120"/>
      <c r="AN34" s="1121"/>
      <c r="AO34" s="303" t="s">
        <v>504</v>
      </c>
      <c r="AP34" s="303" t="s">
        <v>504</v>
      </c>
      <c r="AQ34" s="304">
        <v>17</v>
      </c>
      <c r="AR34" s="305" t="s">
        <v>504</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9" t="s">
        <v>520</v>
      </c>
      <c r="AL35" s="1120"/>
      <c r="AM35" s="1120"/>
      <c r="AN35" s="1121"/>
      <c r="AO35" s="303">
        <v>1220042</v>
      </c>
      <c r="AP35" s="303">
        <v>10496</v>
      </c>
      <c r="AQ35" s="304">
        <v>11532</v>
      </c>
      <c r="AR35" s="305">
        <v>-9</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9" t="s">
        <v>521</v>
      </c>
      <c r="AL36" s="1120"/>
      <c r="AM36" s="1120"/>
      <c r="AN36" s="1121"/>
      <c r="AO36" s="303" t="s">
        <v>504</v>
      </c>
      <c r="AP36" s="303" t="s">
        <v>504</v>
      </c>
      <c r="AQ36" s="304">
        <v>1356</v>
      </c>
      <c r="AR36" s="305" t="s">
        <v>504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9" t="s">
        <v>522</v>
      </c>
      <c r="AL37" s="1120"/>
      <c r="AM37" s="1120"/>
      <c r="AN37" s="1121"/>
      <c r="AO37" s="303">
        <v>102859</v>
      </c>
      <c r="AP37" s="303">
        <v>885</v>
      </c>
      <c r="AQ37" s="304">
        <v>431</v>
      </c>
      <c r="AR37" s="305">
        <v>105.3</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2" t="s">
        <v>523</v>
      </c>
      <c r="AL38" s="1123"/>
      <c r="AM38" s="1123"/>
      <c r="AN38" s="1124"/>
      <c r="AO38" s="306" t="s">
        <v>504</v>
      </c>
      <c r="AP38" s="306" t="s">
        <v>504</v>
      </c>
      <c r="AQ38" s="307">
        <v>0</v>
      </c>
      <c r="AR38" s="295" t="s">
        <v>504</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2" t="s">
        <v>524</v>
      </c>
      <c r="AL39" s="1123"/>
      <c r="AM39" s="1123"/>
      <c r="AN39" s="1124"/>
      <c r="AO39" s="303">
        <v>-843913</v>
      </c>
      <c r="AP39" s="303">
        <v>-7260</v>
      </c>
      <c r="AQ39" s="304">
        <v>-7223</v>
      </c>
      <c r="AR39" s="305">
        <v>0.5</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9" t="s">
        <v>525</v>
      </c>
      <c r="AL40" s="1120"/>
      <c r="AM40" s="1120"/>
      <c r="AN40" s="1121"/>
      <c r="AO40" s="303">
        <v>-3856141</v>
      </c>
      <c r="AP40" s="303">
        <v>-33174</v>
      </c>
      <c r="AQ40" s="304">
        <v>-33224</v>
      </c>
      <c r="AR40" s="305">
        <v>-0.2</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5" t="s">
        <v>297</v>
      </c>
      <c r="AL41" s="1126"/>
      <c r="AM41" s="1126"/>
      <c r="AN41" s="1127"/>
      <c r="AO41" s="303">
        <v>487890</v>
      </c>
      <c r="AP41" s="303">
        <v>4197</v>
      </c>
      <c r="AQ41" s="304">
        <v>10748</v>
      </c>
      <c r="AR41" s="305">
        <v>-61</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526</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527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528</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2" t="s">
        <v>495</v>
      </c>
      <c r="AN49" s="1114" t="s">
        <v>529</v>
      </c>
      <c r="AO49" s="1115"/>
      <c r="AP49" s="1115"/>
      <c r="AQ49" s="1115"/>
      <c r="AR49" s="1116"/>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3"/>
      <c r="AN50" s="319" t="s">
        <v>530</v>
      </c>
      <c r="AO50" s="320" t="s">
        <v>531</v>
      </c>
      <c r="AP50" s="321" t="s">
        <v>532</v>
      </c>
      <c r="AQ50" s="322" t="s">
        <v>533</v>
      </c>
      <c r="AR50" s="323" t="s">
        <v>534</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535</v>
      </c>
      <c r="AL51" s="316"/>
      <c r="AM51" s="324">
        <v>4011330</v>
      </c>
      <c r="AN51" s="325">
        <v>33485</v>
      </c>
      <c r="AO51" s="326">
        <v>30.7</v>
      </c>
      <c r="AP51" s="327">
        <v>52308</v>
      </c>
      <c r="AQ51" s="328">
        <v>-17.3</v>
      </c>
      <c r="AR51" s="329">
        <v>48</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536</v>
      </c>
      <c r="AM52" s="332">
        <v>2158849</v>
      </c>
      <c r="AN52" s="333">
        <v>18021</v>
      </c>
      <c r="AO52" s="334">
        <v>1.5</v>
      </c>
      <c r="AP52" s="335">
        <v>28695</v>
      </c>
      <c r="AQ52" s="336">
        <v>5.3</v>
      </c>
      <c r="AR52" s="337">
        <v>-3.8</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537</v>
      </c>
      <c r="AL53" s="316"/>
      <c r="AM53" s="324">
        <v>3367166</v>
      </c>
      <c r="AN53" s="325">
        <v>28307</v>
      </c>
      <c r="AO53" s="326">
        <v>-15.5</v>
      </c>
      <c r="AP53" s="327">
        <v>46402</v>
      </c>
      <c r="AQ53" s="328">
        <v>-11.3</v>
      </c>
      <c r="AR53" s="329">
        <v>-4.2</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536</v>
      </c>
      <c r="AM54" s="332">
        <v>1565323</v>
      </c>
      <c r="AN54" s="333">
        <v>13159</v>
      </c>
      <c r="AO54" s="334">
        <v>-27</v>
      </c>
      <c r="AP54" s="335">
        <v>26897</v>
      </c>
      <c r="AQ54" s="336">
        <v>-6.3</v>
      </c>
      <c r="AR54" s="337">
        <v>-20.7</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538</v>
      </c>
      <c r="AL55" s="316"/>
      <c r="AM55" s="324">
        <v>5848799</v>
      </c>
      <c r="AN55" s="325">
        <v>49580</v>
      </c>
      <c r="AO55" s="326">
        <v>75.2</v>
      </c>
      <c r="AP55" s="327">
        <v>66343</v>
      </c>
      <c r="AQ55" s="328">
        <v>43</v>
      </c>
      <c r="AR55" s="329">
        <v>32.200000000000003</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536</v>
      </c>
      <c r="AM56" s="332">
        <v>3375011</v>
      </c>
      <c r="AN56" s="333">
        <v>28610</v>
      </c>
      <c r="AO56" s="334">
        <v>117.4</v>
      </c>
      <c r="AP56" s="335">
        <v>34529</v>
      </c>
      <c r="AQ56" s="336">
        <v>28.4</v>
      </c>
      <c r="AR56" s="337">
        <v>89</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539</v>
      </c>
      <c r="AL57" s="316"/>
      <c r="AM57" s="324">
        <v>4131511</v>
      </c>
      <c r="AN57" s="325">
        <v>35204</v>
      </c>
      <c r="AO57" s="326">
        <v>-29</v>
      </c>
      <c r="AP57" s="327">
        <v>56416</v>
      </c>
      <c r="AQ57" s="328">
        <v>-15</v>
      </c>
      <c r="AR57" s="329">
        <v>-14</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536</v>
      </c>
      <c r="AM58" s="332">
        <v>2487134</v>
      </c>
      <c r="AN58" s="333">
        <v>21193</v>
      </c>
      <c r="AO58" s="334">
        <v>-25.9</v>
      </c>
      <c r="AP58" s="335">
        <v>32623</v>
      </c>
      <c r="AQ58" s="336">
        <v>-5.5</v>
      </c>
      <c r="AR58" s="337">
        <v>-20.399999999999999</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540</v>
      </c>
      <c r="AL59" s="316"/>
      <c r="AM59" s="324">
        <v>4850792</v>
      </c>
      <c r="AN59" s="325">
        <v>41731</v>
      </c>
      <c r="AO59" s="326">
        <v>18.5</v>
      </c>
      <c r="AP59" s="327">
        <v>49217</v>
      </c>
      <c r="AQ59" s="328">
        <v>-12.8</v>
      </c>
      <c r="AR59" s="329">
        <v>31.3</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536</v>
      </c>
      <c r="AM60" s="332">
        <v>2660553</v>
      </c>
      <c r="AN60" s="333">
        <v>22889</v>
      </c>
      <c r="AO60" s="334">
        <v>8</v>
      </c>
      <c r="AP60" s="335">
        <v>27232</v>
      </c>
      <c r="AQ60" s="336">
        <v>-16.5</v>
      </c>
      <c r="AR60" s="337">
        <v>24.5</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541</v>
      </c>
      <c r="AL61" s="338"/>
      <c r="AM61" s="339">
        <v>4441920</v>
      </c>
      <c r="AN61" s="340">
        <v>37661</v>
      </c>
      <c r="AO61" s="341">
        <v>16</v>
      </c>
      <c r="AP61" s="342">
        <v>54137</v>
      </c>
      <c r="AQ61" s="343">
        <v>-2.7</v>
      </c>
      <c r="AR61" s="329">
        <v>18.7</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536</v>
      </c>
      <c r="AM62" s="332">
        <v>2449374</v>
      </c>
      <c r="AN62" s="333">
        <v>20774</v>
      </c>
      <c r="AO62" s="334">
        <v>14.8</v>
      </c>
      <c r="AP62" s="335">
        <v>29995</v>
      </c>
      <c r="AQ62" s="336">
        <v>1.1000000000000001</v>
      </c>
      <c r="AR62" s="337">
        <v>13.7</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gZfxHBTGHqlOTeNXrohdtfqR2MEZHLp6MveoyKchCj1G4zF0iS9KDYxRW+5q2MS3W991HMSJfJmmWjY04tNAvg==" saltValue="HJXdt+hqirYdavJCQavZ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543</v>
      </c>
    </row>
    <row r="121" spans="125:125" ht="13.5" hidden="1" customHeight="1" x14ac:dyDescent="0.2">
      <c r="DU121" s="250"/>
    </row>
  </sheetData>
  <sheetProtection algorithmName="SHA-512" hashValue="rc7vNY9/v/47TJ2OlZFRPTBWlPJyrPrAPoSnSIiDcohXtF1OoqGpfo+qkJ+8qw/xUpTGNQcEo/u/ibxNNzx9wA==" saltValue="y8ozTDe0+SMSG755eAxe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492</v>
      </c>
    </row>
  </sheetData>
  <sheetProtection algorithmName="SHA-512" hashValue="sw+ZnAjNa07pZ4gEyHMg7uqOYJWa1KZ8bEbfHn5dn1k9M8cLA/FTa6eD9wBcVoeRSmZaO54/TenJaNCFJZoRhA==" saltValue="rVKu7NwS4RBNSi7D1vZP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138" t="s">
        <v>3</v>
      </c>
      <c r="D47" s="1138"/>
      <c r="E47" s="1139"/>
      <c r="F47" s="11">
        <v>14.74</v>
      </c>
      <c r="G47" s="12">
        <v>16.440000000000001</v>
      </c>
      <c r="H47" s="12">
        <v>12.07</v>
      </c>
      <c r="I47" s="12">
        <v>12.39</v>
      </c>
      <c r="J47" s="13">
        <v>15.14</v>
      </c>
    </row>
    <row r="48" spans="2:10" ht="57.75" customHeight="1" x14ac:dyDescent="0.2">
      <c r="B48" s="14"/>
      <c r="C48" s="1140" t="s">
        <v>4</v>
      </c>
      <c r="D48" s="1140"/>
      <c r="E48" s="1141"/>
      <c r="F48" s="15">
        <v>10.210000000000001</v>
      </c>
      <c r="G48" s="16">
        <v>7.49</v>
      </c>
      <c r="H48" s="16">
        <v>10.17</v>
      </c>
      <c r="I48" s="16">
        <v>11.4</v>
      </c>
      <c r="J48" s="17">
        <v>11.55</v>
      </c>
    </row>
    <row r="49" spans="2:10" ht="57.75" customHeight="1" thickBot="1" x14ac:dyDescent="0.25">
      <c r="B49" s="18"/>
      <c r="C49" s="1142" t="s">
        <v>5</v>
      </c>
      <c r="D49" s="1142"/>
      <c r="E49" s="1143"/>
      <c r="F49" s="19">
        <v>1.21</v>
      </c>
      <c r="G49" s="20" t="s">
        <v>549</v>
      </c>
      <c r="H49" s="20" t="s">
        <v>550</v>
      </c>
      <c r="I49" s="20">
        <v>2.09</v>
      </c>
      <c r="J49" s="21">
        <v>3.83</v>
      </c>
    </row>
    <row r="50" spans="2:10" ht="13.2" x14ac:dyDescent="0.2"/>
  </sheetData>
  <sheetProtection algorithmName="SHA-512" hashValue="uRGoNdn72EYq4cvKb2QqsVmMbV/hBibW/cgV5bYsrKJWOgFqVqfb5t3bYjZuIgQMJ46cbeoP2OlJWKQr+7BDsg==" saltValue="Jz6mptVZCpin3aqntUit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荒井泰一</cp:lastModifiedBy>
  <cp:lastPrinted>2023-03-13T23:56:36Z</cp:lastPrinted>
  <dcterms:created xsi:type="dcterms:W3CDTF">2023-02-20T04:16:57Z</dcterms:created>
  <dcterms:modified xsi:type="dcterms:W3CDTF">2023-10-18T08:47:24Z</dcterms:modified>
  <cp:category/>
</cp:coreProperties>
</file>