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101\02_経営管理部\20_財政課\10_財政係\財政状況分析・公表\決算状況分析・公表\財政状況等公表\財政状況資料集の公表　財政比較・歳出比較分析表\R03\08_Fw 【総務省財務調査課】令和３年度財政状況資料集の作成について（2回目・地方公会計関係）\02_回答\"/>
    </mc:Choice>
  </mc:AlternateContent>
  <bookViews>
    <workbookView xWindow="-105" yWindow="-105" windowWidth="19425" windowHeight="11625" tabRatio="845" firstSheet="11"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<sst xmlns="http://schemas.openxmlformats.org/spreadsheetml/2006/main" count="1131" uniqueCount="614">
  <si>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</si>
  <si>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</si>
  <si>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</si>
  <si>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</si>
  <si>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</si>
  <si>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</si>
  <si>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</si>
  <si>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</si>
  <si>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</si>
  <si>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</si>
  <si>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</si>
  <si>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</si>
  <si>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</si>
  <si>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</si>
  <si>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</si>
  <si>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</si>
  <si>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</si>
  <si>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</si>
  <si>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</si>
  <si>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</si>
  <si>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</si>
  <si>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</si>
  <si>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</si>
  <si>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</si>
  <si>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</si>
  <si>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</si>
  <si>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</si>
  <si>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</si>
  <si>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</si>
  <si>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</si>
  <si>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</si>
  <si>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</si>
  <si>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</si>
  <si>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</si>
  <si>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</si>
  <si>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</si>
  <si>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</si>
  <si>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</si>
  <si>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</si>
  <si>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</si>
  <si>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</si>
  <si>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</si>
  <si>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</si>
  <si>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</si>
  <si>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</si>
  <si>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</si>
  <si>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</si>
  <si>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</si>
  <si>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</si>
  <si>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</si>
  <si>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</si>
  <si>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</si>
  <si>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</si>
  <si>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</si>
  <si>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</si>
  <si>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</si>
  <si>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</si>
  <si>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</si>
  <si>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</si>
  <si>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</si>
  <si>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</si>
  <si>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</si>
  <si>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</si>
  <si>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</si>
  <si>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</si>
  <si>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</si>
  <si>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</si>
  <si>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</si>
  <si>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</si>
  <si>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</si>
  <si>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</si>
  <si>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</si>
  <si>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</si>
  <si>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</si>
  <si>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</si>
  <si>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</si>
  <si>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</si>
  <si>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</si>
  <si>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</si>
  <si>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</si>
  <si>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</si>
  <si>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</si>
  <si>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</si>
  <si>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</si>
  <si>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</si>
  <si>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</si>
  <si>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</si>
  <si>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</si>
  <si>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</si>
  <si>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</si>
  <si>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</si>
  <si>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</si>
  <si>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</si>
  <si>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</si>
  <si>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</si>
  <si>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</si>
  <si>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</si>
  <si>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</si>
  <si>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</si>
  <si>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</si>
  <si>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</si>
  <si>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</si>
  <si>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</si>
  <si>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</si>
  <si>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</si>
  <si>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</si>
  <si>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</si>
  <si>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</si>
  <si>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</si>
  <si>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</si>
  <si>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</si>
  <si>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</si>
  <si>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</si>
  <si>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</si>
  <si>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</si>
  <si>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</si>
  <si>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</si>
  <si>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</si>
  <si>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</si>
  <si>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</si>
  <si>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</si>
  <si>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</si>
  <si>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</si>
  <si>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</si>
  <si>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</si>
  <si>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</si>
  <si>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</si>
  <si>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</si>
  <si>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</si>
  <si>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</si>
  <si>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</si>
  <si>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</si>
  <si>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</si>
  <si>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</si>
  <si>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</si>
  <si>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</si>
  <si>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</si>
  <si>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</si>
  <si>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</si>
  <si>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</si>
  <si>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</si>
  <si>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</si>
  <si>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</si>
  <si>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</si>
  <si>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</si>
  <si>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</si>
  <si>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</si>
  <si>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</si>
  <si>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</si>
  <si>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</si>
  <si>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</si>
  <si>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</si>
  <si>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</si>
  <si>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</si>
  <si>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</si>
  <si>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</si>
  <si>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</si>
  <si>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</si>
  <si>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</si>
  <si>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</si>
  <si>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</si>
  <si>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</si>
  <si>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</si>
  <si>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</si>
  <si>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</si>
  <si>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</si>
  <si>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</si>
  <si>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</si>
  <si>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</si>
  <si>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</si>
  <si>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</si>
  <si>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</si>
  <si>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</si>
  <si>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</si>
  <si>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</si>
  <si>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</si>
  <si>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</si>
  <si>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</si>
  <si>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</si>
  <si>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</si>
  <si>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</si>
  <si>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</si>
  <si>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</si>
  <si>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</si>
  <si>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</si>
  <si>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</si>
  <si>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</si>
  <si>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</si>
  <si>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</si>
  <si>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</si>
  <si>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</si>
  <si>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</si>
  <si>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</si>
  <si>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</si>
  <si>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</si>
  <si>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</si>
  <si>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</si>
  <si>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</si>
  <si>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</si>
  <si>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</si>
  <si>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</si>
  <si>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</si>
  <si>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</si>
  <si>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</si>
  <si>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</si>
  <si>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</si>
  <si>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</si>
  <si>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</si>
  <si>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</si>
  <si>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</si>
  <si>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</si>
  <si>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</si>
  <si>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</si>
  <si>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</si>
  <si>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</si>
  <si>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</si>
  <si>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</si>
  <si>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</si>
  <si>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</si>
  <si>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</si>
  <si>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</si>
  <si>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</si>
  <si>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</si>
  <si>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</si>
  <si>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</si>
  <si>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</si>
  <si>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</si>
  <si>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</si>
  <si>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</si>
  <si>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</si>
  <si>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</si>
  <si>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</si>
  <si>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</si>
  <si>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</si>
  <si>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</si>
  <si>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</si>
  <si>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</si>
  <si>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</si>
  <si>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</si>
  <si>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</si>
  <si>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</si>
  <si>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</si>
  <si>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</si>
  <si>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</si>
  <si>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</si>
  <si>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</si>
  <si>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</si>
  <si>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</si>
  <si>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</si>
  <si>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</si>
  <si>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</si>
  <si>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</si>
  <si>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</si>
  <si>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</si>
  <si>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</si>
  <si>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</si>
  <si>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</si>
  <si>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</si>
  <si>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</si>
  <si>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</si>
  <si>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</si>
  <si>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</si>
  <si>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</si>
  <si>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</si>
  <si>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</si>
  <si>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</si>
  <si>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</si>
  <si>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</si>
  <si>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</si>
  <si>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</si>
  <si>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</si>
  <si>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</si>
  <si>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</si>
  <si>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</si>
  <si>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</si>
  <si>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</si>
  <si>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</si>
  <si>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</si>
  <si>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</si>
  <si>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</si>
  <si>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</si>
  <si>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</si>
  <si>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</si>
  <si>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</si>
  <si>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</si>
  <si>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</si>
  <si>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</si>
  <si>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</si>
  <si>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</si>
  <si>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</si>
  <si>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</si>
  <si>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</si>
  <si>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</si>
  <si>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</si>
  <si>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</si>
  <si>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</si>
  <si>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</si>
  <si>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</si>
  <si>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</si>
  <si>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</si>
  <si>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</si>
  <si>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</si>
  <si>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</si>
  <si>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</si>
  <si>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</si>
  <si>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</si>
  <si>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</si>
  <si>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</si>
  <si>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</si>
  <si>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</si>
  <si>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</si>
  <si>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</si>
  <si>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</si>
  <si>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</si>
  <si>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</si>
  <si>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</si>
  <si>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</si>
  <si>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</si>
  <si>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</si>
  <si>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</si>
  <si>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</si>
  <si>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</si>
  <si>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</si>
  <si>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</si>
  <si>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</si>
  <si>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</si>
  <si>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</si>
  <si>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</si>
  <si>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</si>
  <si>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</si>
  <si>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</si>
  <si>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</si>
  <si>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</si>
  <si>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</si>
  <si>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</si>
  <si>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</si>
  <si>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</si>
  <si>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</si>
  <si>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</si>
  <si>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</si>
  <si>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</si>
  <si>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</si>
  <si>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</si>
  <si>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</si>
  <si>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</si>
  <si>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</si>
  <si>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</si>
  <si>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</si>
  <si>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</si>
  <si>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</si>
  <si>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</si>
  <si>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</si>
  <si>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</si>
  <si>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</si>
  <si>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</si>
  <si>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</si>
  <si>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</si>
  <si>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</si>
  <si>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</si>
  <si>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</si>
  <si>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</si>
  <si>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</si>
  <si>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</si>
  <si>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</si>
  <si>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</si>
  <si>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</si>
  <si>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</si>
  <si>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</si>
  <si>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</si>
  <si>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</si>
  <si>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</si>
  <si>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</si>
  <si>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</si>
  <si>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</si>
  <si>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</si>
  <si>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</si>
  <si>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</si>
  <si>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</si>
  <si>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</si>
  <si>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</si>
  <si>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</si>
  <si>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</si>
  <si>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</si>
  <si>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</si>
  <si>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</si>
  <si>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</si>
  <si>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</si>
  <si>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</si>
  <si>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</si>
  <si>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</si>
  <si>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</si>
  <si>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</si>
  <si>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</si>
  <si>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</si>
  <si>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</si>
  <si>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</si>
  <si>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</si>
  <si>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</si>
  <si>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</si>
  <si>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</si>
  <si>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</si>
  <si>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</si>
  <si>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</si>
  <si>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</si>
  <si>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</si>
  <si>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</si>
  <si>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</si>
  <si>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</si>
  <si>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</si>
  <si>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</si>
  <si>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</si>
  <si>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</si>
  <si>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</si>
  <si>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</si>
  <si>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</si>
  <si>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</si>
  <si>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</si>
  <si>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</si>
  <si>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</si>
  <si>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</si>
  <si>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</si>
  <si>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</si>
  <si>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</si>
  <si>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</si>
  <si>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</si>
  <si>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</si>
  <si>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</si>
  <si>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</si>
  <si>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</si>
  <si>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</si>
  <si>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</si>
  <si>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</si>
  <si>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</si>
  <si>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</si>
  <si>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</si>
  <si>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</si>
  <si>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</si>
  <si>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</si>
  <si>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</si>
  <si>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</si>
  <si>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</si>
  <si>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</si>
  <si>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</si>
  <si>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</si>
  <si>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</si>
  <si>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</si>
  <si>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</si>
  <si>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</si>
  <si>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</si>
  <si>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</si>
  <si>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</si>
  <si>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</si>
  <si>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</si>
  <si>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</si>
  <si>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</si>
  <si>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</si>
  <si>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</si>
  <si>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</si>
  <si>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</si>
  <si>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</si>
  <si>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</si>
  <si>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</si>
  <si>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</si>
  <si>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</si>
  <si>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</si>
  <si>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</si>
  <si>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</si>
  <si>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</si>
  <si>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</si>
  <si>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</si>
  <si>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</si>
  <si>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</si>
  <si>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</si>
  <si>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</si>
  <si>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</si>
  <si>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</si>
  <si>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</si>
  <si>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</si>
  <si>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</si>
  <si>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</si>
  <si>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</si>
  <si>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</si>
  <si>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</si>
  <si>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</si>
  <si>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</si>
  <si>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</si>
  <si>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</si>
  <si>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</si>
  <si>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</si>
  <si>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</si>
  <si>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</si>
  <si>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</si>
  <si>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</si>
  <si>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</si>
  <si>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</si>
  <si>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</si>
  <si>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</si>
  <si>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</si>
  <si>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</si>
  <si>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</si>
  <si>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</si>
  <si>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</si>
  <si>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</si>
  <si>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</si>
  <si>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</si>
  <si>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</si>
  <si>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</si>
  <si>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</si>
  <si>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</si>
  <si>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</si>
  <si>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</si>
  <si>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</si>
  <si>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</si>
  <si>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</si>
  <si>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</si>
  <si>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</si>
  <si>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</si>
  <si>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</si>
  <si>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</si>
  <si>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</si>
  <si>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</si>
  <si>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</si>
  <si>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</si>
  <si>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</si>
  <si>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</si>
  <si>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</si>
  <si>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</si>
  <si>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</si>
  <si>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</si>
  <si>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</si>
  <si>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</si>
  <si>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</si>
  <si>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</si>
  <si>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</si>
  <si>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</si>
  <si>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</si>
  <si>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</si>
  <si>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</si>
  <si>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</si>
  <si>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</si>
  <si>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</si>
  <si>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</si>
  <si>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</si>
  <si>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</si>
  <si>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</si>
  <si>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</si>
  <si>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</si>
  <si>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</si>
  <si>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</si>
  <si>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</si>
  <si>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</si>
  <si>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</si>
  <si>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</si>
  <si>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</si>
  <si>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</si>
  <si>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</si>
  <si>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</si>
  <si>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</si>
  <si>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</si>
  <si>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</si>
  <si>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0.28</t>
  </si>
  <si>
    <t>▲ 3.06</t>
  </si>
  <si>
    <t>一般会計</t>
  </si>
  <si>
    <t>水道事業会計</t>
  </si>
  <si>
    <t>下水道事業会計</t>
  </si>
  <si>
    <t>国民健康保険事業費特別会計</t>
  </si>
  <si>
    <t>介護保険特別会計</t>
  </si>
  <si>
    <t>子育て支援券特別会計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</si>
  <si>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</si>
  <si>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</si>
  <si>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</si>
  <si>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</si>
  <si>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</si>
  <si>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</si>
  <si>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</si>
  <si>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</si>
  <si>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</si>
  <si>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</si>
  <si>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大田原市管理公社</t>
    <rPh sb="0" eb="4">
      <t>オオタワラシ</t>
    </rPh>
    <rPh sb="4" eb="8">
      <t>カンリコウシャ</t>
    </rPh>
    <phoneticPr fontId="2"/>
  </si>
  <si>
    <t>那須野が原文化振興財団</t>
    <rPh sb="0" eb="3">
      <t>ナスノ</t>
    </rPh>
    <rPh sb="4" eb="5">
      <t>ハラ</t>
    </rPh>
    <rPh sb="5" eb="7">
      <t>ブンカ</t>
    </rPh>
    <rPh sb="7" eb="11">
      <t>シンコウザイダン</t>
    </rPh>
    <phoneticPr fontId="2"/>
  </si>
  <si>
    <t>大田原市農業公社</t>
    <rPh sb="0" eb="6">
      <t>オオタワラシノウギョウ</t>
    </rPh>
    <rPh sb="6" eb="8">
      <t>コウシャ</t>
    </rPh>
    <phoneticPr fontId="2"/>
  </si>
  <si>
    <t>大田原まちづくりカンパニー</t>
    <rPh sb="0" eb="3">
      <t>オオタワラ</t>
    </rPh>
    <phoneticPr fontId="2"/>
  </si>
  <si>
    <t>大田原ツーリズム</t>
    <rPh sb="0" eb="3">
      <t>オオタワラ</t>
    </rPh>
    <phoneticPr fontId="2"/>
  </si>
  <si>
    <t>那須地区広域事務組合（一般会計）</t>
    <rPh sb="0" eb="2">
      <t>ナス</t>
    </rPh>
    <rPh sb="2" eb="4">
      <t>チク</t>
    </rPh>
    <rPh sb="4" eb="6">
      <t>コウイキ</t>
    </rPh>
    <rPh sb="6" eb="8">
      <t>ジム</t>
    </rPh>
    <rPh sb="8" eb="10">
      <t>クミアイ</t>
    </rPh>
    <rPh sb="11" eb="13">
      <t>イッパン</t>
    </rPh>
    <rPh sb="13" eb="15">
      <t>カイケイ</t>
    </rPh>
    <phoneticPr fontId="26"/>
  </si>
  <si>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6"/>
  </si>
  <si>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6"/>
  </si>
  <si>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6"/>
  </si>
  <si>
    <t>那須地区消防組合</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</si>
  <si>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</si>
  <si>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</si>
  <si>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</si>
  <si>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</si>
  <si>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スクラム基金</t>
  </si>
  <si>
    <t>公共施設整備等基金</t>
  </si>
  <si>
    <t>合併振興基金</t>
  </si>
  <si>
    <t>奨学基金</t>
  </si>
  <si>
    <t>あすなろ基金</t>
  </si>
  <si>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</si>
  <si>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</si>
  <si>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</si>
  <si>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</si>
  <si>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</si>
  <si>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</si>
  <si>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</si>
  <si>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</si>
  <si>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令和3年度の将来負担比率は、地方債残高が大幅に減少したことにより、前年度と比較して大幅に下回った。
有形固定資産減価償却率は、類似団体に比べて低いものの、老朽化が進んでいる施設も多くあるため、公共施設等個別施設計画等に基づき適正な管理や更新、統廃合等を進めながら、今後の公共施設の老朽化対策に備えた財政健全化に引続き注力する必要がある。</t>
    <rPh sb="14" eb="17">
      <t>チホウサイ</t>
    </rPh>
    <rPh sb="17" eb="19">
      <t>ザンダカ</t>
    </rPh>
    <rPh sb="20" eb="22">
      <t>オオハバ</t>
    </rPh>
    <rPh sb="23" eb="25">
      <t>ゲンショウ</t>
    </rPh>
    <rPh sb="33" eb="35">
      <t>ゼンネン</t>
    </rPh>
    <rPh sb="35" eb="36">
      <t>ド</t>
    </rPh>
    <rPh sb="37" eb="39">
      <t>ヒカク</t>
    </rPh>
    <rPh sb="41" eb="43">
      <t>オオハバ</t>
    </rPh>
    <rPh sb="44" eb="46">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</si>
  <si>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</si>
  <si>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</si>
  <si>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</si>
  <si>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</si>
  <si>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</si>
  <si>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</si>
  <si>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実質公債費比率、将来負担比率ともには令和2年度に比べ下降したが、類似団体内平均値を大きく上回っている。普通交付税措置率の高い地方債の発行などを行い、将来負担の軽減に努める。</t>
    <rPh sb="0" eb="2">
      <t>ジッシツ</t>
    </rPh>
    <rPh sb="2" eb="5">
      <t>コウサイヒ</t>
    </rPh>
    <rPh sb="5" eb="7">
      <t>ヒリツ</t>
    </rPh>
    <rPh sb="8" eb="10">
      <t>ショウライ</t>
    </rPh>
    <rPh sb="10" eb="12">
      <t>フタン</t>
    </rPh>
    <rPh sb="12" eb="14">
      <t>ヒリツ</t>
    </rPh>
    <rPh sb="18" eb="20">
      <t>レイワ</t>
    </rPh>
    <rPh sb="21" eb="23">
      <t>ネンド</t>
    </rPh>
    <rPh sb="24" eb="25">
      <t>クラ</t>
    </rPh>
    <rPh sb="26" eb="28">
      <t>カコウ</t>
    </rPh>
    <rPh sb="32" eb="34">
      <t>ルイジ</t>
    </rPh>
    <rPh sb="34" eb="36">
      <t>ダンタイ</t>
    </rPh>
    <rPh sb="36" eb="37">
      <t>ナイ</t>
    </rPh>
    <rPh sb="37" eb="40">
      <t>ヘイキンチ</t>
    </rPh>
    <rPh sb="41" eb="42">
      <t>オオ</t>
    </rPh>
    <rPh sb="44" eb="46">
      <t>ウワマワ</t>
    </rPh>
    <rPh sb="51" eb="53">
      <t>フツウ</t>
    </rPh>
    <rPh sb="53" eb="56">
      <t>コウフゼイ</t>
    </rPh>
    <rPh sb="56" eb="58">
      <t>ソチ</t>
    </rPh>
    <rPh sb="58" eb="59">
      <t>リツ</t>
    </rPh>
    <rPh sb="60" eb="61">
      <t>タカ</t>
    </rPh>
    <rPh sb="62" eb="65">
      <t>チホウサイ</t>
    </rPh>
    <rPh sb="66" eb="68">
      <t>ハッコウ</t>
    </rPh>
    <rPh sb="71" eb="72">
      <t>オコナ</t>
    </rPh>
    <rPh sb="74" eb="76">
      <t>ショウライ</t>
    </rPh>
    <rPh sb="76" eb="78">
      <t>フタン</t>
    </rPh>
    <rPh sb="79" eb="81">
      <t>ケイゲン</t>
    </rPh>
    <rPh sb="82" eb="8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</si>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</sst>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F291-455C-8638-FA4DE69428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57395</c:v>
                </c:pt>
                <c:pt idx="1">
                  <c:v>44028</c:v>
                </c:pt>
                <c:pt idx="2">
                  <c:v>45135</c:v>
                </c:pt>
                <c:pt idx="3">
                  <c:v>62446</c:v>
                </c:pt>
                <c:pt idx="4">
                  <c:v>27965</c:v>
                </c:pt>
              </c:numCache>
            </c:numRef>
          </c:val>
          <c:smooth val="0"/>
          <c:extLst>
            <c:ext xmlns:c16="http://schemas.microsoft.com/office/drawing/2014/chart" uri="{C3380CC4-5D6E-409C-BE32-E72D297353CC}">
              <c16:uniqueId val="{00000001-F291-455C-8638-FA4DE69428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5.63</c:v>
                </c:pt>
                <c:pt idx="2">
                  <c:v>4.29</c:v>
                </c:pt>
                <c:pt idx="3">
                  <c:v>6.42</c:v>
                </c:pt>
                <c:pt idx="4">
                  <c:v>15.65</c:v>
                </c:pt>
              </c:numCache>
            </c:numRef>
          </c:val>
          <c:extLst>
            <c:ext xmlns:c16="http://schemas.microsoft.com/office/drawing/2014/chart" uri="{C3380CC4-5D6E-409C-BE32-E72D297353CC}">
              <c16:uniqueId val="{00000000-3002-4CA3-956F-27E28FBAFC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6.89</c:v>
                </c:pt>
                <c:pt idx="1">
                  <c:v>6.93</c:v>
                </c:pt>
                <c:pt idx="2">
                  <c:v>5.46</c:v>
                </c:pt>
                <c:pt idx="3">
                  <c:v>5.3</c:v>
                </c:pt>
                <c:pt idx="4">
                  <c:v>6.67</c:v>
                </c:pt>
              </c:numCache>
            </c:numRef>
          </c:val>
          <c:extLst>
            <c:ext xmlns:c16="http://schemas.microsoft.com/office/drawing/2014/chart" uri="{C3380CC4-5D6E-409C-BE32-E72D297353CC}">
              <c16:uniqueId val="{00000001-3002-4CA3-956F-27E28FBAFC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-0.28000000000000003</c:v>
                </c:pt>
                <c:pt idx="2">
                  <c:v>-3.06</c:v>
                </c:pt>
                <c:pt idx="3">
                  <c:v>2.25</c:v>
                </c:pt>
                <c:pt idx="4">
                  <c:v>10.95</c:v>
                </c:pt>
              </c:numCache>
            </c:numRef>
          </c:val>
          <c:smooth val="0"/>
          <c:extLst>
            <c:ext xmlns:c16="http://schemas.microsoft.com/office/drawing/2014/chart" uri="{C3380CC4-5D6E-409C-BE32-E72D297353CC}">
              <c16:uniqueId val="{00000002-3002-4CA3-956F-27E28FBAFC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c:v>
                </c:pt>
                <c:pt idx="2">
                  <c:v>#N/A</c:v>
                </c:pt>
                <c:pt idx="3">
                  <c:v>0.84</c:v>
                </c:pt>
                <c:pt idx="4">
                  <c:v>#N/A</c:v>
                </c:pt>
                <c:pt idx="5">
                  <c:v>2.12</c:v>
                </c:pt>
                <c:pt idx="6">
                  <c:v>0</c:v>
                </c:pt>
                <c:pt idx="7">
                  <c:v>0</c:v>
                </c:pt>
                <c:pt idx="8">
                  <c:v>0</c:v>
                </c:pt>
                <c:pt idx="9">
                  <c:v>0</c:v>
                </c:pt>
              </c:numCache>
            </c:numRef>
          </c:val>
          <c:extLst>
            <c:ext xmlns:c16="http://schemas.microsoft.com/office/drawing/2014/chart" uri="{C3380CC4-5D6E-409C-BE32-E72D297353CC}">
              <c16:uniqueId val="{00000000-3CAA-4359-948C-7BEACC1FF8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AA-4359-948C-7BEACC1FF8A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AA-4359-948C-7BEACC1FF8A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3CAA-4359-948C-7BEACC1FF8A0}"/>
            </c:ext>
          </c:extLst>
        </c:ser>
        <c:ser>
          <c:idx val="4"/>
          <c:order val="4"/>
          <c:tx>
            <c:strRef>
              <c:f>データシート!$A$31</c:f>
              <c:strCache>
                <c:ptCount val="1"/>
                <c:pt idx="0">
                  <c:v>子育て支援券特別会計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c:v>
                </c:pt>
                <c:pt idx="2">
                  <c:v>#N/A</c:v>
                </c:pt>
                <c:pt idx="3">
                  <c:v>0.28000000000000003</c:v>
                </c:pt>
                <c:pt idx="4">
                  <c:v>#N/A</c:v>
                </c:pt>
                <c:pt idx="5">
                  <c:v>0.16</c:v>
                </c:pt>
                <c:pt idx="6">
                  <c:v>#N/A</c:v>
                </c:pt>
                <c:pt idx="7">
                  <c:v>0.12</c:v>
                </c:pt>
                <c:pt idx="8">
                  <c:v>#N/A</c:v>
                </c:pt>
                <c:pt idx="9">
                  <c:v>0.11</c:v>
                </c:pt>
              </c:numCache>
            </c:numRef>
          </c:val>
          <c:extLst>
            <c:ext xmlns:c16="http://schemas.microsoft.com/office/drawing/2014/chart" uri="{C3380CC4-5D6E-409C-BE32-E72D297353CC}">
              <c16:uniqueId val="{00000004-3CAA-4359-948C-7BEACC1FF8A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1.69</c:v>
                </c:pt>
                <c:pt idx="2">
                  <c:v>#N/A</c:v>
                </c:pt>
                <c:pt idx="3">
                  <c:v>1.84</c:v>
                </c:pt>
                <c:pt idx="4">
                  <c:v>#N/A</c:v>
                </c:pt>
                <c:pt idx="5">
                  <c:v>1.27</c:v>
                </c:pt>
                <c:pt idx="6">
                  <c:v>#N/A</c:v>
                </c:pt>
                <c:pt idx="7">
                  <c:v>1.41</c:v>
                </c:pt>
                <c:pt idx="8">
                  <c:v>#N/A</c:v>
                </c:pt>
                <c:pt idx="9">
                  <c:v>0.56000000000000005</c:v>
                </c:pt>
              </c:numCache>
            </c:numRef>
          </c:val>
          <c:extLst>
            <c:ext xmlns:c16="http://schemas.microsoft.com/office/drawing/2014/chart" uri="{C3380CC4-5D6E-409C-BE32-E72D297353CC}">
              <c16:uniqueId val="{00000005-3CAA-4359-948C-7BEACC1FF8A0}"/>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2.34</c:v>
                </c:pt>
                <c:pt idx="2">
                  <c:v>#N/A</c:v>
                </c:pt>
                <c:pt idx="3">
                  <c:v>2.17</c:v>
                </c:pt>
                <c:pt idx="4">
                  <c:v>#N/A</c:v>
                </c:pt>
                <c:pt idx="5">
                  <c:v>1.1200000000000001</c:v>
                </c:pt>
                <c:pt idx="6">
                  <c:v>#N/A</c:v>
                </c:pt>
                <c:pt idx="7">
                  <c:v>1.25</c:v>
                </c:pt>
                <c:pt idx="8">
                  <c:v>#N/A</c:v>
                </c:pt>
                <c:pt idx="9">
                  <c:v>1.34</c:v>
                </c:pt>
              </c:numCache>
            </c:numRef>
          </c:val>
          <c:extLst>
            <c:ext xmlns:c16="http://schemas.microsoft.com/office/drawing/2014/chart" uri="{C3380CC4-5D6E-409C-BE32-E72D297353CC}">
              <c16:uniqueId val="{00000006-3CAA-4359-948C-7BEACC1FF8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1.77</c:v>
                </c:pt>
                <c:pt idx="8">
                  <c:v>#N/A</c:v>
                </c:pt>
                <c:pt idx="9">
                  <c:v>1.78</c:v>
                </c:pt>
              </c:numCache>
            </c:numRef>
          </c:val>
          <c:extLst>
            <c:ext xmlns:c16="http://schemas.microsoft.com/office/drawing/2014/chart" uri="{C3380CC4-5D6E-409C-BE32-E72D297353CC}">
              <c16:uniqueId val="{00000007-3CAA-4359-948C-7BEACC1FF8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7.21</c:v>
                </c:pt>
                <c:pt idx="2">
                  <c:v>#N/A</c:v>
                </c:pt>
                <c:pt idx="3">
                  <c:v>7.2</c:v>
                </c:pt>
                <c:pt idx="4">
                  <c:v>#N/A</c:v>
                </c:pt>
                <c:pt idx="5">
                  <c:v>6.71</c:v>
                </c:pt>
                <c:pt idx="6">
                  <c:v>#N/A</c:v>
                </c:pt>
                <c:pt idx="7">
                  <c:v>6.01</c:v>
                </c:pt>
                <c:pt idx="8">
                  <c:v>#N/A</c:v>
                </c:pt>
                <c:pt idx="9">
                  <c:v>5.34</c:v>
                </c:pt>
              </c:numCache>
            </c:numRef>
          </c:val>
          <c:extLst>
            <c:ext xmlns:c16="http://schemas.microsoft.com/office/drawing/2014/chart" uri="{C3380CC4-5D6E-409C-BE32-E72D297353CC}">
              <c16:uniqueId val="{00000008-3CAA-4359-948C-7BEACC1FF8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5.56</c:v>
                </c:pt>
                <c:pt idx="2">
                  <c:v>#N/A</c:v>
                </c:pt>
                <c:pt idx="3">
                  <c:v>5.34</c:v>
                </c:pt>
                <c:pt idx="4">
                  <c:v>#N/A</c:v>
                </c:pt>
                <c:pt idx="5">
                  <c:v>4.12</c:v>
                </c:pt>
                <c:pt idx="6">
                  <c:v>#N/A</c:v>
                </c:pt>
                <c:pt idx="7">
                  <c:v>6.28</c:v>
                </c:pt>
                <c:pt idx="8">
                  <c:v>#N/A</c:v>
                </c:pt>
                <c:pt idx="9">
                  <c:v>15.54</c:v>
                </c:pt>
              </c:numCache>
            </c:numRef>
          </c:val>
          <c:extLst>
            <c:ext xmlns:c16="http://schemas.microsoft.com/office/drawing/2014/chart" uri="{C3380CC4-5D6E-409C-BE32-E72D297353CC}">
              <c16:uniqueId val="{00000009-3CAA-4359-948C-7BEACC1FF8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3833</c:v>
                </c:pt>
                <c:pt idx="5">
                  <c:v>3639</c:v>
                </c:pt>
                <c:pt idx="8">
                  <c:v>3470</c:v>
                </c:pt>
                <c:pt idx="11">
                  <c:v>3388</c:v>
                </c:pt>
                <c:pt idx="14">
                  <c:v>3368</c:v>
                </c:pt>
              </c:numCache>
            </c:numRef>
          </c:val>
          <c:extLst>
            <c:ext xmlns:c16="http://schemas.microsoft.com/office/drawing/2014/chart" uri="{C3380CC4-5D6E-409C-BE32-E72D297353CC}">
              <c16:uniqueId val="{00000000-3A83-44AE-A4B0-2193F3820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A83-44AE-A4B0-2193F3820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64</c:v>
                </c:pt>
                <c:pt idx="3">
                  <c:v>60</c:v>
                </c:pt>
                <c:pt idx="6">
                  <c:v>33</c:v>
                </c:pt>
                <c:pt idx="9">
                  <c:v>16</c:v>
                </c:pt>
                <c:pt idx="12">
                  <c:v>6</c:v>
                </c:pt>
              </c:numCache>
            </c:numRef>
          </c:val>
          <c:extLst>
            <c:ext xmlns:c16="http://schemas.microsoft.com/office/drawing/2014/chart" uri="{C3380CC4-5D6E-409C-BE32-E72D297353CC}">
              <c16:uniqueId val="{00000002-3A83-44AE-A4B0-2193F3820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303</c:v>
                </c:pt>
                <c:pt idx="3">
                  <c:v>105</c:v>
                </c:pt>
                <c:pt idx="6">
                  <c:v>87</c:v>
                </c:pt>
                <c:pt idx="9">
                  <c:v>126</c:v>
                </c:pt>
                <c:pt idx="12">
                  <c:v>112</c:v>
                </c:pt>
              </c:numCache>
            </c:numRef>
          </c:val>
          <c:extLst>
            <c:ext xmlns:c16="http://schemas.microsoft.com/office/drawing/2014/chart" uri="{C3380CC4-5D6E-409C-BE32-E72D297353CC}">
              <c16:uniqueId val="{00000003-3A83-44AE-A4B0-2193F3820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859</c:v>
                </c:pt>
                <c:pt idx="3">
                  <c:v>887</c:v>
                </c:pt>
                <c:pt idx="6">
                  <c:v>859</c:v>
                </c:pt>
                <c:pt idx="9">
                  <c:v>694</c:v>
                </c:pt>
                <c:pt idx="12">
                  <c:v>626</c:v>
                </c:pt>
              </c:numCache>
            </c:numRef>
          </c:val>
          <c:extLst>
            <c:ext xmlns:c16="http://schemas.microsoft.com/office/drawing/2014/chart" uri="{C3380CC4-5D6E-409C-BE32-E72D297353CC}">
              <c16:uniqueId val="{00000004-3A83-44AE-A4B0-2193F3820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83-44AE-A4B0-2193F3820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83-44AE-A4B0-2193F3820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3837</c:v>
                </c:pt>
                <c:pt idx="3">
                  <c:v>3711</c:v>
                </c:pt>
                <c:pt idx="6">
                  <c:v>3497</c:v>
                </c:pt>
                <c:pt idx="9">
                  <c:v>3456</c:v>
                </c:pt>
                <c:pt idx="12">
                  <c:v>3642</c:v>
                </c:pt>
              </c:numCache>
            </c:numRef>
          </c:val>
          <c:extLst>
            <c:ext xmlns:c16="http://schemas.microsoft.com/office/drawing/2014/chart" uri="{C3380CC4-5D6E-409C-BE32-E72D297353CC}">
              <c16:uniqueId val="{00000007-3A83-44AE-A4B0-2193F3820C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1231</c:v>
                </c:pt>
                <c:pt idx="2">
                  <c:v>#N/A</c:v>
                </c:pt>
                <c:pt idx="3">
                  <c:v>#N/A</c:v>
                </c:pt>
                <c:pt idx="4">
                  <c:v>1124</c:v>
                </c:pt>
                <c:pt idx="5">
                  <c:v>#N/A</c:v>
                </c:pt>
                <c:pt idx="6">
                  <c:v>#N/A</c:v>
                </c:pt>
                <c:pt idx="7">
                  <c:v>1006</c:v>
                </c:pt>
                <c:pt idx="8">
                  <c:v>#N/A</c:v>
                </c:pt>
                <c:pt idx="9">
                  <c:v>#N/A</c:v>
                </c:pt>
                <c:pt idx="10">
                  <c:v>904</c:v>
                </c:pt>
                <c:pt idx="11">
                  <c:v>#N/A</c:v>
                </c:pt>
                <c:pt idx="12">
                  <c:v>#N/A</c:v>
                </c:pt>
                <c:pt idx="13">
                  <c:v>1018</c:v>
                </c:pt>
                <c:pt idx="14">
                  <c:v>#N/A</c:v>
                </c:pt>
              </c:numCache>
            </c:numRef>
          </c:val>
          <c:smooth val="0"/>
          <c:extLst>
            <c:ext xmlns:c16="http://schemas.microsoft.com/office/drawing/2014/chart" uri="{C3380CC4-5D6E-409C-BE32-E72D297353CC}">
              <c16:uniqueId val="{00000008-3A83-44AE-A4B0-2193F3820C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31168</c:v>
                </c:pt>
                <c:pt idx="5">
                  <c:v>31384</c:v>
                </c:pt>
                <c:pt idx="8">
                  <c:v>30080</c:v>
                </c:pt>
                <c:pt idx="11">
                  <c:v>29344</c:v>
                </c:pt>
                <c:pt idx="14">
                  <c:v>27894</c:v>
                </c:pt>
              </c:numCache>
            </c:numRef>
          </c:val>
          <c:extLst>
            <c:ext xmlns:c16="http://schemas.microsoft.com/office/drawing/2014/chart" uri="{C3380CC4-5D6E-409C-BE32-E72D297353CC}">
              <c16:uniqueId val="{00000000-DDF2-4C16-8947-24AECB0FA0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3322</c:v>
                </c:pt>
                <c:pt idx="5">
                  <c:v>3004</c:v>
                </c:pt>
                <c:pt idx="8">
                  <c:v>2836</c:v>
                </c:pt>
                <c:pt idx="11">
                  <c:v>2710</c:v>
                </c:pt>
                <c:pt idx="14">
                  <c:v>2596</c:v>
                </c:pt>
              </c:numCache>
            </c:numRef>
          </c:val>
          <c:extLst>
            <c:ext xmlns:c16="http://schemas.microsoft.com/office/drawing/2014/chart" uri="{C3380CC4-5D6E-409C-BE32-E72D297353CC}">
              <c16:uniqueId val="{00000001-DDF2-4C16-8947-24AECB0FA0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4540</c:v>
                </c:pt>
                <c:pt idx="5">
                  <c:v>4334</c:v>
                </c:pt>
                <c:pt idx="8">
                  <c:v>4007</c:v>
                </c:pt>
                <c:pt idx="11">
                  <c:v>4033</c:v>
                </c:pt>
                <c:pt idx="14">
                  <c:v>5039</c:v>
                </c:pt>
              </c:numCache>
            </c:numRef>
          </c:val>
          <c:extLst>
            <c:ext xmlns:c16="http://schemas.microsoft.com/office/drawing/2014/chart" uri="{C3380CC4-5D6E-409C-BE32-E72D297353CC}">
              <c16:uniqueId val="{00000002-DDF2-4C16-8947-24AECB0FA0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F2-4C16-8947-24AECB0FA0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F2-4C16-8947-24AECB0FA0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5-DDF2-4C16-8947-24AECB0FA0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4933</c:v>
                </c:pt>
                <c:pt idx="3">
                  <c:v>4706</c:v>
                </c:pt>
                <c:pt idx="6">
                  <c:v>4591</c:v>
                </c:pt>
                <c:pt idx="9">
                  <c:v>4532</c:v>
                </c:pt>
                <c:pt idx="12">
                  <c:v>4511</c:v>
                </c:pt>
              </c:numCache>
            </c:numRef>
          </c:val>
          <c:extLst>
            <c:ext xmlns:c16="http://schemas.microsoft.com/office/drawing/2014/chart" uri="{C3380CC4-5D6E-409C-BE32-E72D297353CC}">
              <c16:uniqueId val="{00000006-DDF2-4C16-8947-24AECB0FA0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799</c:v>
                </c:pt>
                <c:pt idx="3">
                  <c:v>861</c:v>
                </c:pt>
                <c:pt idx="6">
                  <c:v>1059</c:v>
                </c:pt>
                <c:pt idx="9">
                  <c:v>1332</c:v>
                </c:pt>
                <c:pt idx="12">
                  <c:v>1664</c:v>
                </c:pt>
              </c:numCache>
            </c:numRef>
          </c:val>
          <c:extLst>
            <c:ext xmlns:c16="http://schemas.microsoft.com/office/drawing/2014/chart" uri="{C3380CC4-5D6E-409C-BE32-E72D297353CC}">
              <c16:uniqueId val="{00000007-DDF2-4C16-8947-24AECB0FA0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9834</c:v>
                </c:pt>
                <c:pt idx="3">
                  <c:v>9549</c:v>
                </c:pt>
                <c:pt idx="6">
                  <c:v>9152</c:v>
                </c:pt>
                <c:pt idx="9">
                  <c:v>8281</c:v>
                </c:pt>
                <c:pt idx="12">
                  <c:v>7156</c:v>
                </c:pt>
              </c:numCache>
            </c:numRef>
          </c:val>
          <c:extLst>
            <c:ext xmlns:c16="http://schemas.microsoft.com/office/drawing/2014/chart" uri="{C3380CC4-5D6E-409C-BE32-E72D297353CC}">
              <c16:uniqueId val="{00000008-DDF2-4C16-8947-24AECB0FA0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50</c:v>
                </c:pt>
                <c:pt idx="6">
                  <c:v>22</c:v>
                </c:pt>
                <c:pt idx="9">
                  <c:v>6</c:v>
                </c:pt>
                <c:pt idx="12">
                  <c:v>0</c:v>
                </c:pt>
              </c:numCache>
            </c:numRef>
          </c:val>
          <c:extLst>
            <c:ext xmlns:c16="http://schemas.microsoft.com/office/drawing/2014/chart" uri="{C3380CC4-5D6E-409C-BE32-E72D297353CC}">
              <c16:uniqueId val="{00000009-DDF2-4C16-8947-24AECB0FA0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31327</c:v>
                </c:pt>
                <c:pt idx="3">
                  <c:v>32675</c:v>
                </c:pt>
                <c:pt idx="6">
                  <c:v>31947</c:v>
                </c:pt>
                <c:pt idx="9">
                  <c:v>32380</c:v>
                </c:pt>
                <c:pt idx="12">
                  <c:v>30861</c:v>
                </c:pt>
              </c:numCache>
            </c:numRef>
          </c:val>
          <c:extLst>
            <c:ext xmlns:c16="http://schemas.microsoft.com/office/drawing/2014/chart" uri="{C3380CC4-5D6E-409C-BE32-E72D297353CC}">
              <c16:uniqueId val="{0000000A-DDF2-4C16-8947-24AECB0FA0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7977</c:v>
                </c:pt>
                <c:pt idx="2">
                  <c:v>#N/A</c:v>
                </c:pt>
                <c:pt idx="3">
                  <c:v>#N/A</c:v>
                </c:pt>
                <c:pt idx="4">
                  <c:v>9121</c:v>
                </c:pt>
                <c:pt idx="5">
                  <c:v>#N/A</c:v>
                </c:pt>
                <c:pt idx="6">
                  <c:v>#N/A</c:v>
                </c:pt>
                <c:pt idx="7">
                  <c:v>9848</c:v>
                </c:pt>
                <c:pt idx="8">
                  <c:v>#N/A</c:v>
                </c:pt>
                <c:pt idx="9">
                  <c:v>#N/A</c:v>
                </c:pt>
                <c:pt idx="10">
                  <c:v>10444</c:v>
                </c:pt>
                <c:pt idx="11">
                  <c:v>#N/A</c:v>
                </c:pt>
                <c:pt idx="12">
                  <c:v>#N/A</c:v>
                </c:pt>
                <c:pt idx="13">
                  <c:v>8663</c:v>
                </c:pt>
                <c:pt idx="14">
                  <c:v>#N/A</c:v>
                </c:pt>
              </c:numCache>
            </c:numRef>
          </c:val>
          <c:smooth val="0"/>
          <c:extLst>
            <c:ext xmlns:c16="http://schemas.microsoft.com/office/drawing/2014/chart" uri="{C3380CC4-5D6E-409C-BE32-E72D297353CC}">
              <c16:uniqueId val="{0000000B-DDF2-4C16-8947-24AECB0FA0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1014</c:v>
                </c:pt>
                <c:pt idx="1">
                  <c:v>1014</c:v>
                </c:pt>
                <c:pt idx="2">
                  <c:v>1314</c:v>
                </c:pt>
              </c:numCache>
            </c:numRef>
          </c:val>
          <c:extLst>
            <c:ext xmlns:c16="http://schemas.microsoft.com/office/drawing/2014/chart" uri="{C3380CC4-5D6E-409C-BE32-E72D297353CC}">
              <c16:uniqueId val="{00000000-7980-4F38-9829-98A1320E45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c:v>
                </c:pt>
                <c:pt idx="1">
                  <c:v>12</c:v>
                </c:pt>
                <c:pt idx="2">
                  <c:v>355</c:v>
                </c:pt>
              </c:numCache>
            </c:numRef>
          </c:val>
          <c:extLst>
            <c:ext xmlns:c16="http://schemas.microsoft.com/office/drawing/2014/chart" uri="{C3380CC4-5D6E-409C-BE32-E72D297353CC}">
              <c16:uniqueId val="{00000001-7980-4F38-9829-98A1320E45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1808</c:v>
                </c:pt>
                <c:pt idx="1">
                  <c:v>1341</c:v>
                </c:pt>
                <c:pt idx="2">
                  <c:v>1630</c:v>
                </c:pt>
              </c:numCache>
            </c:numRef>
          </c:val>
          <c:extLst>
            <c:ext xmlns:c16="http://schemas.microsoft.com/office/drawing/2014/chart" uri="{C3380CC4-5D6E-409C-BE32-E72D297353CC}">
              <c16:uniqueId val="{00000002-7980-4F38-9829-98A1320E45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{20C0B187-40AE-42BC-B638-CCA410339F7E}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EDA-437C-8BAB-F910E3D5F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{BD3BFCF2-7D8A-4C51-A100-FF40EABA3561}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DA-437C-8BAB-F910E3D5F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{38C8DBA5-4B50-4915-AA50-FA998B767486}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DA-437C-8BAB-F910E3D5F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{D700E4F5-D570-47ED-A222-255484145562}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DA-437C-8BAB-F910E3D5F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{E2BE91C9-2717-4D35-A1BD-BC36CE6F56D6}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DA-437C-8BAB-F910E3D5F15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{5EE0B48A-1618-4C41-90FE-AF6346CE6096}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EDA-437C-8BAB-F910E3D5F152}"/>
                </c:ext>
              </c:extLst>
            </c:dLbl>
            <c:dLbl>
              <c:idx val="16"/>
              <c:layout>
                <c:manualLayout>
                  <c:x val="-2.385385945389954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{C37DE14A-2D8E-4524-9E19-3A880C658EAF}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EDA-437C-8BAB-F910E3D5F152}"/>
                </c:ext>
              </c:extLst>
            </c:dLbl>
            <c:dLbl>
              <c:idx val="24"/>
              <c:layout>
                <c:manualLayout>
                  <c:x val="-4.017764184656904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{F6194BD0-1952-4FD2-A03B-84F44685C3B0}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EDA-437C-8BAB-F910E3D5F15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{2E278D98-F687-4ABD-B0E5-B20EE808D7AD}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EDA-437C-8BAB-F910E3D5F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40.200000000000003</c:v>
                </c:pt>
                <c:pt idx="8">
                  <c:v>35.5</c:v>
                </c:pt>
                <c:pt idx="16">
                  <c:v>37.6</c:v>
                </c:pt>
                <c:pt idx="24">
                  <c:v>38.1</c:v>
                </c:pt>
                <c:pt idx="32">
                  <c:v>43.5</c:v>
                </c:pt>
              </c:numCache>
            </c:numRef>
          </c:xVal>
          <c:yVal>
            <c:numRef>
              <c:f>公会計指標分析・財政指標組合せ分析表!$BP$51:$DC$51</c:f>
              <c:numCache>
                <c:formatCode>#,##0.0;"▲ "#,##0.0</c:formatCode>
                <c:ptCount val="40"/>
                <c:pt idx="0">
                  <c:v>51.1</c:v>
                </c:pt>
                <c:pt idx="8">
                  <c:v>58.2</c:v>
                </c:pt>
                <c:pt idx="16">
                  <c:v>63.7</c:v>
                </c:pt>
                <c:pt idx="24">
                  <c:v>64.900000000000006</c:v>
                </c:pt>
                <c:pt idx="32">
                  <c:v>51.9</c:v>
                </c:pt>
              </c:numCache>
            </c:numRef>
          </c:yVal>
          <c:smooth val="0"/>
          <c:extLst>
            <c:ext xmlns:c16="http://schemas.microsoft.com/office/drawing/2014/chart" uri="{C3380CC4-5D6E-409C-BE32-E72D297353CC}">
              <c16:uniqueId val="{00000009-BEDA-437C-8BAB-F910E3D5F1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{065964A9-291A-4E70-83F5-6E5D2581AD6F}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EDA-437C-8BAB-F910E3D5F1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{3F5003B2-E0B5-49D0-8190-906C2A93A058}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DA-437C-8BAB-F910E3D5F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{DE9FAB9A-C27F-446D-A2EF-2A1AF3E4DD56}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DA-437C-8BAB-F910E3D5F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{0C545F22-6649-4B4B-991E-14D8AE303262}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DA-437C-8BAB-F910E3D5F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{67724F96-5C1B-4C2B-95F8-AB034FFEC00B}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DA-437C-8BAB-F910E3D5F15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{B9D35C2C-88B9-4448-9232-9D154650583B}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EDA-437C-8BAB-F910E3D5F152}"/>
                </c:ext>
              </c:extLst>
            </c:dLbl>
            <c:dLbl>
              <c:idx val="16"/>
              <c:layout>
                <c:manualLayout>
                  <c:x val="-2.5998227017997456E-2"/>
                  <c:y val="-5.21304791246828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{93DF32F9-42DB-44EA-B37D-A720631F5296}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EDA-437C-8BAB-F910E3D5F152}"/>
                </c:ext>
              </c:extLst>
            </c:dLbl>
            <c:dLbl>
              <c:idx val="24"/>
              <c:layout>
                <c:manualLayout>
                  <c:x val="-3.8033274282470865E-2"/>
                  <c:y val="-7.734760508704757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{16E9F131-714C-4DC8-8BC3-A7BD8576B07A}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EDA-437C-8BAB-F910E3D5F15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{4407B080-D916-4B2B-B4B9-8E0C7D0CF0D0}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EDA-437C-8BAB-F910E3D5F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62.3</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BEDA-437C-8BAB-F910E3D5F152}"/>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{BC32F447-ECD7-4095-BD6C-34285CA3CCC0}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771-4875-959D-5E4272356B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{753A33E4-6E89-4E00-99CE-E5FE4B0F07CD}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71-4875-959D-5E4272356B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{A785A194-2648-4062-B6B8-9567B6D334CD}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71-4875-959D-5E4272356B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{D9AF2165-AA4D-4943-8F85-EE5A67E25EAA}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71-4875-959D-5E4272356B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{9A4908ED-A5F0-40D0-8AE1-DAA7C0BE3357}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71-4875-959D-5E4272356BC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{2388C209-0326-486F-BCCF-80191CA84101}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771-4875-959D-5E4272356BC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{667555B2-16BA-468F-9048-BD94E64E1C9B}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771-4875-959D-5E4272356BC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{0C65B0F8-5EB9-479A-9889-087B05E43795}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771-4875-959D-5E4272356BC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{CF258233-66FB-444B-86ED-24B7090899A0}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771-4875-959D-5E4272356B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7.9</c:v>
                </c:pt>
                <c:pt idx="16">
                  <c:v>7.1</c:v>
                </c:pt>
                <c:pt idx="24">
                  <c:v>6.4</c:v>
                </c:pt>
                <c:pt idx="32">
                  <c:v>6</c:v>
                </c:pt>
              </c:numCache>
            </c:numRef>
          </c:xVal>
          <c:yVal>
            <c:numRef>
              <c:f>公会計指標分析・財政指標組合せ分析表!$BP$73:$DC$73</c:f>
              <c:numCache>
                <c:formatCode>#,##0.0;"▲ "#,##0.0</c:formatCode>
                <c:ptCount val="40"/>
                <c:pt idx="0">
                  <c:v>51.1</c:v>
                </c:pt>
                <c:pt idx="8">
                  <c:v>58.2</c:v>
                </c:pt>
                <c:pt idx="16">
                  <c:v>63.7</c:v>
                </c:pt>
                <c:pt idx="24">
                  <c:v>64.900000000000006</c:v>
                </c:pt>
                <c:pt idx="32">
                  <c:v>51.9</c:v>
                </c:pt>
              </c:numCache>
            </c:numRef>
          </c:yVal>
          <c:smooth val="0"/>
          <c:extLst>
            <c:ext xmlns:c16="http://schemas.microsoft.com/office/drawing/2014/chart" uri="{C3380CC4-5D6E-409C-BE32-E72D297353CC}">
              <c16:uniqueId val="{00000009-A771-4875-959D-5E4272356B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{6B37AF0C-AD44-4F20-AC36-B4B3FE70D82A}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771-4875-959D-5E4272356B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{DDA133A3-F26A-442F-A463-F022E6A5AB4D}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71-4875-959D-5E4272356B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{F62AF324-FFD6-46D8-BE22-0A998E076D53}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71-4875-959D-5E4272356B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{791F2256-7952-4DC1-80BE-2641E34AF40C}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71-4875-959D-5E4272356B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{46C2D91A-7EC8-4A39-8C97-86FBAC11E058}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71-4875-959D-5E4272356BC1}"/>
                </c:ext>
              </c:extLst>
            </c:dLbl>
            <c:dLbl>
              <c:idx val="8"/>
              <c:layout>
                <c:manualLayout>
                  <c:x val="0"/>
                  <c:y val="-2.554101048902429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{2C7B0D2A-F45E-4490-BEB9-E9DD64A91294}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771-4875-959D-5E4272356BC1}"/>
                </c:ext>
              </c:extLst>
            </c:dLbl>
            <c:dLbl>
              <c:idx val="16"/>
              <c:layout>
                <c:manualLayout>
                  <c:x val="0"/>
                  <c:y val="2.634688373985466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{F38BB83D-D1C3-4372-A15C-CDD45586AED6}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771-4875-959D-5E4272356BC1}"/>
                </c:ext>
              </c:extLst>
            </c:dLbl>
            <c:dLbl>
              <c:idx val="24"/>
              <c:layout>
                <c:manualLayout>
                  <c:x val="0"/>
                  <c:y val="-3.471265635413766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{E02E4A9F-2793-4C5D-9725-73D0A43B67E1}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771-4875-959D-5E4272356BC1}"/>
                </c:ext>
              </c:extLst>
            </c:dLbl>
            <c:dLbl>
              <c:idx val="32"/>
              <c:layout>
                <c:manualLayout>
                  <c:x val="0"/>
                  <c:y val="1.092038739453951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{F56914AA-8C84-4C41-A19F-B4B846689297}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771-4875-959D-5E4272356B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6.9</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A771-4875-959D-5E4272356BC1}"/>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3EDFFA2-FD87-423C-9D63-BF28C6AD798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940465D-DB0C-4431-9475-D24A733BF951}"/>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べ、実質公債費比率の分子のうち「債務負担行為に基づく支出額」、「組合等が起こした地方債の元利償還金に対する負担金等」及び「公営企業債の元利償還金に対する繰入金」が大幅に減少したが、「元利償還金」の増加額を超えなかったため、プラス項目は増加となった。マイナス項目である「算入公債費等」は微減したが、プラス項目増が上回っており、トータルで分子の数値は増加した。</a:t>
          </a:r>
        </a:p>
        <a:p>
          <a:r>
            <a:rPr kumimoji="1" lang="ja-JP" altLang="en-US" sz="1400">
              <a:solidFill>
                <a:sysClr val="windowText" lastClr="000000"/>
              </a:solidFill>
              <a:latin typeface="ＭＳ ゴシック" pitchFamily="49" charset="-128"/>
              <a:ea typeface="ＭＳ ゴシック" pitchFamily="49" charset="-128"/>
            </a:rPr>
            <a:t>　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の分子のうちプラス項目である「組合等負担等見込額」が増加したが、「地方債の現在高」及び「公営企業債等繰入見込額」が大きく減少したため、将来負担額が減少した。マイナス項目である「基準財政需要額算入見込額」も減少し、分子合計では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大規模建設事業が減少する見込みとなっているが、事業の計画的な実施や見直しを進めるとともに、財政調整基金等の充当可能基金への積立により財源の確保を図り、財政の健全化及び後世代への負担軽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財政調整基金については、合併算定替の縮減による普通交付税の減額などによる財源不足を補うため取崩しを行っており減少傾向にあったが、令和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年度は国県交付金、普通交付税及び臨時財政対策債等の歳入が大幅に増加したことにより決算余剰金が多く、その一部を積立てたために増加した。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年度に財源不足を補うため償還に係る財源として取崩しを行った結果、基金残高が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年度までは取崩しも積立ても行わなかったため増減がなかったが、令和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年度は基準財政需要額に算入された臨時財政対策債償還基金費相当分を積立てたため、増加した。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その他特定目的基金については、後年度の財政需要のために全体的に積み立てを行ったことにより増加している。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・公共施設整備等基金・・・公共施設の整備等に要する経費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各特定目的基金は、設置目的に応じた事業の実施に係る財源として取崩しを行っており、全体的に減少が続いていたが、令和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年度は全体的に積立てを行ったために基金残高が増加した。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スクラム基金は、高齢者保健福祉に係る後年度の財政需要に備え積立てを行ったために増加しており、合併時の水準まで戻った。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いたが、今後、公共施設個別施設計画等に基づき公共施設の老朽化対策を行うために積立を行っており、増加し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合併振興基金は地域の振興に係る事業として各地域で行われている祭りの開催費などに係る財源として取崩しを行っており減少しており、令和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年度末にはすべて取崩しを行う予定である。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その他の特定目的金について、設置目的に関連した事業の実施に係る財源として取崩しを行うことが見込まれるが、収支の状況等に応じ積立てを行い、基金残高の維持に努めていく。</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取崩を行うことなく、決算余剰金の一部（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億円）を積立てため、前年度から基金残高が増加した。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取崩しを行うことなく、基準財政需要額に算入された臨時財政対策債償還基金費相当分を積立てたため、前年度から基金残高が大幅に増加した。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債費については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有形固定資産減価償却率は、全体としては平均を下回って推移しているが、更新を行った比較的新しい施設と老朽化が進んでいる施設の両極端となっていることから、公共施設等総合管理計画及び個別施設計画に基づき、適正な管理や更新、統廃合等を進めていくことが重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55033</xdr:rowOff>
    </xdr:from>
    <xdr:to>
      <xdr:col>23</xdr:col>
      <xdr:colOff>85090</xdr:colOff>
      <xdr:row>34</xdr:row>
      <xdr:rowOff>75777</xdr:rowOff>
    </xdr:to>
    <xdr:cxnSp macro="">
      <xdr:nvCxnSpPr>
        <xdr:cNvPr id="65" name="直線コネクタ 64"/>
        <xdr:cNvCxnSpPr/>
      </xdr:nvCxnSpPr>
      <xdr:spPr>
        <a:xfrm flipV="1">
          <a:off x="4760595" y="5798608"/>
          <a:ext cx="1270" cy="877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1710</xdr:rowOff>
    </xdr:from>
    <xdr:ext cx="405111" cy="259045"/>
    <xdr:sp macro="" textlink="">
      <xdr:nvSpPr>
        <xdr:cNvPr id="68" name="有形固定資産減価償却率最大値テキスト"/>
        <xdr:cNvSpPr txBox="1"/>
      </xdr:nvSpPr>
      <xdr:spPr>
        <a:xfrm>
          <a:off x="4813300" y="557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55033</xdr:rowOff>
    </xdr:from>
    <xdr:to>
      <xdr:col>23</xdr:col>
      <xdr:colOff>174625</xdr:colOff>
      <xdr:row>29</xdr:row>
      <xdr:rowOff>55033</xdr:rowOff>
    </xdr:to>
    <xdr:cxnSp macro="">
      <xdr:nvCxnSpPr>
        <xdr:cNvPr id="69" name="直線コネクタ 68"/>
        <xdr:cNvCxnSpPr/>
      </xdr:nvCxnSpPr>
      <xdr:spPr>
        <a:xfrm>
          <a:off x="4673600" y="579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144797</xdr:rowOff>
    </xdr:from>
    <xdr:ext cx="405111" cy="259045"/>
    <xdr:sp macro="" textlink="">
      <xdr:nvSpPr>
        <xdr:cNvPr id="70" name="有形固定資産減価償却率平均値テキスト"/>
        <xdr:cNvSpPr txBox="1"/>
      </xdr:nvSpPr>
      <xdr:spPr>
        <a:xfrm>
          <a:off x="48133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166370</xdr:rowOff>
    </xdr:from>
    <xdr:to>
      <xdr:col>23</xdr:col>
      <xdr:colOff>136525</xdr:colOff>
      <xdr:row>33</xdr:row>
      <xdr:rowOff>96520</xdr:rowOff>
    </xdr:to>
    <xdr:sp macro="" textlink="">
      <xdr:nvSpPr>
        <xdr:cNvPr id="71" name="フローチャート: 判断 70"/>
        <xdr:cNvSpPr/>
      </xdr:nvSpPr>
      <xdr:spPr>
        <a:xfrm>
          <a:off x="4711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51223</xdr:rowOff>
    </xdr:from>
    <xdr:to>
      <xdr:col>19</xdr:col>
      <xdr:colOff>187325</xdr:colOff>
      <xdr:row>32</xdr:row>
      <xdr:rowOff>152823</xdr:rowOff>
    </xdr:to>
    <xdr:sp macro="" textlink="">
      <xdr:nvSpPr>
        <xdr:cNvPr id="72" name="フローチャート: 判断 71"/>
        <xdr:cNvSpPr/>
      </xdr:nvSpPr>
      <xdr:spPr>
        <a:xfrm>
          <a:off x="4000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26035</xdr:rowOff>
    </xdr:from>
    <xdr:to>
      <xdr:col>15</xdr:col>
      <xdr:colOff>187325</xdr:colOff>
      <xdr:row>32</xdr:row>
      <xdr:rowOff>127635</xdr:rowOff>
    </xdr:to>
    <xdr:sp macro="" textlink="">
      <xdr:nvSpPr>
        <xdr:cNvPr id="73" name="フローチャート: 判断 72"/>
        <xdr:cNvSpPr/>
      </xdr:nvSpPr>
      <xdr:spPr>
        <a:xfrm>
          <a:off x="3238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157903</xdr:rowOff>
    </xdr:from>
    <xdr:to>
      <xdr:col>11</xdr:col>
      <xdr:colOff>187325</xdr:colOff>
      <xdr:row>32</xdr:row>
      <xdr:rowOff>88053</xdr:rowOff>
    </xdr:to>
    <xdr:sp macro="" textlink="">
      <xdr:nvSpPr>
        <xdr:cNvPr id="74" name="フローチャート: 判断 73"/>
        <xdr:cNvSpPr/>
      </xdr:nvSpPr>
      <xdr:spPr>
        <a:xfrm>
          <a:off x="2476500" y="624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147108</xdr:rowOff>
    </xdr:from>
    <xdr:to>
      <xdr:col>7</xdr:col>
      <xdr:colOff>187325</xdr:colOff>
      <xdr:row>32</xdr:row>
      <xdr:rowOff>77258</xdr:rowOff>
    </xdr:to>
    <xdr:sp macro="" textlink="">
      <xdr:nvSpPr>
        <xdr:cNvPr id="75" name="フローチャート: 判断 74"/>
        <xdr:cNvSpPr/>
      </xdr:nvSpPr>
      <xdr:spPr>
        <a:xfrm>
          <a:off x="1714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81" name="楕円 80"/>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128710</xdr:rowOff>
    </xdr:from>
    <xdr:ext cx="405111" cy="259045"/>
    <xdr:sp macro="" textlink="">
      <xdr:nvSpPr>
        <xdr:cNvPr id="82" name="有形固定資産減価償却率該当値テキスト"/>
        <xdr:cNvSpPr txBox="1"/>
      </xdr:nvSpPr>
      <xdr:spPr>
        <a:xfrm>
          <a:off x="4813300" y="570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152823</xdr:rowOff>
    </xdr:from>
    <xdr:to>
      <xdr:col>19</xdr:col>
      <xdr:colOff>187325</xdr:colOff>
      <xdr:row>28</xdr:row>
      <xdr:rowOff>82973</xdr:rowOff>
    </xdr:to>
    <xdr:sp macro="" textlink="">
      <xdr:nvSpPr>
        <xdr:cNvPr id="83" name="楕円 82"/>
        <xdr:cNvSpPr/>
      </xdr:nvSpPr>
      <xdr:spPr>
        <a:xfrm>
          <a:off x="4000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32173</xdr:rowOff>
    </xdr:from>
    <xdr:to>
      <xdr:col>23</xdr:col>
      <xdr:colOff>85725</xdr:colOff>
      <xdr:row>29</xdr:row>
      <xdr:rowOff>55033</xdr:rowOff>
    </xdr:to>
    <xdr:cxnSp macro="">
      <xdr:nvCxnSpPr>
        <xdr:cNvPr id="84" name="直線コネクタ 83"/>
        <xdr:cNvCxnSpPr/>
      </xdr:nvCxnSpPr>
      <xdr:spPr>
        <a:xfrm>
          <a:off x="4051300" y="5604298"/>
          <a:ext cx="711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134832</xdr:rowOff>
    </xdr:from>
    <xdr:to>
      <xdr:col>15</xdr:col>
      <xdr:colOff>187325</xdr:colOff>
      <xdr:row>28</xdr:row>
      <xdr:rowOff>64982</xdr:rowOff>
    </xdr:to>
    <xdr:sp macro="" textlink="">
      <xdr:nvSpPr>
        <xdr:cNvPr id="85" name="楕円 84"/>
        <xdr:cNvSpPr/>
      </xdr:nvSpPr>
      <xdr:spPr>
        <a:xfrm>
          <a:off x="3238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14182</xdr:rowOff>
    </xdr:from>
    <xdr:to>
      <xdr:col>19</xdr:col>
      <xdr:colOff>136525</xdr:colOff>
      <xdr:row>28</xdr:row>
      <xdr:rowOff>32173</xdr:rowOff>
    </xdr:to>
    <xdr:cxnSp macro="">
      <xdr:nvCxnSpPr>
        <xdr:cNvPr id="86" name="直線コネクタ 85"/>
        <xdr:cNvCxnSpPr/>
      </xdr:nvCxnSpPr>
      <xdr:spPr>
        <a:xfrm>
          <a:off x="3289300" y="558630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59267</xdr:rowOff>
    </xdr:from>
    <xdr:to>
      <xdr:col>11</xdr:col>
      <xdr:colOff>187325</xdr:colOff>
      <xdr:row>27</xdr:row>
      <xdr:rowOff>160867</xdr:rowOff>
    </xdr:to>
    <xdr:sp macro="" textlink="">
      <xdr:nvSpPr>
        <xdr:cNvPr id="87" name="楕円 86"/>
        <xdr:cNvSpPr/>
      </xdr:nvSpPr>
      <xdr:spPr>
        <a:xfrm>
          <a:off x="2476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110067</xdr:rowOff>
    </xdr:from>
    <xdr:to>
      <xdr:col>15</xdr:col>
      <xdr:colOff>136525</xdr:colOff>
      <xdr:row>28</xdr:row>
      <xdr:rowOff>14182</xdr:rowOff>
    </xdr:to>
    <xdr:cxnSp macro="">
      <xdr:nvCxnSpPr>
        <xdr:cNvPr id="88" name="直線コネクタ 87"/>
        <xdr:cNvCxnSpPr/>
      </xdr:nvCxnSpPr>
      <xdr:spPr>
        <a:xfrm>
          <a:off x="2527300" y="5510742"/>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56938</xdr:rowOff>
    </xdr:from>
    <xdr:to>
      <xdr:col>7</xdr:col>
      <xdr:colOff>187325</xdr:colOff>
      <xdr:row>28</xdr:row>
      <xdr:rowOff>158538</xdr:rowOff>
    </xdr:to>
    <xdr:sp macro="" textlink="">
      <xdr:nvSpPr>
        <xdr:cNvPr id="89" name="楕円 88"/>
        <xdr:cNvSpPr/>
      </xdr:nvSpPr>
      <xdr:spPr>
        <a:xfrm>
          <a:off x="1714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110067</xdr:rowOff>
    </xdr:from>
    <xdr:to>
      <xdr:col>11</xdr:col>
      <xdr:colOff>136525</xdr:colOff>
      <xdr:row>28</xdr:row>
      <xdr:rowOff>107738</xdr:rowOff>
    </xdr:to>
    <xdr:cxnSp macro="">
      <xdr:nvCxnSpPr>
        <xdr:cNvPr id="90" name="直線コネクタ 89"/>
        <xdr:cNvCxnSpPr/>
      </xdr:nvCxnSpPr>
      <xdr:spPr>
        <a:xfrm flipV="1">
          <a:off x="1765300" y="551074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143950</xdr:rowOff>
    </xdr:from>
    <xdr:ext cx="405111" cy="259045"/>
    <xdr:sp macro="" textlink="">
      <xdr:nvSpPr>
        <xdr:cNvPr id="91" name="n_1aveValue有形固定資産減価償却率"/>
        <xdr:cNvSpPr txBox="1"/>
      </xdr:nvSpPr>
      <xdr:spPr>
        <a:xfrm>
          <a:off x="3836044" y="640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2" name="n_2ave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93" name="n_3aveValue有形固定資産減価償却率"/>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68385</xdr:rowOff>
    </xdr:from>
    <xdr:ext cx="405111" cy="259045"/>
    <xdr:sp macro="" textlink="">
      <xdr:nvSpPr>
        <xdr:cNvPr id="94" name="n_4aveValue有形固定資産減価償却率"/>
        <xdr:cNvSpPr txBox="1"/>
      </xdr:nvSpPr>
      <xdr:spPr>
        <a:xfrm>
          <a:off x="1562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99500</xdr:rowOff>
    </xdr:from>
    <xdr:ext cx="405111" cy="259045"/>
    <xdr:sp macro="" textlink="">
      <xdr:nvSpPr>
        <xdr:cNvPr id="95" name="n_1mainValue有形固定資産減価償却率"/>
        <xdr:cNvSpPr txBox="1"/>
      </xdr:nvSpPr>
      <xdr:spPr>
        <a:xfrm>
          <a:off x="38360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81509</xdr:rowOff>
    </xdr:from>
    <xdr:ext cx="405111" cy="259045"/>
    <xdr:sp macro="" textlink="">
      <xdr:nvSpPr>
        <xdr:cNvPr id="96" name="n_2mainValue有形固定資産減価償却率"/>
        <xdr:cNvSpPr txBox="1"/>
      </xdr:nvSpPr>
      <xdr:spPr>
        <a:xfrm>
          <a:off x="3086744"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5944</xdr:rowOff>
    </xdr:from>
    <xdr:ext cx="405111" cy="259045"/>
    <xdr:sp macro="" textlink="">
      <xdr:nvSpPr>
        <xdr:cNvPr id="97" name="n_3mainValue有形固定資産減価償却率"/>
        <xdr:cNvSpPr txBox="1"/>
      </xdr:nvSpPr>
      <xdr:spPr>
        <a:xfrm>
          <a:off x="2324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3615</xdr:rowOff>
    </xdr:from>
    <xdr:ext cx="405111" cy="259045"/>
    <xdr:sp macro="" textlink="">
      <xdr:nvSpPr>
        <xdr:cNvPr id="98" name="n_4mainValue有形固定資産減価償却率"/>
        <xdr:cNvSpPr txBox="1"/>
      </xdr:nvSpPr>
      <xdr:spPr>
        <a:xfrm>
          <a:off x="1562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に合併し、多額の合併特例債の借入れを行ってきたが、合併特例債の償還が終わるものが増え、地方債残高が大幅に減少したため、類似団体平均を下回る水準となった。今後も、事業の計画的な実施等により、地方債の発行額の抑制に取り組み、比率の減少を目指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6" name="テキスト ボックス 115"/>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75075</xdr:rowOff>
    </xdr:from>
    <xdr:to>
      <xdr:col>76</xdr:col>
      <xdr:colOff>21589</xdr:colOff>
      <xdr:row>33</xdr:row>
      <xdr:rowOff>88591</xdr:rowOff>
    </xdr:to>
    <xdr:cxnSp macro="">
      <xdr:nvCxnSpPr>
        <xdr:cNvPr id="130" name="直線コネクタ 129"/>
        <xdr:cNvCxnSpPr/>
      </xdr:nvCxnSpPr>
      <xdr:spPr>
        <a:xfrm flipV="1">
          <a:off x="14793595" y="5304300"/>
          <a:ext cx="1269" cy="121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92418</xdr:rowOff>
    </xdr:from>
    <xdr:ext cx="469744" cy="259045"/>
    <xdr:sp macro="" textlink="">
      <xdr:nvSpPr>
        <xdr:cNvPr id="131" name="債務償還比率最小値テキスト"/>
        <xdr:cNvSpPr txBox="1"/>
      </xdr:nvSpPr>
      <xdr:spPr>
        <a:xfrm>
          <a:off x="14846300" y="652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88591</xdr:rowOff>
    </xdr:from>
    <xdr:to>
      <xdr:col>76</xdr:col>
      <xdr:colOff>111125</xdr:colOff>
      <xdr:row>33</xdr:row>
      <xdr:rowOff>88591</xdr:rowOff>
    </xdr:to>
    <xdr:cxnSp macro="">
      <xdr:nvCxnSpPr>
        <xdr:cNvPr id="132" name="直線コネクタ 131"/>
        <xdr:cNvCxnSpPr/>
      </xdr:nvCxnSpPr>
      <xdr:spPr>
        <a:xfrm>
          <a:off x="14706600" y="651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21752</xdr:rowOff>
    </xdr:from>
    <xdr:ext cx="469744" cy="259045"/>
    <xdr:sp macro="" textlink="">
      <xdr:nvSpPr>
        <xdr:cNvPr id="133" name="債務償還比率最大値テキスト"/>
        <xdr:cNvSpPr txBox="1"/>
      </xdr:nvSpPr>
      <xdr:spPr>
        <a:xfrm>
          <a:off x="14846300" y="50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75075</xdr:rowOff>
    </xdr:from>
    <xdr:to>
      <xdr:col>76</xdr:col>
      <xdr:colOff>111125</xdr:colOff>
      <xdr:row>26</xdr:row>
      <xdr:rowOff>75075</xdr:rowOff>
    </xdr:to>
    <xdr:cxnSp macro="">
      <xdr:nvCxnSpPr>
        <xdr:cNvPr id="134" name="直線コネクタ 133"/>
        <xdr:cNvCxnSpPr/>
      </xdr:nvCxnSpPr>
      <xdr:spPr>
        <a:xfrm>
          <a:off x="14706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74983</xdr:rowOff>
    </xdr:from>
    <xdr:ext cx="469744" cy="259045"/>
    <xdr:sp macro="" textlink="">
      <xdr:nvSpPr>
        <xdr:cNvPr id="135" name="債務償還比率平均値テキスト"/>
        <xdr:cNvSpPr txBox="1"/>
      </xdr:nvSpPr>
      <xdr:spPr>
        <a:xfrm>
          <a:off x="14846300" y="581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96556</xdr:rowOff>
    </xdr:from>
    <xdr:to>
      <xdr:col>76</xdr:col>
      <xdr:colOff>73025</xdr:colOff>
      <xdr:row>30</xdr:row>
      <xdr:rowOff>26706</xdr:rowOff>
    </xdr:to>
    <xdr:sp macro="" textlink="">
      <xdr:nvSpPr>
        <xdr:cNvPr id="136" name="フローチャート: 判断 135"/>
        <xdr:cNvSpPr/>
      </xdr:nvSpPr>
      <xdr:spPr>
        <a:xfrm>
          <a:off x="14744700" y="584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56225</xdr:rowOff>
    </xdr:from>
    <xdr:to>
      <xdr:col>72</xdr:col>
      <xdr:colOff>123825</xdr:colOff>
      <xdr:row>31</xdr:row>
      <xdr:rowOff>157825</xdr:rowOff>
    </xdr:to>
    <xdr:sp macro="" textlink="">
      <xdr:nvSpPr>
        <xdr:cNvPr id="137" name="フローチャート: 判断 136"/>
        <xdr:cNvSpPr/>
      </xdr:nvSpPr>
      <xdr:spPr>
        <a:xfrm>
          <a:off x="14033500" y="614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22914</xdr:rowOff>
    </xdr:from>
    <xdr:to>
      <xdr:col>68</xdr:col>
      <xdr:colOff>123825</xdr:colOff>
      <xdr:row>31</xdr:row>
      <xdr:rowOff>124514</xdr:rowOff>
    </xdr:to>
    <xdr:sp macro="" textlink="">
      <xdr:nvSpPr>
        <xdr:cNvPr id="138" name="フローチャート: 判断 137"/>
        <xdr:cNvSpPr/>
      </xdr:nvSpPr>
      <xdr:spPr>
        <a:xfrm>
          <a:off x="13271500" y="610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129558</xdr:rowOff>
    </xdr:from>
    <xdr:to>
      <xdr:col>64</xdr:col>
      <xdr:colOff>123825</xdr:colOff>
      <xdr:row>30</xdr:row>
      <xdr:rowOff>59708</xdr:rowOff>
    </xdr:to>
    <xdr:sp macro="" textlink="">
      <xdr:nvSpPr>
        <xdr:cNvPr id="139" name="フローチャート: 判断 138"/>
        <xdr:cNvSpPr/>
      </xdr:nvSpPr>
      <xdr:spPr>
        <a:xfrm>
          <a:off x="12509500" y="587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149914</xdr:rowOff>
    </xdr:from>
    <xdr:to>
      <xdr:col>60</xdr:col>
      <xdr:colOff>123825</xdr:colOff>
      <xdr:row>30</xdr:row>
      <xdr:rowOff>80064</xdr:rowOff>
    </xdr:to>
    <xdr:sp macro="" textlink="">
      <xdr:nvSpPr>
        <xdr:cNvPr id="140" name="フローチャート: 判断 139"/>
        <xdr:cNvSpPr/>
      </xdr:nvSpPr>
      <xdr:spPr>
        <a:xfrm>
          <a:off x="11747500" y="58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141859</xdr:rowOff>
    </xdr:from>
    <xdr:to>
      <xdr:col>76</xdr:col>
      <xdr:colOff>73025</xdr:colOff>
      <xdr:row>29</xdr:row>
      <xdr:rowOff>72009</xdr:rowOff>
    </xdr:to>
    <xdr:sp macro="" textlink="">
      <xdr:nvSpPr>
        <xdr:cNvPr id="146" name="楕円 145"/>
        <xdr:cNvSpPr/>
      </xdr:nvSpPr>
      <xdr:spPr>
        <a:xfrm>
          <a:off x="147447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164736</xdr:rowOff>
    </xdr:from>
    <xdr:ext cx="469744" cy="259045"/>
    <xdr:sp macro="" textlink="">
      <xdr:nvSpPr>
        <xdr:cNvPr id="147" name="債務償還比率該当値テキスト"/>
        <xdr:cNvSpPr txBox="1"/>
      </xdr:nvSpPr>
      <xdr:spPr>
        <a:xfrm>
          <a:off x="14846300"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95159</xdr:rowOff>
    </xdr:from>
    <xdr:to>
      <xdr:col>72</xdr:col>
      <xdr:colOff>123825</xdr:colOff>
      <xdr:row>34</xdr:row>
      <xdr:rowOff>25309</xdr:rowOff>
    </xdr:to>
    <xdr:sp macro="" textlink="">
      <xdr:nvSpPr>
        <xdr:cNvPr id="148" name="楕円 147"/>
        <xdr:cNvSpPr/>
      </xdr:nvSpPr>
      <xdr:spPr>
        <a:xfrm>
          <a:off x="14033500" y="6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21209</xdr:rowOff>
    </xdr:from>
    <xdr:to>
      <xdr:col>76</xdr:col>
      <xdr:colOff>22225</xdr:colOff>
      <xdr:row>33</xdr:row>
      <xdr:rowOff>145959</xdr:rowOff>
    </xdr:to>
    <xdr:cxnSp macro="">
      <xdr:nvCxnSpPr>
        <xdr:cNvPr id="149" name="直線コネクタ 148"/>
        <xdr:cNvCxnSpPr/>
      </xdr:nvCxnSpPr>
      <xdr:spPr>
        <a:xfrm flipV="1">
          <a:off x="14084300" y="5764784"/>
          <a:ext cx="711200" cy="8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816</xdr:rowOff>
    </xdr:from>
    <xdr:to>
      <xdr:col>68</xdr:col>
      <xdr:colOff>123825</xdr:colOff>
      <xdr:row>34</xdr:row>
      <xdr:rowOff>102416</xdr:rowOff>
    </xdr:to>
    <xdr:sp macro="" textlink="">
      <xdr:nvSpPr>
        <xdr:cNvPr id="150" name="楕円 149"/>
        <xdr:cNvSpPr/>
      </xdr:nvSpPr>
      <xdr:spPr>
        <a:xfrm>
          <a:off x="13271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145959</xdr:rowOff>
    </xdr:from>
    <xdr:to>
      <xdr:col>72</xdr:col>
      <xdr:colOff>73025</xdr:colOff>
      <xdr:row>34</xdr:row>
      <xdr:rowOff>51616</xdr:rowOff>
    </xdr:to>
    <xdr:cxnSp macro="">
      <xdr:nvCxnSpPr>
        <xdr:cNvPr id="151" name="直線コネクタ 150"/>
        <xdr:cNvCxnSpPr/>
      </xdr:nvCxnSpPr>
      <xdr:spPr>
        <a:xfrm flipV="1">
          <a:off x="13322300" y="6575334"/>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32512</xdr:rowOff>
    </xdr:from>
    <xdr:to>
      <xdr:col>64</xdr:col>
      <xdr:colOff>123825</xdr:colOff>
      <xdr:row>32</xdr:row>
      <xdr:rowOff>134112</xdr:rowOff>
    </xdr:to>
    <xdr:sp macro="" textlink="">
      <xdr:nvSpPr>
        <xdr:cNvPr id="152" name="楕円 151"/>
        <xdr:cNvSpPr/>
      </xdr:nvSpPr>
      <xdr:spPr>
        <a:xfrm>
          <a:off x="12509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83312</xdr:rowOff>
    </xdr:from>
    <xdr:to>
      <xdr:col>68</xdr:col>
      <xdr:colOff>73025</xdr:colOff>
      <xdr:row>34</xdr:row>
      <xdr:rowOff>51616</xdr:rowOff>
    </xdr:to>
    <xdr:cxnSp macro="">
      <xdr:nvCxnSpPr>
        <xdr:cNvPr id="153" name="直線コネクタ 152"/>
        <xdr:cNvCxnSpPr/>
      </xdr:nvCxnSpPr>
      <xdr:spPr>
        <a:xfrm>
          <a:off x="12560300" y="6341237"/>
          <a:ext cx="762000" cy="3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18288</xdr:rowOff>
    </xdr:from>
    <xdr:to>
      <xdr:col>60</xdr:col>
      <xdr:colOff>123825</xdr:colOff>
      <xdr:row>31</xdr:row>
      <xdr:rowOff>119888</xdr:rowOff>
    </xdr:to>
    <xdr:sp macro="" textlink="">
      <xdr:nvSpPr>
        <xdr:cNvPr id="154" name="楕円 153"/>
        <xdr:cNvSpPr/>
      </xdr:nvSpPr>
      <xdr:spPr>
        <a:xfrm>
          <a:off x="11747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69088</xdr:rowOff>
    </xdr:from>
    <xdr:to>
      <xdr:col>64</xdr:col>
      <xdr:colOff>73025</xdr:colOff>
      <xdr:row>32</xdr:row>
      <xdr:rowOff>83312</xdr:rowOff>
    </xdr:to>
    <xdr:cxnSp macro="">
      <xdr:nvCxnSpPr>
        <xdr:cNvPr id="155" name="直線コネクタ 154"/>
        <xdr:cNvCxnSpPr/>
      </xdr:nvCxnSpPr>
      <xdr:spPr>
        <a:xfrm>
          <a:off x="11798300" y="6155563"/>
          <a:ext cx="762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2902</xdr:rowOff>
    </xdr:from>
    <xdr:ext cx="469744" cy="259045"/>
    <xdr:sp macro="" textlink="">
      <xdr:nvSpPr>
        <xdr:cNvPr id="156" name="n_1aveValue債務償還比率"/>
        <xdr:cNvSpPr txBox="1"/>
      </xdr:nvSpPr>
      <xdr:spPr>
        <a:xfrm>
          <a:off x="13836727" y="591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141041</xdr:rowOff>
    </xdr:from>
    <xdr:ext cx="469744" cy="259045"/>
    <xdr:sp macro="" textlink="">
      <xdr:nvSpPr>
        <xdr:cNvPr id="157" name="n_2aveValue債務償還比率"/>
        <xdr:cNvSpPr txBox="1"/>
      </xdr:nvSpPr>
      <xdr:spPr>
        <a:xfrm>
          <a:off x="13087427" y="588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76235</xdr:rowOff>
    </xdr:from>
    <xdr:ext cx="469744" cy="259045"/>
    <xdr:sp macro="" textlink="">
      <xdr:nvSpPr>
        <xdr:cNvPr id="158" name="n_3aveValue債務償還比率"/>
        <xdr:cNvSpPr txBox="1"/>
      </xdr:nvSpPr>
      <xdr:spPr>
        <a:xfrm>
          <a:off x="12325427"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96591</xdr:rowOff>
    </xdr:from>
    <xdr:ext cx="469744" cy="259045"/>
    <xdr:sp macro="" textlink="">
      <xdr:nvSpPr>
        <xdr:cNvPr id="159" name="n_4aveValue債務償還比率"/>
        <xdr:cNvSpPr txBox="1"/>
      </xdr:nvSpPr>
      <xdr:spPr>
        <a:xfrm>
          <a:off x="11563427" y="56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16436</xdr:rowOff>
    </xdr:from>
    <xdr:ext cx="469744" cy="259045"/>
    <xdr:sp macro="" textlink="">
      <xdr:nvSpPr>
        <xdr:cNvPr id="160" name="n_1mainValue債務償還比率"/>
        <xdr:cNvSpPr txBox="1"/>
      </xdr:nvSpPr>
      <xdr:spPr>
        <a:xfrm>
          <a:off x="13836727"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93543</xdr:rowOff>
    </xdr:from>
    <xdr:ext cx="469744" cy="259045"/>
    <xdr:sp macro="" textlink="">
      <xdr:nvSpPr>
        <xdr:cNvPr id="161" name="n_2mainValue債務償還比率"/>
        <xdr:cNvSpPr txBox="1"/>
      </xdr:nvSpPr>
      <xdr:spPr>
        <a:xfrm>
          <a:off x="13087427" y="669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125239</xdr:rowOff>
    </xdr:from>
    <xdr:ext cx="469744" cy="259045"/>
    <xdr:sp macro="" textlink="">
      <xdr:nvSpPr>
        <xdr:cNvPr id="162" name="n_3mainValue債務償還比率"/>
        <xdr:cNvSpPr txBox="1"/>
      </xdr:nvSpPr>
      <xdr:spPr>
        <a:xfrm>
          <a:off x="12325427" y="63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111015</xdr:rowOff>
    </xdr:from>
    <xdr:ext cx="469744" cy="259045"/>
    <xdr:sp macro="" textlink="">
      <xdr:nvSpPr>
        <xdr:cNvPr id="163" name="n_4mainValue債務償還比率"/>
        <xdr:cNvSpPr txBox="1"/>
      </xdr:nvSpPr>
      <xdr:spPr>
        <a:xfrm>
          <a:off x="11563427" y="61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131064</xdr:rowOff>
    </xdr:from>
    <xdr:to>
      <xdr:col>24</xdr:col>
      <xdr:colOff>62865</xdr:colOff>
      <xdr:row>41</xdr:row>
      <xdr:rowOff>12192</xdr:rowOff>
    </xdr:to>
    <xdr:cxnSp macro="">
      <xdr:nvCxnSpPr>
        <xdr:cNvPr id="55" name="直線コネクタ 54"/>
        <xdr:cNvCxnSpPr/>
      </xdr:nvCxnSpPr>
      <xdr:spPr>
        <a:xfrm flipV="1">
          <a:off x="4634865" y="6131814"/>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16019</xdr:rowOff>
    </xdr:from>
    <xdr:ext cx="405111" cy="259045"/>
    <xdr:sp macro="" textlink="">
      <xdr:nvSpPr>
        <xdr:cNvPr id="56" name="【道路】&#10;有形固定資産減価償却率最小値テキスト"/>
        <xdr:cNvSpPr txBox="1"/>
      </xdr:nvSpPr>
      <xdr:spPr>
        <a:xfrm>
          <a:off x="4673600" y="704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12192</xdr:rowOff>
    </xdr:from>
    <xdr:to>
      <xdr:col>24</xdr:col>
      <xdr:colOff>152400</xdr:colOff>
      <xdr:row>41</xdr:row>
      <xdr:rowOff>12192</xdr:rowOff>
    </xdr:to>
    <xdr:cxnSp macro="">
      <xdr:nvCxnSpPr>
        <xdr:cNvPr id="57" name="直線コネクタ 56"/>
        <xdr:cNvCxnSpPr/>
      </xdr:nvCxnSpPr>
      <xdr:spPr>
        <a:xfrm>
          <a:off x="4546600" y="704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77741</xdr:rowOff>
    </xdr:from>
    <xdr:ext cx="405111" cy="259045"/>
    <xdr:sp macro="" textlink="">
      <xdr:nvSpPr>
        <xdr:cNvPr id="58" name="【道路】&#10;有形固定資産減価償却率最大値テキスト"/>
        <xdr:cNvSpPr txBox="1"/>
      </xdr:nvSpPr>
      <xdr:spPr>
        <a:xfrm>
          <a:off x="4673600" y="59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131064</xdr:rowOff>
    </xdr:from>
    <xdr:to>
      <xdr:col>24</xdr:col>
      <xdr:colOff>152400</xdr:colOff>
      <xdr:row>35</xdr:row>
      <xdr:rowOff>131064</xdr:rowOff>
    </xdr:to>
    <xdr:cxnSp macro="">
      <xdr:nvCxnSpPr>
        <xdr:cNvPr id="59" name="直線コネクタ 58"/>
        <xdr:cNvCxnSpPr/>
      </xdr:nvCxnSpPr>
      <xdr:spPr>
        <a:xfrm>
          <a:off x="4546600" y="613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44975</xdr:rowOff>
    </xdr:from>
    <xdr:ext cx="405111" cy="259045"/>
    <xdr:sp macro="" textlink="">
      <xdr:nvSpPr>
        <xdr:cNvPr id="60" name="【道路】&#10;有形固定資産減価償却率平均値テキスト"/>
        <xdr:cNvSpPr txBox="1"/>
      </xdr:nvSpPr>
      <xdr:spPr>
        <a:xfrm>
          <a:off x="4673600" y="673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66548</xdr:rowOff>
    </xdr:from>
    <xdr:to>
      <xdr:col>24</xdr:col>
      <xdr:colOff>114300</xdr:colOff>
      <xdr:row>39</xdr:row>
      <xdr:rowOff>168148</xdr:rowOff>
    </xdr:to>
    <xdr:sp macro="" textlink="">
      <xdr:nvSpPr>
        <xdr:cNvPr id="61" name="フローチャート: 判断 60"/>
        <xdr:cNvSpPr/>
      </xdr:nvSpPr>
      <xdr:spPr>
        <a:xfrm>
          <a:off x="45847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2" name="フローチャート: 判断 61"/>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36830</xdr:rowOff>
    </xdr:from>
    <xdr:to>
      <xdr:col>10</xdr:col>
      <xdr:colOff>165100</xdr:colOff>
      <xdr:row>38</xdr:row>
      <xdr:rowOff>138430</xdr:rowOff>
    </xdr:to>
    <xdr:sp macro="" textlink="">
      <xdr:nvSpPr>
        <xdr:cNvPr id="64" name="フローチャート: 判断 63"/>
        <xdr:cNvSpPr/>
      </xdr:nvSpPr>
      <xdr:spPr>
        <a:xfrm>
          <a:off x="196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13970</xdr:rowOff>
    </xdr:from>
    <xdr:to>
      <xdr:col>6</xdr:col>
      <xdr:colOff>38100</xdr:colOff>
      <xdr:row>38</xdr:row>
      <xdr:rowOff>115570</xdr:rowOff>
    </xdr:to>
    <xdr:sp macro="" textlink="">
      <xdr:nvSpPr>
        <xdr:cNvPr id="65" name="フローチャート: 判断 64"/>
        <xdr:cNvSpPr/>
      </xdr:nvSpPr>
      <xdr:spPr>
        <a:xfrm>
          <a:off x="1079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80264</xdr:rowOff>
    </xdr:from>
    <xdr:to>
      <xdr:col>24</xdr:col>
      <xdr:colOff>114300</xdr:colOff>
      <xdr:row>36</xdr:row>
      <xdr:rowOff>10414</xdr:rowOff>
    </xdr:to>
    <xdr:sp macro="" textlink="">
      <xdr:nvSpPr>
        <xdr:cNvPr id="71" name="楕円 70"/>
        <xdr:cNvSpPr/>
      </xdr:nvSpPr>
      <xdr:spPr>
        <a:xfrm>
          <a:off x="4584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33291</xdr:rowOff>
    </xdr:from>
    <xdr:ext cx="405111" cy="259045"/>
    <xdr:sp macro="" textlink="">
      <xdr:nvSpPr>
        <xdr:cNvPr id="72" name="【道路】&#10;有形固定資産減価償却率該当値テキスト"/>
        <xdr:cNvSpPr txBox="1"/>
      </xdr:nvSpPr>
      <xdr:spPr>
        <a:xfrm>
          <a:off x="4673600" y="603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119126</xdr:rowOff>
    </xdr:from>
    <xdr:to>
      <xdr:col>20</xdr:col>
      <xdr:colOff>38100</xdr:colOff>
      <xdr:row>34</xdr:row>
      <xdr:rowOff>49276</xdr:rowOff>
    </xdr:to>
    <xdr:sp macro="" textlink="">
      <xdr:nvSpPr>
        <xdr:cNvPr id="73" name="楕円 72"/>
        <xdr:cNvSpPr/>
      </xdr:nvSpPr>
      <xdr:spPr>
        <a:xfrm>
          <a:off x="37465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169926</xdr:rowOff>
    </xdr:from>
    <xdr:to>
      <xdr:col>24</xdr:col>
      <xdr:colOff>63500</xdr:colOff>
      <xdr:row>35</xdr:row>
      <xdr:rowOff>131064</xdr:rowOff>
    </xdr:to>
    <xdr:cxnSp macro="">
      <xdr:nvCxnSpPr>
        <xdr:cNvPr id="74" name="直線コネクタ 73"/>
        <xdr:cNvCxnSpPr/>
      </xdr:nvCxnSpPr>
      <xdr:spPr>
        <a:xfrm>
          <a:off x="3797300" y="5827776"/>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123698</xdr:rowOff>
    </xdr:from>
    <xdr:to>
      <xdr:col>15</xdr:col>
      <xdr:colOff>101600</xdr:colOff>
      <xdr:row>34</xdr:row>
      <xdr:rowOff>53848</xdr:rowOff>
    </xdr:to>
    <xdr:sp macro="" textlink="">
      <xdr:nvSpPr>
        <xdr:cNvPr id="75" name="楕円 74"/>
        <xdr:cNvSpPr/>
      </xdr:nvSpPr>
      <xdr:spPr>
        <a:xfrm>
          <a:off x="2857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169926</xdr:rowOff>
    </xdr:from>
    <xdr:to>
      <xdr:col>19</xdr:col>
      <xdr:colOff>177800</xdr:colOff>
      <xdr:row>34</xdr:row>
      <xdr:rowOff>3048</xdr:rowOff>
    </xdr:to>
    <xdr:cxnSp macro="">
      <xdr:nvCxnSpPr>
        <xdr:cNvPr id="76" name="直線コネクタ 75"/>
        <xdr:cNvCxnSpPr/>
      </xdr:nvCxnSpPr>
      <xdr:spPr>
        <a:xfrm flipV="1">
          <a:off x="2908300" y="5827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75692</xdr:rowOff>
    </xdr:from>
    <xdr:to>
      <xdr:col>10</xdr:col>
      <xdr:colOff>165100</xdr:colOff>
      <xdr:row>34</xdr:row>
      <xdr:rowOff>5842</xdr:rowOff>
    </xdr:to>
    <xdr:sp macro="" textlink="">
      <xdr:nvSpPr>
        <xdr:cNvPr id="77" name="楕円 76"/>
        <xdr:cNvSpPr/>
      </xdr:nvSpPr>
      <xdr:spPr>
        <a:xfrm>
          <a:off x="1968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126492</xdr:rowOff>
    </xdr:from>
    <xdr:to>
      <xdr:col>15</xdr:col>
      <xdr:colOff>50800</xdr:colOff>
      <xdr:row>34</xdr:row>
      <xdr:rowOff>3048</xdr:rowOff>
    </xdr:to>
    <xdr:cxnSp macro="">
      <xdr:nvCxnSpPr>
        <xdr:cNvPr id="78" name="直線コネクタ 77"/>
        <xdr:cNvCxnSpPr/>
      </xdr:nvCxnSpPr>
      <xdr:spPr>
        <a:xfrm>
          <a:off x="2019300" y="57843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36830</xdr:rowOff>
    </xdr:from>
    <xdr:to>
      <xdr:col>6</xdr:col>
      <xdr:colOff>38100</xdr:colOff>
      <xdr:row>33</xdr:row>
      <xdr:rowOff>138430</xdr:rowOff>
    </xdr:to>
    <xdr:sp macro="" textlink="">
      <xdr:nvSpPr>
        <xdr:cNvPr id="79" name="楕円 78"/>
        <xdr:cNvSpPr/>
      </xdr:nvSpPr>
      <xdr:spPr>
        <a:xfrm>
          <a:off x="107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87630</xdr:rowOff>
    </xdr:from>
    <xdr:to>
      <xdr:col>10</xdr:col>
      <xdr:colOff>114300</xdr:colOff>
      <xdr:row>33</xdr:row>
      <xdr:rowOff>126492</xdr:rowOff>
    </xdr:to>
    <xdr:cxnSp macro="">
      <xdr:nvCxnSpPr>
        <xdr:cNvPr id="80" name="直線コネクタ 79"/>
        <xdr:cNvCxnSpPr/>
      </xdr:nvCxnSpPr>
      <xdr:spPr>
        <a:xfrm>
          <a:off x="1130300" y="5745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81" name="n_1aveValue【道路】&#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82" name="n_2aveValue【道路】&#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3" name="n_3aveValue【道路】&#10;有形固定資産減価償却率"/>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84" name="n_4aveValue【道路】&#10;有形固定資産減価償却率"/>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65803</xdr:rowOff>
    </xdr:from>
    <xdr:ext cx="405111" cy="259045"/>
    <xdr:sp macro="" textlink="">
      <xdr:nvSpPr>
        <xdr:cNvPr id="85" name="n_1mainValue【道路】&#10;有形固定資産減価償却率"/>
        <xdr:cNvSpPr txBox="1"/>
      </xdr:nvSpPr>
      <xdr:spPr>
        <a:xfrm>
          <a:off x="3582044" y="555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70375</xdr:rowOff>
    </xdr:from>
    <xdr:ext cx="405111" cy="259045"/>
    <xdr:sp macro="" textlink="">
      <xdr:nvSpPr>
        <xdr:cNvPr id="86" name="n_2mainValue【道路】&#10;有形固定資産減価償却率"/>
        <xdr:cNvSpPr txBox="1"/>
      </xdr:nvSpPr>
      <xdr:spPr>
        <a:xfrm>
          <a:off x="2705744"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22369</xdr:rowOff>
    </xdr:from>
    <xdr:ext cx="405111" cy="259045"/>
    <xdr:sp macro="" textlink="">
      <xdr:nvSpPr>
        <xdr:cNvPr id="87" name="n_3mainValue【道路】&#10;有形固定資産減価償却率"/>
        <xdr:cNvSpPr txBox="1"/>
      </xdr:nvSpPr>
      <xdr:spPr>
        <a:xfrm>
          <a:off x="1816744" y="550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154957</xdr:rowOff>
    </xdr:from>
    <xdr:ext cx="405111" cy="259045"/>
    <xdr:sp macro="" textlink="">
      <xdr:nvSpPr>
        <xdr:cNvPr id="88" name="n_4mainValue【道路】&#10;有形固定資産減価償却率"/>
        <xdr:cNvSpPr txBox="1"/>
      </xdr:nvSpPr>
      <xdr:spPr>
        <a:xfrm>
          <a:off x="927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118902</xdr:rowOff>
    </xdr:from>
    <xdr:to>
      <xdr:col>54</xdr:col>
      <xdr:colOff>189865</xdr:colOff>
      <xdr:row>41</xdr:row>
      <xdr:rowOff>136002</xdr:rowOff>
    </xdr:to>
    <xdr:cxnSp macro="">
      <xdr:nvCxnSpPr>
        <xdr:cNvPr id="111" name="直線コネクタ 110"/>
        <xdr:cNvCxnSpPr/>
      </xdr:nvCxnSpPr>
      <xdr:spPr>
        <a:xfrm flipV="1">
          <a:off x="10476865" y="5776752"/>
          <a:ext cx="0" cy="138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139829</xdr:rowOff>
    </xdr:from>
    <xdr:ext cx="469744" cy="259045"/>
    <xdr:sp macro="" textlink="">
      <xdr:nvSpPr>
        <xdr:cNvPr id="112" name="【道路】&#10;一人当たり延長最小値テキスト"/>
        <xdr:cNvSpPr txBox="1"/>
      </xdr:nvSpPr>
      <xdr:spPr>
        <a:xfrm>
          <a:off x="10515600" y="71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136002</xdr:rowOff>
    </xdr:from>
    <xdr:to>
      <xdr:col>55</xdr:col>
      <xdr:colOff>88900</xdr:colOff>
      <xdr:row>41</xdr:row>
      <xdr:rowOff>136002</xdr:rowOff>
    </xdr:to>
    <xdr:cxnSp macro="">
      <xdr:nvCxnSpPr>
        <xdr:cNvPr id="113" name="直線コネクタ 112"/>
        <xdr:cNvCxnSpPr/>
      </xdr:nvCxnSpPr>
      <xdr:spPr>
        <a:xfrm>
          <a:off x="10388600" y="716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65579</xdr:rowOff>
    </xdr:from>
    <xdr:ext cx="534377" cy="259045"/>
    <xdr:sp macro="" textlink="">
      <xdr:nvSpPr>
        <xdr:cNvPr id="114" name="【道路】&#10;一人当たり延長最大値テキスト"/>
        <xdr:cNvSpPr txBox="1"/>
      </xdr:nvSpPr>
      <xdr:spPr>
        <a:xfrm>
          <a:off x="10515600" y="55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118902</xdr:rowOff>
    </xdr:from>
    <xdr:to>
      <xdr:col>55</xdr:col>
      <xdr:colOff>88900</xdr:colOff>
      <xdr:row>33</xdr:row>
      <xdr:rowOff>118902</xdr:rowOff>
    </xdr:to>
    <xdr:cxnSp macro="">
      <xdr:nvCxnSpPr>
        <xdr:cNvPr id="115" name="直線コネクタ 114"/>
        <xdr:cNvCxnSpPr/>
      </xdr:nvCxnSpPr>
      <xdr:spPr>
        <a:xfrm>
          <a:off x="10388600" y="577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88694</xdr:rowOff>
    </xdr:from>
    <xdr:ext cx="534377" cy="259045"/>
    <xdr:sp macro="" textlink="">
      <xdr:nvSpPr>
        <xdr:cNvPr id="116" name="【道路】&#10;一人当たり延長平均値テキスト"/>
        <xdr:cNvSpPr txBox="1"/>
      </xdr:nvSpPr>
      <xdr:spPr>
        <a:xfrm>
          <a:off x="10515600" y="6260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65817</xdr:rowOff>
    </xdr:from>
    <xdr:to>
      <xdr:col>55</xdr:col>
      <xdr:colOff>50800</xdr:colOff>
      <xdr:row>37</xdr:row>
      <xdr:rowOff>167416</xdr:rowOff>
    </xdr:to>
    <xdr:sp macro="" textlink="">
      <xdr:nvSpPr>
        <xdr:cNvPr id="117" name="フローチャート: 判断 116"/>
        <xdr:cNvSpPr/>
      </xdr:nvSpPr>
      <xdr:spPr>
        <a:xfrm>
          <a:off x="10426700" y="6409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36968</xdr:rowOff>
    </xdr:from>
    <xdr:to>
      <xdr:col>50</xdr:col>
      <xdr:colOff>165100</xdr:colOff>
      <xdr:row>38</xdr:row>
      <xdr:rowOff>138568</xdr:rowOff>
    </xdr:to>
    <xdr:sp macro="" textlink="">
      <xdr:nvSpPr>
        <xdr:cNvPr id="118" name="フローチャート: 判断 117"/>
        <xdr:cNvSpPr/>
      </xdr:nvSpPr>
      <xdr:spPr>
        <a:xfrm>
          <a:off x="9588500" y="655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53335</xdr:rowOff>
    </xdr:from>
    <xdr:to>
      <xdr:col>46</xdr:col>
      <xdr:colOff>38100</xdr:colOff>
      <xdr:row>38</xdr:row>
      <xdr:rowOff>154935</xdr:rowOff>
    </xdr:to>
    <xdr:sp macro="" textlink="">
      <xdr:nvSpPr>
        <xdr:cNvPr id="119" name="フローチャート: 判断 118"/>
        <xdr:cNvSpPr/>
      </xdr:nvSpPr>
      <xdr:spPr>
        <a:xfrm>
          <a:off x="8699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60741</xdr:rowOff>
    </xdr:from>
    <xdr:to>
      <xdr:col>41</xdr:col>
      <xdr:colOff>101600</xdr:colOff>
      <xdr:row>38</xdr:row>
      <xdr:rowOff>162341</xdr:rowOff>
    </xdr:to>
    <xdr:sp macro="" textlink="">
      <xdr:nvSpPr>
        <xdr:cNvPr id="120" name="フローチャート: 判断 119"/>
        <xdr:cNvSpPr/>
      </xdr:nvSpPr>
      <xdr:spPr>
        <a:xfrm>
          <a:off x="7810500" y="65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64399</xdr:rowOff>
    </xdr:from>
    <xdr:to>
      <xdr:col>36</xdr:col>
      <xdr:colOff>165100</xdr:colOff>
      <xdr:row>38</xdr:row>
      <xdr:rowOff>165999</xdr:rowOff>
    </xdr:to>
    <xdr:sp macro="" textlink="">
      <xdr:nvSpPr>
        <xdr:cNvPr id="121" name="フローチャート: 判断 120"/>
        <xdr:cNvSpPr/>
      </xdr:nvSpPr>
      <xdr:spPr>
        <a:xfrm>
          <a:off x="6921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106050</xdr:rowOff>
    </xdr:from>
    <xdr:to>
      <xdr:col>55</xdr:col>
      <xdr:colOff>50800</xdr:colOff>
      <xdr:row>40</xdr:row>
      <xdr:rowOff>36200</xdr:rowOff>
    </xdr:to>
    <xdr:sp macro="" textlink="">
      <xdr:nvSpPr>
        <xdr:cNvPr id="127" name="楕円 126"/>
        <xdr:cNvSpPr/>
      </xdr:nvSpPr>
      <xdr:spPr>
        <a:xfrm>
          <a:off x="10426700" y="67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84477</xdr:rowOff>
    </xdr:from>
    <xdr:ext cx="534377" cy="259045"/>
    <xdr:sp macro="" textlink="">
      <xdr:nvSpPr>
        <xdr:cNvPr id="128" name="【道路】&#10;一人当たり延長該当値テキスト"/>
        <xdr:cNvSpPr txBox="1"/>
      </xdr:nvSpPr>
      <xdr:spPr>
        <a:xfrm>
          <a:off x="10515600" y="6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109251</xdr:rowOff>
    </xdr:from>
    <xdr:to>
      <xdr:col>50</xdr:col>
      <xdr:colOff>165100</xdr:colOff>
      <xdr:row>40</xdr:row>
      <xdr:rowOff>39401</xdr:rowOff>
    </xdr:to>
    <xdr:sp macro="" textlink="">
      <xdr:nvSpPr>
        <xdr:cNvPr id="129" name="楕円 128"/>
        <xdr:cNvSpPr/>
      </xdr:nvSpPr>
      <xdr:spPr>
        <a:xfrm>
          <a:off x="9588500" y="67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156850</xdr:rowOff>
    </xdr:from>
    <xdr:to>
      <xdr:col>55</xdr:col>
      <xdr:colOff>0</xdr:colOff>
      <xdr:row>39</xdr:row>
      <xdr:rowOff>160051</xdr:rowOff>
    </xdr:to>
    <xdr:cxnSp macro="">
      <xdr:nvCxnSpPr>
        <xdr:cNvPr id="130" name="直線コネクタ 129"/>
        <xdr:cNvCxnSpPr/>
      </xdr:nvCxnSpPr>
      <xdr:spPr>
        <a:xfrm flipV="1">
          <a:off x="9639300" y="684340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113914</xdr:rowOff>
    </xdr:from>
    <xdr:to>
      <xdr:col>46</xdr:col>
      <xdr:colOff>38100</xdr:colOff>
      <xdr:row>40</xdr:row>
      <xdr:rowOff>44064</xdr:rowOff>
    </xdr:to>
    <xdr:sp macro="" textlink="">
      <xdr:nvSpPr>
        <xdr:cNvPr id="131" name="楕円 130"/>
        <xdr:cNvSpPr/>
      </xdr:nvSpPr>
      <xdr:spPr>
        <a:xfrm>
          <a:off x="8699500" y="68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160051</xdr:rowOff>
    </xdr:from>
    <xdr:to>
      <xdr:col>50</xdr:col>
      <xdr:colOff>114300</xdr:colOff>
      <xdr:row>39</xdr:row>
      <xdr:rowOff>164714</xdr:rowOff>
    </xdr:to>
    <xdr:cxnSp macro="">
      <xdr:nvCxnSpPr>
        <xdr:cNvPr id="132" name="直線コネクタ 131"/>
        <xdr:cNvCxnSpPr/>
      </xdr:nvCxnSpPr>
      <xdr:spPr>
        <a:xfrm flipV="1">
          <a:off x="8750300" y="684660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119858</xdr:rowOff>
    </xdr:from>
    <xdr:to>
      <xdr:col>41</xdr:col>
      <xdr:colOff>101600</xdr:colOff>
      <xdr:row>40</xdr:row>
      <xdr:rowOff>50008</xdr:rowOff>
    </xdr:to>
    <xdr:sp macro="" textlink="">
      <xdr:nvSpPr>
        <xdr:cNvPr id="133" name="楕円 132"/>
        <xdr:cNvSpPr/>
      </xdr:nvSpPr>
      <xdr:spPr>
        <a:xfrm>
          <a:off x="7810500" y="680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164714</xdr:rowOff>
    </xdr:from>
    <xdr:to>
      <xdr:col>45</xdr:col>
      <xdr:colOff>177800</xdr:colOff>
      <xdr:row>39</xdr:row>
      <xdr:rowOff>170658</xdr:rowOff>
    </xdr:to>
    <xdr:cxnSp macro="">
      <xdr:nvCxnSpPr>
        <xdr:cNvPr id="134" name="直線コネクタ 133"/>
        <xdr:cNvCxnSpPr/>
      </xdr:nvCxnSpPr>
      <xdr:spPr>
        <a:xfrm flipV="1">
          <a:off x="7861300" y="685126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126075</xdr:rowOff>
    </xdr:from>
    <xdr:to>
      <xdr:col>36</xdr:col>
      <xdr:colOff>165100</xdr:colOff>
      <xdr:row>40</xdr:row>
      <xdr:rowOff>56225</xdr:rowOff>
    </xdr:to>
    <xdr:sp macro="" textlink="">
      <xdr:nvSpPr>
        <xdr:cNvPr id="135" name="楕円 134"/>
        <xdr:cNvSpPr/>
      </xdr:nvSpPr>
      <xdr:spPr>
        <a:xfrm>
          <a:off x="6921500" y="68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170658</xdr:rowOff>
    </xdr:from>
    <xdr:to>
      <xdr:col>41</xdr:col>
      <xdr:colOff>50800</xdr:colOff>
      <xdr:row>40</xdr:row>
      <xdr:rowOff>5425</xdr:rowOff>
    </xdr:to>
    <xdr:cxnSp macro="">
      <xdr:nvCxnSpPr>
        <xdr:cNvPr id="136" name="直線コネクタ 135"/>
        <xdr:cNvCxnSpPr/>
      </xdr:nvCxnSpPr>
      <xdr:spPr>
        <a:xfrm flipV="1">
          <a:off x="6972300" y="685720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155094</xdr:rowOff>
    </xdr:from>
    <xdr:ext cx="534377" cy="259045"/>
    <xdr:sp macro="" textlink="">
      <xdr:nvSpPr>
        <xdr:cNvPr id="137" name="n_1aveValue【道路】&#10;一人当たり延長"/>
        <xdr:cNvSpPr txBox="1"/>
      </xdr:nvSpPr>
      <xdr:spPr>
        <a:xfrm>
          <a:off x="9359411" y="63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xdr:rowOff>
    </xdr:from>
    <xdr:ext cx="534377" cy="259045"/>
    <xdr:sp macro="" textlink="">
      <xdr:nvSpPr>
        <xdr:cNvPr id="138" name="n_2aveValue【道路】&#10;一人当たり延長"/>
        <xdr:cNvSpPr txBox="1"/>
      </xdr:nvSpPr>
      <xdr:spPr>
        <a:xfrm>
          <a:off x="84831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7419</xdr:rowOff>
    </xdr:from>
    <xdr:ext cx="534377" cy="259045"/>
    <xdr:sp macro="" textlink="">
      <xdr:nvSpPr>
        <xdr:cNvPr id="139" name="n_3aveValue【道路】&#10;一人当たり延長"/>
        <xdr:cNvSpPr txBox="1"/>
      </xdr:nvSpPr>
      <xdr:spPr>
        <a:xfrm>
          <a:off x="7594111" y="63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11076</xdr:rowOff>
    </xdr:from>
    <xdr:ext cx="534377" cy="259045"/>
    <xdr:sp macro="" textlink="">
      <xdr:nvSpPr>
        <xdr:cNvPr id="140" name="n_4aveValue【道路】&#10;一人当たり延長"/>
        <xdr:cNvSpPr txBox="1"/>
      </xdr:nvSpPr>
      <xdr:spPr>
        <a:xfrm>
          <a:off x="6705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30528</xdr:rowOff>
    </xdr:from>
    <xdr:ext cx="534377" cy="259045"/>
    <xdr:sp macro="" textlink="">
      <xdr:nvSpPr>
        <xdr:cNvPr id="141" name="n_1mainValue【道路】&#10;一人当たり延長"/>
        <xdr:cNvSpPr txBox="1"/>
      </xdr:nvSpPr>
      <xdr:spPr>
        <a:xfrm>
          <a:off x="9359411" y="68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35191</xdr:rowOff>
    </xdr:from>
    <xdr:ext cx="534377" cy="259045"/>
    <xdr:sp macro="" textlink="">
      <xdr:nvSpPr>
        <xdr:cNvPr id="142" name="n_2mainValue【道路】&#10;一人当たり延長"/>
        <xdr:cNvSpPr txBox="1"/>
      </xdr:nvSpPr>
      <xdr:spPr>
        <a:xfrm>
          <a:off x="8483111" y="6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41135</xdr:rowOff>
    </xdr:from>
    <xdr:ext cx="534377" cy="259045"/>
    <xdr:sp macro="" textlink="">
      <xdr:nvSpPr>
        <xdr:cNvPr id="143" name="n_3mainValue【道路】&#10;一人当たり延長"/>
        <xdr:cNvSpPr txBox="1"/>
      </xdr:nvSpPr>
      <xdr:spPr>
        <a:xfrm>
          <a:off x="7594111" y="68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47352</xdr:rowOff>
    </xdr:from>
    <xdr:ext cx="534377" cy="259045"/>
    <xdr:sp macro="" textlink="">
      <xdr:nvSpPr>
        <xdr:cNvPr id="144" name="n_4mainValue【道路】&#10;一人当たり延長"/>
        <xdr:cNvSpPr txBox="1"/>
      </xdr:nvSpPr>
      <xdr:spPr>
        <a:xfrm>
          <a:off x="6705111" y="69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69" name="直線コネクタ 168"/>
        <xdr:cNvCxnSpPr/>
      </xdr:nvCxnSpPr>
      <xdr:spPr>
        <a:xfrm flipV="1">
          <a:off x="4634865" y="97536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0"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1" name="直線コネクタ 170"/>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99077</xdr:rowOff>
    </xdr:from>
    <xdr:ext cx="405111" cy="259045"/>
    <xdr:sp macro="" textlink="">
      <xdr:nvSpPr>
        <xdr:cNvPr id="172" name="【橋りょう・トンネル】&#10;有形固定資産減価償却率最大値テキスト"/>
        <xdr:cNvSpPr txBox="1"/>
      </xdr:nvSpPr>
      <xdr:spPr>
        <a:xfrm>
          <a:off x="4673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3" name="直線コネクタ 172"/>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4"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5" name="フローチャート: 判断 174"/>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76" name="フローチャート: 判断 175"/>
        <xdr:cNvSpPr/>
      </xdr:nvSpPr>
      <xdr:spPr>
        <a:xfrm>
          <a:off x="3746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7" name="フローチャート: 判断 176"/>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8" name="フローチャート: 判断 177"/>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79" name="フローチャート: 判断 178"/>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185" name="楕円 184"/>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186" name="【橋りょう・トンネル】&#10;有形固定資産減価償却率該当値テキスト"/>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105410</xdr:rowOff>
    </xdr:from>
    <xdr:to>
      <xdr:col>20</xdr:col>
      <xdr:colOff>38100</xdr:colOff>
      <xdr:row>57</xdr:row>
      <xdr:rowOff>35560</xdr:rowOff>
    </xdr:to>
    <xdr:sp macro="" textlink="">
      <xdr:nvSpPr>
        <xdr:cNvPr id="187" name="楕円 186"/>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110490</xdr:rowOff>
    </xdr:to>
    <xdr:cxnSp macro="">
      <xdr:nvCxnSpPr>
        <xdr:cNvPr id="188" name="直線コネクタ 187"/>
        <xdr:cNvCxnSpPr/>
      </xdr:nvCxnSpPr>
      <xdr:spPr>
        <a:xfrm>
          <a:off x="3797300" y="97574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59690</xdr:rowOff>
    </xdr:from>
    <xdr:to>
      <xdr:col>15</xdr:col>
      <xdr:colOff>101600</xdr:colOff>
      <xdr:row>56</xdr:row>
      <xdr:rowOff>161290</xdr:rowOff>
    </xdr:to>
    <xdr:sp macro="" textlink="">
      <xdr:nvSpPr>
        <xdr:cNvPr id="189" name="楕円 188"/>
        <xdr:cNvSpPr/>
      </xdr:nvSpPr>
      <xdr:spPr>
        <a:xfrm>
          <a:off x="2857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110490</xdr:rowOff>
    </xdr:from>
    <xdr:to>
      <xdr:col>19</xdr:col>
      <xdr:colOff>177800</xdr:colOff>
      <xdr:row>56</xdr:row>
      <xdr:rowOff>156210</xdr:rowOff>
    </xdr:to>
    <xdr:cxnSp macro="">
      <xdr:nvCxnSpPr>
        <xdr:cNvPr id="190" name="直線コネクタ 189"/>
        <xdr:cNvCxnSpPr/>
      </xdr:nvCxnSpPr>
      <xdr:spPr>
        <a:xfrm>
          <a:off x="2908300" y="9711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170180</xdr:rowOff>
    </xdr:from>
    <xdr:to>
      <xdr:col>10</xdr:col>
      <xdr:colOff>165100</xdr:colOff>
      <xdr:row>56</xdr:row>
      <xdr:rowOff>100330</xdr:rowOff>
    </xdr:to>
    <xdr:sp macro="" textlink="">
      <xdr:nvSpPr>
        <xdr:cNvPr id="191" name="楕円 190"/>
        <xdr:cNvSpPr/>
      </xdr:nvSpPr>
      <xdr:spPr>
        <a:xfrm>
          <a:off x="1968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49530</xdr:rowOff>
    </xdr:from>
    <xdr:to>
      <xdr:col>15</xdr:col>
      <xdr:colOff>50800</xdr:colOff>
      <xdr:row>56</xdr:row>
      <xdr:rowOff>110490</xdr:rowOff>
    </xdr:to>
    <xdr:cxnSp macro="">
      <xdr:nvCxnSpPr>
        <xdr:cNvPr id="192" name="直線コネクタ 191"/>
        <xdr:cNvCxnSpPr/>
      </xdr:nvCxnSpPr>
      <xdr:spPr>
        <a:xfrm>
          <a:off x="2019300" y="9650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113030</xdr:rowOff>
    </xdr:from>
    <xdr:to>
      <xdr:col>6</xdr:col>
      <xdr:colOff>38100</xdr:colOff>
      <xdr:row>56</xdr:row>
      <xdr:rowOff>43180</xdr:rowOff>
    </xdr:to>
    <xdr:sp macro="" textlink="">
      <xdr:nvSpPr>
        <xdr:cNvPr id="193" name="楕円 192"/>
        <xdr:cNvSpPr/>
      </xdr:nvSpPr>
      <xdr:spPr>
        <a:xfrm>
          <a:off x="1079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163830</xdr:rowOff>
    </xdr:from>
    <xdr:to>
      <xdr:col>10</xdr:col>
      <xdr:colOff>114300</xdr:colOff>
      <xdr:row>56</xdr:row>
      <xdr:rowOff>49530</xdr:rowOff>
    </xdr:to>
    <xdr:cxnSp macro="">
      <xdr:nvCxnSpPr>
        <xdr:cNvPr id="194" name="直線コネクタ 193"/>
        <xdr:cNvCxnSpPr/>
      </xdr:nvCxnSpPr>
      <xdr:spPr>
        <a:xfrm>
          <a:off x="1130300" y="9593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144797</xdr:rowOff>
    </xdr:from>
    <xdr:ext cx="405111" cy="259045"/>
    <xdr:sp macro="" textlink="">
      <xdr:nvSpPr>
        <xdr:cNvPr id="195" name="n_1ave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96" name="n_2aveValue【橋りょう・トンネ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7" name="n_3aveValue【橋りょう・トンネ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198" name="n_4aveValue【橋りょう・トンネル】&#10;有形固定資産減価償却率"/>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52087</xdr:rowOff>
    </xdr:from>
    <xdr:ext cx="405111" cy="259045"/>
    <xdr:sp macro="" textlink="">
      <xdr:nvSpPr>
        <xdr:cNvPr id="199" name="n_1mainValue【橋りょう・トンネル】&#10;有形固定資産減価償却率"/>
        <xdr:cNvSpPr txBox="1"/>
      </xdr:nvSpPr>
      <xdr:spPr>
        <a:xfrm>
          <a:off x="3582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6367</xdr:rowOff>
    </xdr:from>
    <xdr:ext cx="405111" cy="259045"/>
    <xdr:sp macro="" textlink="">
      <xdr:nvSpPr>
        <xdr:cNvPr id="200" name="n_2mainValue【橋りょう・トンネル】&#10;有形固定資産減価償却率"/>
        <xdr:cNvSpPr txBox="1"/>
      </xdr:nvSpPr>
      <xdr:spPr>
        <a:xfrm>
          <a:off x="2705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116857</xdr:rowOff>
    </xdr:from>
    <xdr:ext cx="405111" cy="259045"/>
    <xdr:sp macro="" textlink="">
      <xdr:nvSpPr>
        <xdr:cNvPr id="201" name="n_3mainValue【橋りょう・トンネル】&#10;有形固定資産減価償却率"/>
        <xdr:cNvSpPr txBox="1"/>
      </xdr:nvSpPr>
      <xdr:spPr>
        <a:xfrm>
          <a:off x="18167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59707</xdr:rowOff>
    </xdr:from>
    <xdr:ext cx="405111" cy="259045"/>
    <xdr:sp macro="" textlink="">
      <xdr:nvSpPr>
        <xdr:cNvPr id="202" name="n_4mainValue【橋りょう・トンネル】&#10;有形固定資産減価償却率"/>
        <xdr:cNvSpPr txBox="1"/>
      </xdr:nvSpPr>
      <xdr:spPr>
        <a:xfrm>
          <a:off x="927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95711</xdr:rowOff>
    </xdr:from>
    <xdr:to>
      <xdr:col>54</xdr:col>
      <xdr:colOff>189865</xdr:colOff>
      <xdr:row>64</xdr:row>
      <xdr:rowOff>7498</xdr:rowOff>
    </xdr:to>
    <xdr:cxnSp macro="">
      <xdr:nvCxnSpPr>
        <xdr:cNvPr id="226" name="直線コネクタ 225"/>
        <xdr:cNvCxnSpPr/>
      </xdr:nvCxnSpPr>
      <xdr:spPr>
        <a:xfrm flipV="1">
          <a:off x="10476865" y="9525461"/>
          <a:ext cx="0" cy="14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11325</xdr:rowOff>
    </xdr:from>
    <xdr:ext cx="534377" cy="259045"/>
    <xdr:sp macro="" textlink="">
      <xdr:nvSpPr>
        <xdr:cNvPr id="227" name="【橋りょう・トンネル】&#10;一人当たり有形固定資産（償却資産）額最小値テキスト"/>
        <xdr:cNvSpPr txBox="1"/>
      </xdr:nvSpPr>
      <xdr:spPr>
        <a:xfrm>
          <a:off x="10515600" y="109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7498</xdr:rowOff>
    </xdr:from>
    <xdr:to>
      <xdr:col>55</xdr:col>
      <xdr:colOff>88900</xdr:colOff>
      <xdr:row>64</xdr:row>
      <xdr:rowOff>7498</xdr:rowOff>
    </xdr:to>
    <xdr:cxnSp macro="">
      <xdr:nvCxnSpPr>
        <xdr:cNvPr id="228" name="直線コネクタ 227"/>
        <xdr:cNvCxnSpPr/>
      </xdr:nvCxnSpPr>
      <xdr:spPr>
        <a:xfrm>
          <a:off x="10388600" y="1098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42388</xdr:rowOff>
    </xdr:from>
    <xdr:ext cx="599010" cy="259045"/>
    <xdr:sp macro="" textlink="">
      <xdr:nvSpPr>
        <xdr:cNvPr id="229" name="【橋りょう・トンネル】&#10;一人当たり有形固定資産（償却資産）額最大値テキスト"/>
        <xdr:cNvSpPr txBox="1"/>
      </xdr:nvSpPr>
      <xdr:spPr>
        <a:xfrm>
          <a:off x="10515600" y="93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95711</xdr:rowOff>
    </xdr:from>
    <xdr:to>
      <xdr:col>55</xdr:col>
      <xdr:colOff>88900</xdr:colOff>
      <xdr:row>55</xdr:row>
      <xdr:rowOff>95711</xdr:rowOff>
    </xdr:to>
    <xdr:cxnSp macro="">
      <xdr:nvCxnSpPr>
        <xdr:cNvPr id="230" name="直線コネクタ 229"/>
        <xdr:cNvCxnSpPr/>
      </xdr:nvCxnSpPr>
      <xdr:spPr>
        <a:xfrm>
          <a:off x="10388600" y="952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76265</xdr:rowOff>
    </xdr:from>
    <xdr:ext cx="599010" cy="259045"/>
    <xdr:sp macro="" textlink="">
      <xdr:nvSpPr>
        <xdr:cNvPr id="231" name="【橋りょう・トンネル】&#10;一人当たり有形固定資産（償却資産）額平均値テキスト"/>
        <xdr:cNvSpPr txBox="1"/>
      </xdr:nvSpPr>
      <xdr:spPr>
        <a:xfrm>
          <a:off x="10515600" y="10020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53388</xdr:rowOff>
    </xdr:from>
    <xdr:to>
      <xdr:col>55</xdr:col>
      <xdr:colOff>50800</xdr:colOff>
      <xdr:row>59</xdr:row>
      <xdr:rowOff>154988</xdr:rowOff>
    </xdr:to>
    <xdr:sp macro="" textlink="">
      <xdr:nvSpPr>
        <xdr:cNvPr id="232" name="フローチャート: 判断 231"/>
        <xdr:cNvSpPr/>
      </xdr:nvSpPr>
      <xdr:spPr>
        <a:xfrm>
          <a:off x="10426700" y="1016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129733</xdr:rowOff>
    </xdr:from>
    <xdr:to>
      <xdr:col>50</xdr:col>
      <xdr:colOff>165100</xdr:colOff>
      <xdr:row>61</xdr:row>
      <xdr:rowOff>59883</xdr:rowOff>
    </xdr:to>
    <xdr:sp macro="" textlink="">
      <xdr:nvSpPr>
        <xdr:cNvPr id="233" name="フローチャート: 判断 232"/>
        <xdr:cNvSpPr/>
      </xdr:nvSpPr>
      <xdr:spPr>
        <a:xfrm>
          <a:off x="9588500" y="1041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136877</xdr:rowOff>
    </xdr:from>
    <xdr:to>
      <xdr:col>46</xdr:col>
      <xdr:colOff>38100</xdr:colOff>
      <xdr:row>61</xdr:row>
      <xdr:rowOff>67027</xdr:rowOff>
    </xdr:to>
    <xdr:sp macro="" textlink="">
      <xdr:nvSpPr>
        <xdr:cNvPr id="234" name="フローチャート: 判断 233"/>
        <xdr:cNvSpPr/>
      </xdr:nvSpPr>
      <xdr:spPr>
        <a:xfrm>
          <a:off x="8699500" y="104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145678</xdr:rowOff>
    </xdr:from>
    <xdr:to>
      <xdr:col>41</xdr:col>
      <xdr:colOff>101600</xdr:colOff>
      <xdr:row>61</xdr:row>
      <xdr:rowOff>75828</xdr:rowOff>
    </xdr:to>
    <xdr:sp macro="" textlink="">
      <xdr:nvSpPr>
        <xdr:cNvPr id="235" name="フローチャート: 判断 234"/>
        <xdr:cNvSpPr/>
      </xdr:nvSpPr>
      <xdr:spPr>
        <a:xfrm>
          <a:off x="7810500" y="104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153104</xdr:rowOff>
    </xdr:from>
    <xdr:to>
      <xdr:col>36</xdr:col>
      <xdr:colOff>165100</xdr:colOff>
      <xdr:row>61</xdr:row>
      <xdr:rowOff>83254</xdr:rowOff>
    </xdr:to>
    <xdr:sp macro="" textlink="">
      <xdr:nvSpPr>
        <xdr:cNvPr id="236" name="フローチャート: 判断 235"/>
        <xdr:cNvSpPr/>
      </xdr:nvSpPr>
      <xdr:spPr>
        <a:xfrm>
          <a:off x="6921500" y="104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26814</xdr:rowOff>
    </xdr:from>
    <xdr:to>
      <xdr:col>55</xdr:col>
      <xdr:colOff>50800</xdr:colOff>
      <xdr:row>61</xdr:row>
      <xdr:rowOff>128414</xdr:rowOff>
    </xdr:to>
    <xdr:sp macro="" textlink="">
      <xdr:nvSpPr>
        <xdr:cNvPr id="242" name="楕円 241"/>
        <xdr:cNvSpPr/>
      </xdr:nvSpPr>
      <xdr:spPr>
        <a:xfrm>
          <a:off x="10426700" y="104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5241</xdr:rowOff>
    </xdr:from>
    <xdr:ext cx="599010" cy="259045"/>
    <xdr:sp macro="" textlink="">
      <xdr:nvSpPr>
        <xdr:cNvPr id="243" name="【橋りょう・トンネル】&#10;一人当たり有形固定資産（償却資産）額該当値テキスト"/>
        <xdr:cNvSpPr txBox="1"/>
      </xdr:nvSpPr>
      <xdr:spPr>
        <a:xfrm>
          <a:off x="10515600" y="1046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28913</xdr:rowOff>
    </xdr:from>
    <xdr:to>
      <xdr:col>50</xdr:col>
      <xdr:colOff>165100</xdr:colOff>
      <xdr:row>61</xdr:row>
      <xdr:rowOff>130513</xdr:rowOff>
    </xdr:to>
    <xdr:sp macro="" textlink="">
      <xdr:nvSpPr>
        <xdr:cNvPr id="244" name="楕円 243"/>
        <xdr:cNvSpPr/>
      </xdr:nvSpPr>
      <xdr:spPr>
        <a:xfrm>
          <a:off x="9588500" y="104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77614</xdr:rowOff>
    </xdr:from>
    <xdr:to>
      <xdr:col>55</xdr:col>
      <xdr:colOff>0</xdr:colOff>
      <xdr:row>61</xdr:row>
      <xdr:rowOff>79713</xdr:rowOff>
    </xdr:to>
    <xdr:cxnSp macro="">
      <xdr:nvCxnSpPr>
        <xdr:cNvPr id="245" name="直線コネクタ 244"/>
        <xdr:cNvCxnSpPr/>
      </xdr:nvCxnSpPr>
      <xdr:spPr>
        <a:xfrm flipV="1">
          <a:off x="9639300" y="10536064"/>
          <a:ext cx="8382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15539</xdr:rowOff>
    </xdr:from>
    <xdr:to>
      <xdr:col>46</xdr:col>
      <xdr:colOff>38100</xdr:colOff>
      <xdr:row>61</xdr:row>
      <xdr:rowOff>117139</xdr:rowOff>
    </xdr:to>
    <xdr:sp macro="" textlink="">
      <xdr:nvSpPr>
        <xdr:cNvPr id="246" name="楕円 245"/>
        <xdr:cNvSpPr/>
      </xdr:nvSpPr>
      <xdr:spPr>
        <a:xfrm>
          <a:off x="8699500" y="104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66339</xdr:rowOff>
    </xdr:from>
    <xdr:to>
      <xdr:col>50</xdr:col>
      <xdr:colOff>114300</xdr:colOff>
      <xdr:row>61</xdr:row>
      <xdr:rowOff>79713</xdr:rowOff>
    </xdr:to>
    <xdr:cxnSp macro="">
      <xdr:nvCxnSpPr>
        <xdr:cNvPr id="247" name="直線コネクタ 246"/>
        <xdr:cNvCxnSpPr/>
      </xdr:nvCxnSpPr>
      <xdr:spPr>
        <a:xfrm>
          <a:off x="8750300" y="10524789"/>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19593</xdr:rowOff>
    </xdr:from>
    <xdr:to>
      <xdr:col>41</xdr:col>
      <xdr:colOff>101600</xdr:colOff>
      <xdr:row>61</xdr:row>
      <xdr:rowOff>121193</xdr:rowOff>
    </xdr:to>
    <xdr:sp macro="" textlink="">
      <xdr:nvSpPr>
        <xdr:cNvPr id="248" name="楕円 247"/>
        <xdr:cNvSpPr/>
      </xdr:nvSpPr>
      <xdr:spPr>
        <a:xfrm>
          <a:off x="7810500" y="104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66339</xdr:rowOff>
    </xdr:from>
    <xdr:to>
      <xdr:col>45</xdr:col>
      <xdr:colOff>177800</xdr:colOff>
      <xdr:row>61</xdr:row>
      <xdr:rowOff>70393</xdr:rowOff>
    </xdr:to>
    <xdr:cxnSp macro="">
      <xdr:nvCxnSpPr>
        <xdr:cNvPr id="249" name="直線コネクタ 248"/>
        <xdr:cNvCxnSpPr/>
      </xdr:nvCxnSpPr>
      <xdr:spPr>
        <a:xfrm flipV="1">
          <a:off x="7861300" y="10524789"/>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24775</xdr:rowOff>
    </xdr:from>
    <xdr:to>
      <xdr:col>36</xdr:col>
      <xdr:colOff>165100</xdr:colOff>
      <xdr:row>61</xdr:row>
      <xdr:rowOff>126375</xdr:rowOff>
    </xdr:to>
    <xdr:sp macro="" textlink="">
      <xdr:nvSpPr>
        <xdr:cNvPr id="250" name="楕円 249"/>
        <xdr:cNvSpPr/>
      </xdr:nvSpPr>
      <xdr:spPr>
        <a:xfrm>
          <a:off x="6921500" y="104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70393</xdr:rowOff>
    </xdr:from>
    <xdr:to>
      <xdr:col>41</xdr:col>
      <xdr:colOff>50800</xdr:colOff>
      <xdr:row>61</xdr:row>
      <xdr:rowOff>75575</xdr:rowOff>
    </xdr:to>
    <xdr:cxnSp macro="">
      <xdr:nvCxnSpPr>
        <xdr:cNvPr id="251" name="直線コネクタ 250"/>
        <xdr:cNvCxnSpPr/>
      </xdr:nvCxnSpPr>
      <xdr:spPr>
        <a:xfrm flipV="1">
          <a:off x="6972300" y="10528843"/>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76410</xdr:rowOff>
    </xdr:from>
    <xdr:ext cx="599010" cy="259045"/>
    <xdr:sp macro="" textlink="">
      <xdr:nvSpPr>
        <xdr:cNvPr id="252" name="n_1aveValue【橋りょう・トンネル】&#10;一人当たり有形固定資産（償却資産）額"/>
        <xdr:cNvSpPr txBox="1"/>
      </xdr:nvSpPr>
      <xdr:spPr>
        <a:xfrm>
          <a:off x="9327095" y="1019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83554</xdr:rowOff>
    </xdr:from>
    <xdr:ext cx="599010" cy="259045"/>
    <xdr:sp macro="" textlink="">
      <xdr:nvSpPr>
        <xdr:cNvPr id="253" name="n_2aveValue【橋りょう・トンネル】&#10;一人当たり有形固定資産（償却資産）額"/>
        <xdr:cNvSpPr txBox="1"/>
      </xdr:nvSpPr>
      <xdr:spPr>
        <a:xfrm>
          <a:off x="8450795" y="1019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92355</xdr:rowOff>
    </xdr:from>
    <xdr:ext cx="599010" cy="259045"/>
    <xdr:sp macro="" textlink="">
      <xdr:nvSpPr>
        <xdr:cNvPr id="254" name="n_3aveValue【橋りょう・トンネル】&#10;一人当たり有形固定資産（償却資産）額"/>
        <xdr:cNvSpPr txBox="1"/>
      </xdr:nvSpPr>
      <xdr:spPr>
        <a:xfrm>
          <a:off x="7561795" y="1020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99781</xdr:rowOff>
    </xdr:from>
    <xdr:ext cx="599010" cy="259045"/>
    <xdr:sp macro="" textlink="">
      <xdr:nvSpPr>
        <xdr:cNvPr id="255" name="n_4aveValue【橋りょう・トンネル】&#10;一人当たり有形固定資産（償却資産）額"/>
        <xdr:cNvSpPr txBox="1"/>
      </xdr:nvSpPr>
      <xdr:spPr>
        <a:xfrm>
          <a:off x="6672795" y="102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121640</xdr:rowOff>
    </xdr:from>
    <xdr:ext cx="599010" cy="259045"/>
    <xdr:sp macro="" textlink="">
      <xdr:nvSpPr>
        <xdr:cNvPr id="256" name="n_1mainValue【橋りょう・トンネル】&#10;一人当たり有形固定資産（償却資産）額"/>
        <xdr:cNvSpPr txBox="1"/>
      </xdr:nvSpPr>
      <xdr:spPr>
        <a:xfrm>
          <a:off x="9327095" y="1058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108266</xdr:rowOff>
    </xdr:from>
    <xdr:ext cx="599010" cy="259045"/>
    <xdr:sp macro="" textlink="">
      <xdr:nvSpPr>
        <xdr:cNvPr id="257" name="n_2mainValue【橋りょう・トンネル】&#10;一人当たり有形固定資産（償却資産）額"/>
        <xdr:cNvSpPr txBox="1"/>
      </xdr:nvSpPr>
      <xdr:spPr>
        <a:xfrm>
          <a:off x="8450795" y="105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112320</xdr:rowOff>
    </xdr:from>
    <xdr:ext cx="599010" cy="259045"/>
    <xdr:sp macro="" textlink="">
      <xdr:nvSpPr>
        <xdr:cNvPr id="258" name="n_3mainValue【橋りょう・トンネル】&#10;一人当たり有形固定資産（償却資産）額"/>
        <xdr:cNvSpPr txBox="1"/>
      </xdr:nvSpPr>
      <xdr:spPr>
        <a:xfrm>
          <a:off x="7561795" y="105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117502</xdr:rowOff>
    </xdr:from>
    <xdr:ext cx="599010" cy="259045"/>
    <xdr:sp macro="" textlink="">
      <xdr:nvSpPr>
        <xdr:cNvPr id="259" name="n_4mainValue【橋りょう・トンネル】&#10;一人当たり有形固定資産（償却資産）額"/>
        <xdr:cNvSpPr txBox="1"/>
      </xdr:nvSpPr>
      <xdr:spPr>
        <a:xfrm>
          <a:off x="6672795" y="1057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1" name="直線コネクタ 27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2" name="テキスト ボックス 271"/>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3" name="直線コネクタ 27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4" name="テキスト ボックス 27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5" name="直線コネクタ 27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6" name="テキスト ボックス 27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79" name="直線コネクタ 27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0" name="テキスト ボックス 27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3" name="直線コネクタ 28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4" name="テキスト ボックス 283"/>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40957</xdr:rowOff>
    </xdr:from>
    <xdr:to>
      <xdr:col>24</xdr:col>
      <xdr:colOff>62865</xdr:colOff>
      <xdr:row>86</xdr:row>
      <xdr:rowOff>63818</xdr:rowOff>
    </xdr:to>
    <xdr:cxnSp macro="">
      <xdr:nvCxnSpPr>
        <xdr:cNvPr id="288" name="直線コネクタ 287"/>
        <xdr:cNvCxnSpPr/>
      </xdr:nvCxnSpPr>
      <xdr:spPr>
        <a:xfrm flipV="1">
          <a:off x="4634865" y="13414057"/>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67645</xdr:rowOff>
    </xdr:from>
    <xdr:ext cx="405111" cy="259045"/>
    <xdr:sp macro="" textlink="">
      <xdr:nvSpPr>
        <xdr:cNvPr id="289" name="【公営住宅】&#10;有形固定資産減価償却率最小値テキスト"/>
        <xdr:cNvSpPr txBox="1"/>
      </xdr:nvSpPr>
      <xdr:spPr>
        <a:xfrm>
          <a:off x="4673600" y="1481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63818</xdr:rowOff>
    </xdr:from>
    <xdr:to>
      <xdr:col>24</xdr:col>
      <xdr:colOff>152400</xdr:colOff>
      <xdr:row>86</xdr:row>
      <xdr:rowOff>63818</xdr:rowOff>
    </xdr:to>
    <xdr:cxnSp macro="">
      <xdr:nvCxnSpPr>
        <xdr:cNvPr id="290" name="直線コネクタ 289"/>
        <xdr:cNvCxnSpPr/>
      </xdr:nvCxnSpPr>
      <xdr:spPr>
        <a:xfrm>
          <a:off x="4546600" y="1480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159084</xdr:rowOff>
    </xdr:from>
    <xdr:ext cx="405111" cy="259045"/>
    <xdr:sp macro="" textlink="">
      <xdr:nvSpPr>
        <xdr:cNvPr id="291" name="【公営住宅】&#10;有形固定資産減価償却率最大値テキスト"/>
        <xdr:cNvSpPr txBox="1"/>
      </xdr:nvSpPr>
      <xdr:spPr>
        <a:xfrm>
          <a:off x="4673600" y="1318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40957</xdr:rowOff>
    </xdr:from>
    <xdr:to>
      <xdr:col>24</xdr:col>
      <xdr:colOff>152400</xdr:colOff>
      <xdr:row>78</xdr:row>
      <xdr:rowOff>40957</xdr:rowOff>
    </xdr:to>
    <xdr:cxnSp macro="">
      <xdr:nvCxnSpPr>
        <xdr:cNvPr id="292" name="直線コネクタ 291"/>
        <xdr:cNvCxnSpPr/>
      </xdr:nvCxnSpPr>
      <xdr:spPr>
        <a:xfrm>
          <a:off x="4546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3"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4" name="フローチャート: 判断 293"/>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161607</xdr:rowOff>
    </xdr:from>
    <xdr:to>
      <xdr:col>20</xdr:col>
      <xdr:colOff>38100</xdr:colOff>
      <xdr:row>82</xdr:row>
      <xdr:rowOff>91757</xdr:rowOff>
    </xdr:to>
    <xdr:sp macro="" textlink="">
      <xdr:nvSpPr>
        <xdr:cNvPr id="295" name="フローチャート: 判断 294"/>
        <xdr:cNvSpPr/>
      </xdr:nvSpPr>
      <xdr:spPr>
        <a:xfrm>
          <a:off x="3746500" y="1404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115888</xdr:rowOff>
    </xdr:from>
    <xdr:to>
      <xdr:col>15</xdr:col>
      <xdr:colOff>101600</xdr:colOff>
      <xdr:row>82</xdr:row>
      <xdr:rowOff>46038</xdr:rowOff>
    </xdr:to>
    <xdr:sp macro="" textlink="">
      <xdr:nvSpPr>
        <xdr:cNvPr id="296" name="フローチャート: 判断 295"/>
        <xdr:cNvSpPr/>
      </xdr:nvSpPr>
      <xdr:spPr>
        <a:xfrm>
          <a:off x="2857500" y="1400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7" name="フローチャート: 判断 296"/>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38736</xdr:rowOff>
    </xdr:from>
    <xdr:to>
      <xdr:col>6</xdr:col>
      <xdr:colOff>38100</xdr:colOff>
      <xdr:row>81</xdr:row>
      <xdr:rowOff>140336</xdr:rowOff>
    </xdr:to>
    <xdr:sp macro="" textlink="">
      <xdr:nvSpPr>
        <xdr:cNvPr id="298" name="フローチャート: 判断 297"/>
        <xdr:cNvSpPr/>
      </xdr:nvSpPr>
      <xdr:spPr>
        <a:xfrm>
          <a:off x="1079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53023</xdr:rowOff>
    </xdr:from>
    <xdr:to>
      <xdr:col>24</xdr:col>
      <xdr:colOff>114300</xdr:colOff>
      <xdr:row>85</xdr:row>
      <xdr:rowOff>154623</xdr:rowOff>
    </xdr:to>
    <xdr:sp macro="" textlink="">
      <xdr:nvSpPr>
        <xdr:cNvPr id="304" name="楕円 303"/>
        <xdr:cNvSpPr/>
      </xdr:nvSpPr>
      <xdr:spPr>
        <a:xfrm>
          <a:off x="4584700" y="146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31450</xdr:rowOff>
    </xdr:from>
    <xdr:ext cx="405111" cy="259045"/>
    <xdr:sp macro="" textlink="">
      <xdr:nvSpPr>
        <xdr:cNvPr id="305" name="【公営住宅】&#10;有形固定資産減価償却率該当値テキスト"/>
        <xdr:cNvSpPr txBox="1"/>
      </xdr:nvSpPr>
      <xdr:spPr>
        <a:xfrm>
          <a:off x="4673600" y="1460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6" name="楕円 305"/>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103823</xdr:rowOff>
    </xdr:to>
    <xdr:cxnSp macro="">
      <xdr:nvCxnSpPr>
        <xdr:cNvPr id="307" name="直線コネクタ 306"/>
        <xdr:cNvCxnSpPr/>
      </xdr:nvCxnSpPr>
      <xdr:spPr>
        <a:xfrm>
          <a:off x="3797300" y="14599920"/>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08" name="楕円 307"/>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85</xdr:row>
      <xdr:rowOff>26670</xdr:rowOff>
    </xdr:to>
    <xdr:cxnSp macro="">
      <xdr:nvCxnSpPr>
        <xdr:cNvPr id="309" name="直線コネクタ 308"/>
        <xdr:cNvCxnSpPr/>
      </xdr:nvCxnSpPr>
      <xdr:spPr>
        <a:xfrm>
          <a:off x="2908300" y="144741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155893</xdr:rowOff>
    </xdr:from>
    <xdr:to>
      <xdr:col>10</xdr:col>
      <xdr:colOff>165100</xdr:colOff>
      <xdr:row>84</xdr:row>
      <xdr:rowOff>86043</xdr:rowOff>
    </xdr:to>
    <xdr:sp macro="" textlink="">
      <xdr:nvSpPr>
        <xdr:cNvPr id="310" name="楕円 309"/>
        <xdr:cNvSpPr/>
      </xdr:nvSpPr>
      <xdr:spPr>
        <a:xfrm>
          <a:off x="1968500" y="143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35243</xdr:rowOff>
    </xdr:from>
    <xdr:to>
      <xdr:col>15</xdr:col>
      <xdr:colOff>50800</xdr:colOff>
      <xdr:row>84</xdr:row>
      <xdr:rowOff>72389</xdr:rowOff>
    </xdr:to>
    <xdr:cxnSp macro="">
      <xdr:nvCxnSpPr>
        <xdr:cNvPr id="311" name="直線コネクタ 310"/>
        <xdr:cNvCxnSpPr/>
      </xdr:nvCxnSpPr>
      <xdr:spPr>
        <a:xfrm>
          <a:off x="2019300" y="14437043"/>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118745</xdr:rowOff>
    </xdr:from>
    <xdr:to>
      <xdr:col>6</xdr:col>
      <xdr:colOff>38100</xdr:colOff>
      <xdr:row>84</xdr:row>
      <xdr:rowOff>48895</xdr:rowOff>
    </xdr:to>
    <xdr:sp macro="" textlink="">
      <xdr:nvSpPr>
        <xdr:cNvPr id="312" name="楕円 311"/>
        <xdr:cNvSpPr/>
      </xdr:nvSpPr>
      <xdr:spPr>
        <a:xfrm>
          <a:off x="1079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169545</xdr:rowOff>
    </xdr:from>
    <xdr:to>
      <xdr:col>10</xdr:col>
      <xdr:colOff>114300</xdr:colOff>
      <xdr:row>84</xdr:row>
      <xdr:rowOff>35243</xdr:rowOff>
    </xdr:to>
    <xdr:cxnSp macro="">
      <xdr:nvCxnSpPr>
        <xdr:cNvPr id="313" name="直線コネクタ 312"/>
        <xdr:cNvCxnSpPr/>
      </xdr:nvCxnSpPr>
      <xdr:spPr>
        <a:xfrm>
          <a:off x="1130300" y="1439989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108284</xdr:rowOff>
    </xdr:from>
    <xdr:ext cx="405111" cy="259045"/>
    <xdr:sp macro="" textlink="">
      <xdr:nvSpPr>
        <xdr:cNvPr id="314" name="n_1aveValue【公営住宅】&#10;有形固定資産減価償却率"/>
        <xdr:cNvSpPr txBox="1"/>
      </xdr:nvSpPr>
      <xdr:spPr>
        <a:xfrm>
          <a:off x="3582044" y="1382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62565</xdr:rowOff>
    </xdr:from>
    <xdr:ext cx="405111" cy="259045"/>
    <xdr:sp macro="" textlink="">
      <xdr:nvSpPr>
        <xdr:cNvPr id="315" name="n_2aveValue【公営住宅】&#10;有形固定資産減価償却率"/>
        <xdr:cNvSpPr txBox="1"/>
      </xdr:nvSpPr>
      <xdr:spPr>
        <a:xfrm>
          <a:off x="2705744" y="1377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6" name="n_3aveValue【公営住宅】&#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156863</xdr:rowOff>
    </xdr:from>
    <xdr:ext cx="405111" cy="259045"/>
    <xdr:sp macro="" textlink="">
      <xdr:nvSpPr>
        <xdr:cNvPr id="317" name="n_4aveValue【公営住宅】&#10;有形固定資産減価償却率"/>
        <xdr:cNvSpPr txBox="1"/>
      </xdr:nvSpPr>
      <xdr:spPr>
        <a:xfrm>
          <a:off x="927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8" name="n_1mainValue【公営住宅】&#10;有形固定資産減価償却率"/>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19" name="n_2mainValue【公営住宅】&#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77170</xdr:rowOff>
    </xdr:from>
    <xdr:ext cx="405111" cy="259045"/>
    <xdr:sp macro="" textlink="">
      <xdr:nvSpPr>
        <xdr:cNvPr id="320" name="n_3mainValue【公営住宅】&#10;有形固定資産減価償却率"/>
        <xdr:cNvSpPr txBox="1"/>
      </xdr:nvSpPr>
      <xdr:spPr>
        <a:xfrm>
          <a:off x="1816744" y="1447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40022</xdr:rowOff>
    </xdr:from>
    <xdr:ext cx="405111" cy="259045"/>
    <xdr:sp macro="" textlink="">
      <xdr:nvSpPr>
        <xdr:cNvPr id="321" name="n_4mainValue【公営住宅】&#10;有形固定資産減価償却率"/>
        <xdr:cNvSpPr txBox="1"/>
      </xdr:nvSpPr>
      <xdr:spPr>
        <a:xfrm>
          <a:off x="927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2" name="テキスト ボックス 3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167639</xdr:rowOff>
    </xdr:from>
    <xdr:to>
      <xdr:col>54</xdr:col>
      <xdr:colOff>189865</xdr:colOff>
      <xdr:row>85</xdr:row>
      <xdr:rowOff>160020</xdr:rowOff>
    </xdr:to>
    <xdr:cxnSp macro="">
      <xdr:nvCxnSpPr>
        <xdr:cNvPr id="346" name="直線コネクタ 345"/>
        <xdr:cNvCxnSpPr/>
      </xdr:nvCxnSpPr>
      <xdr:spPr>
        <a:xfrm flipV="1">
          <a:off x="10476865" y="133692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163847</xdr:rowOff>
    </xdr:from>
    <xdr:ext cx="469744" cy="259045"/>
    <xdr:sp macro="" textlink="">
      <xdr:nvSpPr>
        <xdr:cNvPr id="347" name="【公営住宅】&#10;一人当たり面積最小値テキスト"/>
        <xdr:cNvSpPr txBox="1"/>
      </xdr:nvSpPr>
      <xdr:spPr>
        <a:xfrm>
          <a:off x="10515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48" name="直線コネクタ 347"/>
        <xdr:cNvCxnSpPr/>
      </xdr:nvCxnSpPr>
      <xdr:spPr>
        <a:xfrm>
          <a:off x="10388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114316</xdr:rowOff>
    </xdr:from>
    <xdr:ext cx="469744" cy="259045"/>
    <xdr:sp macro="" textlink="">
      <xdr:nvSpPr>
        <xdr:cNvPr id="349" name="【公営住宅】&#10;一人当たり面積最大値テキスト"/>
        <xdr:cNvSpPr txBox="1"/>
      </xdr:nvSpPr>
      <xdr:spPr>
        <a:xfrm>
          <a:off x="10515600" y="131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167639</xdr:rowOff>
    </xdr:from>
    <xdr:to>
      <xdr:col>55</xdr:col>
      <xdr:colOff>88900</xdr:colOff>
      <xdr:row>77</xdr:row>
      <xdr:rowOff>167639</xdr:rowOff>
    </xdr:to>
    <xdr:cxnSp macro="">
      <xdr:nvCxnSpPr>
        <xdr:cNvPr id="350" name="直線コネクタ 349"/>
        <xdr:cNvCxnSpPr/>
      </xdr:nvCxnSpPr>
      <xdr:spPr>
        <a:xfrm>
          <a:off x="10388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143527</xdr:rowOff>
    </xdr:from>
    <xdr:ext cx="469744" cy="259045"/>
    <xdr:sp macro="" textlink="">
      <xdr:nvSpPr>
        <xdr:cNvPr id="351" name="【公営住宅】&#10;一人当たり面積平均値テキスト"/>
        <xdr:cNvSpPr txBox="1"/>
      </xdr:nvSpPr>
      <xdr:spPr>
        <a:xfrm>
          <a:off x="105156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2" name="フローチャート: 判断 351"/>
        <xdr:cNvSpPr/>
      </xdr:nvSpPr>
      <xdr:spPr>
        <a:xfrm>
          <a:off x="104267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3" name="フローチャート: 判断 352"/>
        <xdr:cNvSpPr/>
      </xdr:nvSpPr>
      <xdr:spPr>
        <a:xfrm>
          <a:off x="958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4" name="フローチャート: 判断 353"/>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74930</xdr:rowOff>
    </xdr:from>
    <xdr:to>
      <xdr:col>41</xdr:col>
      <xdr:colOff>101600</xdr:colOff>
      <xdr:row>83</xdr:row>
      <xdr:rowOff>5080</xdr:rowOff>
    </xdr:to>
    <xdr:sp macro="" textlink="">
      <xdr:nvSpPr>
        <xdr:cNvPr id="355" name="フローチャート: 判断 354"/>
        <xdr:cNvSpPr/>
      </xdr:nvSpPr>
      <xdr:spPr>
        <a:xfrm>
          <a:off x="781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82550</xdr:rowOff>
    </xdr:from>
    <xdr:to>
      <xdr:col>36</xdr:col>
      <xdr:colOff>165100</xdr:colOff>
      <xdr:row>83</xdr:row>
      <xdr:rowOff>12700</xdr:rowOff>
    </xdr:to>
    <xdr:sp macro="" textlink="">
      <xdr:nvSpPr>
        <xdr:cNvPr id="356" name="フローチャート: 判断 355"/>
        <xdr:cNvSpPr/>
      </xdr:nvSpPr>
      <xdr:spPr>
        <a:xfrm>
          <a:off x="6921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80645</xdr:rowOff>
    </xdr:from>
    <xdr:to>
      <xdr:col>55</xdr:col>
      <xdr:colOff>50800</xdr:colOff>
      <xdr:row>82</xdr:row>
      <xdr:rowOff>10795</xdr:rowOff>
    </xdr:to>
    <xdr:sp macro="" textlink="">
      <xdr:nvSpPr>
        <xdr:cNvPr id="362" name="楕円 361"/>
        <xdr:cNvSpPr/>
      </xdr:nvSpPr>
      <xdr:spPr>
        <a:xfrm>
          <a:off x="10426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59072</xdr:rowOff>
    </xdr:from>
    <xdr:ext cx="469744" cy="259045"/>
    <xdr:sp macro="" textlink="">
      <xdr:nvSpPr>
        <xdr:cNvPr id="363" name="【公営住宅】&#10;一人当たり面積該当値テキスト"/>
        <xdr:cNvSpPr txBox="1"/>
      </xdr:nvSpPr>
      <xdr:spPr>
        <a:xfrm>
          <a:off x="10515600" y="1394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84455</xdr:rowOff>
    </xdr:from>
    <xdr:to>
      <xdr:col>50</xdr:col>
      <xdr:colOff>165100</xdr:colOff>
      <xdr:row>82</xdr:row>
      <xdr:rowOff>14605</xdr:rowOff>
    </xdr:to>
    <xdr:sp macro="" textlink="">
      <xdr:nvSpPr>
        <xdr:cNvPr id="364" name="楕円 363"/>
        <xdr:cNvSpPr/>
      </xdr:nvSpPr>
      <xdr:spPr>
        <a:xfrm>
          <a:off x="958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131445</xdr:rowOff>
    </xdr:from>
    <xdr:to>
      <xdr:col>55</xdr:col>
      <xdr:colOff>0</xdr:colOff>
      <xdr:row>81</xdr:row>
      <xdr:rowOff>135255</xdr:rowOff>
    </xdr:to>
    <xdr:cxnSp macro="">
      <xdr:nvCxnSpPr>
        <xdr:cNvPr id="365" name="直線コネクタ 364"/>
        <xdr:cNvCxnSpPr/>
      </xdr:nvCxnSpPr>
      <xdr:spPr>
        <a:xfrm flipV="1">
          <a:off x="9639300" y="140188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55880</xdr:rowOff>
    </xdr:from>
    <xdr:to>
      <xdr:col>46</xdr:col>
      <xdr:colOff>38100</xdr:colOff>
      <xdr:row>81</xdr:row>
      <xdr:rowOff>157480</xdr:rowOff>
    </xdr:to>
    <xdr:sp macro="" textlink="">
      <xdr:nvSpPr>
        <xdr:cNvPr id="366" name="楕円 365"/>
        <xdr:cNvSpPr/>
      </xdr:nvSpPr>
      <xdr:spPr>
        <a:xfrm>
          <a:off x="869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106680</xdr:rowOff>
    </xdr:from>
    <xdr:to>
      <xdr:col>50</xdr:col>
      <xdr:colOff>114300</xdr:colOff>
      <xdr:row>81</xdr:row>
      <xdr:rowOff>135255</xdr:rowOff>
    </xdr:to>
    <xdr:cxnSp macro="">
      <xdr:nvCxnSpPr>
        <xdr:cNvPr id="367" name="直線コネクタ 366"/>
        <xdr:cNvCxnSpPr/>
      </xdr:nvCxnSpPr>
      <xdr:spPr>
        <a:xfrm>
          <a:off x="8750300" y="139941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103505</xdr:rowOff>
    </xdr:from>
    <xdr:to>
      <xdr:col>41</xdr:col>
      <xdr:colOff>101600</xdr:colOff>
      <xdr:row>82</xdr:row>
      <xdr:rowOff>33655</xdr:rowOff>
    </xdr:to>
    <xdr:sp macro="" textlink="">
      <xdr:nvSpPr>
        <xdr:cNvPr id="368" name="楕円 367"/>
        <xdr:cNvSpPr/>
      </xdr:nvSpPr>
      <xdr:spPr>
        <a:xfrm>
          <a:off x="7810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154305</xdr:rowOff>
    </xdr:to>
    <xdr:cxnSp macro="">
      <xdr:nvCxnSpPr>
        <xdr:cNvPr id="369" name="直線コネクタ 368"/>
        <xdr:cNvCxnSpPr/>
      </xdr:nvCxnSpPr>
      <xdr:spPr>
        <a:xfrm flipV="1">
          <a:off x="7861300" y="1399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109220</xdr:rowOff>
    </xdr:from>
    <xdr:to>
      <xdr:col>36</xdr:col>
      <xdr:colOff>165100</xdr:colOff>
      <xdr:row>82</xdr:row>
      <xdr:rowOff>39370</xdr:rowOff>
    </xdr:to>
    <xdr:sp macro="" textlink="">
      <xdr:nvSpPr>
        <xdr:cNvPr id="370" name="楕円 369"/>
        <xdr:cNvSpPr/>
      </xdr:nvSpPr>
      <xdr:spPr>
        <a:xfrm>
          <a:off x="6921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154305</xdr:rowOff>
    </xdr:from>
    <xdr:to>
      <xdr:col>41</xdr:col>
      <xdr:colOff>50800</xdr:colOff>
      <xdr:row>81</xdr:row>
      <xdr:rowOff>160020</xdr:rowOff>
    </xdr:to>
    <xdr:cxnSp macro="">
      <xdr:nvCxnSpPr>
        <xdr:cNvPr id="371" name="直線コネクタ 370"/>
        <xdr:cNvCxnSpPr/>
      </xdr:nvCxnSpPr>
      <xdr:spPr>
        <a:xfrm flipV="1">
          <a:off x="6972300" y="14041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146702</xdr:rowOff>
    </xdr:from>
    <xdr:ext cx="469744" cy="259045"/>
    <xdr:sp macro="" textlink="">
      <xdr:nvSpPr>
        <xdr:cNvPr id="372" name="n_1aveValue【公営住宅】&#10;一人当たり面積"/>
        <xdr:cNvSpPr txBox="1"/>
      </xdr:nvSpPr>
      <xdr:spPr>
        <a:xfrm>
          <a:off x="9391727" y="1420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73" name="n_2aveValue【公営住宅】&#10;一人当たり面積"/>
        <xdr:cNvSpPr txBox="1"/>
      </xdr:nvSpPr>
      <xdr:spPr>
        <a:xfrm>
          <a:off x="8515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167657</xdr:rowOff>
    </xdr:from>
    <xdr:ext cx="469744" cy="259045"/>
    <xdr:sp macro="" textlink="">
      <xdr:nvSpPr>
        <xdr:cNvPr id="374" name="n_3aveValue【公営住宅】&#10;一人当たり面積"/>
        <xdr:cNvSpPr txBox="1"/>
      </xdr:nvSpPr>
      <xdr:spPr>
        <a:xfrm>
          <a:off x="76264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75" name="n_4aveValue【公営住宅】&#10;一人当たり面積"/>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31132</xdr:rowOff>
    </xdr:from>
    <xdr:ext cx="469744" cy="259045"/>
    <xdr:sp macro="" textlink="">
      <xdr:nvSpPr>
        <xdr:cNvPr id="376" name="n_1mainValue【公営住宅】&#10;一人当たり面積"/>
        <xdr:cNvSpPr txBox="1"/>
      </xdr:nvSpPr>
      <xdr:spPr>
        <a:xfrm>
          <a:off x="9391727" y="137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2557</xdr:rowOff>
    </xdr:from>
    <xdr:ext cx="469744" cy="259045"/>
    <xdr:sp macro="" textlink="">
      <xdr:nvSpPr>
        <xdr:cNvPr id="377" name="n_2mainValue【公営住宅】&#10;一人当たり面積"/>
        <xdr:cNvSpPr txBox="1"/>
      </xdr:nvSpPr>
      <xdr:spPr>
        <a:xfrm>
          <a:off x="8515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50182</xdr:rowOff>
    </xdr:from>
    <xdr:ext cx="469744" cy="259045"/>
    <xdr:sp macro="" textlink="">
      <xdr:nvSpPr>
        <xdr:cNvPr id="378" name="n_3mainValue【公営住宅】&#10;一人当たり面積"/>
        <xdr:cNvSpPr txBox="1"/>
      </xdr:nvSpPr>
      <xdr:spPr>
        <a:xfrm>
          <a:off x="7626427"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55897</xdr:rowOff>
    </xdr:from>
    <xdr:ext cx="469744" cy="259045"/>
    <xdr:sp macro="" textlink="">
      <xdr:nvSpPr>
        <xdr:cNvPr id="379" name="n_4mainValue【公営住宅】&#10;一人当たり面積"/>
        <xdr:cNvSpPr txBox="1"/>
      </xdr:nvSpPr>
      <xdr:spPr>
        <a:xfrm>
          <a:off x="6737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6" name="テキスト ボックス 40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8" name="テキスト ボックス 40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8" name="テキスト ボックス 41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56606</xdr:rowOff>
    </xdr:to>
    <xdr:cxnSp macro="">
      <xdr:nvCxnSpPr>
        <xdr:cNvPr id="422" name="直線コネクタ 421"/>
        <xdr:cNvCxnSpPr/>
      </xdr:nvCxnSpPr>
      <xdr:spPr>
        <a:xfrm flipV="1">
          <a:off x="16318864" y="5814060"/>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423" name="【認定こども園・幼稚園・保育所】&#10;有形固定資産減価償却率最小値テキスト"/>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424" name="直線コネクタ 423"/>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25" name="【認定こども園・幼稚園・保育所】&#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6" name="直線コネクタ 425"/>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27"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8" name="フローチャート: 判断 427"/>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110308</xdr:rowOff>
    </xdr:from>
    <xdr:to>
      <xdr:col>81</xdr:col>
      <xdr:colOff>101600</xdr:colOff>
      <xdr:row>37</xdr:row>
      <xdr:rowOff>40458</xdr:rowOff>
    </xdr:to>
    <xdr:sp macro="" textlink="">
      <xdr:nvSpPr>
        <xdr:cNvPr id="429" name="フローチャート: 判断 428"/>
        <xdr:cNvSpPr/>
      </xdr:nvSpPr>
      <xdr:spPr>
        <a:xfrm>
          <a:off x="15430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30" name="フローチャート: 判断 429"/>
        <xdr:cNvSpPr/>
      </xdr:nvSpPr>
      <xdr:spPr>
        <a:xfrm>
          <a:off x="14541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31" name="フローチャート: 判断 430"/>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95613</xdr:rowOff>
    </xdr:from>
    <xdr:to>
      <xdr:col>67</xdr:col>
      <xdr:colOff>101600</xdr:colOff>
      <xdr:row>38</xdr:row>
      <xdr:rowOff>25763</xdr:rowOff>
    </xdr:to>
    <xdr:sp macro="" textlink="">
      <xdr:nvSpPr>
        <xdr:cNvPr id="432" name="フローチャート: 判断 431"/>
        <xdr:cNvSpPr/>
      </xdr:nvSpPr>
      <xdr:spPr>
        <a:xfrm>
          <a:off x="12763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138067</xdr:rowOff>
    </xdr:from>
    <xdr:to>
      <xdr:col>85</xdr:col>
      <xdr:colOff>177800</xdr:colOff>
      <xdr:row>38</xdr:row>
      <xdr:rowOff>68218</xdr:rowOff>
    </xdr:to>
    <xdr:sp macro="" textlink="">
      <xdr:nvSpPr>
        <xdr:cNvPr id="438" name="楕円 437"/>
        <xdr:cNvSpPr/>
      </xdr:nvSpPr>
      <xdr:spPr>
        <a:xfrm>
          <a:off x="16268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160944</xdr:rowOff>
    </xdr:from>
    <xdr:ext cx="405111" cy="259045"/>
    <xdr:sp macro="" textlink="">
      <xdr:nvSpPr>
        <xdr:cNvPr id="439" name="【認定こども園・幼稚園・保育所】&#10;有形固定資産減価償却率該当値テキスト"/>
        <xdr:cNvSpPr txBox="1"/>
      </xdr:nvSpPr>
      <xdr:spPr>
        <a:xfrm>
          <a:off x="16357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40" name="楕円 439"/>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38</xdr:row>
      <xdr:rowOff>17417</xdr:rowOff>
    </xdr:to>
    <xdr:cxnSp macro="">
      <xdr:nvCxnSpPr>
        <xdr:cNvPr id="441" name="直線コネクタ 440"/>
        <xdr:cNvCxnSpPr/>
      </xdr:nvCxnSpPr>
      <xdr:spPr>
        <a:xfrm>
          <a:off x="15481300" y="6006737"/>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126637</xdr:rowOff>
    </xdr:from>
    <xdr:to>
      <xdr:col>76</xdr:col>
      <xdr:colOff>165100</xdr:colOff>
      <xdr:row>35</xdr:row>
      <xdr:rowOff>56787</xdr:rowOff>
    </xdr:to>
    <xdr:sp macro="" textlink="">
      <xdr:nvSpPr>
        <xdr:cNvPr id="442" name="楕円 441"/>
        <xdr:cNvSpPr/>
      </xdr:nvSpPr>
      <xdr:spPr>
        <a:xfrm>
          <a:off x="14541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5987</xdr:rowOff>
    </xdr:from>
    <xdr:to>
      <xdr:col>81</xdr:col>
      <xdr:colOff>50800</xdr:colOff>
      <xdr:row>35</xdr:row>
      <xdr:rowOff>5987</xdr:rowOff>
    </xdr:to>
    <xdr:cxnSp macro="">
      <xdr:nvCxnSpPr>
        <xdr:cNvPr id="443" name="直線コネクタ 442"/>
        <xdr:cNvCxnSpPr/>
      </xdr:nvCxnSpPr>
      <xdr:spPr>
        <a:xfrm>
          <a:off x="14592300" y="6006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108676</xdr:rowOff>
    </xdr:from>
    <xdr:to>
      <xdr:col>72</xdr:col>
      <xdr:colOff>38100</xdr:colOff>
      <xdr:row>36</xdr:row>
      <xdr:rowOff>38826</xdr:rowOff>
    </xdr:to>
    <xdr:sp macro="" textlink="">
      <xdr:nvSpPr>
        <xdr:cNvPr id="444" name="楕円 443"/>
        <xdr:cNvSpPr/>
      </xdr:nvSpPr>
      <xdr:spPr>
        <a:xfrm>
          <a:off x="13652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5987</xdr:rowOff>
    </xdr:from>
    <xdr:to>
      <xdr:col>76</xdr:col>
      <xdr:colOff>114300</xdr:colOff>
      <xdr:row>35</xdr:row>
      <xdr:rowOff>159476</xdr:rowOff>
    </xdr:to>
    <xdr:cxnSp macro="">
      <xdr:nvCxnSpPr>
        <xdr:cNvPr id="445" name="直線コネクタ 444"/>
        <xdr:cNvCxnSpPr/>
      </xdr:nvCxnSpPr>
      <xdr:spPr>
        <a:xfrm flipV="1">
          <a:off x="13703300" y="600673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446" name="楕円 445"/>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159476</xdr:rowOff>
    </xdr:to>
    <xdr:cxnSp macro="">
      <xdr:nvCxnSpPr>
        <xdr:cNvPr id="447" name="直線コネクタ 446"/>
        <xdr:cNvCxnSpPr/>
      </xdr:nvCxnSpPr>
      <xdr:spPr>
        <a:xfrm>
          <a:off x="12814300" y="60426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31585</xdr:rowOff>
    </xdr:from>
    <xdr:ext cx="405111" cy="259045"/>
    <xdr:sp macro="" textlink="">
      <xdr:nvSpPr>
        <xdr:cNvPr id="448" name="n_1aveValue【認定こども園・幼稚園・保育所】&#10;有形固定資産減価償却率"/>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44649</xdr:rowOff>
    </xdr:from>
    <xdr:ext cx="405111" cy="259045"/>
    <xdr:sp macro="" textlink="">
      <xdr:nvSpPr>
        <xdr:cNvPr id="449" name="n_2aveValue【認定こども園・幼稚園・保育所】&#10;有形固定資産減価償却率"/>
        <xdr:cNvSpPr txBox="1"/>
      </xdr:nvSpPr>
      <xdr:spPr>
        <a:xfrm>
          <a:off x="14389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50"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16890</xdr:rowOff>
    </xdr:from>
    <xdr:ext cx="405111" cy="259045"/>
    <xdr:sp macro="" textlink="">
      <xdr:nvSpPr>
        <xdr:cNvPr id="451" name="n_4aveValue【認定こども園・幼稚園・保育所】&#10;有形固定資産減価償却率"/>
        <xdr:cNvSpPr txBox="1"/>
      </xdr:nvSpPr>
      <xdr:spPr>
        <a:xfrm>
          <a:off x="12611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52" name="n_1mainValue【認定こども園・幼稚園・保育所】&#10;有形固定資産減価償却率"/>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73314</xdr:rowOff>
    </xdr:from>
    <xdr:ext cx="405111" cy="259045"/>
    <xdr:sp macro="" textlink="">
      <xdr:nvSpPr>
        <xdr:cNvPr id="453" name="n_2mainValue【認定こども園・幼稚園・保育所】&#10;有形固定資産減価償却率"/>
        <xdr:cNvSpPr txBox="1"/>
      </xdr:nvSpPr>
      <xdr:spPr>
        <a:xfrm>
          <a:off x="14389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55353</xdr:rowOff>
    </xdr:from>
    <xdr:ext cx="405111" cy="259045"/>
    <xdr:sp macro="" textlink="">
      <xdr:nvSpPr>
        <xdr:cNvPr id="454" name="n_3mainValue【認定こども園・幼稚園・保育所】&#10;有形固定資産減価償却率"/>
        <xdr:cNvSpPr txBox="1"/>
      </xdr:nvSpPr>
      <xdr:spPr>
        <a:xfrm>
          <a:off x="13500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455" name="n_4mainValue【認定こども園・幼稚園・保育所】&#10;有形固定資産減価償却率"/>
        <xdr:cNvSpPr txBox="1"/>
      </xdr:nvSpPr>
      <xdr:spPr>
        <a:xfrm>
          <a:off x="12611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95250</xdr:rowOff>
    </xdr:to>
    <xdr:cxnSp macro="">
      <xdr:nvCxnSpPr>
        <xdr:cNvPr id="479" name="直線コネクタ 478"/>
        <xdr:cNvCxnSpPr/>
      </xdr:nvCxnSpPr>
      <xdr:spPr>
        <a:xfrm flipV="1">
          <a:off x="22160864" y="5867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80"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81" name="直線コネクタ 480"/>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82"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83" name="直線コネクタ 482"/>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67327</xdr:rowOff>
    </xdr:from>
    <xdr:ext cx="469744" cy="259045"/>
    <xdr:sp macro="" textlink="">
      <xdr:nvSpPr>
        <xdr:cNvPr id="484" name="【認定こども園・幼稚園・保育所】&#10;一人当たり面積平均値テキスト"/>
        <xdr:cNvSpPr txBox="1"/>
      </xdr:nvSpPr>
      <xdr:spPr>
        <a:xfrm>
          <a:off x="221996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85" name="フローチャート: 判断 484"/>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86" name="フローチャート: 判断 485"/>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487" name="フローチャート: 判断 486"/>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88" name="フローチャート: 判断 487"/>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89" name="フローチャート: 判断 488"/>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495" name="楕円 494"/>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496"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135890</xdr:rowOff>
    </xdr:from>
    <xdr:to>
      <xdr:col>112</xdr:col>
      <xdr:colOff>38100</xdr:colOff>
      <xdr:row>41</xdr:row>
      <xdr:rowOff>66040</xdr:rowOff>
    </xdr:to>
    <xdr:sp macro="" textlink="">
      <xdr:nvSpPr>
        <xdr:cNvPr id="497" name="楕円 496"/>
        <xdr:cNvSpPr/>
      </xdr:nvSpPr>
      <xdr:spPr>
        <a:xfrm>
          <a:off x="2127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15240</xdr:rowOff>
    </xdr:from>
    <xdr:to>
      <xdr:col>116</xdr:col>
      <xdr:colOff>63500</xdr:colOff>
      <xdr:row>41</xdr:row>
      <xdr:rowOff>95250</xdr:rowOff>
    </xdr:to>
    <xdr:cxnSp macro="">
      <xdr:nvCxnSpPr>
        <xdr:cNvPr id="498" name="直線コネクタ 497"/>
        <xdr:cNvCxnSpPr/>
      </xdr:nvCxnSpPr>
      <xdr:spPr>
        <a:xfrm>
          <a:off x="21323300" y="70446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135890</xdr:rowOff>
    </xdr:from>
    <xdr:to>
      <xdr:col>107</xdr:col>
      <xdr:colOff>101600</xdr:colOff>
      <xdr:row>41</xdr:row>
      <xdr:rowOff>66040</xdr:rowOff>
    </xdr:to>
    <xdr:sp macro="" textlink="">
      <xdr:nvSpPr>
        <xdr:cNvPr id="499" name="楕円 498"/>
        <xdr:cNvSpPr/>
      </xdr:nvSpPr>
      <xdr:spPr>
        <a:xfrm>
          <a:off x="20383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15240</xdr:rowOff>
    </xdr:from>
    <xdr:to>
      <xdr:col>111</xdr:col>
      <xdr:colOff>177800</xdr:colOff>
      <xdr:row>41</xdr:row>
      <xdr:rowOff>15240</xdr:rowOff>
    </xdr:to>
    <xdr:cxnSp macro="">
      <xdr:nvCxnSpPr>
        <xdr:cNvPr id="500" name="直線コネクタ 499"/>
        <xdr:cNvCxnSpPr/>
      </xdr:nvCxnSpPr>
      <xdr:spPr>
        <a:xfrm>
          <a:off x="20434300" y="704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501" name="楕円 500"/>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41</xdr:row>
      <xdr:rowOff>15240</xdr:rowOff>
    </xdr:to>
    <xdr:cxnSp macro="">
      <xdr:nvCxnSpPr>
        <xdr:cNvPr id="502" name="直線コネクタ 501"/>
        <xdr:cNvCxnSpPr/>
      </xdr:nvCxnSpPr>
      <xdr:spPr>
        <a:xfrm>
          <a:off x="19545300" y="69646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503" name="楕円 502"/>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106680</xdr:rowOff>
    </xdr:to>
    <xdr:cxnSp macro="">
      <xdr:nvCxnSpPr>
        <xdr:cNvPr id="504" name="直線コネクタ 503"/>
        <xdr:cNvCxnSpPr/>
      </xdr:nvCxnSpPr>
      <xdr:spPr>
        <a:xfrm>
          <a:off x="18656300" y="6949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5" name="n_1ave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124477</xdr:rowOff>
    </xdr:from>
    <xdr:ext cx="469744" cy="259045"/>
    <xdr:sp macro="" textlink="">
      <xdr:nvSpPr>
        <xdr:cNvPr id="506" name="n_2aveValue【認定こども園・幼稚園・保育所】&#10;一人当たり面積"/>
        <xdr:cNvSpPr txBox="1"/>
      </xdr:nvSpPr>
      <xdr:spPr>
        <a:xfrm>
          <a:off x="20199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7" name="n_3ave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08" name="n_4aveValue【認定こども園・幼稚園・保育所】&#10;一人当たり面積"/>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57167</xdr:rowOff>
    </xdr:from>
    <xdr:ext cx="469744" cy="259045"/>
    <xdr:sp macro="" textlink="">
      <xdr:nvSpPr>
        <xdr:cNvPr id="509" name="n_1mainValue【認定こども園・幼稚園・保育所】&#10;一人当たり面積"/>
        <xdr:cNvSpPr txBox="1"/>
      </xdr:nvSpPr>
      <xdr:spPr>
        <a:xfrm>
          <a:off x="21075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57167</xdr:rowOff>
    </xdr:from>
    <xdr:ext cx="469744" cy="259045"/>
    <xdr:sp macro="" textlink="">
      <xdr:nvSpPr>
        <xdr:cNvPr id="510" name="n_2mainValue【認定こども園・幼稚園・保育所】&#10;一人当たり面積"/>
        <xdr:cNvSpPr txBox="1"/>
      </xdr:nvSpPr>
      <xdr:spPr>
        <a:xfrm>
          <a:off x="20199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511" name="n_3mainValue【認定こども園・幼稚園・保育所】&#10;一人当たり面積"/>
        <xdr:cNvSpPr txBox="1"/>
      </xdr:nvSpPr>
      <xdr:spPr>
        <a:xfrm>
          <a:off x="19310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12"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3" name="テキスト ボックス 5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5" name="テキスト ボックス 5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157734</xdr:rowOff>
    </xdr:from>
    <xdr:to>
      <xdr:col>85</xdr:col>
      <xdr:colOff>126364</xdr:colOff>
      <xdr:row>63</xdr:row>
      <xdr:rowOff>6858</xdr:rowOff>
    </xdr:to>
    <xdr:cxnSp macro="">
      <xdr:nvCxnSpPr>
        <xdr:cNvPr id="535" name="直線コネクタ 534"/>
        <xdr:cNvCxnSpPr/>
      </xdr:nvCxnSpPr>
      <xdr:spPr>
        <a:xfrm flipV="1">
          <a:off x="16318864" y="9930384"/>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10685</xdr:rowOff>
    </xdr:from>
    <xdr:ext cx="405111" cy="259045"/>
    <xdr:sp macro="" textlink="">
      <xdr:nvSpPr>
        <xdr:cNvPr id="536" name="【学校施設】&#10;有形固定資産減価償却率最小値テキスト"/>
        <xdr:cNvSpPr txBox="1"/>
      </xdr:nvSpPr>
      <xdr:spPr>
        <a:xfrm>
          <a:off x="16357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xdr:rowOff>
    </xdr:from>
    <xdr:to>
      <xdr:col>86</xdr:col>
      <xdr:colOff>25400</xdr:colOff>
      <xdr:row>63</xdr:row>
      <xdr:rowOff>6858</xdr:rowOff>
    </xdr:to>
    <xdr:cxnSp macro="">
      <xdr:nvCxnSpPr>
        <xdr:cNvPr id="537" name="直線コネクタ 536"/>
        <xdr:cNvCxnSpPr/>
      </xdr:nvCxnSpPr>
      <xdr:spPr>
        <a:xfrm>
          <a:off x="16230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104411</xdr:rowOff>
    </xdr:from>
    <xdr:ext cx="405111" cy="259045"/>
    <xdr:sp macro="" textlink="">
      <xdr:nvSpPr>
        <xdr:cNvPr id="538" name="【学校施設】&#10;有形固定資産減価償却率最大値テキスト"/>
        <xdr:cNvSpPr txBox="1"/>
      </xdr:nvSpPr>
      <xdr:spPr>
        <a:xfrm>
          <a:off x="16357600" y="970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157734</xdr:rowOff>
    </xdr:from>
    <xdr:to>
      <xdr:col>86</xdr:col>
      <xdr:colOff>25400</xdr:colOff>
      <xdr:row>57</xdr:row>
      <xdr:rowOff>157734</xdr:rowOff>
    </xdr:to>
    <xdr:cxnSp macro="">
      <xdr:nvCxnSpPr>
        <xdr:cNvPr id="539" name="直線コネクタ 538"/>
        <xdr:cNvCxnSpPr/>
      </xdr:nvCxnSpPr>
      <xdr:spPr>
        <a:xfrm>
          <a:off x="16230600" y="993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13225</xdr:rowOff>
    </xdr:from>
    <xdr:ext cx="405111" cy="259045"/>
    <xdr:sp macro="" textlink="">
      <xdr:nvSpPr>
        <xdr:cNvPr id="540" name="【学校施設】&#10;有形固定資産減価償却率平均値テキスト"/>
        <xdr:cNvSpPr txBox="1"/>
      </xdr:nvSpPr>
      <xdr:spPr>
        <a:xfrm>
          <a:off x="16357600" y="1012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41" name="フローチャート: 判断 540"/>
        <xdr:cNvSpPr/>
      </xdr:nvSpPr>
      <xdr:spPr>
        <a:xfrm>
          <a:off x="16268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42" name="フローチャート: 判断 541"/>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43" name="フローチャート: 判断 542"/>
        <xdr:cNvSpPr/>
      </xdr:nvSpPr>
      <xdr:spPr>
        <a:xfrm>
          <a:off x="14541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168656</xdr:rowOff>
    </xdr:from>
    <xdr:to>
      <xdr:col>72</xdr:col>
      <xdr:colOff>38100</xdr:colOff>
      <xdr:row>59</xdr:row>
      <xdr:rowOff>98806</xdr:rowOff>
    </xdr:to>
    <xdr:sp macro="" textlink="">
      <xdr:nvSpPr>
        <xdr:cNvPr id="544" name="フローチャート: 判断 543"/>
        <xdr:cNvSpPr/>
      </xdr:nvSpPr>
      <xdr:spPr>
        <a:xfrm>
          <a:off x="13652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5" name="フローチャート: 判断 544"/>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88646</xdr:rowOff>
    </xdr:from>
    <xdr:to>
      <xdr:col>85</xdr:col>
      <xdr:colOff>177800</xdr:colOff>
      <xdr:row>62</xdr:row>
      <xdr:rowOff>18796</xdr:rowOff>
    </xdr:to>
    <xdr:sp macro="" textlink="">
      <xdr:nvSpPr>
        <xdr:cNvPr id="551" name="楕円 550"/>
        <xdr:cNvSpPr/>
      </xdr:nvSpPr>
      <xdr:spPr>
        <a:xfrm>
          <a:off x="16268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67073</xdr:rowOff>
    </xdr:from>
    <xdr:ext cx="405111" cy="259045"/>
    <xdr:sp macro="" textlink="">
      <xdr:nvSpPr>
        <xdr:cNvPr id="552" name="【学校施設】&#10;有形固定資産減価償却率該当値テキスト"/>
        <xdr:cNvSpPr txBox="1"/>
      </xdr:nvSpPr>
      <xdr:spPr>
        <a:xfrm>
          <a:off x="16357600"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118364</xdr:rowOff>
    </xdr:from>
    <xdr:to>
      <xdr:col>81</xdr:col>
      <xdr:colOff>101600</xdr:colOff>
      <xdr:row>61</xdr:row>
      <xdr:rowOff>48514</xdr:rowOff>
    </xdr:to>
    <xdr:sp macro="" textlink="">
      <xdr:nvSpPr>
        <xdr:cNvPr id="553" name="楕円 552"/>
        <xdr:cNvSpPr/>
      </xdr:nvSpPr>
      <xdr:spPr>
        <a:xfrm>
          <a:off x="15430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169164</xdr:rowOff>
    </xdr:from>
    <xdr:to>
      <xdr:col>85</xdr:col>
      <xdr:colOff>127000</xdr:colOff>
      <xdr:row>61</xdr:row>
      <xdr:rowOff>139446</xdr:rowOff>
    </xdr:to>
    <xdr:cxnSp macro="">
      <xdr:nvCxnSpPr>
        <xdr:cNvPr id="554" name="直線コネクタ 553"/>
        <xdr:cNvCxnSpPr/>
      </xdr:nvCxnSpPr>
      <xdr:spPr>
        <a:xfrm>
          <a:off x="15481300" y="1045616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153670</xdr:rowOff>
    </xdr:to>
    <xdr:sp macro="" textlink="">
      <xdr:nvSpPr>
        <xdr:cNvPr id="555" name="楕円 554"/>
        <xdr:cNvSpPr/>
      </xdr:nvSpPr>
      <xdr:spPr>
        <a:xfrm>
          <a:off x="1454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60</xdr:row>
      <xdr:rowOff>169164</xdr:rowOff>
    </xdr:to>
    <xdr:cxnSp macro="">
      <xdr:nvCxnSpPr>
        <xdr:cNvPr id="556" name="直線コネクタ 555"/>
        <xdr:cNvCxnSpPr/>
      </xdr:nvCxnSpPr>
      <xdr:spPr>
        <a:xfrm>
          <a:off x="14592300" y="9875520"/>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557" name="楕円 556"/>
        <xdr:cNvSpPr/>
      </xdr:nvSpPr>
      <xdr:spPr>
        <a:xfrm>
          <a:off x="1365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102870</xdr:rowOff>
    </xdr:to>
    <xdr:cxnSp macro="">
      <xdr:nvCxnSpPr>
        <xdr:cNvPr id="558" name="直線コネクタ 557"/>
        <xdr:cNvCxnSpPr/>
      </xdr:nvCxnSpPr>
      <xdr:spPr>
        <a:xfrm>
          <a:off x="13703300" y="9784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xdr:rowOff>
    </xdr:from>
    <xdr:to>
      <xdr:col>67</xdr:col>
      <xdr:colOff>101600</xdr:colOff>
      <xdr:row>56</xdr:row>
      <xdr:rowOff>114808</xdr:rowOff>
    </xdr:to>
    <xdr:sp macro="" textlink="">
      <xdr:nvSpPr>
        <xdr:cNvPr id="559" name="楕円 558"/>
        <xdr:cNvSpPr/>
      </xdr:nvSpPr>
      <xdr:spPr>
        <a:xfrm>
          <a:off x="12763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64008</xdr:rowOff>
    </xdr:from>
    <xdr:to>
      <xdr:col>71</xdr:col>
      <xdr:colOff>177800</xdr:colOff>
      <xdr:row>57</xdr:row>
      <xdr:rowOff>11430</xdr:rowOff>
    </xdr:to>
    <xdr:cxnSp macro="">
      <xdr:nvCxnSpPr>
        <xdr:cNvPr id="560" name="直線コネクタ 559"/>
        <xdr:cNvCxnSpPr/>
      </xdr:nvCxnSpPr>
      <xdr:spPr>
        <a:xfrm>
          <a:off x="12814300" y="9665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561" name="n_1aveValue【学校施設】&#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562" name="n_2aveValue【学校施設】&#10;有形固定資産減価償却率"/>
        <xdr:cNvSpPr txBox="1"/>
      </xdr:nvSpPr>
      <xdr:spPr>
        <a:xfrm>
          <a:off x="14389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89933</xdr:rowOff>
    </xdr:from>
    <xdr:ext cx="405111" cy="259045"/>
    <xdr:sp macro="" textlink="">
      <xdr:nvSpPr>
        <xdr:cNvPr id="563" name="n_3aveValue【学校施設】&#10;有形固定資産減価償却率"/>
        <xdr:cNvSpPr txBox="1"/>
      </xdr:nvSpPr>
      <xdr:spPr>
        <a:xfrm>
          <a:off x="13500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564" name="n_4aveValue【学校施設】&#10;有形固定資産減価償却率"/>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39641</xdr:rowOff>
    </xdr:from>
    <xdr:ext cx="405111" cy="259045"/>
    <xdr:sp macro="" textlink="">
      <xdr:nvSpPr>
        <xdr:cNvPr id="565" name="n_1mainValue【学校施設】&#10;有形固定資産減価償却率"/>
        <xdr:cNvSpPr txBox="1"/>
      </xdr:nvSpPr>
      <xdr:spPr>
        <a:xfrm>
          <a:off x="152660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566" name="n_2mainValue【学校施設】&#10;有形固定資産減価償却率"/>
        <xdr:cNvSpPr txBox="1"/>
      </xdr:nvSpPr>
      <xdr:spPr>
        <a:xfrm>
          <a:off x="14389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78757</xdr:rowOff>
    </xdr:from>
    <xdr:ext cx="405111" cy="259045"/>
    <xdr:sp macro="" textlink="">
      <xdr:nvSpPr>
        <xdr:cNvPr id="567" name="n_3mainValue【学校施設】&#10;有形固定資産減価償却率"/>
        <xdr:cNvSpPr txBox="1"/>
      </xdr:nvSpPr>
      <xdr:spPr>
        <a:xfrm>
          <a:off x="13500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131335</xdr:rowOff>
    </xdr:from>
    <xdr:ext cx="405111" cy="259045"/>
    <xdr:sp macro="" textlink="">
      <xdr:nvSpPr>
        <xdr:cNvPr id="568" name="n_4mainValue【学校施設】&#10;有形固定資産減価償却率"/>
        <xdr:cNvSpPr txBox="1"/>
      </xdr:nvSpPr>
      <xdr:spPr>
        <a:xfrm>
          <a:off x="12611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139446</xdr:rowOff>
    </xdr:from>
    <xdr:to>
      <xdr:col>116</xdr:col>
      <xdr:colOff>62864</xdr:colOff>
      <xdr:row>64</xdr:row>
      <xdr:rowOff>96012</xdr:rowOff>
    </xdr:to>
    <xdr:cxnSp macro="">
      <xdr:nvCxnSpPr>
        <xdr:cNvPr id="591" name="直線コネクタ 590"/>
        <xdr:cNvCxnSpPr/>
      </xdr:nvCxnSpPr>
      <xdr:spPr>
        <a:xfrm flipV="1">
          <a:off x="22160864" y="10083546"/>
          <a:ext cx="0" cy="98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92" name="【学校施設】&#10;一人当たり面積最小値テキスト"/>
        <xdr:cNvSpPr txBox="1"/>
      </xdr:nvSpPr>
      <xdr:spPr>
        <a:xfrm>
          <a:off x="22199600" y="110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93" name="直線コネクタ 592"/>
        <xdr:cNvCxnSpPr/>
      </xdr:nvCxnSpPr>
      <xdr:spPr>
        <a:xfrm>
          <a:off x="22072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86123</xdr:rowOff>
    </xdr:from>
    <xdr:ext cx="469744" cy="259045"/>
    <xdr:sp macro="" textlink="">
      <xdr:nvSpPr>
        <xdr:cNvPr id="594" name="【学校施設】&#10;一人当たり面積最大値テキスト"/>
        <xdr:cNvSpPr txBox="1"/>
      </xdr:nvSpPr>
      <xdr:spPr>
        <a:xfrm>
          <a:off x="22199600" y="98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139446</xdr:rowOff>
    </xdr:from>
    <xdr:to>
      <xdr:col>116</xdr:col>
      <xdr:colOff>152400</xdr:colOff>
      <xdr:row>58</xdr:row>
      <xdr:rowOff>139446</xdr:rowOff>
    </xdr:to>
    <xdr:cxnSp macro="">
      <xdr:nvCxnSpPr>
        <xdr:cNvPr id="595" name="直線コネクタ 594"/>
        <xdr:cNvCxnSpPr/>
      </xdr:nvCxnSpPr>
      <xdr:spPr>
        <a:xfrm>
          <a:off x="22072600" y="1008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126509</xdr:rowOff>
    </xdr:from>
    <xdr:ext cx="469744" cy="259045"/>
    <xdr:sp macro="" textlink="">
      <xdr:nvSpPr>
        <xdr:cNvPr id="596" name="【学校施設】&#10;一人当たり面積平均値テキスト"/>
        <xdr:cNvSpPr txBox="1"/>
      </xdr:nvSpPr>
      <xdr:spPr>
        <a:xfrm>
          <a:off x="22199600" y="1058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97" name="フローチャート: 判断 596"/>
        <xdr:cNvSpPr/>
      </xdr:nvSpPr>
      <xdr:spPr>
        <a:xfrm>
          <a:off x="221107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xdr:rowOff>
    </xdr:from>
    <xdr:to>
      <xdr:col>112</xdr:col>
      <xdr:colOff>38100</xdr:colOff>
      <xdr:row>62</xdr:row>
      <xdr:rowOff>117094</xdr:rowOff>
    </xdr:to>
    <xdr:sp macro="" textlink="">
      <xdr:nvSpPr>
        <xdr:cNvPr id="598" name="フローチャート: 判断 597"/>
        <xdr:cNvSpPr/>
      </xdr:nvSpPr>
      <xdr:spPr>
        <a:xfrm>
          <a:off x="21272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88646</xdr:rowOff>
    </xdr:from>
    <xdr:to>
      <xdr:col>107</xdr:col>
      <xdr:colOff>101600</xdr:colOff>
      <xdr:row>63</xdr:row>
      <xdr:rowOff>18796</xdr:rowOff>
    </xdr:to>
    <xdr:sp macro="" textlink="">
      <xdr:nvSpPr>
        <xdr:cNvPr id="599" name="フローチャート: 判断 598"/>
        <xdr:cNvSpPr/>
      </xdr:nvSpPr>
      <xdr:spPr>
        <a:xfrm>
          <a:off x="20383500" y="107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00" name="フローチャート: 判断 599"/>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01" name="フローチャート: 判断 600"/>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88646</xdr:rowOff>
    </xdr:from>
    <xdr:to>
      <xdr:col>116</xdr:col>
      <xdr:colOff>114300</xdr:colOff>
      <xdr:row>59</xdr:row>
      <xdr:rowOff>18796</xdr:rowOff>
    </xdr:to>
    <xdr:sp macro="" textlink="">
      <xdr:nvSpPr>
        <xdr:cNvPr id="607" name="楕円 606"/>
        <xdr:cNvSpPr/>
      </xdr:nvSpPr>
      <xdr:spPr>
        <a:xfrm>
          <a:off x="22110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41673</xdr:rowOff>
    </xdr:from>
    <xdr:ext cx="469744" cy="259045"/>
    <xdr:sp macro="" textlink="">
      <xdr:nvSpPr>
        <xdr:cNvPr id="608" name="【学校施設】&#10;一人当たり面積該当値テキスト"/>
        <xdr:cNvSpPr txBox="1"/>
      </xdr:nvSpPr>
      <xdr:spPr>
        <a:xfrm>
          <a:off x="22199600" y="998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109220</xdr:rowOff>
    </xdr:from>
    <xdr:to>
      <xdr:col>112</xdr:col>
      <xdr:colOff>38100</xdr:colOff>
      <xdr:row>59</xdr:row>
      <xdr:rowOff>39370</xdr:rowOff>
    </xdr:to>
    <xdr:sp macro="" textlink="">
      <xdr:nvSpPr>
        <xdr:cNvPr id="609" name="楕円 608"/>
        <xdr:cNvSpPr/>
      </xdr:nvSpPr>
      <xdr:spPr>
        <a:xfrm>
          <a:off x="2127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139446</xdr:rowOff>
    </xdr:from>
    <xdr:to>
      <xdr:col>116</xdr:col>
      <xdr:colOff>63500</xdr:colOff>
      <xdr:row>58</xdr:row>
      <xdr:rowOff>160020</xdr:rowOff>
    </xdr:to>
    <xdr:cxnSp macro="">
      <xdr:nvCxnSpPr>
        <xdr:cNvPr id="610" name="直線コネクタ 609"/>
        <xdr:cNvCxnSpPr/>
      </xdr:nvCxnSpPr>
      <xdr:spPr>
        <a:xfrm flipV="1">
          <a:off x="21323300" y="1008354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129794</xdr:rowOff>
    </xdr:from>
    <xdr:to>
      <xdr:col>107</xdr:col>
      <xdr:colOff>101600</xdr:colOff>
      <xdr:row>59</xdr:row>
      <xdr:rowOff>59944</xdr:rowOff>
    </xdr:to>
    <xdr:sp macro="" textlink="">
      <xdr:nvSpPr>
        <xdr:cNvPr id="611" name="楕円 610"/>
        <xdr:cNvSpPr/>
      </xdr:nvSpPr>
      <xdr:spPr>
        <a:xfrm>
          <a:off x="20383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160020</xdr:rowOff>
    </xdr:from>
    <xdr:to>
      <xdr:col>111</xdr:col>
      <xdr:colOff>177800</xdr:colOff>
      <xdr:row>59</xdr:row>
      <xdr:rowOff>9144</xdr:rowOff>
    </xdr:to>
    <xdr:cxnSp macro="">
      <xdr:nvCxnSpPr>
        <xdr:cNvPr id="612" name="直線コネクタ 611"/>
        <xdr:cNvCxnSpPr/>
      </xdr:nvCxnSpPr>
      <xdr:spPr>
        <a:xfrm flipV="1">
          <a:off x="20434300" y="101041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38354</xdr:rowOff>
    </xdr:from>
    <xdr:to>
      <xdr:col>102</xdr:col>
      <xdr:colOff>165100</xdr:colOff>
      <xdr:row>59</xdr:row>
      <xdr:rowOff>139954</xdr:rowOff>
    </xdr:to>
    <xdr:sp macro="" textlink="">
      <xdr:nvSpPr>
        <xdr:cNvPr id="613" name="楕円 612"/>
        <xdr:cNvSpPr/>
      </xdr:nvSpPr>
      <xdr:spPr>
        <a:xfrm>
          <a:off x="19494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9144</xdr:rowOff>
    </xdr:from>
    <xdr:to>
      <xdr:col>107</xdr:col>
      <xdr:colOff>50800</xdr:colOff>
      <xdr:row>59</xdr:row>
      <xdr:rowOff>89154</xdr:rowOff>
    </xdr:to>
    <xdr:cxnSp macro="">
      <xdr:nvCxnSpPr>
        <xdr:cNvPr id="614" name="直線コネクタ 613"/>
        <xdr:cNvCxnSpPr/>
      </xdr:nvCxnSpPr>
      <xdr:spPr>
        <a:xfrm flipV="1">
          <a:off x="19545300" y="1012469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141224</xdr:rowOff>
    </xdr:from>
    <xdr:to>
      <xdr:col>98</xdr:col>
      <xdr:colOff>38100</xdr:colOff>
      <xdr:row>57</xdr:row>
      <xdr:rowOff>71374</xdr:rowOff>
    </xdr:to>
    <xdr:sp macro="" textlink="">
      <xdr:nvSpPr>
        <xdr:cNvPr id="615" name="楕円 614"/>
        <xdr:cNvSpPr/>
      </xdr:nvSpPr>
      <xdr:spPr>
        <a:xfrm>
          <a:off x="18605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20574</xdr:rowOff>
    </xdr:from>
    <xdr:to>
      <xdr:col>102</xdr:col>
      <xdr:colOff>114300</xdr:colOff>
      <xdr:row>59</xdr:row>
      <xdr:rowOff>89154</xdr:rowOff>
    </xdr:to>
    <xdr:cxnSp macro="">
      <xdr:nvCxnSpPr>
        <xdr:cNvPr id="616" name="直線コネクタ 615"/>
        <xdr:cNvCxnSpPr/>
      </xdr:nvCxnSpPr>
      <xdr:spPr>
        <a:xfrm>
          <a:off x="18656300" y="979322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108221</xdr:rowOff>
    </xdr:from>
    <xdr:ext cx="469744" cy="259045"/>
    <xdr:sp macro="" textlink="">
      <xdr:nvSpPr>
        <xdr:cNvPr id="617" name="n_1aveValue【学校施設】&#10;一人当たり面積"/>
        <xdr:cNvSpPr txBox="1"/>
      </xdr:nvSpPr>
      <xdr:spPr>
        <a:xfrm>
          <a:off x="210757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9923</xdr:rowOff>
    </xdr:from>
    <xdr:ext cx="469744" cy="259045"/>
    <xdr:sp macro="" textlink="">
      <xdr:nvSpPr>
        <xdr:cNvPr id="618" name="n_2aveValue【学校施設】&#10;一人当たり面積"/>
        <xdr:cNvSpPr txBox="1"/>
      </xdr:nvSpPr>
      <xdr:spPr>
        <a:xfrm>
          <a:off x="20199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619" name="n_3aveValue【学校施設】&#10;一人当たり面積"/>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620" name="n_4aveValue【学校施設】&#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55897</xdr:rowOff>
    </xdr:from>
    <xdr:ext cx="469744" cy="259045"/>
    <xdr:sp macro="" textlink="">
      <xdr:nvSpPr>
        <xdr:cNvPr id="621" name="n_1mainValue【学校施設】&#10;一人当たり面積"/>
        <xdr:cNvSpPr txBox="1"/>
      </xdr:nvSpPr>
      <xdr:spPr>
        <a:xfrm>
          <a:off x="210757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76471</xdr:rowOff>
    </xdr:from>
    <xdr:ext cx="469744" cy="259045"/>
    <xdr:sp macro="" textlink="">
      <xdr:nvSpPr>
        <xdr:cNvPr id="622" name="n_2mainValue【学校施設】&#10;一人当たり面積"/>
        <xdr:cNvSpPr txBox="1"/>
      </xdr:nvSpPr>
      <xdr:spPr>
        <a:xfrm>
          <a:off x="2019942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156481</xdr:rowOff>
    </xdr:from>
    <xdr:ext cx="469744" cy="259045"/>
    <xdr:sp macro="" textlink="">
      <xdr:nvSpPr>
        <xdr:cNvPr id="623" name="n_3mainValue【学校施設】&#10;一人当たり面積"/>
        <xdr:cNvSpPr txBox="1"/>
      </xdr:nvSpPr>
      <xdr:spPr>
        <a:xfrm>
          <a:off x="193104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87901</xdr:rowOff>
    </xdr:from>
    <xdr:ext cx="469744" cy="259045"/>
    <xdr:sp macro="" textlink="">
      <xdr:nvSpPr>
        <xdr:cNvPr id="624" name="n_4mainValue【学校施設】&#10;一人当たり面積"/>
        <xdr:cNvSpPr txBox="1"/>
      </xdr:nvSpPr>
      <xdr:spPr>
        <a:xfrm>
          <a:off x="18421427" y="95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1" name="テキスト ボックス 6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2" name="直線コネクタ 6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3" name="テキスト ボックス 6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4" name="直線コネクタ 6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5" name="テキスト ボックス 6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6" name="直線コネクタ 6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7" name="テキスト ボックス 6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8" name="直線コネクタ 6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9" name="テキスト ボックス 6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1" name="テキスト ボックス 6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67056</xdr:rowOff>
    </xdr:from>
    <xdr:to>
      <xdr:col>85</xdr:col>
      <xdr:colOff>126364</xdr:colOff>
      <xdr:row>108</xdr:row>
      <xdr:rowOff>121920</xdr:rowOff>
    </xdr:to>
    <xdr:cxnSp macro="">
      <xdr:nvCxnSpPr>
        <xdr:cNvPr id="663" name="直線コネクタ 662"/>
        <xdr:cNvCxnSpPr/>
      </xdr:nvCxnSpPr>
      <xdr:spPr>
        <a:xfrm flipV="1">
          <a:off x="16318864" y="1721205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4" name="【公民館】&#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5" name="直線コネクタ 66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13733</xdr:rowOff>
    </xdr:from>
    <xdr:ext cx="405111" cy="259045"/>
    <xdr:sp macro="" textlink="">
      <xdr:nvSpPr>
        <xdr:cNvPr id="666" name="【公民館】&#10;有形固定資産減価償却率最大値テキスト"/>
        <xdr:cNvSpPr txBox="1"/>
      </xdr:nvSpPr>
      <xdr:spPr>
        <a:xfrm>
          <a:off x="16357600" y="1698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67056</xdr:rowOff>
    </xdr:from>
    <xdr:to>
      <xdr:col>86</xdr:col>
      <xdr:colOff>25400</xdr:colOff>
      <xdr:row>100</xdr:row>
      <xdr:rowOff>67056</xdr:rowOff>
    </xdr:to>
    <xdr:cxnSp macro="">
      <xdr:nvCxnSpPr>
        <xdr:cNvPr id="667" name="直線コネクタ 666"/>
        <xdr:cNvCxnSpPr/>
      </xdr:nvCxnSpPr>
      <xdr:spPr>
        <a:xfrm>
          <a:off x="16230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668"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69" name="フローチャート: 判断 668"/>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70" name="フローチャート: 判断 669"/>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50546</xdr:rowOff>
    </xdr:from>
    <xdr:to>
      <xdr:col>76</xdr:col>
      <xdr:colOff>165100</xdr:colOff>
      <xdr:row>103</xdr:row>
      <xdr:rowOff>152146</xdr:rowOff>
    </xdr:to>
    <xdr:sp macro="" textlink="">
      <xdr:nvSpPr>
        <xdr:cNvPr id="671" name="フローチャート: 判断 670"/>
        <xdr:cNvSpPr/>
      </xdr:nvSpPr>
      <xdr:spPr>
        <a:xfrm>
          <a:off x="14541500" y="1770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41402</xdr:rowOff>
    </xdr:from>
    <xdr:to>
      <xdr:col>72</xdr:col>
      <xdr:colOff>38100</xdr:colOff>
      <xdr:row>103</xdr:row>
      <xdr:rowOff>143002</xdr:rowOff>
    </xdr:to>
    <xdr:sp macro="" textlink="">
      <xdr:nvSpPr>
        <xdr:cNvPr id="672" name="フローチャート: 判断 671"/>
        <xdr:cNvSpPr/>
      </xdr:nvSpPr>
      <xdr:spPr>
        <a:xfrm>
          <a:off x="136525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20828</xdr:rowOff>
    </xdr:from>
    <xdr:to>
      <xdr:col>67</xdr:col>
      <xdr:colOff>101600</xdr:colOff>
      <xdr:row>102</xdr:row>
      <xdr:rowOff>122428</xdr:rowOff>
    </xdr:to>
    <xdr:sp macro="" textlink="">
      <xdr:nvSpPr>
        <xdr:cNvPr id="673" name="フローチャート: 判断 672"/>
        <xdr:cNvSpPr/>
      </xdr:nvSpPr>
      <xdr:spPr>
        <a:xfrm>
          <a:off x="12763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679" name="楕円 678"/>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680" name="【公民館】&#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681" name="楕円 680"/>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107</xdr:row>
      <xdr:rowOff>64770</xdr:rowOff>
    </xdr:to>
    <xdr:cxnSp macro="">
      <xdr:nvCxnSpPr>
        <xdr:cNvPr id="682" name="直線コネクタ 681"/>
        <xdr:cNvCxnSpPr/>
      </xdr:nvCxnSpPr>
      <xdr:spPr>
        <a:xfrm>
          <a:off x="15481300" y="18016728"/>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83" name="楕円 682"/>
        <xdr:cNvSpPr/>
      </xdr:nvSpPr>
      <xdr:spPr>
        <a:xfrm>
          <a:off x="1454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xdr:rowOff>
    </xdr:from>
    <xdr:to>
      <xdr:col>81</xdr:col>
      <xdr:colOff>50800</xdr:colOff>
      <xdr:row>105</xdr:row>
      <xdr:rowOff>14478</xdr:rowOff>
    </xdr:to>
    <xdr:cxnSp macro="">
      <xdr:nvCxnSpPr>
        <xdr:cNvPr id="684" name="直線コネクタ 683"/>
        <xdr:cNvCxnSpPr/>
      </xdr:nvCxnSpPr>
      <xdr:spPr>
        <a:xfrm>
          <a:off x="14592300" y="1801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87122</xdr:rowOff>
    </xdr:from>
    <xdr:to>
      <xdr:col>72</xdr:col>
      <xdr:colOff>38100</xdr:colOff>
      <xdr:row>104</xdr:row>
      <xdr:rowOff>17272</xdr:rowOff>
    </xdr:to>
    <xdr:sp macro="" textlink="">
      <xdr:nvSpPr>
        <xdr:cNvPr id="685" name="楕円 684"/>
        <xdr:cNvSpPr/>
      </xdr:nvSpPr>
      <xdr:spPr>
        <a:xfrm>
          <a:off x="1365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137922</xdr:rowOff>
    </xdr:from>
    <xdr:to>
      <xdr:col>76</xdr:col>
      <xdr:colOff>114300</xdr:colOff>
      <xdr:row>105</xdr:row>
      <xdr:rowOff>14478</xdr:rowOff>
    </xdr:to>
    <xdr:cxnSp macro="">
      <xdr:nvCxnSpPr>
        <xdr:cNvPr id="686" name="直線コネクタ 685"/>
        <xdr:cNvCxnSpPr/>
      </xdr:nvCxnSpPr>
      <xdr:spPr>
        <a:xfrm>
          <a:off x="13703300" y="1779727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7113</xdr:rowOff>
    </xdr:from>
    <xdr:to>
      <xdr:col>67</xdr:col>
      <xdr:colOff>101600</xdr:colOff>
      <xdr:row>104</xdr:row>
      <xdr:rowOff>108713</xdr:rowOff>
    </xdr:to>
    <xdr:sp macro="" textlink="">
      <xdr:nvSpPr>
        <xdr:cNvPr id="687" name="楕円 686"/>
        <xdr:cNvSpPr/>
      </xdr:nvSpPr>
      <xdr:spPr>
        <a:xfrm>
          <a:off x="12763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137922</xdr:rowOff>
    </xdr:from>
    <xdr:to>
      <xdr:col>71</xdr:col>
      <xdr:colOff>177800</xdr:colOff>
      <xdr:row>104</xdr:row>
      <xdr:rowOff>57913</xdr:rowOff>
    </xdr:to>
    <xdr:cxnSp macro="">
      <xdr:nvCxnSpPr>
        <xdr:cNvPr id="688" name="直線コネクタ 687"/>
        <xdr:cNvCxnSpPr/>
      </xdr:nvCxnSpPr>
      <xdr:spPr>
        <a:xfrm flipV="1">
          <a:off x="12814300" y="177972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689" name="n_1ave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168673</xdr:rowOff>
    </xdr:from>
    <xdr:ext cx="405111" cy="259045"/>
    <xdr:sp macro="" textlink="">
      <xdr:nvSpPr>
        <xdr:cNvPr id="690" name="n_2aveValue【公民館】&#10;有形固定資産減価償却率"/>
        <xdr:cNvSpPr txBox="1"/>
      </xdr:nvSpPr>
      <xdr:spPr>
        <a:xfrm>
          <a:off x="14389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159529</xdr:rowOff>
    </xdr:from>
    <xdr:ext cx="405111" cy="259045"/>
    <xdr:sp macro="" textlink="">
      <xdr:nvSpPr>
        <xdr:cNvPr id="691" name="n_3aveValue【公民館】&#10;有形固定資産減価償却率"/>
        <xdr:cNvSpPr txBox="1"/>
      </xdr:nvSpPr>
      <xdr:spPr>
        <a:xfrm>
          <a:off x="13500744" y="174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138955</xdr:rowOff>
    </xdr:from>
    <xdr:ext cx="405111" cy="259045"/>
    <xdr:sp macro="" textlink="">
      <xdr:nvSpPr>
        <xdr:cNvPr id="692" name="n_4aveValue【公民館】&#10;有形固定資産減価償却率"/>
        <xdr:cNvSpPr txBox="1"/>
      </xdr:nvSpPr>
      <xdr:spPr>
        <a:xfrm>
          <a:off x="12611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56405</xdr:rowOff>
    </xdr:from>
    <xdr:ext cx="405111" cy="259045"/>
    <xdr:sp macro="" textlink="">
      <xdr:nvSpPr>
        <xdr:cNvPr id="693" name="n_1mainValue【公民館】&#10;有形固定資産減価償却率"/>
        <xdr:cNvSpPr txBox="1"/>
      </xdr:nvSpPr>
      <xdr:spPr>
        <a:xfrm>
          <a:off x="152660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694" name="n_2main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8399</xdr:rowOff>
    </xdr:from>
    <xdr:ext cx="405111" cy="259045"/>
    <xdr:sp macro="" textlink="">
      <xdr:nvSpPr>
        <xdr:cNvPr id="695" name="n_3mainValue【公民館】&#10;有形固定資産減価償却率"/>
        <xdr:cNvSpPr txBox="1"/>
      </xdr:nvSpPr>
      <xdr:spPr>
        <a:xfrm>
          <a:off x="13500744"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99840</xdr:rowOff>
    </xdr:from>
    <xdr:ext cx="405111" cy="259045"/>
    <xdr:sp macro="" textlink="">
      <xdr:nvSpPr>
        <xdr:cNvPr id="696" name="n_4mainValue【公民館】&#10;有形固定資産減価償却率"/>
        <xdr:cNvSpPr txBox="1"/>
      </xdr:nvSpPr>
      <xdr:spPr>
        <a:xfrm>
          <a:off x="12611744"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8" name="直線コネクタ 7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9" name="テキスト ボックス 7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2" name="直線コネクタ 7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3" name="テキスト ボックス 7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81914</xdr:rowOff>
    </xdr:from>
    <xdr:to>
      <xdr:col>116</xdr:col>
      <xdr:colOff>62864</xdr:colOff>
      <xdr:row>108</xdr:row>
      <xdr:rowOff>59055</xdr:rowOff>
    </xdr:to>
    <xdr:cxnSp macro="">
      <xdr:nvCxnSpPr>
        <xdr:cNvPr id="717" name="直線コネクタ 716"/>
        <xdr:cNvCxnSpPr/>
      </xdr:nvCxnSpPr>
      <xdr:spPr>
        <a:xfrm flipV="1">
          <a:off x="22160864" y="17398364"/>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62882</xdr:rowOff>
    </xdr:from>
    <xdr:ext cx="469744" cy="259045"/>
    <xdr:sp macro="" textlink="">
      <xdr:nvSpPr>
        <xdr:cNvPr id="718" name="【公民館】&#10;一人当たり面積最小値テキスト"/>
        <xdr:cNvSpPr txBox="1"/>
      </xdr:nvSpPr>
      <xdr:spPr>
        <a:xfrm>
          <a:off x="22199600"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719" name="直線コネクタ 718"/>
        <xdr:cNvCxnSpPr/>
      </xdr:nvCxnSpPr>
      <xdr:spPr>
        <a:xfrm>
          <a:off x="22072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28591</xdr:rowOff>
    </xdr:from>
    <xdr:ext cx="469744" cy="259045"/>
    <xdr:sp macro="" textlink="">
      <xdr:nvSpPr>
        <xdr:cNvPr id="720" name="【公民館】&#10;一人当たり面積最大値テキスト"/>
        <xdr:cNvSpPr txBox="1"/>
      </xdr:nvSpPr>
      <xdr:spPr>
        <a:xfrm>
          <a:off x="221996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81914</xdr:rowOff>
    </xdr:from>
    <xdr:to>
      <xdr:col>116</xdr:col>
      <xdr:colOff>152400</xdr:colOff>
      <xdr:row>101</xdr:row>
      <xdr:rowOff>81914</xdr:rowOff>
    </xdr:to>
    <xdr:cxnSp macro="">
      <xdr:nvCxnSpPr>
        <xdr:cNvPr id="721" name="直線コネクタ 720"/>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168291</xdr:rowOff>
    </xdr:from>
    <xdr:ext cx="469744" cy="259045"/>
    <xdr:sp macro="" textlink="">
      <xdr:nvSpPr>
        <xdr:cNvPr id="722" name="【公民館】&#10;一人当たり面積平均値テキスト"/>
        <xdr:cNvSpPr txBox="1"/>
      </xdr:nvSpPr>
      <xdr:spPr>
        <a:xfrm>
          <a:off x="22199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723" name="フローチャート: 判断 722"/>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88264</xdr:rowOff>
    </xdr:from>
    <xdr:to>
      <xdr:col>112</xdr:col>
      <xdr:colOff>38100</xdr:colOff>
      <xdr:row>106</xdr:row>
      <xdr:rowOff>18414</xdr:rowOff>
    </xdr:to>
    <xdr:sp macro="" textlink="">
      <xdr:nvSpPr>
        <xdr:cNvPr id="724" name="フローチャート: 判断 723"/>
        <xdr:cNvSpPr/>
      </xdr:nvSpPr>
      <xdr:spPr>
        <a:xfrm>
          <a:off x="21272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25" name="フローチャート: 判断 724"/>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726" name="フローチャート: 判断 725"/>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727" name="フローチャート: 判断 726"/>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19686</xdr:rowOff>
    </xdr:from>
    <xdr:to>
      <xdr:col>116</xdr:col>
      <xdr:colOff>114300</xdr:colOff>
      <xdr:row>106</xdr:row>
      <xdr:rowOff>121286</xdr:rowOff>
    </xdr:to>
    <xdr:sp macro="" textlink="">
      <xdr:nvSpPr>
        <xdr:cNvPr id="733" name="楕円 732"/>
        <xdr:cNvSpPr/>
      </xdr:nvSpPr>
      <xdr:spPr>
        <a:xfrm>
          <a:off x="22110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169563</xdr:rowOff>
    </xdr:from>
    <xdr:ext cx="469744" cy="259045"/>
    <xdr:sp macro="" textlink="">
      <xdr:nvSpPr>
        <xdr:cNvPr id="734" name="【公民館】&#10;一人当たり面積該当値テキスト"/>
        <xdr:cNvSpPr txBox="1"/>
      </xdr:nvSpPr>
      <xdr:spPr>
        <a:xfrm>
          <a:off x="22199600"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735" name="楕円 734"/>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70486</xdr:rowOff>
    </xdr:from>
    <xdr:to>
      <xdr:col>116</xdr:col>
      <xdr:colOff>63500</xdr:colOff>
      <xdr:row>106</xdr:row>
      <xdr:rowOff>70486</xdr:rowOff>
    </xdr:to>
    <xdr:cxnSp macro="">
      <xdr:nvCxnSpPr>
        <xdr:cNvPr id="736" name="直線コネクタ 735"/>
        <xdr:cNvCxnSpPr/>
      </xdr:nvCxnSpPr>
      <xdr:spPr>
        <a:xfrm>
          <a:off x="21323300" y="1824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737" name="楕円 736"/>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76200</xdr:rowOff>
    </xdr:to>
    <xdr:cxnSp macro="">
      <xdr:nvCxnSpPr>
        <xdr:cNvPr id="738" name="直線コネクタ 737"/>
        <xdr:cNvCxnSpPr/>
      </xdr:nvCxnSpPr>
      <xdr:spPr>
        <a:xfrm flipV="1">
          <a:off x="20434300" y="18244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31114</xdr:rowOff>
    </xdr:from>
    <xdr:to>
      <xdr:col>102</xdr:col>
      <xdr:colOff>165100</xdr:colOff>
      <xdr:row>106</xdr:row>
      <xdr:rowOff>132714</xdr:rowOff>
    </xdr:to>
    <xdr:sp macro="" textlink="">
      <xdr:nvSpPr>
        <xdr:cNvPr id="739" name="楕円 738"/>
        <xdr:cNvSpPr/>
      </xdr:nvSpPr>
      <xdr:spPr>
        <a:xfrm>
          <a:off x="19494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81914</xdr:rowOff>
    </xdr:to>
    <xdr:cxnSp macro="">
      <xdr:nvCxnSpPr>
        <xdr:cNvPr id="740" name="直線コネクタ 739"/>
        <xdr:cNvCxnSpPr/>
      </xdr:nvCxnSpPr>
      <xdr:spPr>
        <a:xfrm flipV="1">
          <a:off x="19545300" y="18249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65405</xdr:rowOff>
    </xdr:from>
    <xdr:to>
      <xdr:col>98</xdr:col>
      <xdr:colOff>38100</xdr:colOff>
      <xdr:row>107</xdr:row>
      <xdr:rowOff>167005</xdr:rowOff>
    </xdr:to>
    <xdr:sp macro="" textlink="">
      <xdr:nvSpPr>
        <xdr:cNvPr id="741" name="楕円 740"/>
        <xdr:cNvSpPr/>
      </xdr:nvSpPr>
      <xdr:spPr>
        <a:xfrm>
          <a:off x="18605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81914</xdr:rowOff>
    </xdr:from>
    <xdr:to>
      <xdr:col>102</xdr:col>
      <xdr:colOff>114300</xdr:colOff>
      <xdr:row>107</xdr:row>
      <xdr:rowOff>116205</xdr:rowOff>
    </xdr:to>
    <xdr:cxnSp macro="">
      <xdr:nvCxnSpPr>
        <xdr:cNvPr id="742" name="直線コネクタ 741"/>
        <xdr:cNvCxnSpPr/>
      </xdr:nvCxnSpPr>
      <xdr:spPr>
        <a:xfrm flipV="1">
          <a:off x="18656300" y="1825561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34941</xdr:rowOff>
    </xdr:from>
    <xdr:ext cx="469744" cy="259045"/>
    <xdr:sp macro="" textlink="">
      <xdr:nvSpPr>
        <xdr:cNvPr id="743" name="n_1aveValue【公民館】&#10;一人当たり面積"/>
        <xdr:cNvSpPr txBox="1"/>
      </xdr:nvSpPr>
      <xdr:spPr>
        <a:xfrm>
          <a:off x="21075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4"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40657</xdr:rowOff>
    </xdr:from>
    <xdr:ext cx="469744" cy="259045"/>
    <xdr:sp macro="" textlink="">
      <xdr:nvSpPr>
        <xdr:cNvPr id="745" name="n_3aveValue【公民館】&#10;一人当たり面積"/>
        <xdr:cNvSpPr txBox="1"/>
      </xdr:nvSpPr>
      <xdr:spPr>
        <a:xfrm>
          <a:off x="19310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57802</xdr:rowOff>
    </xdr:from>
    <xdr:ext cx="469744" cy="259045"/>
    <xdr:sp macro="" textlink="">
      <xdr:nvSpPr>
        <xdr:cNvPr id="746" name="n_4aveValue【公民館】&#10;一人当たり面積"/>
        <xdr:cNvSpPr txBox="1"/>
      </xdr:nvSpPr>
      <xdr:spPr>
        <a:xfrm>
          <a:off x="18421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112413</xdr:rowOff>
    </xdr:from>
    <xdr:ext cx="469744" cy="259045"/>
    <xdr:sp macro="" textlink="">
      <xdr:nvSpPr>
        <xdr:cNvPr id="747" name="n_1mainValue【公民館】&#10;一人当たり面積"/>
        <xdr:cNvSpPr txBox="1"/>
      </xdr:nvSpPr>
      <xdr:spPr>
        <a:xfrm>
          <a:off x="210757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748" name="n_2mainValue【公民館】&#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123841</xdr:rowOff>
    </xdr:from>
    <xdr:ext cx="469744" cy="259045"/>
    <xdr:sp macro="" textlink="">
      <xdr:nvSpPr>
        <xdr:cNvPr id="749" name="n_3mainValue【公民館】&#10;一人当たり面積"/>
        <xdr:cNvSpPr txBox="1"/>
      </xdr:nvSpPr>
      <xdr:spPr>
        <a:xfrm>
          <a:off x="19310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158132</xdr:rowOff>
    </xdr:from>
    <xdr:ext cx="469744" cy="259045"/>
    <xdr:sp macro="" textlink="">
      <xdr:nvSpPr>
        <xdr:cNvPr id="750" name="n_4mainValue【公民館】&#10;一人当たり面積"/>
        <xdr:cNvSpPr txBox="1"/>
      </xdr:nvSpPr>
      <xdr:spPr>
        <a:xfrm>
          <a:off x="18421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認定こども園・幼稚園・保育園の有形固定資産減価償却率は、令和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平均を下回っていたが、令和３年度に比較的新しい保育園１施設を民間へ譲渡したことから、減価償却率は上昇した。それにより、一人当たり面積はさらに減少したことから、少子化や子育てニーズを踏まえた整備等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大規模改修や建替え、少子化に伴う統廃合等により老朽化した校舎の廃止等を進めることで、これまで類似団体・全国平均より低い水準で推移してきたが、思うように老朽化による改修等が進められていないため、類似団体平均を超えることとなった。また、学校施設一人当たりの面積は、統廃合を行っているが、地域事情による統合の限界や、少子化、過疎化等の進行もあ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公営住宅は、計画的に改修等を進めてはいるが、昭和期に建築された施設が多く老朽化が激しいため、政策空き家として廃止を行い取壊しを含め総量の適正化を段階的に進めているところである。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公民館も全体的に老朽化が進んでいることから、地区によっては今後の人口変動により施設の更新や統廃合等を含めた適正化を進める必要がある。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78486</xdr:rowOff>
    </xdr:from>
    <xdr:to>
      <xdr:col>24</xdr:col>
      <xdr:colOff>62865</xdr:colOff>
      <xdr:row>41</xdr:row>
      <xdr:rowOff>57912</xdr:rowOff>
    </xdr:to>
    <xdr:cxnSp macro="">
      <xdr:nvCxnSpPr>
        <xdr:cNvPr id="55" name="直線コネクタ 54"/>
        <xdr:cNvCxnSpPr/>
      </xdr:nvCxnSpPr>
      <xdr:spPr>
        <a:xfrm flipV="1">
          <a:off x="4634865" y="590778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図書館】&#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25163</xdr:rowOff>
    </xdr:from>
    <xdr:ext cx="405111" cy="259045"/>
    <xdr:sp macro="" textlink="">
      <xdr:nvSpPr>
        <xdr:cNvPr id="58" name="【図書館】&#10;有形固定資産減価償却率最大値テキスト"/>
        <xdr:cNvSpPr txBox="1"/>
      </xdr:nvSpPr>
      <xdr:spPr>
        <a:xfrm>
          <a:off x="46736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78486</xdr:rowOff>
    </xdr:from>
    <xdr:to>
      <xdr:col>24</xdr:col>
      <xdr:colOff>152400</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161561</xdr:rowOff>
    </xdr:from>
    <xdr:ext cx="405111" cy="259045"/>
    <xdr:sp macro="" textlink="">
      <xdr:nvSpPr>
        <xdr:cNvPr id="60" name="【図書館】&#10;有形固定資産減価償却率平均値テキスト"/>
        <xdr:cNvSpPr txBox="1"/>
      </xdr:nvSpPr>
      <xdr:spPr>
        <a:xfrm>
          <a:off x="4673600" y="633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61" name="フローチャート: 判断 60"/>
        <xdr:cNvSpPr/>
      </xdr:nvSpPr>
      <xdr:spPr>
        <a:xfrm>
          <a:off x="45847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75692</xdr:rowOff>
    </xdr:from>
    <xdr:to>
      <xdr:col>20</xdr:col>
      <xdr:colOff>38100</xdr:colOff>
      <xdr:row>38</xdr:row>
      <xdr:rowOff>5842</xdr:rowOff>
    </xdr:to>
    <xdr:sp macro="" textlink="">
      <xdr:nvSpPr>
        <xdr:cNvPr id="62" name="フローチャート: 判断 61"/>
        <xdr:cNvSpPr/>
      </xdr:nvSpPr>
      <xdr:spPr>
        <a:xfrm>
          <a:off x="3746500" y="641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168419</xdr:rowOff>
    </xdr:from>
    <xdr:ext cx="405111" cy="259045"/>
    <xdr:sp macro="" textlink="">
      <xdr:nvSpPr>
        <xdr:cNvPr id="63" name="n_1aveValue【図書館】&#10;有形固定資産減価償却率"/>
        <xdr:cNvSpPr txBox="1"/>
      </xdr:nvSpPr>
      <xdr:spPr>
        <a:xfrm>
          <a:off x="35820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36830</xdr:rowOff>
    </xdr:from>
    <xdr:to>
      <xdr:col>15</xdr:col>
      <xdr:colOff>101600</xdr:colOff>
      <xdr:row>37</xdr:row>
      <xdr:rowOff>138430</xdr:rowOff>
    </xdr:to>
    <xdr:sp macro="" textlink="">
      <xdr:nvSpPr>
        <xdr:cNvPr id="64" name="フローチャート: 判断 63"/>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129557</xdr:rowOff>
    </xdr:from>
    <xdr:ext cx="405111" cy="259045"/>
    <xdr:sp macro="" textlink="">
      <xdr:nvSpPr>
        <xdr:cNvPr id="6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164846</xdr:rowOff>
    </xdr:from>
    <xdr:to>
      <xdr:col>10</xdr:col>
      <xdr:colOff>165100</xdr:colOff>
      <xdr:row>37</xdr:row>
      <xdr:rowOff>94996</xdr:rowOff>
    </xdr:to>
    <xdr:sp macro="" textlink="">
      <xdr:nvSpPr>
        <xdr:cNvPr id="66" name="フローチャート: 判断 65"/>
        <xdr:cNvSpPr/>
      </xdr:nvSpPr>
      <xdr:spPr>
        <a:xfrm>
          <a:off x="1968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86123</xdr:rowOff>
    </xdr:from>
    <xdr:ext cx="405111" cy="259045"/>
    <xdr:sp macro="" textlink="">
      <xdr:nvSpPr>
        <xdr:cNvPr id="67" name="n_3aveValue【図書館】&#10;有形固定資産減価償却率"/>
        <xdr:cNvSpPr txBox="1"/>
      </xdr:nvSpPr>
      <xdr:spPr>
        <a:xfrm>
          <a:off x="1816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72407</xdr:rowOff>
    </xdr:from>
    <xdr:ext cx="405111" cy="259045"/>
    <xdr:sp macro="" textlink="">
      <xdr:nvSpPr>
        <xdr:cNvPr id="69"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27686</xdr:rowOff>
    </xdr:from>
    <xdr:to>
      <xdr:col>24</xdr:col>
      <xdr:colOff>114300</xdr:colOff>
      <xdr:row>34</xdr:row>
      <xdr:rowOff>129286</xdr:rowOff>
    </xdr:to>
    <xdr:sp macro="" textlink="">
      <xdr:nvSpPr>
        <xdr:cNvPr id="75" name="楕円 74"/>
        <xdr:cNvSpPr/>
      </xdr:nvSpPr>
      <xdr:spPr>
        <a:xfrm>
          <a:off x="45847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152163</xdr:rowOff>
    </xdr:from>
    <xdr:ext cx="405111" cy="259045"/>
    <xdr:sp macro="" textlink="">
      <xdr:nvSpPr>
        <xdr:cNvPr id="76" name="【図書館】&#10;有形固定資産減価償却率該当値テキスト"/>
        <xdr:cNvSpPr txBox="1"/>
      </xdr:nvSpPr>
      <xdr:spPr>
        <a:xfrm>
          <a:off x="4673600" y="581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107696</xdr:rowOff>
    </xdr:from>
    <xdr:to>
      <xdr:col>20</xdr:col>
      <xdr:colOff>38100</xdr:colOff>
      <xdr:row>34</xdr:row>
      <xdr:rowOff>37846</xdr:rowOff>
    </xdr:to>
    <xdr:sp macro="" textlink="">
      <xdr:nvSpPr>
        <xdr:cNvPr id="77" name="楕円 76"/>
        <xdr:cNvSpPr/>
      </xdr:nvSpPr>
      <xdr:spPr>
        <a:xfrm>
          <a:off x="3746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158496</xdr:rowOff>
    </xdr:from>
    <xdr:to>
      <xdr:col>24</xdr:col>
      <xdr:colOff>63500</xdr:colOff>
      <xdr:row>34</xdr:row>
      <xdr:rowOff>78486</xdr:rowOff>
    </xdr:to>
    <xdr:cxnSp macro="">
      <xdr:nvCxnSpPr>
        <xdr:cNvPr id="78" name="直線コネクタ 77"/>
        <xdr:cNvCxnSpPr/>
      </xdr:nvCxnSpPr>
      <xdr:spPr>
        <a:xfrm>
          <a:off x="3797300" y="581634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107696</xdr:rowOff>
    </xdr:from>
    <xdr:to>
      <xdr:col>15</xdr:col>
      <xdr:colOff>101600</xdr:colOff>
      <xdr:row>34</xdr:row>
      <xdr:rowOff>37846</xdr:rowOff>
    </xdr:to>
    <xdr:sp macro="" textlink="">
      <xdr:nvSpPr>
        <xdr:cNvPr id="79" name="楕円 78"/>
        <xdr:cNvSpPr/>
      </xdr:nvSpPr>
      <xdr:spPr>
        <a:xfrm>
          <a:off x="2857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158496</xdr:rowOff>
    </xdr:from>
    <xdr:to>
      <xdr:col>19</xdr:col>
      <xdr:colOff>177800</xdr:colOff>
      <xdr:row>33</xdr:row>
      <xdr:rowOff>158496</xdr:rowOff>
    </xdr:to>
    <xdr:cxnSp macro="">
      <xdr:nvCxnSpPr>
        <xdr:cNvPr id="80" name="直線コネクタ 79"/>
        <xdr:cNvCxnSpPr/>
      </xdr:nvCxnSpPr>
      <xdr:spPr>
        <a:xfrm>
          <a:off x="2908300" y="5816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61976</xdr:rowOff>
    </xdr:from>
    <xdr:to>
      <xdr:col>10</xdr:col>
      <xdr:colOff>165100</xdr:colOff>
      <xdr:row>33</xdr:row>
      <xdr:rowOff>163576</xdr:rowOff>
    </xdr:to>
    <xdr:sp macro="" textlink="">
      <xdr:nvSpPr>
        <xdr:cNvPr id="81" name="楕円 80"/>
        <xdr:cNvSpPr/>
      </xdr:nvSpPr>
      <xdr:spPr>
        <a:xfrm>
          <a:off x="1968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112776</xdr:rowOff>
    </xdr:from>
    <xdr:to>
      <xdr:col>15</xdr:col>
      <xdr:colOff>50800</xdr:colOff>
      <xdr:row>33</xdr:row>
      <xdr:rowOff>158496</xdr:rowOff>
    </xdr:to>
    <xdr:cxnSp macro="">
      <xdr:nvCxnSpPr>
        <xdr:cNvPr id="82" name="直線コネクタ 81"/>
        <xdr:cNvCxnSpPr/>
      </xdr:nvCxnSpPr>
      <xdr:spPr>
        <a:xfrm>
          <a:off x="2019300" y="577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16256</xdr:rowOff>
    </xdr:from>
    <xdr:to>
      <xdr:col>6</xdr:col>
      <xdr:colOff>38100</xdr:colOff>
      <xdr:row>33</xdr:row>
      <xdr:rowOff>117856</xdr:rowOff>
    </xdr:to>
    <xdr:sp macro="" textlink="">
      <xdr:nvSpPr>
        <xdr:cNvPr id="83" name="楕円 82"/>
        <xdr:cNvSpPr/>
      </xdr:nvSpPr>
      <xdr:spPr>
        <a:xfrm>
          <a:off x="1079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67056</xdr:rowOff>
    </xdr:from>
    <xdr:to>
      <xdr:col>10</xdr:col>
      <xdr:colOff>114300</xdr:colOff>
      <xdr:row>33</xdr:row>
      <xdr:rowOff>112776</xdr:rowOff>
    </xdr:to>
    <xdr:cxnSp macro="">
      <xdr:nvCxnSpPr>
        <xdr:cNvPr id="84" name="直線コネクタ 83"/>
        <xdr:cNvCxnSpPr/>
      </xdr:nvCxnSpPr>
      <xdr:spPr>
        <a:xfrm>
          <a:off x="1130300" y="572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54373</xdr:rowOff>
    </xdr:from>
    <xdr:ext cx="405111" cy="259045"/>
    <xdr:sp macro="" textlink="">
      <xdr:nvSpPr>
        <xdr:cNvPr id="85" name="n_1mainValue【図書館】&#10;有形固定資産減価償却率"/>
        <xdr:cNvSpPr txBox="1"/>
      </xdr:nvSpPr>
      <xdr:spPr>
        <a:xfrm>
          <a:off x="35820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54373</xdr:rowOff>
    </xdr:from>
    <xdr:ext cx="405111" cy="259045"/>
    <xdr:sp macro="" textlink="">
      <xdr:nvSpPr>
        <xdr:cNvPr id="86" name="n_2mainValue【図書館】&#10;有形固定資産減価償却率"/>
        <xdr:cNvSpPr txBox="1"/>
      </xdr:nvSpPr>
      <xdr:spPr>
        <a:xfrm>
          <a:off x="2705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8653</xdr:rowOff>
    </xdr:from>
    <xdr:ext cx="405111" cy="259045"/>
    <xdr:sp macro="" textlink="">
      <xdr:nvSpPr>
        <xdr:cNvPr id="87" name="n_3mainValue【図書館】&#10;有形固定資産減価償却率"/>
        <xdr:cNvSpPr txBox="1"/>
      </xdr:nvSpPr>
      <xdr:spPr>
        <a:xfrm>
          <a:off x="181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134383</xdr:rowOff>
    </xdr:from>
    <xdr:ext cx="405111" cy="259045"/>
    <xdr:sp macro="" textlink="">
      <xdr:nvSpPr>
        <xdr:cNvPr id="88" name="n_4mainValue【図書館】&#10;有形固定資産減価償却率"/>
        <xdr:cNvSpPr txBox="1"/>
      </xdr:nvSpPr>
      <xdr:spPr>
        <a:xfrm>
          <a:off x="927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2722</xdr:rowOff>
    </xdr:from>
    <xdr:to>
      <xdr:col>54</xdr:col>
      <xdr:colOff>189865</xdr:colOff>
      <xdr:row>41</xdr:row>
      <xdr:rowOff>117022</xdr:rowOff>
    </xdr:to>
    <xdr:cxnSp macro="">
      <xdr:nvCxnSpPr>
        <xdr:cNvPr id="114" name="直線コネクタ 113"/>
        <xdr:cNvCxnSpPr/>
      </xdr:nvCxnSpPr>
      <xdr:spPr>
        <a:xfrm flipV="1">
          <a:off x="10476865" y="56605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120849</xdr:rowOff>
    </xdr:from>
    <xdr:ext cx="469744" cy="259045"/>
    <xdr:sp macro="" textlink="">
      <xdr:nvSpPr>
        <xdr:cNvPr id="117" name="【図書館】&#10;一人当たり面積最大値テキスト"/>
        <xdr:cNvSpPr txBox="1"/>
      </xdr:nvSpPr>
      <xdr:spPr>
        <a:xfrm>
          <a:off x="10515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2722</xdr:rowOff>
    </xdr:from>
    <xdr:to>
      <xdr:col>55</xdr:col>
      <xdr:colOff>88900</xdr:colOff>
      <xdr:row>33</xdr:row>
      <xdr:rowOff>2722</xdr:rowOff>
    </xdr:to>
    <xdr:cxnSp macro="">
      <xdr:nvCxnSpPr>
        <xdr:cNvPr id="118" name="直線コネクタ 117"/>
        <xdr:cNvCxnSpPr/>
      </xdr:nvCxnSpPr>
      <xdr:spPr>
        <a:xfrm>
          <a:off x="10388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20155</xdr:rowOff>
    </xdr:from>
    <xdr:ext cx="469744" cy="259045"/>
    <xdr:sp macro="" textlink="">
      <xdr:nvSpPr>
        <xdr:cNvPr id="119" name="【図書館】&#10;一人当たり面積平均値テキスト"/>
        <xdr:cNvSpPr txBox="1"/>
      </xdr:nvSpPr>
      <xdr:spPr>
        <a:xfrm>
          <a:off x="10515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フローチャート: 判断 119"/>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22"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98878</xdr:rowOff>
    </xdr:from>
    <xdr:to>
      <xdr:col>46</xdr:col>
      <xdr:colOff>38100</xdr:colOff>
      <xdr:row>38</xdr:row>
      <xdr:rowOff>29028</xdr:rowOff>
    </xdr:to>
    <xdr:sp macro="" textlink="">
      <xdr:nvSpPr>
        <xdr:cNvPr id="123" name="フローチャート: 判断 122"/>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45555</xdr:rowOff>
    </xdr:from>
    <xdr:ext cx="469744" cy="259045"/>
    <xdr:sp macro="" textlink="">
      <xdr:nvSpPr>
        <xdr:cNvPr id="124"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98878</xdr:rowOff>
    </xdr:from>
    <xdr:to>
      <xdr:col>41</xdr:col>
      <xdr:colOff>101600</xdr:colOff>
      <xdr:row>38</xdr:row>
      <xdr:rowOff>29028</xdr:rowOff>
    </xdr:to>
    <xdr:sp macro="" textlink="">
      <xdr:nvSpPr>
        <xdr:cNvPr id="125" name="フローチャート: 判断 124"/>
        <xdr:cNvSpPr/>
      </xdr:nvSpPr>
      <xdr:spPr>
        <a:xfrm>
          <a:off x="7810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45555</xdr:rowOff>
    </xdr:from>
    <xdr:ext cx="469744" cy="259045"/>
    <xdr:sp macro="" textlink="">
      <xdr:nvSpPr>
        <xdr:cNvPr id="126" name="n_3aveValue【図書館】&#10;一人当たり面積"/>
        <xdr:cNvSpPr txBox="1"/>
      </xdr:nvSpPr>
      <xdr:spPr>
        <a:xfrm>
          <a:off x="7626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66222</xdr:rowOff>
    </xdr:from>
    <xdr:to>
      <xdr:col>36</xdr:col>
      <xdr:colOff>165100</xdr:colOff>
      <xdr:row>37</xdr:row>
      <xdr:rowOff>167822</xdr:rowOff>
    </xdr:to>
    <xdr:sp macro="" textlink="">
      <xdr:nvSpPr>
        <xdr:cNvPr id="127" name="フローチャート: 判断 126"/>
        <xdr:cNvSpPr/>
      </xdr:nvSpPr>
      <xdr:spPr>
        <a:xfrm>
          <a:off x="692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12899</xdr:rowOff>
    </xdr:from>
    <xdr:ext cx="469744" cy="259045"/>
    <xdr:sp macro="" textlink="">
      <xdr:nvSpPr>
        <xdr:cNvPr id="128" name="n_4aveValue【図書館】&#10;一人当たり面積"/>
        <xdr:cNvSpPr txBox="1"/>
      </xdr:nvSpPr>
      <xdr:spPr>
        <a:xfrm>
          <a:off x="6737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34" name="楕円 133"/>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170741</xdr:rowOff>
    </xdr:from>
    <xdr:ext cx="469744" cy="259045"/>
    <xdr:sp macro="" textlink="">
      <xdr:nvSpPr>
        <xdr:cNvPr id="135" name="【図書館】&#10;一人当たり面積該当値テキスト"/>
        <xdr:cNvSpPr txBox="1"/>
      </xdr:nvSpPr>
      <xdr:spPr>
        <a:xfrm>
          <a:off x="10515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36" name="楕円 135"/>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27215</xdr:rowOff>
    </xdr:to>
    <xdr:cxnSp macro="">
      <xdr:nvCxnSpPr>
        <xdr:cNvPr id="137" name="直線コネクタ 136"/>
        <xdr:cNvCxnSpPr/>
      </xdr:nvCxnSpPr>
      <xdr:spPr>
        <a:xfrm>
          <a:off x="9639300" y="654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8" name="楕円 137"/>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27215</xdr:rowOff>
    </xdr:to>
    <xdr:cxnSp macro="">
      <xdr:nvCxnSpPr>
        <xdr:cNvPr id="139" name="直線コネクタ 138"/>
        <xdr:cNvCxnSpPr/>
      </xdr:nvCxnSpPr>
      <xdr:spPr>
        <a:xfrm>
          <a:off x="8750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147864</xdr:rowOff>
    </xdr:from>
    <xdr:to>
      <xdr:col>41</xdr:col>
      <xdr:colOff>101600</xdr:colOff>
      <xdr:row>38</xdr:row>
      <xdr:rowOff>78014</xdr:rowOff>
    </xdr:to>
    <xdr:sp macro="" textlink="">
      <xdr:nvSpPr>
        <xdr:cNvPr id="140" name="楕円 139"/>
        <xdr:cNvSpPr/>
      </xdr:nvSpPr>
      <xdr:spPr>
        <a:xfrm>
          <a:off x="781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27215</xdr:rowOff>
    </xdr:to>
    <xdr:cxnSp macro="">
      <xdr:nvCxnSpPr>
        <xdr:cNvPr id="141" name="直線コネクタ 140"/>
        <xdr:cNvCxnSpPr/>
      </xdr:nvCxnSpPr>
      <xdr:spPr>
        <a:xfrm>
          <a:off x="7861300" y="654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42" name="楕円 141"/>
        <xdr:cNvSpPr/>
      </xdr:nvSpPr>
      <xdr:spPr>
        <a:xfrm>
          <a:off x="692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27215</xdr:rowOff>
    </xdr:from>
    <xdr:to>
      <xdr:col>41</xdr:col>
      <xdr:colOff>50800</xdr:colOff>
      <xdr:row>38</xdr:row>
      <xdr:rowOff>43543</xdr:rowOff>
    </xdr:to>
    <xdr:cxnSp macro="">
      <xdr:nvCxnSpPr>
        <xdr:cNvPr id="143" name="直線コネクタ 142"/>
        <xdr:cNvCxnSpPr/>
      </xdr:nvCxnSpPr>
      <xdr:spPr>
        <a:xfrm flipV="1">
          <a:off x="6972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69142</xdr:rowOff>
    </xdr:from>
    <xdr:ext cx="469744" cy="259045"/>
    <xdr:sp macro="" textlink="">
      <xdr:nvSpPr>
        <xdr:cNvPr id="144" name="n_1mainValue【図書館】&#10;一人当たり面積"/>
        <xdr:cNvSpPr txBox="1"/>
      </xdr:nvSpPr>
      <xdr:spPr>
        <a:xfrm>
          <a:off x="93917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45" name="n_2main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46" name="n_3main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85470</xdr:rowOff>
    </xdr:from>
    <xdr:ext cx="469744" cy="259045"/>
    <xdr:sp macro="" textlink="">
      <xdr:nvSpPr>
        <xdr:cNvPr id="147" name="n_4mainValue【図書館】&#10;一人当たり面積"/>
        <xdr:cNvSpPr txBox="1"/>
      </xdr:nvSpPr>
      <xdr:spPr>
        <a:xfrm>
          <a:off x="6737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0" name="テキスト ボックス 1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0" name="テキスト ボックス 1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64</xdr:row>
      <xdr:rowOff>104503</xdr:rowOff>
    </xdr:to>
    <xdr:cxnSp macro="">
      <xdr:nvCxnSpPr>
        <xdr:cNvPr id="174" name="直線コネクタ 173"/>
        <xdr:cNvCxnSpPr/>
      </xdr:nvCxnSpPr>
      <xdr:spPr>
        <a:xfrm flipV="1">
          <a:off x="4634865" y="9620794"/>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108330</xdr:rowOff>
    </xdr:from>
    <xdr:ext cx="405111" cy="259045"/>
    <xdr:sp macro="" textlink="">
      <xdr:nvSpPr>
        <xdr:cNvPr id="175" name="【体育館・プール】&#10;有形固定資産減価償却率最小値テキスト"/>
        <xdr:cNvSpPr txBox="1"/>
      </xdr:nvSpPr>
      <xdr:spPr>
        <a:xfrm>
          <a:off x="4673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104503</xdr:rowOff>
    </xdr:from>
    <xdr:to>
      <xdr:col>24</xdr:col>
      <xdr:colOff>152400</xdr:colOff>
      <xdr:row>64</xdr:row>
      <xdr:rowOff>104503</xdr:rowOff>
    </xdr:to>
    <xdr:cxnSp macro="">
      <xdr:nvCxnSpPr>
        <xdr:cNvPr id="176" name="直線コネクタ 175"/>
        <xdr:cNvCxnSpPr/>
      </xdr:nvCxnSpPr>
      <xdr:spPr>
        <a:xfrm>
          <a:off x="4546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405111" cy="259045"/>
    <xdr:sp macro="" textlink="">
      <xdr:nvSpPr>
        <xdr:cNvPr id="177" name="【体育館・プール】&#10;有形固定資産減価償却率最大値テキスト"/>
        <xdr:cNvSpPr txBox="1"/>
      </xdr:nvSpPr>
      <xdr:spPr>
        <a:xfrm>
          <a:off x="46736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9"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135346</xdr:rowOff>
    </xdr:from>
    <xdr:to>
      <xdr:col>20</xdr:col>
      <xdr:colOff>38100</xdr:colOff>
      <xdr:row>59</xdr:row>
      <xdr:rowOff>65496</xdr:rowOff>
    </xdr:to>
    <xdr:sp macro="" textlink="">
      <xdr:nvSpPr>
        <xdr:cNvPr id="181" name="フローチャート: 判断 180"/>
        <xdr:cNvSpPr/>
      </xdr:nvSpPr>
      <xdr:spPr>
        <a:xfrm>
          <a:off x="3746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82023</xdr:rowOff>
    </xdr:from>
    <xdr:ext cx="405111" cy="259045"/>
    <xdr:sp macro="" textlink="">
      <xdr:nvSpPr>
        <xdr:cNvPr id="182" name="n_1aveValue【体育館・プー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86360</xdr:rowOff>
    </xdr:from>
    <xdr:to>
      <xdr:col>15</xdr:col>
      <xdr:colOff>101600</xdr:colOff>
      <xdr:row>59</xdr:row>
      <xdr:rowOff>16510</xdr:rowOff>
    </xdr:to>
    <xdr:sp macro="" textlink="">
      <xdr:nvSpPr>
        <xdr:cNvPr id="183" name="フローチャート: 判断 182"/>
        <xdr:cNvSpPr/>
      </xdr:nvSpPr>
      <xdr:spPr>
        <a:xfrm>
          <a:off x="2857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33037</xdr:rowOff>
    </xdr:from>
    <xdr:ext cx="405111" cy="259045"/>
    <xdr:sp macro="" textlink="">
      <xdr:nvSpPr>
        <xdr:cNvPr id="184" name="n_2ave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37374</xdr:rowOff>
    </xdr:from>
    <xdr:to>
      <xdr:col>10</xdr:col>
      <xdr:colOff>165100</xdr:colOff>
      <xdr:row>58</xdr:row>
      <xdr:rowOff>138974</xdr:rowOff>
    </xdr:to>
    <xdr:sp macro="" textlink="">
      <xdr:nvSpPr>
        <xdr:cNvPr id="185" name="フローチャート: 判断 184"/>
        <xdr:cNvSpPr/>
      </xdr:nvSpPr>
      <xdr:spPr>
        <a:xfrm>
          <a:off x="1968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155501</xdr:rowOff>
    </xdr:from>
    <xdr:ext cx="405111" cy="259045"/>
    <xdr:sp macro="" textlink="">
      <xdr:nvSpPr>
        <xdr:cNvPr id="186" name="n_3aveValue【体育館・プール】&#10;有形固定資産減価償却率"/>
        <xdr:cNvSpPr txBox="1"/>
      </xdr:nvSpPr>
      <xdr:spPr>
        <a:xfrm>
          <a:off x="1816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37374</xdr:rowOff>
    </xdr:from>
    <xdr:to>
      <xdr:col>6</xdr:col>
      <xdr:colOff>38100</xdr:colOff>
      <xdr:row>58</xdr:row>
      <xdr:rowOff>138974</xdr:rowOff>
    </xdr:to>
    <xdr:sp macro="" textlink="">
      <xdr:nvSpPr>
        <xdr:cNvPr id="187" name="フローチャート: 判断 186"/>
        <xdr:cNvSpPr/>
      </xdr:nvSpPr>
      <xdr:spPr>
        <a:xfrm>
          <a:off x="1079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56</xdr:row>
      <xdr:rowOff>155501</xdr:rowOff>
    </xdr:from>
    <xdr:ext cx="405111" cy="259045"/>
    <xdr:sp macro="" textlink="">
      <xdr:nvSpPr>
        <xdr:cNvPr id="188" name="n_4aveValue【体育館・プール】&#10;有形固定資産減価償却率"/>
        <xdr:cNvSpPr txBox="1"/>
      </xdr:nvSpPr>
      <xdr:spPr>
        <a:xfrm>
          <a:off x="927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148409</xdr:rowOff>
    </xdr:from>
    <xdr:to>
      <xdr:col>24</xdr:col>
      <xdr:colOff>114300</xdr:colOff>
      <xdr:row>63</xdr:row>
      <xdr:rowOff>78559</xdr:rowOff>
    </xdr:to>
    <xdr:sp macro="" textlink="">
      <xdr:nvSpPr>
        <xdr:cNvPr id="194" name="楕円 193"/>
        <xdr:cNvSpPr/>
      </xdr:nvSpPr>
      <xdr:spPr>
        <a:xfrm>
          <a:off x="4584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126836</xdr:rowOff>
    </xdr:from>
    <xdr:ext cx="405111" cy="259045"/>
    <xdr:sp macro="" textlink="">
      <xdr:nvSpPr>
        <xdr:cNvPr id="195" name="【体育館・プール】&#10;有形固定資産減価償却率該当値テキスト"/>
        <xdr:cNvSpPr txBox="1"/>
      </xdr:nvSpPr>
      <xdr:spPr>
        <a:xfrm>
          <a:off x="4673600"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96" name="楕円 195"/>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97972</xdr:rowOff>
    </xdr:from>
    <xdr:to>
      <xdr:col>24</xdr:col>
      <xdr:colOff>63500</xdr:colOff>
      <xdr:row>63</xdr:row>
      <xdr:rowOff>27759</xdr:rowOff>
    </xdr:to>
    <xdr:cxnSp macro="">
      <xdr:nvCxnSpPr>
        <xdr:cNvPr id="197" name="直線コネクタ 196"/>
        <xdr:cNvCxnSpPr/>
      </xdr:nvCxnSpPr>
      <xdr:spPr>
        <a:xfrm>
          <a:off x="3797300" y="1072787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43906</xdr:rowOff>
    </xdr:from>
    <xdr:to>
      <xdr:col>15</xdr:col>
      <xdr:colOff>101600</xdr:colOff>
      <xdr:row>62</xdr:row>
      <xdr:rowOff>145506</xdr:rowOff>
    </xdr:to>
    <xdr:sp macro="" textlink="">
      <xdr:nvSpPr>
        <xdr:cNvPr id="198" name="楕円 197"/>
        <xdr:cNvSpPr/>
      </xdr:nvSpPr>
      <xdr:spPr>
        <a:xfrm>
          <a:off x="2857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62</xdr:row>
      <xdr:rowOff>97972</xdr:rowOff>
    </xdr:to>
    <xdr:cxnSp macro="">
      <xdr:nvCxnSpPr>
        <xdr:cNvPr id="199" name="直線コネクタ 198"/>
        <xdr:cNvCxnSpPr/>
      </xdr:nvCxnSpPr>
      <xdr:spPr>
        <a:xfrm>
          <a:off x="2908300" y="1072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163104</xdr:rowOff>
    </xdr:from>
    <xdr:to>
      <xdr:col>10</xdr:col>
      <xdr:colOff>165100</xdr:colOff>
      <xdr:row>62</xdr:row>
      <xdr:rowOff>93254</xdr:rowOff>
    </xdr:to>
    <xdr:sp macro="" textlink="">
      <xdr:nvSpPr>
        <xdr:cNvPr id="200" name="楕円 199"/>
        <xdr:cNvSpPr/>
      </xdr:nvSpPr>
      <xdr:spPr>
        <a:xfrm>
          <a:off x="1968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42454</xdr:rowOff>
    </xdr:from>
    <xdr:to>
      <xdr:col>15</xdr:col>
      <xdr:colOff>50800</xdr:colOff>
      <xdr:row>62</xdr:row>
      <xdr:rowOff>94706</xdr:rowOff>
    </xdr:to>
    <xdr:cxnSp macro="">
      <xdr:nvCxnSpPr>
        <xdr:cNvPr id="201" name="直線コネクタ 200"/>
        <xdr:cNvCxnSpPr/>
      </xdr:nvCxnSpPr>
      <xdr:spPr>
        <a:xfrm>
          <a:off x="2019300" y="106723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202" name="楕円 201"/>
        <xdr:cNvSpPr/>
      </xdr:nvSpPr>
      <xdr:spPr>
        <a:xfrm>
          <a:off x="107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42454</xdr:rowOff>
    </xdr:to>
    <xdr:cxnSp macro="">
      <xdr:nvCxnSpPr>
        <xdr:cNvPr id="203" name="直線コネクタ 202"/>
        <xdr:cNvCxnSpPr/>
      </xdr:nvCxnSpPr>
      <xdr:spPr>
        <a:xfrm>
          <a:off x="1130300" y="106168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139899</xdr:rowOff>
    </xdr:from>
    <xdr:ext cx="405111" cy="259045"/>
    <xdr:sp macro="" textlink="">
      <xdr:nvSpPr>
        <xdr:cNvPr id="204" name="n_1mainValue【体育館・プール】&#10;有形固定資産減価償却率"/>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136633</xdr:rowOff>
    </xdr:from>
    <xdr:ext cx="405111" cy="259045"/>
    <xdr:sp macro="" textlink="">
      <xdr:nvSpPr>
        <xdr:cNvPr id="205" name="n_2mainValue【体育館・プール】&#10;有形固定資産減価償却率"/>
        <xdr:cNvSpPr txBox="1"/>
      </xdr:nvSpPr>
      <xdr:spPr>
        <a:xfrm>
          <a:off x="2705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84381</xdr:rowOff>
    </xdr:from>
    <xdr:ext cx="405111" cy="259045"/>
    <xdr:sp macro="" textlink="">
      <xdr:nvSpPr>
        <xdr:cNvPr id="206" name="n_3mainValue【体育館・プール】&#10;有形固定資産減価償却率"/>
        <xdr:cNvSpPr txBox="1"/>
      </xdr:nvSpPr>
      <xdr:spPr>
        <a:xfrm>
          <a:off x="1816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7" name="n_4mainValue【体育館・プール】&#10;有形固定資産減価償却率"/>
        <xdr:cNvSpPr txBox="1"/>
      </xdr:nvSpPr>
      <xdr:spPr>
        <a:xfrm>
          <a:off x="927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166878</xdr:rowOff>
    </xdr:from>
    <xdr:to>
      <xdr:col>54</xdr:col>
      <xdr:colOff>189865</xdr:colOff>
      <xdr:row>63</xdr:row>
      <xdr:rowOff>130302</xdr:rowOff>
    </xdr:to>
    <xdr:cxnSp macro="">
      <xdr:nvCxnSpPr>
        <xdr:cNvPr id="230" name="直線コネクタ 229"/>
        <xdr:cNvCxnSpPr/>
      </xdr:nvCxnSpPr>
      <xdr:spPr>
        <a:xfrm flipV="1">
          <a:off x="10476865" y="959662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134129</xdr:rowOff>
    </xdr:from>
    <xdr:ext cx="469744" cy="259045"/>
    <xdr:sp macro="" textlink="">
      <xdr:nvSpPr>
        <xdr:cNvPr id="231" name="【体育館・プール】&#10;一人当たり面積最小値テキスト"/>
        <xdr:cNvSpPr txBox="1"/>
      </xdr:nvSpPr>
      <xdr:spPr>
        <a:xfrm>
          <a:off x="105156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130302</xdr:rowOff>
    </xdr:from>
    <xdr:to>
      <xdr:col>55</xdr:col>
      <xdr:colOff>88900</xdr:colOff>
      <xdr:row>63</xdr:row>
      <xdr:rowOff>130302</xdr:rowOff>
    </xdr:to>
    <xdr:cxnSp macro="">
      <xdr:nvCxnSpPr>
        <xdr:cNvPr id="232" name="直線コネクタ 231"/>
        <xdr:cNvCxnSpPr/>
      </xdr:nvCxnSpPr>
      <xdr:spPr>
        <a:xfrm>
          <a:off x="10388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113555</xdr:rowOff>
    </xdr:from>
    <xdr:ext cx="469744" cy="259045"/>
    <xdr:sp macro="" textlink="">
      <xdr:nvSpPr>
        <xdr:cNvPr id="233" name="【体育館・プール】&#10;一人当たり面積最大値テキスト"/>
        <xdr:cNvSpPr txBox="1"/>
      </xdr:nvSpPr>
      <xdr:spPr>
        <a:xfrm>
          <a:off x="10515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166878</xdr:rowOff>
    </xdr:from>
    <xdr:to>
      <xdr:col>55</xdr:col>
      <xdr:colOff>88900</xdr:colOff>
      <xdr:row>55</xdr:row>
      <xdr:rowOff>166878</xdr:rowOff>
    </xdr:to>
    <xdr:cxnSp macro="">
      <xdr:nvCxnSpPr>
        <xdr:cNvPr id="234" name="直線コネクタ 233"/>
        <xdr:cNvCxnSpPr/>
      </xdr:nvCxnSpPr>
      <xdr:spPr>
        <a:xfrm>
          <a:off x="10388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5" name="【体育館・プール】&#10;一人当たり面積平均値テキスト"/>
        <xdr:cNvSpPr txBox="1"/>
      </xdr:nvSpPr>
      <xdr:spPr>
        <a:xfrm>
          <a:off x="10515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6" name="フローチャート: 判断 235"/>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7" name="フローチャート: 判断 236"/>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53357</xdr:rowOff>
    </xdr:from>
    <xdr:ext cx="469744" cy="259045"/>
    <xdr:sp macro="" textlink="">
      <xdr:nvSpPr>
        <xdr:cNvPr id="238" name="n_1aveValue【体育館・プール】&#10;一人当たり面積"/>
        <xdr:cNvSpPr txBox="1"/>
      </xdr:nvSpPr>
      <xdr:spPr>
        <a:xfrm>
          <a:off x="9391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136652</xdr:rowOff>
    </xdr:from>
    <xdr:to>
      <xdr:col>46</xdr:col>
      <xdr:colOff>38100</xdr:colOff>
      <xdr:row>61</xdr:row>
      <xdr:rowOff>66802</xdr:rowOff>
    </xdr:to>
    <xdr:sp macro="" textlink="">
      <xdr:nvSpPr>
        <xdr:cNvPr id="239" name="フローチャート: 判断 238"/>
        <xdr:cNvSpPr/>
      </xdr:nvSpPr>
      <xdr:spPr>
        <a:xfrm>
          <a:off x="8699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57929</xdr:rowOff>
    </xdr:from>
    <xdr:ext cx="469744" cy="259045"/>
    <xdr:sp macro="" textlink="">
      <xdr:nvSpPr>
        <xdr:cNvPr id="240" name="n_2aveValue【体育館・プール】&#10;一人当たり面積"/>
        <xdr:cNvSpPr txBox="1"/>
      </xdr:nvSpPr>
      <xdr:spPr>
        <a:xfrm>
          <a:off x="85154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136652</xdr:rowOff>
    </xdr:from>
    <xdr:to>
      <xdr:col>41</xdr:col>
      <xdr:colOff>101600</xdr:colOff>
      <xdr:row>61</xdr:row>
      <xdr:rowOff>66802</xdr:rowOff>
    </xdr:to>
    <xdr:sp macro="" textlink="">
      <xdr:nvSpPr>
        <xdr:cNvPr id="241" name="フローチャート: 判断 240"/>
        <xdr:cNvSpPr/>
      </xdr:nvSpPr>
      <xdr:spPr>
        <a:xfrm>
          <a:off x="7810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57929</xdr:rowOff>
    </xdr:from>
    <xdr:ext cx="469744" cy="259045"/>
    <xdr:sp macro="" textlink="">
      <xdr:nvSpPr>
        <xdr:cNvPr id="242" name="n_3aveValue【体育館・プール】&#10;一人当たり面積"/>
        <xdr:cNvSpPr txBox="1"/>
      </xdr:nvSpPr>
      <xdr:spPr>
        <a:xfrm>
          <a:off x="76264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33782</xdr:rowOff>
    </xdr:from>
    <xdr:to>
      <xdr:col>36</xdr:col>
      <xdr:colOff>165100</xdr:colOff>
      <xdr:row>61</xdr:row>
      <xdr:rowOff>135382</xdr:rowOff>
    </xdr:to>
    <xdr:sp macro="" textlink="">
      <xdr:nvSpPr>
        <xdr:cNvPr id="243" name="フローチャート: 判断 242"/>
        <xdr:cNvSpPr/>
      </xdr:nvSpPr>
      <xdr:spPr>
        <a:xfrm>
          <a:off x="6921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126509</xdr:rowOff>
    </xdr:from>
    <xdr:ext cx="469744" cy="259045"/>
    <xdr:sp macro="" textlink="">
      <xdr:nvSpPr>
        <xdr:cNvPr id="244" name="n_4aveValue【体育館・プール】&#10;一人当たり面積"/>
        <xdr:cNvSpPr txBox="1"/>
      </xdr:nvSpPr>
      <xdr:spPr>
        <a:xfrm>
          <a:off x="6737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xdr:rowOff>
    </xdr:from>
    <xdr:to>
      <xdr:col>55</xdr:col>
      <xdr:colOff>50800</xdr:colOff>
      <xdr:row>60</xdr:row>
      <xdr:rowOff>114808</xdr:rowOff>
    </xdr:to>
    <xdr:sp macro="" textlink="">
      <xdr:nvSpPr>
        <xdr:cNvPr id="250" name="楕円 249"/>
        <xdr:cNvSpPr/>
      </xdr:nvSpPr>
      <xdr:spPr>
        <a:xfrm>
          <a:off x="10426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36085</xdr:rowOff>
    </xdr:from>
    <xdr:ext cx="469744" cy="259045"/>
    <xdr:sp macro="" textlink="">
      <xdr:nvSpPr>
        <xdr:cNvPr id="251" name="【体育館・プール】&#10;一人当たり面積該当値テキスト"/>
        <xdr:cNvSpPr txBox="1"/>
      </xdr:nvSpPr>
      <xdr:spPr>
        <a:xfrm>
          <a:off x="10515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52" name="楕円 251"/>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68580</xdr:rowOff>
    </xdr:to>
    <xdr:cxnSp macro="">
      <xdr:nvCxnSpPr>
        <xdr:cNvPr id="253" name="直線コネクタ 252"/>
        <xdr:cNvCxnSpPr/>
      </xdr:nvCxnSpPr>
      <xdr:spPr>
        <a:xfrm flipV="1">
          <a:off x="9639300" y="1035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26924</xdr:rowOff>
    </xdr:from>
    <xdr:to>
      <xdr:col>46</xdr:col>
      <xdr:colOff>38100</xdr:colOff>
      <xdr:row>60</xdr:row>
      <xdr:rowOff>128524</xdr:rowOff>
    </xdr:to>
    <xdr:sp macro="" textlink="">
      <xdr:nvSpPr>
        <xdr:cNvPr id="254" name="楕円 253"/>
        <xdr:cNvSpPr/>
      </xdr:nvSpPr>
      <xdr:spPr>
        <a:xfrm>
          <a:off x="8699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77724</xdr:rowOff>
    </xdr:to>
    <xdr:cxnSp macro="">
      <xdr:nvCxnSpPr>
        <xdr:cNvPr id="255" name="直線コネクタ 254"/>
        <xdr:cNvCxnSpPr/>
      </xdr:nvCxnSpPr>
      <xdr:spPr>
        <a:xfrm flipV="1">
          <a:off x="8750300" y="1035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36068</xdr:rowOff>
    </xdr:from>
    <xdr:to>
      <xdr:col>41</xdr:col>
      <xdr:colOff>101600</xdr:colOff>
      <xdr:row>60</xdr:row>
      <xdr:rowOff>137668</xdr:rowOff>
    </xdr:to>
    <xdr:sp macro="" textlink="">
      <xdr:nvSpPr>
        <xdr:cNvPr id="256" name="楕円 255"/>
        <xdr:cNvSpPr/>
      </xdr:nvSpPr>
      <xdr:spPr>
        <a:xfrm>
          <a:off x="7810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77724</xdr:rowOff>
    </xdr:from>
    <xdr:to>
      <xdr:col>45</xdr:col>
      <xdr:colOff>177800</xdr:colOff>
      <xdr:row>60</xdr:row>
      <xdr:rowOff>86868</xdr:rowOff>
    </xdr:to>
    <xdr:cxnSp macro="">
      <xdr:nvCxnSpPr>
        <xdr:cNvPr id="257" name="直線コネクタ 256"/>
        <xdr:cNvCxnSpPr/>
      </xdr:nvCxnSpPr>
      <xdr:spPr>
        <a:xfrm flipV="1">
          <a:off x="7861300" y="10364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52070</xdr:rowOff>
    </xdr:from>
    <xdr:to>
      <xdr:col>36</xdr:col>
      <xdr:colOff>165100</xdr:colOff>
      <xdr:row>59</xdr:row>
      <xdr:rowOff>153670</xdr:rowOff>
    </xdr:to>
    <xdr:sp macro="" textlink="">
      <xdr:nvSpPr>
        <xdr:cNvPr id="258" name="楕円 257"/>
        <xdr:cNvSpPr/>
      </xdr:nvSpPr>
      <xdr:spPr>
        <a:xfrm>
          <a:off x="692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102870</xdr:rowOff>
    </xdr:from>
    <xdr:to>
      <xdr:col>41</xdr:col>
      <xdr:colOff>50800</xdr:colOff>
      <xdr:row>60</xdr:row>
      <xdr:rowOff>86868</xdr:rowOff>
    </xdr:to>
    <xdr:cxnSp macro="">
      <xdr:nvCxnSpPr>
        <xdr:cNvPr id="259" name="直線コネクタ 258"/>
        <xdr:cNvCxnSpPr/>
      </xdr:nvCxnSpPr>
      <xdr:spPr>
        <a:xfrm>
          <a:off x="6972300" y="102184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135907</xdr:rowOff>
    </xdr:from>
    <xdr:ext cx="469744" cy="259045"/>
    <xdr:sp macro="" textlink="">
      <xdr:nvSpPr>
        <xdr:cNvPr id="260" name="n_1main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145051</xdr:rowOff>
    </xdr:from>
    <xdr:ext cx="469744" cy="259045"/>
    <xdr:sp macro="" textlink="">
      <xdr:nvSpPr>
        <xdr:cNvPr id="261" name="n_2mainValue【体育館・プール】&#10;一人当たり面積"/>
        <xdr:cNvSpPr txBox="1"/>
      </xdr:nvSpPr>
      <xdr:spPr>
        <a:xfrm>
          <a:off x="8515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154195</xdr:rowOff>
    </xdr:from>
    <xdr:ext cx="469744" cy="259045"/>
    <xdr:sp macro="" textlink="">
      <xdr:nvSpPr>
        <xdr:cNvPr id="262" name="n_3mainValue【体育館・プール】&#10;一人当たり面積"/>
        <xdr:cNvSpPr txBox="1"/>
      </xdr:nvSpPr>
      <xdr:spPr>
        <a:xfrm>
          <a:off x="7626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170197</xdr:rowOff>
    </xdr:from>
    <xdr:ext cx="469744" cy="259045"/>
    <xdr:sp macro="" textlink="">
      <xdr:nvSpPr>
        <xdr:cNvPr id="263" name="n_4mainValue【体育館・プール】&#10;一人当たり面積"/>
        <xdr:cNvSpPr txBox="1"/>
      </xdr:nvSpPr>
      <xdr:spPr>
        <a:xfrm>
          <a:off x="6737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4" name="テキスト ボックス 27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5" name="直線コネクタ 27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6" name="テキスト ボックス 27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9" name="直線コネクタ 27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0" name="テキスト ボックス 27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85</xdr:row>
      <xdr:rowOff>146686</xdr:rowOff>
    </xdr:to>
    <xdr:cxnSp macro="">
      <xdr:nvCxnSpPr>
        <xdr:cNvPr id="284" name="直線コネクタ 283"/>
        <xdr:cNvCxnSpPr/>
      </xdr:nvCxnSpPr>
      <xdr:spPr>
        <a:xfrm flipV="1">
          <a:off x="4634865" y="13428345"/>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150513</xdr:rowOff>
    </xdr:from>
    <xdr:ext cx="405111" cy="259045"/>
    <xdr:sp macro="" textlink="">
      <xdr:nvSpPr>
        <xdr:cNvPr id="285" name="【福祉施設】&#10;有形固定資産減価償却率最小値テキスト"/>
        <xdr:cNvSpPr txBox="1"/>
      </xdr:nvSpPr>
      <xdr:spPr>
        <a:xfrm>
          <a:off x="4673600"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146686</xdr:rowOff>
    </xdr:from>
    <xdr:to>
      <xdr:col>24</xdr:col>
      <xdr:colOff>152400</xdr:colOff>
      <xdr:row>85</xdr:row>
      <xdr:rowOff>146686</xdr:rowOff>
    </xdr:to>
    <xdr:cxnSp macro="">
      <xdr:nvCxnSpPr>
        <xdr:cNvPr id="286" name="直線コネクタ 285"/>
        <xdr:cNvCxnSpPr/>
      </xdr:nvCxnSpPr>
      <xdr:spPr>
        <a:xfrm>
          <a:off x="4546600" y="1471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7"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88" name="直線コネクタ 287"/>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89"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0" name="フローチャート: 判断 289"/>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27305</xdr:rowOff>
    </xdr:from>
    <xdr:to>
      <xdr:col>20</xdr:col>
      <xdr:colOff>38100</xdr:colOff>
      <xdr:row>83</xdr:row>
      <xdr:rowOff>128905</xdr:rowOff>
    </xdr:to>
    <xdr:sp macro="" textlink="">
      <xdr:nvSpPr>
        <xdr:cNvPr id="291" name="フローチャート: 判断 290"/>
        <xdr:cNvSpPr/>
      </xdr:nvSpPr>
      <xdr:spPr>
        <a:xfrm>
          <a:off x="3746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120032</xdr:rowOff>
    </xdr:from>
    <xdr:ext cx="405111" cy="259045"/>
    <xdr:sp macro="" textlink="">
      <xdr:nvSpPr>
        <xdr:cNvPr id="292" name="n_1aveValue【福祉施設】&#10;有形固定資産減価償却率"/>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113030</xdr:rowOff>
    </xdr:from>
    <xdr:to>
      <xdr:col>15</xdr:col>
      <xdr:colOff>101600</xdr:colOff>
      <xdr:row>83</xdr:row>
      <xdr:rowOff>43180</xdr:rowOff>
    </xdr:to>
    <xdr:sp macro="" textlink="">
      <xdr:nvSpPr>
        <xdr:cNvPr id="293" name="フローチャート: 判断 292"/>
        <xdr:cNvSpPr/>
      </xdr:nvSpPr>
      <xdr:spPr>
        <a:xfrm>
          <a:off x="2857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34307</xdr:rowOff>
    </xdr:from>
    <xdr:ext cx="405111" cy="259045"/>
    <xdr:sp macro="" textlink="">
      <xdr:nvSpPr>
        <xdr:cNvPr id="294" name="n_2ave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78739</xdr:rowOff>
    </xdr:from>
    <xdr:to>
      <xdr:col>10</xdr:col>
      <xdr:colOff>165100</xdr:colOff>
      <xdr:row>84</xdr:row>
      <xdr:rowOff>8889</xdr:rowOff>
    </xdr:to>
    <xdr:sp macro="" textlink="">
      <xdr:nvSpPr>
        <xdr:cNvPr id="295" name="フローチャート: 判断 294"/>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16</xdr:rowOff>
    </xdr:from>
    <xdr:ext cx="405111" cy="259045"/>
    <xdr:sp macro="" textlink="">
      <xdr:nvSpPr>
        <xdr:cNvPr id="296" name="n_3aveValue【福祉施設】&#10;有形固定資産減価償却率"/>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4445</xdr:rowOff>
    </xdr:from>
    <xdr:to>
      <xdr:col>6</xdr:col>
      <xdr:colOff>38100</xdr:colOff>
      <xdr:row>83</xdr:row>
      <xdr:rowOff>106045</xdr:rowOff>
    </xdr:to>
    <xdr:sp macro="" textlink="">
      <xdr:nvSpPr>
        <xdr:cNvPr id="297" name="フローチャート: 判断 296"/>
        <xdr:cNvSpPr/>
      </xdr:nvSpPr>
      <xdr:spPr>
        <a:xfrm>
          <a:off x="1079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83</xdr:row>
      <xdr:rowOff>97172</xdr:rowOff>
    </xdr:from>
    <xdr:ext cx="405111" cy="259045"/>
    <xdr:sp macro="" textlink="">
      <xdr:nvSpPr>
        <xdr:cNvPr id="298" name="n_4aveValue【福祉施設】&#10;有形固定資産減価償却率"/>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4" name="楕円 303"/>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5"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6" name="楕円 305"/>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82</xdr:row>
      <xdr:rowOff>38100</xdr:rowOff>
    </xdr:to>
    <xdr:cxnSp macro="">
      <xdr:nvCxnSpPr>
        <xdr:cNvPr id="307" name="直線コネクタ 306"/>
        <xdr:cNvCxnSpPr/>
      </xdr:nvCxnSpPr>
      <xdr:spPr>
        <a:xfrm>
          <a:off x="3797300" y="13868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8" name="楕円 307"/>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80</xdr:row>
      <xdr:rowOff>152400</xdr:rowOff>
    </xdr:to>
    <xdr:cxnSp macro="">
      <xdr:nvCxnSpPr>
        <xdr:cNvPr id="309" name="直線コネクタ 308"/>
        <xdr:cNvCxnSpPr/>
      </xdr:nvCxnSpPr>
      <xdr:spPr>
        <a:xfrm>
          <a:off x="2908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10" name="楕円 309"/>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152400</xdr:rowOff>
    </xdr:to>
    <xdr:cxnSp macro="">
      <xdr:nvCxnSpPr>
        <xdr:cNvPr id="311" name="直線コネクタ 310"/>
        <xdr:cNvCxnSpPr/>
      </xdr:nvCxnSpPr>
      <xdr:spPr>
        <a:xfrm>
          <a:off x="2019300" y="1375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312" name="楕円 311"/>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80</xdr:row>
      <xdr:rowOff>38100</xdr:rowOff>
    </xdr:to>
    <xdr:cxnSp macro="">
      <xdr:nvCxnSpPr>
        <xdr:cNvPr id="313" name="直線コネクタ 312"/>
        <xdr:cNvCxnSpPr/>
      </xdr:nvCxnSpPr>
      <xdr:spPr>
        <a:xfrm>
          <a:off x="1130300" y="1363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314"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5"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6"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17" name="n_4mainValue【福祉施設】&#10;有形固定資産減価償却率"/>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103414</xdr:rowOff>
    </xdr:from>
    <xdr:to>
      <xdr:col>54</xdr:col>
      <xdr:colOff>189865</xdr:colOff>
      <xdr:row>86</xdr:row>
      <xdr:rowOff>48986</xdr:rowOff>
    </xdr:to>
    <xdr:cxnSp macro="">
      <xdr:nvCxnSpPr>
        <xdr:cNvPr id="343" name="直線コネクタ 342"/>
        <xdr:cNvCxnSpPr/>
      </xdr:nvCxnSpPr>
      <xdr:spPr>
        <a:xfrm flipV="1">
          <a:off x="10476865" y="134765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52813</xdr:rowOff>
    </xdr:from>
    <xdr:ext cx="469744" cy="259045"/>
    <xdr:sp macro="" textlink="">
      <xdr:nvSpPr>
        <xdr:cNvPr id="344" name="【福祉施設】&#10;一人当たり面積最小値テキスト"/>
        <xdr:cNvSpPr txBox="1"/>
      </xdr:nvSpPr>
      <xdr:spPr>
        <a:xfrm>
          <a:off x="105156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48986</xdr:rowOff>
    </xdr:from>
    <xdr:to>
      <xdr:col>55</xdr:col>
      <xdr:colOff>88900</xdr:colOff>
      <xdr:row>86</xdr:row>
      <xdr:rowOff>48986</xdr:rowOff>
    </xdr:to>
    <xdr:cxnSp macro="">
      <xdr:nvCxnSpPr>
        <xdr:cNvPr id="345" name="直線コネクタ 344"/>
        <xdr:cNvCxnSpPr/>
      </xdr:nvCxnSpPr>
      <xdr:spPr>
        <a:xfrm>
          <a:off x="10388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50091</xdr:rowOff>
    </xdr:from>
    <xdr:ext cx="469744" cy="259045"/>
    <xdr:sp macro="" textlink="">
      <xdr:nvSpPr>
        <xdr:cNvPr id="346" name="【福祉施設】&#10;一人当たり面積最大値テキスト"/>
        <xdr:cNvSpPr txBox="1"/>
      </xdr:nvSpPr>
      <xdr:spPr>
        <a:xfrm>
          <a:off x="10515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103414</xdr:rowOff>
    </xdr:from>
    <xdr:to>
      <xdr:col>55</xdr:col>
      <xdr:colOff>88900</xdr:colOff>
      <xdr:row>78</xdr:row>
      <xdr:rowOff>103414</xdr:rowOff>
    </xdr:to>
    <xdr:cxnSp macro="">
      <xdr:nvCxnSpPr>
        <xdr:cNvPr id="347" name="直線コネクタ 346"/>
        <xdr:cNvCxnSpPr/>
      </xdr:nvCxnSpPr>
      <xdr:spPr>
        <a:xfrm>
          <a:off x="10388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64606</xdr:rowOff>
    </xdr:from>
    <xdr:ext cx="469744" cy="259045"/>
    <xdr:sp macro="" textlink="">
      <xdr:nvSpPr>
        <xdr:cNvPr id="348" name="【福祉施設】&#10;一人当たり面積平均値テキスト"/>
        <xdr:cNvSpPr txBox="1"/>
      </xdr:nvSpPr>
      <xdr:spPr>
        <a:xfrm>
          <a:off x="10515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41729</xdr:rowOff>
    </xdr:from>
    <xdr:to>
      <xdr:col>55</xdr:col>
      <xdr:colOff>50800</xdr:colOff>
      <xdr:row>82</xdr:row>
      <xdr:rowOff>143329</xdr:rowOff>
    </xdr:to>
    <xdr:sp macro="" textlink="">
      <xdr:nvSpPr>
        <xdr:cNvPr id="349" name="フローチャート: 判断 348"/>
        <xdr:cNvSpPr/>
      </xdr:nvSpPr>
      <xdr:spPr>
        <a:xfrm>
          <a:off x="10426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139700</xdr:rowOff>
    </xdr:from>
    <xdr:to>
      <xdr:col>50</xdr:col>
      <xdr:colOff>165100</xdr:colOff>
      <xdr:row>83</xdr:row>
      <xdr:rowOff>69850</xdr:rowOff>
    </xdr:to>
    <xdr:sp macro="" textlink="">
      <xdr:nvSpPr>
        <xdr:cNvPr id="350" name="フローチャート: 判断 349"/>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86377</xdr:rowOff>
    </xdr:from>
    <xdr:ext cx="469744" cy="259045"/>
    <xdr:sp macro="" textlink="">
      <xdr:nvSpPr>
        <xdr:cNvPr id="351" name="n_1aveValue【福祉施設】&#10;一人当たり面積"/>
        <xdr:cNvSpPr txBox="1"/>
      </xdr:nvSpPr>
      <xdr:spPr>
        <a:xfrm>
          <a:off x="9391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139700</xdr:rowOff>
    </xdr:from>
    <xdr:to>
      <xdr:col>46</xdr:col>
      <xdr:colOff>38100</xdr:colOff>
      <xdr:row>83</xdr:row>
      <xdr:rowOff>69850</xdr:rowOff>
    </xdr:to>
    <xdr:sp macro="" textlink="">
      <xdr:nvSpPr>
        <xdr:cNvPr id="352" name="フローチャート: 判断 351"/>
        <xdr:cNvSpPr/>
      </xdr:nvSpPr>
      <xdr:spPr>
        <a:xfrm>
          <a:off x="8699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86377</xdr:rowOff>
    </xdr:from>
    <xdr:ext cx="469744" cy="259045"/>
    <xdr:sp macro="" textlink="">
      <xdr:nvSpPr>
        <xdr:cNvPr id="353" name="n_2aveValue【福祉施設】&#10;一人当たり面積"/>
        <xdr:cNvSpPr txBox="1"/>
      </xdr:nvSpPr>
      <xdr:spPr>
        <a:xfrm>
          <a:off x="8515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22679</xdr:rowOff>
    </xdr:from>
    <xdr:to>
      <xdr:col>41</xdr:col>
      <xdr:colOff>101600</xdr:colOff>
      <xdr:row>83</xdr:row>
      <xdr:rowOff>124279</xdr:rowOff>
    </xdr:to>
    <xdr:sp macro="" textlink="">
      <xdr:nvSpPr>
        <xdr:cNvPr id="354" name="フローチャート: 判断 353"/>
        <xdr:cNvSpPr/>
      </xdr:nvSpPr>
      <xdr:spPr>
        <a:xfrm>
          <a:off x="7810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140806</xdr:rowOff>
    </xdr:from>
    <xdr:ext cx="469744" cy="259045"/>
    <xdr:sp macro="" textlink="">
      <xdr:nvSpPr>
        <xdr:cNvPr id="355" name="n_3aveValue【福祉施設】&#10;一人当たり面積"/>
        <xdr:cNvSpPr txBox="1"/>
      </xdr:nvSpPr>
      <xdr:spPr>
        <a:xfrm>
          <a:off x="7626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11793</xdr:rowOff>
    </xdr:from>
    <xdr:to>
      <xdr:col>36</xdr:col>
      <xdr:colOff>165100</xdr:colOff>
      <xdr:row>83</xdr:row>
      <xdr:rowOff>113393</xdr:rowOff>
    </xdr:to>
    <xdr:sp macro="" textlink="">
      <xdr:nvSpPr>
        <xdr:cNvPr id="356" name="フローチャート: 判断 355"/>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129920</xdr:rowOff>
    </xdr:from>
    <xdr:ext cx="469744" cy="259045"/>
    <xdr:sp macro="" textlink="">
      <xdr:nvSpPr>
        <xdr:cNvPr id="357" name="n_4ave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169636</xdr:rowOff>
    </xdr:from>
    <xdr:to>
      <xdr:col>55</xdr:col>
      <xdr:colOff>50800</xdr:colOff>
      <xdr:row>86</xdr:row>
      <xdr:rowOff>99786</xdr:rowOff>
    </xdr:to>
    <xdr:sp macro="" textlink="">
      <xdr:nvSpPr>
        <xdr:cNvPr id="363" name="楕円 362"/>
        <xdr:cNvSpPr/>
      </xdr:nvSpPr>
      <xdr:spPr>
        <a:xfrm>
          <a:off x="10426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84563</xdr:rowOff>
    </xdr:from>
    <xdr:ext cx="469744" cy="259045"/>
    <xdr:sp macro="" textlink="">
      <xdr:nvSpPr>
        <xdr:cNvPr id="364" name="【福祉施設】&#10;一人当たり面積該当値テキスト"/>
        <xdr:cNvSpPr txBox="1"/>
      </xdr:nvSpPr>
      <xdr:spPr>
        <a:xfrm>
          <a:off x="10515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169636</xdr:rowOff>
    </xdr:from>
    <xdr:to>
      <xdr:col>50</xdr:col>
      <xdr:colOff>165100</xdr:colOff>
      <xdr:row>86</xdr:row>
      <xdr:rowOff>99786</xdr:rowOff>
    </xdr:to>
    <xdr:sp macro="" textlink="">
      <xdr:nvSpPr>
        <xdr:cNvPr id="365" name="楕円 364"/>
        <xdr:cNvSpPr/>
      </xdr:nvSpPr>
      <xdr:spPr>
        <a:xfrm>
          <a:off x="9588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48986</xdr:rowOff>
    </xdr:from>
    <xdr:to>
      <xdr:col>55</xdr:col>
      <xdr:colOff>0</xdr:colOff>
      <xdr:row>86</xdr:row>
      <xdr:rowOff>48986</xdr:rowOff>
    </xdr:to>
    <xdr:cxnSp macro="">
      <xdr:nvCxnSpPr>
        <xdr:cNvPr id="366" name="直線コネクタ 365"/>
        <xdr:cNvCxnSpPr/>
      </xdr:nvCxnSpPr>
      <xdr:spPr>
        <a:xfrm>
          <a:off x="9639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9071</xdr:rowOff>
    </xdr:from>
    <xdr:to>
      <xdr:col>46</xdr:col>
      <xdr:colOff>38100</xdr:colOff>
      <xdr:row>86</xdr:row>
      <xdr:rowOff>110671</xdr:rowOff>
    </xdr:to>
    <xdr:sp macro="" textlink="">
      <xdr:nvSpPr>
        <xdr:cNvPr id="367" name="楕円 366"/>
        <xdr:cNvSpPr/>
      </xdr:nvSpPr>
      <xdr:spPr>
        <a:xfrm>
          <a:off x="8699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48986</xdr:rowOff>
    </xdr:from>
    <xdr:to>
      <xdr:col>50</xdr:col>
      <xdr:colOff>114300</xdr:colOff>
      <xdr:row>86</xdr:row>
      <xdr:rowOff>59871</xdr:rowOff>
    </xdr:to>
    <xdr:cxnSp macro="">
      <xdr:nvCxnSpPr>
        <xdr:cNvPr id="368" name="直線コネクタ 367"/>
        <xdr:cNvCxnSpPr/>
      </xdr:nvCxnSpPr>
      <xdr:spPr>
        <a:xfrm flipV="1">
          <a:off x="8750300" y="14793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9071</xdr:rowOff>
    </xdr:from>
    <xdr:to>
      <xdr:col>41</xdr:col>
      <xdr:colOff>101600</xdr:colOff>
      <xdr:row>86</xdr:row>
      <xdr:rowOff>110671</xdr:rowOff>
    </xdr:to>
    <xdr:sp macro="" textlink="">
      <xdr:nvSpPr>
        <xdr:cNvPr id="369" name="楕円 368"/>
        <xdr:cNvSpPr/>
      </xdr:nvSpPr>
      <xdr:spPr>
        <a:xfrm>
          <a:off x="7810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59871</xdr:rowOff>
    </xdr:from>
    <xdr:to>
      <xdr:col>45</xdr:col>
      <xdr:colOff>177800</xdr:colOff>
      <xdr:row>86</xdr:row>
      <xdr:rowOff>59871</xdr:rowOff>
    </xdr:to>
    <xdr:cxnSp macro="">
      <xdr:nvCxnSpPr>
        <xdr:cNvPr id="370" name="直線コネクタ 369"/>
        <xdr:cNvCxnSpPr/>
      </xdr:nvCxnSpPr>
      <xdr:spPr>
        <a:xfrm>
          <a:off x="7861300" y="1480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9071</xdr:rowOff>
    </xdr:from>
    <xdr:to>
      <xdr:col>36</xdr:col>
      <xdr:colOff>165100</xdr:colOff>
      <xdr:row>86</xdr:row>
      <xdr:rowOff>110671</xdr:rowOff>
    </xdr:to>
    <xdr:sp macro="" textlink="">
      <xdr:nvSpPr>
        <xdr:cNvPr id="371" name="楕円 370"/>
        <xdr:cNvSpPr/>
      </xdr:nvSpPr>
      <xdr:spPr>
        <a:xfrm>
          <a:off x="6921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59871</xdr:rowOff>
    </xdr:from>
    <xdr:to>
      <xdr:col>41</xdr:col>
      <xdr:colOff>50800</xdr:colOff>
      <xdr:row>86</xdr:row>
      <xdr:rowOff>59871</xdr:rowOff>
    </xdr:to>
    <xdr:cxnSp macro="">
      <xdr:nvCxnSpPr>
        <xdr:cNvPr id="372" name="直線コネクタ 371"/>
        <xdr:cNvCxnSpPr/>
      </xdr:nvCxnSpPr>
      <xdr:spPr>
        <a:xfrm>
          <a:off x="6972300" y="1480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90913</xdr:rowOff>
    </xdr:from>
    <xdr:ext cx="469744" cy="259045"/>
    <xdr:sp macro="" textlink="">
      <xdr:nvSpPr>
        <xdr:cNvPr id="373" name="n_1mainValue【福祉施設】&#10;一人当たり面積"/>
        <xdr:cNvSpPr txBox="1"/>
      </xdr:nvSpPr>
      <xdr:spPr>
        <a:xfrm>
          <a:off x="9391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101798</xdr:rowOff>
    </xdr:from>
    <xdr:ext cx="469744" cy="259045"/>
    <xdr:sp macro="" textlink="">
      <xdr:nvSpPr>
        <xdr:cNvPr id="374" name="n_2mainValue【福祉施設】&#10;一人当たり面積"/>
        <xdr:cNvSpPr txBox="1"/>
      </xdr:nvSpPr>
      <xdr:spPr>
        <a:xfrm>
          <a:off x="8515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101798</xdr:rowOff>
    </xdr:from>
    <xdr:ext cx="469744" cy="259045"/>
    <xdr:sp macro="" textlink="">
      <xdr:nvSpPr>
        <xdr:cNvPr id="375" name="n_3mainValue【福祉施設】&#10;一人当たり面積"/>
        <xdr:cNvSpPr txBox="1"/>
      </xdr:nvSpPr>
      <xdr:spPr>
        <a:xfrm>
          <a:off x="7626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101798</xdr:rowOff>
    </xdr:from>
    <xdr:ext cx="469744" cy="259045"/>
    <xdr:sp macro="" textlink="">
      <xdr:nvSpPr>
        <xdr:cNvPr id="376" name="n_4mainValue【福祉施設】&#10;一人当たり面積"/>
        <xdr:cNvSpPr txBox="1"/>
      </xdr:nvSpPr>
      <xdr:spPr>
        <a:xfrm>
          <a:off x="6737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107</xdr:row>
      <xdr:rowOff>118111</xdr:rowOff>
    </xdr:to>
    <xdr:cxnSp macro="">
      <xdr:nvCxnSpPr>
        <xdr:cNvPr id="401" name="直線コネクタ 400"/>
        <xdr:cNvCxnSpPr/>
      </xdr:nvCxnSpPr>
      <xdr:spPr>
        <a:xfrm flipV="1">
          <a:off x="4634865" y="171526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402" name="【市民会館】&#10;有形固定資産減価償却率最小値テキスト"/>
        <xdr:cNvSpPr txBox="1"/>
      </xdr:nvSpPr>
      <xdr:spPr>
        <a:xfrm>
          <a:off x="4673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403" name="直線コネクタ 402"/>
        <xdr:cNvCxnSpPr/>
      </xdr:nvCxnSpPr>
      <xdr:spPr>
        <a:xfrm>
          <a:off x="4546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4"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5" name="直線コネクタ 404"/>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406" name="【市民会館】&#10;有形固定資産減価償却率平均値テキスト"/>
        <xdr:cNvSpPr txBox="1"/>
      </xdr:nvSpPr>
      <xdr:spPr>
        <a:xfrm>
          <a:off x="46736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407" name="フローチャート: 判断 406"/>
        <xdr:cNvSpPr/>
      </xdr:nvSpPr>
      <xdr:spPr>
        <a:xfrm>
          <a:off x="4584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08" name="フローチャート: 判断 407"/>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145432</xdr:rowOff>
    </xdr:from>
    <xdr:ext cx="405111" cy="259045"/>
    <xdr:sp macro="" textlink="">
      <xdr:nvSpPr>
        <xdr:cNvPr id="409" name="n_1aveValue【市民会館】&#10;有形固定資産減価償却率"/>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166370</xdr:rowOff>
    </xdr:from>
    <xdr:to>
      <xdr:col>15</xdr:col>
      <xdr:colOff>101600</xdr:colOff>
      <xdr:row>103</xdr:row>
      <xdr:rowOff>96520</xdr:rowOff>
    </xdr:to>
    <xdr:sp macro="" textlink="">
      <xdr:nvSpPr>
        <xdr:cNvPr id="410" name="フローチャート: 判断 409"/>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113047</xdr:rowOff>
    </xdr:from>
    <xdr:ext cx="405111" cy="259045"/>
    <xdr:sp macro="" textlink="">
      <xdr:nvSpPr>
        <xdr:cNvPr id="411" name="n_2ave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122555</xdr:rowOff>
    </xdr:from>
    <xdr:to>
      <xdr:col>10</xdr:col>
      <xdr:colOff>165100</xdr:colOff>
      <xdr:row>103</xdr:row>
      <xdr:rowOff>52705</xdr:rowOff>
    </xdr:to>
    <xdr:sp macro="" textlink="">
      <xdr:nvSpPr>
        <xdr:cNvPr id="412" name="フローチャート: 判断 411"/>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69232</xdr:rowOff>
    </xdr:from>
    <xdr:ext cx="405111" cy="259045"/>
    <xdr:sp macro="" textlink="">
      <xdr:nvSpPr>
        <xdr:cNvPr id="413" name="n_3aveValue【市民会館】&#10;有形固定資産減価償却率"/>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92075</xdr:rowOff>
    </xdr:from>
    <xdr:to>
      <xdr:col>6</xdr:col>
      <xdr:colOff>38100</xdr:colOff>
      <xdr:row>103</xdr:row>
      <xdr:rowOff>22225</xdr:rowOff>
    </xdr:to>
    <xdr:sp macro="" textlink="">
      <xdr:nvSpPr>
        <xdr:cNvPr id="414" name="フローチャート: 判断 413"/>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38752</xdr:rowOff>
    </xdr:from>
    <xdr:ext cx="405111" cy="259045"/>
    <xdr:sp macro="" textlink="">
      <xdr:nvSpPr>
        <xdr:cNvPr id="415" name="n_4aveValue【市民会館】&#10;有形固定資産減価償却率"/>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145414</xdr:rowOff>
    </xdr:from>
    <xdr:to>
      <xdr:col>24</xdr:col>
      <xdr:colOff>114300</xdr:colOff>
      <xdr:row>104</xdr:row>
      <xdr:rowOff>75564</xdr:rowOff>
    </xdr:to>
    <xdr:sp macro="" textlink="">
      <xdr:nvSpPr>
        <xdr:cNvPr id="421" name="楕円 420"/>
        <xdr:cNvSpPr/>
      </xdr:nvSpPr>
      <xdr:spPr>
        <a:xfrm>
          <a:off x="45847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123841</xdr:rowOff>
    </xdr:from>
    <xdr:ext cx="405111" cy="259045"/>
    <xdr:sp macro="" textlink="">
      <xdr:nvSpPr>
        <xdr:cNvPr id="422" name="【市民会館】&#10;有形固定資産減価償却率該当値テキスト"/>
        <xdr:cNvSpPr txBox="1"/>
      </xdr:nvSpPr>
      <xdr:spPr>
        <a:xfrm>
          <a:off x="4673600"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423" name="楕円 422"/>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104</xdr:row>
      <xdr:rowOff>24764</xdr:rowOff>
    </xdr:to>
    <xdr:cxnSp macro="">
      <xdr:nvCxnSpPr>
        <xdr:cNvPr id="424" name="直線コネクタ 423"/>
        <xdr:cNvCxnSpPr/>
      </xdr:nvCxnSpPr>
      <xdr:spPr>
        <a:xfrm>
          <a:off x="3797300" y="1776983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53975</xdr:rowOff>
    </xdr:from>
    <xdr:to>
      <xdr:col>15</xdr:col>
      <xdr:colOff>101600</xdr:colOff>
      <xdr:row>103</xdr:row>
      <xdr:rowOff>155575</xdr:rowOff>
    </xdr:to>
    <xdr:sp macro="" textlink="">
      <xdr:nvSpPr>
        <xdr:cNvPr id="425" name="楕円 424"/>
        <xdr:cNvSpPr/>
      </xdr:nvSpPr>
      <xdr:spPr>
        <a:xfrm>
          <a:off x="2857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104775</xdr:rowOff>
    </xdr:from>
    <xdr:to>
      <xdr:col>19</xdr:col>
      <xdr:colOff>177800</xdr:colOff>
      <xdr:row>103</xdr:row>
      <xdr:rowOff>110489</xdr:rowOff>
    </xdr:to>
    <xdr:cxnSp macro="">
      <xdr:nvCxnSpPr>
        <xdr:cNvPr id="426" name="直線コネクタ 425"/>
        <xdr:cNvCxnSpPr/>
      </xdr:nvCxnSpPr>
      <xdr:spPr>
        <a:xfrm>
          <a:off x="2908300" y="177641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27" name="楕円 426"/>
        <xdr:cNvSpPr/>
      </xdr:nvSpPr>
      <xdr:spPr>
        <a:xfrm>
          <a:off x="1968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60961</xdr:rowOff>
    </xdr:from>
    <xdr:to>
      <xdr:col>15</xdr:col>
      <xdr:colOff>50800</xdr:colOff>
      <xdr:row>103</xdr:row>
      <xdr:rowOff>104775</xdr:rowOff>
    </xdr:to>
    <xdr:cxnSp macro="">
      <xdr:nvCxnSpPr>
        <xdr:cNvPr id="428" name="直線コネクタ 427"/>
        <xdr:cNvCxnSpPr/>
      </xdr:nvCxnSpPr>
      <xdr:spPr>
        <a:xfrm>
          <a:off x="2019300" y="17720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141605</xdr:rowOff>
    </xdr:from>
    <xdr:to>
      <xdr:col>6</xdr:col>
      <xdr:colOff>38100</xdr:colOff>
      <xdr:row>103</xdr:row>
      <xdr:rowOff>71755</xdr:rowOff>
    </xdr:to>
    <xdr:sp macro="" textlink="">
      <xdr:nvSpPr>
        <xdr:cNvPr id="429" name="楕円 428"/>
        <xdr:cNvSpPr/>
      </xdr:nvSpPr>
      <xdr:spPr>
        <a:xfrm>
          <a:off x="1079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20955</xdr:rowOff>
    </xdr:from>
    <xdr:to>
      <xdr:col>10</xdr:col>
      <xdr:colOff>114300</xdr:colOff>
      <xdr:row>103</xdr:row>
      <xdr:rowOff>60961</xdr:rowOff>
    </xdr:to>
    <xdr:cxnSp macro="">
      <xdr:nvCxnSpPr>
        <xdr:cNvPr id="430" name="直線コネクタ 429"/>
        <xdr:cNvCxnSpPr/>
      </xdr:nvCxnSpPr>
      <xdr:spPr>
        <a:xfrm>
          <a:off x="1130300" y="17680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152416</xdr:rowOff>
    </xdr:from>
    <xdr:ext cx="405111" cy="259045"/>
    <xdr:sp macro="" textlink="">
      <xdr:nvSpPr>
        <xdr:cNvPr id="431" name="n_1mainValue【市民会館】&#10;有形固定資産減価償却率"/>
        <xdr:cNvSpPr txBox="1"/>
      </xdr:nvSpPr>
      <xdr:spPr>
        <a:xfrm>
          <a:off x="35820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146702</xdr:rowOff>
    </xdr:from>
    <xdr:ext cx="405111" cy="259045"/>
    <xdr:sp macro="" textlink="">
      <xdr:nvSpPr>
        <xdr:cNvPr id="432" name="n_2mainValue【市民会館】&#10;有形固定資産減価償却率"/>
        <xdr:cNvSpPr txBox="1"/>
      </xdr:nvSpPr>
      <xdr:spPr>
        <a:xfrm>
          <a:off x="2705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433" name="n_3mainValue【市民会館】&#10;有形固定資産減価償却率"/>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62882</xdr:rowOff>
    </xdr:from>
    <xdr:ext cx="405111" cy="259045"/>
    <xdr:sp macro="" textlink="">
      <xdr:nvSpPr>
        <xdr:cNvPr id="434" name="n_4mainValue【市民会館】&#10;有形固定資産減価償却率"/>
        <xdr:cNvSpPr txBox="1"/>
      </xdr:nvSpPr>
      <xdr:spPr>
        <a:xfrm>
          <a:off x="9277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5" name="テキスト ボックス 4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459" name="直線コネクタ 458"/>
        <xdr:cNvCxnSpPr/>
      </xdr:nvCxnSpPr>
      <xdr:spPr>
        <a:xfrm flipV="1">
          <a:off x="10476865" y="17175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62"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63" name="直線コネクタ 462"/>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3827</xdr:rowOff>
    </xdr:from>
    <xdr:ext cx="469744" cy="259045"/>
    <xdr:sp macro="" textlink="">
      <xdr:nvSpPr>
        <xdr:cNvPr id="464" name="【市民会館】&#10;一人当たり面積平均値テキスト"/>
        <xdr:cNvSpPr txBox="1"/>
      </xdr:nvSpPr>
      <xdr:spPr>
        <a:xfrm>
          <a:off x="10515600" y="1783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465" name="フローチャート: 判断 464"/>
        <xdr:cNvSpPr/>
      </xdr:nvSpPr>
      <xdr:spPr>
        <a:xfrm>
          <a:off x="10426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66" name="フローチャート: 判断 465"/>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102888</xdr:rowOff>
    </xdr:from>
    <xdr:ext cx="469744" cy="259045"/>
    <xdr:sp macro="" textlink="">
      <xdr:nvSpPr>
        <xdr:cNvPr id="467" name="n_1ave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17780</xdr:rowOff>
    </xdr:from>
    <xdr:to>
      <xdr:col>46</xdr:col>
      <xdr:colOff>38100</xdr:colOff>
      <xdr:row>106</xdr:row>
      <xdr:rowOff>119380</xdr:rowOff>
    </xdr:to>
    <xdr:sp macro="" textlink="">
      <xdr:nvSpPr>
        <xdr:cNvPr id="468" name="フローチャート: 判断 467"/>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110507</xdr:rowOff>
    </xdr:from>
    <xdr:ext cx="469744" cy="259045"/>
    <xdr:sp macro="" textlink="">
      <xdr:nvSpPr>
        <xdr:cNvPr id="469" name="n_2aveValue【市民会館】&#10;一人当たり面積"/>
        <xdr:cNvSpPr txBox="1"/>
      </xdr:nvSpPr>
      <xdr:spPr>
        <a:xfrm>
          <a:off x="8515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40639</xdr:rowOff>
    </xdr:from>
    <xdr:to>
      <xdr:col>41</xdr:col>
      <xdr:colOff>101600</xdr:colOff>
      <xdr:row>106</xdr:row>
      <xdr:rowOff>142239</xdr:rowOff>
    </xdr:to>
    <xdr:sp macro="" textlink="">
      <xdr:nvSpPr>
        <xdr:cNvPr id="470" name="フローチャート: 判断 469"/>
        <xdr:cNvSpPr/>
      </xdr:nvSpPr>
      <xdr:spPr>
        <a:xfrm>
          <a:off x="7810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133366</xdr:rowOff>
    </xdr:from>
    <xdr:ext cx="469744" cy="259045"/>
    <xdr:sp macro="" textlink="">
      <xdr:nvSpPr>
        <xdr:cNvPr id="471" name="n_3aveValue【市民会館】&#10;一人当たり面積"/>
        <xdr:cNvSpPr txBox="1"/>
      </xdr:nvSpPr>
      <xdr:spPr>
        <a:xfrm>
          <a:off x="7626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158750</xdr:rowOff>
    </xdr:from>
    <xdr:to>
      <xdr:col>36</xdr:col>
      <xdr:colOff>165100</xdr:colOff>
      <xdr:row>106</xdr:row>
      <xdr:rowOff>88900</xdr:rowOff>
    </xdr:to>
    <xdr:sp macro="" textlink="">
      <xdr:nvSpPr>
        <xdr:cNvPr id="472" name="フローチャート: 判断 471"/>
        <xdr:cNvSpPr/>
      </xdr:nvSpPr>
      <xdr:spPr>
        <a:xfrm>
          <a:off x="6921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80027</xdr:rowOff>
    </xdr:from>
    <xdr:ext cx="469744" cy="259045"/>
    <xdr:sp macro="" textlink="">
      <xdr:nvSpPr>
        <xdr:cNvPr id="473" name="n_4aveValue【市民会館】&#10;一人当たり面積"/>
        <xdr:cNvSpPr txBox="1"/>
      </xdr:nvSpPr>
      <xdr:spPr>
        <a:xfrm>
          <a:off x="6737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170180</xdr:rowOff>
    </xdr:from>
    <xdr:to>
      <xdr:col>55</xdr:col>
      <xdr:colOff>50800</xdr:colOff>
      <xdr:row>101</xdr:row>
      <xdr:rowOff>100330</xdr:rowOff>
    </xdr:to>
    <xdr:sp macro="" textlink="">
      <xdr:nvSpPr>
        <xdr:cNvPr id="479" name="楕円 478"/>
        <xdr:cNvSpPr/>
      </xdr:nvSpPr>
      <xdr:spPr>
        <a:xfrm>
          <a:off x="10426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21607</xdr:rowOff>
    </xdr:from>
    <xdr:ext cx="469744" cy="259045"/>
    <xdr:sp macro="" textlink="">
      <xdr:nvSpPr>
        <xdr:cNvPr id="480" name="【市民会館】&#10;一人当たり面積該当値テキスト"/>
        <xdr:cNvSpPr txBox="1"/>
      </xdr:nvSpPr>
      <xdr:spPr>
        <a:xfrm>
          <a:off x="10515600"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481" name="楕円 480"/>
        <xdr:cNvSpPr/>
      </xdr:nvSpPr>
      <xdr:spPr>
        <a:xfrm>
          <a:off x="9588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49530</xdr:rowOff>
    </xdr:from>
    <xdr:to>
      <xdr:col>55</xdr:col>
      <xdr:colOff>0</xdr:colOff>
      <xdr:row>101</xdr:row>
      <xdr:rowOff>57150</xdr:rowOff>
    </xdr:to>
    <xdr:cxnSp macro="">
      <xdr:nvCxnSpPr>
        <xdr:cNvPr id="482" name="直線コネクタ 481"/>
        <xdr:cNvCxnSpPr/>
      </xdr:nvCxnSpPr>
      <xdr:spPr>
        <a:xfrm flipV="1">
          <a:off x="9639300" y="17365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83" name="楕円 482"/>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57150</xdr:rowOff>
    </xdr:from>
    <xdr:to>
      <xdr:col>50</xdr:col>
      <xdr:colOff>114300</xdr:colOff>
      <xdr:row>101</xdr:row>
      <xdr:rowOff>64770</xdr:rowOff>
    </xdr:to>
    <xdr:cxnSp macro="">
      <xdr:nvCxnSpPr>
        <xdr:cNvPr id="484" name="直線コネクタ 483"/>
        <xdr:cNvCxnSpPr/>
      </xdr:nvCxnSpPr>
      <xdr:spPr>
        <a:xfrm flipV="1">
          <a:off x="8750300" y="17373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29211</xdr:rowOff>
    </xdr:from>
    <xdr:to>
      <xdr:col>41</xdr:col>
      <xdr:colOff>101600</xdr:colOff>
      <xdr:row>101</xdr:row>
      <xdr:rowOff>130811</xdr:rowOff>
    </xdr:to>
    <xdr:sp macro="" textlink="">
      <xdr:nvSpPr>
        <xdr:cNvPr id="485" name="楕円 484"/>
        <xdr:cNvSpPr/>
      </xdr:nvSpPr>
      <xdr:spPr>
        <a:xfrm>
          <a:off x="7810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64770</xdr:rowOff>
    </xdr:from>
    <xdr:to>
      <xdr:col>45</xdr:col>
      <xdr:colOff>177800</xdr:colOff>
      <xdr:row>101</xdr:row>
      <xdr:rowOff>80011</xdr:rowOff>
    </xdr:to>
    <xdr:cxnSp macro="">
      <xdr:nvCxnSpPr>
        <xdr:cNvPr id="486" name="直線コネクタ 485"/>
        <xdr:cNvCxnSpPr/>
      </xdr:nvCxnSpPr>
      <xdr:spPr>
        <a:xfrm flipV="1">
          <a:off x="7861300" y="17381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36830</xdr:rowOff>
    </xdr:from>
    <xdr:to>
      <xdr:col>36</xdr:col>
      <xdr:colOff>165100</xdr:colOff>
      <xdr:row>101</xdr:row>
      <xdr:rowOff>138430</xdr:rowOff>
    </xdr:to>
    <xdr:sp macro="" textlink="">
      <xdr:nvSpPr>
        <xdr:cNvPr id="487" name="楕円 486"/>
        <xdr:cNvSpPr/>
      </xdr:nvSpPr>
      <xdr:spPr>
        <a:xfrm>
          <a:off x="692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80011</xdr:rowOff>
    </xdr:from>
    <xdr:to>
      <xdr:col>41</xdr:col>
      <xdr:colOff>50800</xdr:colOff>
      <xdr:row>101</xdr:row>
      <xdr:rowOff>87630</xdr:rowOff>
    </xdr:to>
    <xdr:cxnSp macro="">
      <xdr:nvCxnSpPr>
        <xdr:cNvPr id="488" name="直線コネクタ 487"/>
        <xdr:cNvCxnSpPr/>
      </xdr:nvCxnSpPr>
      <xdr:spPr>
        <a:xfrm flipV="1">
          <a:off x="6972300" y="17396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124477</xdr:rowOff>
    </xdr:from>
    <xdr:ext cx="469744" cy="259045"/>
    <xdr:sp macro="" textlink="">
      <xdr:nvSpPr>
        <xdr:cNvPr id="489" name="n_1mainValue【市民会館】&#10;一人当たり面積"/>
        <xdr:cNvSpPr txBox="1"/>
      </xdr:nvSpPr>
      <xdr:spPr>
        <a:xfrm>
          <a:off x="9391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90" name="n_2mainValue【市民会館】&#10;一人当たり面積"/>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147338</xdr:rowOff>
    </xdr:from>
    <xdr:ext cx="469744" cy="259045"/>
    <xdr:sp macro="" textlink="">
      <xdr:nvSpPr>
        <xdr:cNvPr id="491" name="n_3mainValue【市民会館】&#10;一人当たり面積"/>
        <xdr:cNvSpPr txBox="1"/>
      </xdr:nvSpPr>
      <xdr:spPr>
        <a:xfrm>
          <a:off x="76264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154957</xdr:rowOff>
    </xdr:from>
    <xdr:ext cx="469744" cy="259045"/>
    <xdr:sp macro="" textlink="">
      <xdr:nvSpPr>
        <xdr:cNvPr id="492" name="n_4mainValue【市民会館】&#10;一人当たり面積"/>
        <xdr:cNvSpPr txBox="1"/>
      </xdr:nvSpPr>
      <xdr:spPr>
        <a:xfrm>
          <a:off x="6737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22860</xdr:rowOff>
    </xdr:from>
    <xdr:to>
      <xdr:col>85</xdr:col>
      <xdr:colOff>126364</xdr:colOff>
      <xdr:row>41</xdr:row>
      <xdr:rowOff>148590</xdr:rowOff>
    </xdr:to>
    <xdr:cxnSp macro="">
      <xdr:nvCxnSpPr>
        <xdr:cNvPr id="517" name="直線コネクタ 516"/>
        <xdr:cNvCxnSpPr/>
      </xdr:nvCxnSpPr>
      <xdr:spPr>
        <a:xfrm flipV="1">
          <a:off x="16318864" y="568071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140987</xdr:rowOff>
    </xdr:from>
    <xdr:ext cx="405111" cy="259045"/>
    <xdr:sp macro="" textlink="">
      <xdr:nvSpPr>
        <xdr:cNvPr id="520" name="【一般廃棄物処理施設】&#10;有形固定資産減価償却率最大値テキスト"/>
        <xdr:cNvSpPr txBox="1"/>
      </xdr:nvSpPr>
      <xdr:spPr>
        <a:xfrm>
          <a:off x="163576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22860</xdr:rowOff>
    </xdr:from>
    <xdr:to>
      <xdr:col>86</xdr:col>
      <xdr:colOff>25400</xdr:colOff>
      <xdr:row>33</xdr:row>
      <xdr:rowOff>22860</xdr:rowOff>
    </xdr:to>
    <xdr:cxnSp macro="">
      <xdr:nvCxnSpPr>
        <xdr:cNvPr id="521" name="直線コネクタ 520"/>
        <xdr:cNvCxnSpPr/>
      </xdr:nvCxnSpPr>
      <xdr:spPr>
        <a:xfrm>
          <a:off x="16230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105427</xdr:rowOff>
    </xdr:from>
    <xdr:ext cx="405111" cy="259045"/>
    <xdr:sp macro="" textlink="">
      <xdr:nvSpPr>
        <xdr:cNvPr id="522" name="【一般廃棄物処理施設】&#10;有形固定資産減価償却率平均値テキスト"/>
        <xdr:cNvSpPr txBox="1"/>
      </xdr:nvSpPr>
      <xdr:spPr>
        <a:xfrm>
          <a:off x="16357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23" name="フローチャート: 判断 522"/>
        <xdr:cNvSpPr/>
      </xdr:nvSpPr>
      <xdr:spPr>
        <a:xfrm>
          <a:off x="16268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4" name="フローチャート: 判断 523"/>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139717</xdr:rowOff>
    </xdr:from>
    <xdr:ext cx="405111" cy="259045"/>
    <xdr:sp macro="" textlink="">
      <xdr:nvSpPr>
        <xdr:cNvPr id="525"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116840</xdr:rowOff>
    </xdr:from>
    <xdr:to>
      <xdr:col>76</xdr:col>
      <xdr:colOff>165100</xdr:colOff>
      <xdr:row>37</xdr:row>
      <xdr:rowOff>46990</xdr:rowOff>
    </xdr:to>
    <xdr:sp macro="" textlink="">
      <xdr:nvSpPr>
        <xdr:cNvPr id="526" name="フローチャート: 判断 525"/>
        <xdr:cNvSpPr/>
      </xdr:nvSpPr>
      <xdr:spPr>
        <a:xfrm>
          <a:off x="1454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63517</xdr:rowOff>
    </xdr:from>
    <xdr:ext cx="405111" cy="259045"/>
    <xdr:sp macro="" textlink="">
      <xdr:nvSpPr>
        <xdr:cNvPr id="527" name="n_2aveValue【一般廃棄物処理施設】&#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76835</xdr:rowOff>
    </xdr:from>
    <xdr:to>
      <xdr:col>72</xdr:col>
      <xdr:colOff>38100</xdr:colOff>
      <xdr:row>38</xdr:row>
      <xdr:rowOff>6985</xdr:rowOff>
    </xdr:to>
    <xdr:sp macro="" textlink="">
      <xdr:nvSpPr>
        <xdr:cNvPr id="528" name="フローチャート: 判断 527"/>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23512</xdr:rowOff>
    </xdr:from>
    <xdr:ext cx="405111" cy="259045"/>
    <xdr:sp macro="" textlink="">
      <xdr:nvSpPr>
        <xdr:cNvPr id="529"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46355</xdr:rowOff>
    </xdr:from>
    <xdr:to>
      <xdr:col>67</xdr:col>
      <xdr:colOff>101600</xdr:colOff>
      <xdr:row>37</xdr:row>
      <xdr:rowOff>147955</xdr:rowOff>
    </xdr:to>
    <xdr:sp macro="" textlink="">
      <xdr:nvSpPr>
        <xdr:cNvPr id="530" name="フローチャート: 判断 529"/>
        <xdr:cNvSpPr/>
      </xdr:nvSpPr>
      <xdr:spPr>
        <a:xfrm>
          <a:off x="12763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164482</xdr:rowOff>
    </xdr:from>
    <xdr:ext cx="405111" cy="259045"/>
    <xdr:sp macro="" textlink="">
      <xdr:nvSpPr>
        <xdr:cNvPr id="531" name="n_4aveValue【一般廃棄物処理施設】&#10;有形固定資産減価償却率"/>
        <xdr:cNvSpPr txBox="1"/>
      </xdr:nvSpPr>
      <xdr:spPr>
        <a:xfrm>
          <a:off x="12611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537" name="楕円 536"/>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148607</xdr:rowOff>
    </xdr:from>
    <xdr:ext cx="405111" cy="259045"/>
    <xdr:sp macro="" textlink="">
      <xdr:nvSpPr>
        <xdr:cNvPr id="538" name="【一般廃棄物処理施設】&#10;有形固定資産減価償却率該当値テキスト"/>
        <xdr:cNvSpPr txBox="1"/>
      </xdr:nvSpPr>
      <xdr:spPr>
        <a:xfrm>
          <a:off x="16357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101600</xdr:rowOff>
    </xdr:from>
    <xdr:to>
      <xdr:col>81</xdr:col>
      <xdr:colOff>101600</xdr:colOff>
      <xdr:row>41</xdr:row>
      <xdr:rowOff>31750</xdr:rowOff>
    </xdr:to>
    <xdr:sp macro="" textlink="">
      <xdr:nvSpPr>
        <xdr:cNvPr id="539" name="楕円 538"/>
        <xdr:cNvSpPr/>
      </xdr:nvSpPr>
      <xdr:spPr>
        <a:xfrm>
          <a:off x="1543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49530</xdr:rowOff>
    </xdr:from>
    <xdr:to>
      <xdr:col>85</xdr:col>
      <xdr:colOff>127000</xdr:colOff>
      <xdr:row>40</xdr:row>
      <xdr:rowOff>152400</xdr:rowOff>
    </xdr:to>
    <xdr:cxnSp macro="">
      <xdr:nvCxnSpPr>
        <xdr:cNvPr id="540" name="直線コネクタ 539"/>
        <xdr:cNvCxnSpPr/>
      </xdr:nvCxnSpPr>
      <xdr:spPr>
        <a:xfrm flipV="1">
          <a:off x="15481300" y="67360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97790</xdr:rowOff>
    </xdr:from>
    <xdr:to>
      <xdr:col>76</xdr:col>
      <xdr:colOff>165100</xdr:colOff>
      <xdr:row>41</xdr:row>
      <xdr:rowOff>27940</xdr:rowOff>
    </xdr:to>
    <xdr:sp macro="" textlink="">
      <xdr:nvSpPr>
        <xdr:cNvPr id="541" name="楕円 540"/>
        <xdr:cNvSpPr/>
      </xdr:nvSpPr>
      <xdr:spPr>
        <a:xfrm>
          <a:off x="1454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148590</xdr:rowOff>
    </xdr:from>
    <xdr:to>
      <xdr:col>81</xdr:col>
      <xdr:colOff>50800</xdr:colOff>
      <xdr:row>40</xdr:row>
      <xdr:rowOff>152400</xdr:rowOff>
    </xdr:to>
    <xdr:cxnSp macro="">
      <xdr:nvCxnSpPr>
        <xdr:cNvPr id="542" name="直線コネクタ 541"/>
        <xdr:cNvCxnSpPr/>
      </xdr:nvCxnSpPr>
      <xdr:spPr>
        <a:xfrm>
          <a:off x="14592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86360</xdr:rowOff>
    </xdr:from>
    <xdr:to>
      <xdr:col>72</xdr:col>
      <xdr:colOff>38100</xdr:colOff>
      <xdr:row>41</xdr:row>
      <xdr:rowOff>16510</xdr:rowOff>
    </xdr:to>
    <xdr:sp macro="" textlink="">
      <xdr:nvSpPr>
        <xdr:cNvPr id="543" name="楕円 542"/>
        <xdr:cNvSpPr/>
      </xdr:nvSpPr>
      <xdr:spPr>
        <a:xfrm>
          <a:off x="1365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137160</xdr:rowOff>
    </xdr:from>
    <xdr:to>
      <xdr:col>76</xdr:col>
      <xdr:colOff>114300</xdr:colOff>
      <xdr:row>40</xdr:row>
      <xdr:rowOff>148590</xdr:rowOff>
    </xdr:to>
    <xdr:cxnSp macro="">
      <xdr:nvCxnSpPr>
        <xdr:cNvPr id="544" name="直線コネクタ 543"/>
        <xdr:cNvCxnSpPr/>
      </xdr:nvCxnSpPr>
      <xdr:spPr>
        <a:xfrm>
          <a:off x="13703300" y="6995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63500</xdr:rowOff>
    </xdr:from>
    <xdr:to>
      <xdr:col>67</xdr:col>
      <xdr:colOff>101600</xdr:colOff>
      <xdr:row>40</xdr:row>
      <xdr:rowOff>165100</xdr:rowOff>
    </xdr:to>
    <xdr:sp macro="" textlink="">
      <xdr:nvSpPr>
        <xdr:cNvPr id="545" name="楕円 544"/>
        <xdr:cNvSpPr/>
      </xdr:nvSpPr>
      <xdr:spPr>
        <a:xfrm>
          <a:off x="12763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114300</xdr:rowOff>
    </xdr:from>
    <xdr:to>
      <xdr:col>71</xdr:col>
      <xdr:colOff>177800</xdr:colOff>
      <xdr:row>40</xdr:row>
      <xdr:rowOff>137160</xdr:rowOff>
    </xdr:to>
    <xdr:cxnSp macro="">
      <xdr:nvCxnSpPr>
        <xdr:cNvPr id="546" name="直線コネクタ 545"/>
        <xdr:cNvCxnSpPr/>
      </xdr:nvCxnSpPr>
      <xdr:spPr>
        <a:xfrm>
          <a:off x="12814300" y="6972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22877</xdr:rowOff>
    </xdr:from>
    <xdr:ext cx="405111" cy="259045"/>
    <xdr:sp macro="" textlink="">
      <xdr:nvSpPr>
        <xdr:cNvPr id="547" name="n_1mainValue【一般廃棄物処理施設】&#10;有形固定資産減価償却率"/>
        <xdr:cNvSpPr txBox="1"/>
      </xdr:nvSpPr>
      <xdr:spPr>
        <a:xfrm>
          <a:off x="152660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19067</xdr:rowOff>
    </xdr:from>
    <xdr:ext cx="405111" cy="259045"/>
    <xdr:sp macro="" textlink="">
      <xdr:nvSpPr>
        <xdr:cNvPr id="548" name="n_2mainValue【一般廃棄物処理施設】&#10;有形固定資産減価償却率"/>
        <xdr:cNvSpPr txBox="1"/>
      </xdr:nvSpPr>
      <xdr:spPr>
        <a:xfrm>
          <a:off x="14389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7637</xdr:rowOff>
    </xdr:from>
    <xdr:ext cx="405111" cy="259045"/>
    <xdr:sp macro="" textlink="">
      <xdr:nvSpPr>
        <xdr:cNvPr id="549" name="n_3mainValue【一般廃棄物処理施設】&#10;有形固定資産減価償却率"/>
        <xdr:cNvSpPr txBox="1"/>
      </xdr:nvSpPr>
      <xdr:spPr>
        <a:xfrm>
          <a:off x="13500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156227</xdr:rowOff>
    </xdr:from>
    <xdr:ext cx="405111" cy="259045"/>
    <xdr:sp macro="" textlink="">
      <xdr:nvSpPr>
        <xdr:cNvPr id="550" name="n_4mainValue【一般廃棄物処理施設】&#10;有形固定資産減価償却率"/>
        <xdr:cNvSpPr txBox="1"/>
      </xdr:nvSpPr>
      <xdr:spPr>
        <a:xfrm>
          <a:off x="12611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111138</xdr:rowOff>
    </xdr:from>
    <xdr:to>
      <xdr:col>116</xdr:col>
      <xdr:colOff>62864</xdr:colOff>
      <xdr:row>41</xdr:row>
      <xdr:rowOff>55649</xdr:rowOff>
    </xdr:to>
    <xdr:cxnSp macro="">
      <xdr:nvCxnSpPr>
        <xdr:cNvPr id="574" name="直線コネクタ 573"/>
        <xdr:cNvCxnSpPr/>
      </xdr:nvCxnSpPr>
      <xdr:spPr>
        <a:xfrm flipV="1">
          <a:off x="22160864" y="5768988"/>
          <a:ext cx="0" cy="131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59476</xdr:rowOff>
    </xdr:from>
    <xdr:ext cx="534377" cy="259045"/>
    <xdr:sp macro="" textlink="">
      <xdr:nvSpPr>
        <xdr:cNvPr id="575" name="【一般廃棄物処理施設】&#10;一人当たり有形固定資産（償却資産）額最小値テキスト"/>
        <xdr:cNvSpPr txBox="1"/>
      </xdr:nvSpPr>
      <xdr:spPr>
        <a:xfrm>
          <a:off x="22199600" y="70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55649</xdr:rowOff>
    </xdr:from>
    <xdr:to>
      <xdr:col>116</xdr:col>
      <xdr:colOff>152400</xdr:colOff>
      <xdr:row>41</xdr:row>
      <xdr:rowOff>55649</xdr:rowOff>
    </xdr:to>
    <xdr:cxnSp macro="">
      <xdr:nvCxnSpPr>
        <xdr:cNvPr id="576" name="直線コネクタ 575"/>
        <xdr:cNvCxnSpPr/>
      </xdr:nvCxnSpPr>
      <xdr:spPr>
        <a:xfrm>
          <a:off x="22072600" y="708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57815</xdr:rowOff>
    </xdr:from>
    <xdr:ext cx="599010" cy="259045"/>
    <xdr:sp macro="" textlink="">
      <xdr:nvSpPr>
        <xdr:cNvPr id="577" name="【一般廃棄物処理施設】&#10;一人当たり有形固定資産（償却資産）額最大値テキスト"/>
        <xdr:cNvSpPr txBox="1"/>
      </xdr:nvSpPr>
      <xdr:spPr>
        <a:xfrm>
          <a:off x="22199600" y="55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111138</xdr:rowOff>
    </xdr:from>
    <xdr:to>
      <xdr:col>116</xdr:col>
      <xdr:colOff>152400</xdr:colOff>
      <xdr:row>33</xdr:row>
      <xdr:rowOff>111138</xdr:rowOff>
    </xdr:to>
    <xdr:cxnSp macro="">
      <xdr:nvCxnSpPr>
        <xdr:cNvPr id="578" name="直線コネクタ 577"/>
        <xdr:cNvCxnSpPr/>
      </xdr:nvCxnSpPr>
      <xdr:spPr>
        <a:xfrm>
          <a:off x="22072600" y="57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73603</xdr:rowOff>
    </xdr:from>
    <xdr:ext cx="534377" cy="259045"/>
    <xdr:sp macro="" textlink="">
      <xdr:nvSpPr>
        <xdr:cNvPr id="579" name="【一般廃棄物処理施設】&#10;一人当たり有形固定資産（償却資産）額平均値テキスト"/>
        <xdr:cNvSpPr txBox="1"/>
      </xdr:nvSpPr>
      <xdr:spPr>
        <a:xfrm>
          <a:off x="22199600" y="6417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95176</xdr:rowOff>
    </xdr:from>
    <xdr:to>
      <xdr:col>116</xdr:col>
      <xdr:colOff>114300</xdr:colOff>
      <xdr:row>38</xdr:row>
      <xdr:rowOff>25326</xdr:rowOff>
    </xdr:to>
    <xdr:sp macro="" textlink="">
      <xdr:nvSpPr>
        <xdr:cNvPr id="580" name="フローチャート: 判断 579"/>
        <xdr:cNvSpPr/>
      </xdr:nvSpPr>
      <xdr:spPr>
        <a:xfrm>
          <a:off x="22110700" y="643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122220</xdr:rowOff>
    </xdr:from>
    <xdr:to>
      <xdr:col>112</xdr:col>
      <xdr:colOff>38100</xdr:colOff>
      <xdr:row>38</xdr:row>
      <xdr:rowOff>52370</xdr:rowOff>
    </xdr:to>
    <xdr:sp macro="" textlink="">
      <xdr:nvSpPr>
        <xdr:cNvPr id="581" name="フローチャート: 判断 580"/>
        <xdr:cNvSpPr/>
      </xdr:nvSpPr>
      <xdr:spPr>
        <a:xfrm>
          <a:off x="21272500" y="646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68897</xdr:rowOff>
    </xdr:from>
    <xdr:ext cx="534377" cy="259045"/>
    <xdr:sp macro="" textlink="">
      <xdr:nvSpPr>
        <xdr:cNvPr id="582" name="n_1aveValue【一般廃棄物処理施設】&#10;一人当たり有形固定資産（償却資産）額"/>
        <xdr:cNvSpPr txBox="1"/>
      </xdr:nvSpPr>
      <xdr:spPr>
        <a:xfrm>
          <a:off x="21043411" y="62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146855</xdr:rowOff>
    </xdr:from>
    <xdr:to>
      <xdr:col>107</xdr:col>
      <xdr:colOff>101600</xdr:colOff>
      <xdr:row>38</xdr:row>
      <xdr:rowOff>77005</xdr:rowOff>
    </xdr:to>
    <xdr:sp macro="" textlink="">
      <xdr:nvSpPr>
        <xdr:cNvPr id="583" name="フローチャート: 判断 582"/>
        <xdr:cNvSpPr/>
      </xdr:nvSpPr>
      <xdr:spPr>
        <a:xfrm>
          <a:off x="20383500" y="64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68132</xdr:rowOff>
    </xdr:from>
    <xdr:ext cx="534377" cy="259045"/>
    <xdr:sp macro="" textlink="">
      <xdr:nvSpPr>
        <xdr:cNvPr id="584" name="n_2aveValue【一般廃棄物処理施設】&#10;一人当たり有形固定資産（償却資産）額"/>
        <xdr:cNvSpPr txBox="1"/>
      </xdr:nvSpPr>
      <xdr:spPr>
        <a:xfrm>
          <a:off x="20167111" y="65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133879</xdr:rowOff>
    </xdr:from>
    <xdr:to>
      <xdr:col>102</xdr:col>
      <xdr:colOff>165100</xdr:colOff>
      <xdr:row>39</xdr:row>
      <xdr:rowOff>64029</xdr:rowOff>
    </xdr:to>
    <xdr:sp macro="" textlink="">
      <xdr:nvSpPr>
        <xdr:cNvPr id="585" name="フローチャート: 判断 584"/>
        <xdr:cNvSpPr/>
      </xdr:nvSpPr>
      <xdr:spPr>
        <a:xfrm>
          <a:off x="19494500" y="664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55156</xdr:rowOff>
    </xdr:from>
    <xdr:ext cx="534377" cy="259045"/>
    <xdr:sp macro="" textlink="">
      <xdr:nvSpPr>
        <xdr:cNvPr id="586" name="n_3aveValue【一般廃棄物処理施設】&#10;一人当たり有形固定資産（償却資産）額"/>
        <xdr:cNvSpPr txBox="1"/>
      </xdr:nvSpPr>
      <xdr:spPr>
        <a:xfrm>
          <a:off x="19278111" y="67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109975</xdr:rowOff>
    </xdr:from>
    <xdr:to>
      <xdr:col>98</xdr:col>
      <xdr:colOff>38100</xdr:colOff>
      <xdr:row>39</xdr:row>
      <xdr:rowOff>40125</xdr:rowOff>
    </xdr:to>
    <xdr:sp macro="" textlink="">
      <xdr:nvSpPr>
        <xdr:cNvPr id="587" name="フローチャート: 判断 586"/>
        <xdr:cNvSpPr/>
      </xdr:nvSpPr>
      <xdr:spPr>
        <a:xfrm>
          <a:off x="18605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31252</xdr:rowOff>
    </xdr:from>
    <xdr:ext cx="534377" cy="259045"/>
    <xdr:sp macro="" textlink="">
      <xdr:nvSpPr>
        <xdr:cNvPr id="588" name="n_4aveValue【一般廃棄物処理施設】&#10;一人当たり有形固定資産（償却資産）額"/>
        <xdr:cNvSpPr txBox="1"/>
      </xdr:nvSpPr>
      <xdr:spPr>
        <a:xfrm>
          <a:off x="18389111"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107688</xdr:rowOff>
    </xdr:from>
    <xdr:to>
      <xdr:col>116</xdr:col>
      <xdr:colOff>114300</xdr:colOff>
      <xdr:row>37</xdr:row>
      <xdr:rowOff>37838</xdr:rowOff>
    </xdr:to>
    <xdr:sp macro="" textlink="">
      <xdr:nvSpPr>
        <xdr:cNvPr id="594" name="楕円 593"/>
        <xdr:cNvSpPr/>
      </xdr:nvSpPr>
      <xdr:spPr>
        <a:xfrm>
          <a:off x="22110700" y="62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130565</xdr:rowOff>
    </xdr:from>
    <xdr:ext cx="599010" cy="259045"/>
    <xdr:sp macro="" textlink="">
      <xdr:nvSpPr>
        <xdr:cNvPr id="595" name="【一般廃棄物処理施設】&#10;一人当たり有形固定資産（償却資産）額該当値テキスト"/>
        <xdr:cNvSpPr txBox="1"/>
      </xdr:nvSpPr>
      <xdr:spPr>
        <a:xfrm>
          <a:off x="22199600" y="613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124955</xdr:rowOff>
    </xdr:from>
    <xdr:to>
      <xdr:col>112</xdr:col>
      <xdr:colOff>38100</xdr:colOff>
      <xdr:row>38</xdr:row>
      <xdr:rowOff>55105</xdr:rowOff>
    </xdr:to>
    <xdr:sp macro="" textlink="">
      <xdr:nvSpPr>
        <xdr:cNvPr id="596" name="楕円 595"/>
        <xdr:cNvSpPr/>
      </xdr:nvSpPr>
      <xdr:spPr>
        <a:xfrm>
          <a:off x="21272500" y="64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158488</xdr:rowOff>
    </xdr:from>
    <xdr:to>
      <xdr:col>116</xdr:col>
      <xdr:colOff>63500</xdr:colOff>
      <xdr:row>38</xdr:row>
      <xdr:rowOff>4305</xdr:rowOff>
    </xdr:to>
    <xdr:cxnSp macro="">
      <xdr:nvCxnSpPr>
        <xdr:cNvPr id="597" name="直線コネクタ 596"/>
        <xdr:cNvCxnSpPr/>
      </xdr:nvCxnSpPr>
      <xdr:spPr>
        <a:xfrm flipV="1">
          <a:off x="21323300" y="6330688"/>
          <a:ext cx="838200" cy="18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119385</xdr:rowOff>
    </xdr:from>
    <xdr:to>
      <xdr:col>107</xdr:col>
      <xdr:colOff>101600</xdr:colOff>
      <xdr:row>38</xdr:row>
      <xdr:rowOff>49535</xdr:rowOff>
    </xdr:to>
    <xdr:sp macro="" textlink="">
      <xdr:nvSpPr>
        <xdr:cNvPr id="598" name="楕円 597"/>
        <xdr:cNvSpPr/>
      </xdr:nvSpPr>
      <xdr:spPr>
        <a:xfrm>
          <a:off x="20383500" y="64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170185</xdr:rowOff>
    </xdr:from>
    <xdr:to>
      <xdr:col>111</xdr:col>
      <xdr:colOff>177800</xdr:colOff>
      <xdr:row>38</xdr:row>
      <xdr:rowOff>4305</xdr:rowOff>
    </xdr:to>
    <xdr:cxnSp macro="">
      <xdr:nvCxnSpPr>
        <xdr:cNvPr id="599" name="直線コネクタ 598"/>
        <xdr:cNvCxnSpPr/>
      </xdr:nvCxnSpPr>
      <xdr:spPr>
        <a:xfrm>
          <a:off x="20434300" y="6513835"/>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108801</xdr:rowOff>
    </xdr:from>
    <xdr:to>
      <xdr:col>102</xdr:col>
      <xdr:colOff>165100</xdr:colOff>
      <xdr:row>38</xdr:row>
      <xdr:rowOff>38951</xdr:rowOff>
    </xdr:to>
    <xdr:sp macro="" textlink="">
      <xdr:nvSpPr>
        <xdr:cNvPr id="600" name="楕円 599"/>
        <xdr:cNvSpPr/>
      </xdr:nvSpPr>
      <xdr:spPr>
        <a:xfrm>
          <a:off x="19494500" y="64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159601</xdr:rowOff>
    </xdr:from>
    <xdr:to>
      <xdr:col>107</xdr:col>
      <xdr:colOff>50800</xdr:colOff>
      <xdr:row>37</xdr:row>
      <xdr:rowOff>170185</xdr:rowOff>
    </xdr:to>
    <xdr:cxnSp macro="">
      <xdr:nvCxnSpPr>
        <xdr:cNvPr id="601" name="直線コネクタ 600"/>
        <xdr:cNvCxnSpPr/>
      </xdr:nvCxnSpPr>
      <xdr:spPr>
        <a:xfrm>
          <a:off x="19545300" y="6503251"/>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104183</xdr:rowOff>
    </xdr:from>
    <xdr:to>
      <xdr:col>98</xdr:col>
      <xdr:colOff>38100</xdr:colOff>
      <xdr:row>38</xdr:row>
      <xdr:rowOff>34333</xdr:rowOff>
    </xdr:to>
    <xdr:sp macro="" textlink="">
      <xdr:nvSpPr>
        <xdr:cNvPr id="602" name="楕円 601"/>
        <xdr:cNvSpPr/>
      </xdr:nvSpPr>
      <xdr:spPr>
        <a:xfrm>
          <a:off x="18605500" y="64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154983</xdr:rowOff>
    </xdr:from>
    <xdr:to>
      <xdr:col>102</xdr:col>
      <xdr:colOff>114300</xdr:colOff>
      <xdr:row>37</xdr:row>
      <xdr:rowOff>159601</xdr:rowOff>
    </xdr:to>
    <xdr:cxnSp macro="">
      <xdr:nvCxnSpPr>
        <xdr:cNvPr id="603" name="直線コネクタ 602"/>
        <xdr:cNvCxnSpPr/>
      </xdr:nvCxnSpPr>
      <xdr:spPr>
        <a:xfrm>
          <a:off x="18656300" y="6498633"/>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46232</xdr:rowOff>
    </xdr:from>
    <xdr:ext cx="534377" cy="259045"/>
    <xdr:sp macro="" textlink="">
      <xdr:nvSpPr>
        <xdr:cNvPr id="604" name="n_1mainValue【一般廃棄物処理施設】&#10;一人当たり有形固定資産（償却資産）額"/>
        <xdr:cNvSpPr txBox="1"/>
      </xdr:nvSpPr>
      <xdr:spPr>
        <a:xfrm>
          <a:off x="21043411" y="65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66062</xdr:rowOff>
    </xdr:from>
    <xdr:ext cx="534377" cy="259045"/>
    <xdr:sp macro="" textlink="">
      <xdr:nvSpPr>
        <xdr:cNvPr id="605" name="n_2mainValue【一般廃棄物処理施設】&#10;一人当たり有形固定資産（償却資産）額"/>
        <xdr:cNvSpPr txBox="1"/>
      </xdr:nvSpPr>
      <xdr:spPr>
        <a:xfrm>
          <a:off x="20167111" y="62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55478</xdr:rowOff>
    </xdr:from>
    <xdr:ext cx="534377" cy="259045"/>
    <xdr:sp macro="" textlink="">
      <xdr:nvSpPr>
        <xdr:cNvPr id="606" name="n_3mainValue【一般廃棄物処理施設】&#10;一人当たり有形固定資産（償却資産）額"/>
        <xdr:cNvSpPr txBox="1"/>
      </xdr:nvSpPr>
      <xdr:spPr>
        <a:xfrm>
          <a:off x="19278111" y="622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50860</xdr:rowOff>
    </xdr:from>
    <xdr:ext cx="534377" cy="259045"/>
    <xdr:sp macro="" textlink="">
      <xdr:nvSpPr>
        <xdr:cNvPr id="607" name="n_4mainValue【一般廃棄物処理施設】&#10;一人当たり有形固定資産（償却資産）額"/>
        <xdr:cNvSpPr txBox="1"/>
      </xdr:nvSpPr>
      <xdr:spPr>
        <a:xfrm>
          <a:off x="18389111" y="62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64</xdr:row>
      <xdr:rowOff>22860</xdr:rowOff>
    </xdr:to>
    <xdr:cxnSp macro="">
      <xdr:nvCxnSpPr>
        <xdr:cNvPr id="634" name="直線コネクタ 633"/>
        <xdr:cNvCxnSpPr/>
      </xdr:nvCxnSpPr>
      <xdr:spPr>
        <a:xfrm flipV="1">
          <a:off x="16318864" y="95816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635"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636" name="直線コネクタ 635"/>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637" name="【保健センター・保健所】&#10;有形固定資産減価償却率最大値テキスト"/>
        <xdr:cNvSpPr txBox="1"/>
      </xdr:nvSpPr>
      <xdr:spPr>
        <a:xfrm>
          <a:off x="16357600" y="935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638" name="直線コネクタ 637"/>
        <xdr:cNvCxnSpPr/>
      </xdr:nvCxnSpPr>
      <xdr:spPr>
        <a:xfrm>
          <a:off x="16230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86014</xdr:rowOff>
    </xdr:from>
    <xdr:ext cx="405111" cy="259045"/>
    <xdr:sp macro="" textlink="">
      <xdr:nvSpPr>
        <xdr:cNvPr id="639" name="【保健センター・保健所】&#10;有形固定資産減価償却率平均値テキスト"/>
        <xdr:cNvSpPr txBox="1"/>
      </xdr:nvSpPr>
      <xdr:spPr>
        <a:xfrm>
          <a:off x="16357600" y="985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640" name="フローチャート: 判断 639"/>
        <xdr:cNvSpPr/>
      </xdr:nvSpPr>
      <xdr:spPr>
        <a:xfrm>
          <a:off x="16268700" y="98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110853</xdr:rowOff>
    </xdr:from>
    <xdr:to>
      <xdr:col>81</xdr:col>
      <xdr:colOff>101600</xdr:colOff>
      <xdr:row>58</xdr:row>
      <xdr:rowOff>41003</xdr:rowOff>
    </xdr:to>
    <xdr:sp macro="" textlink="">
      <xdr:nvSpPr>
        <xdr:cNvPr id="641" name="フローチャート: 判断 640"/>
        <xdr:cNvSpPr/>
      </xdr:nvSpPr>
      <xdr:spPr>
        <a:xfrm>
          <a:off x="15430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57530</xdr:rowOff>
    </xdr:from>
    <xdr:ext cx="405111" cy="259045"/>
    <xdr:sp macro="" textlink="">
      <xdr:nvSpPr>
        <xdr:cNvPr id="642" name="n_1aveValue【保健センター・保健所】&#10;有形固定資産減価償却率"/>
        <xdr:cNvSpPr txBox="1"/>
      </xdr:nvSpPr>
      <xdr:spPr>
        <a:xfrm>
          <a:off x="152660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78196</xdr:rowOff>
    </xdr:from>
    <xdr:to>
      <xdr:col>76</xdr:col>
      <xdr:colOff>165100</xdr:colOff>
      <xdr:row>58</xdr:row>
      <xdr:rowOff>8346</xdr:rowOff>
    </xdr:to>
    <xdr:sp macro="" textlink="">
      <xdr:nvSpPr>
        <xdr:cNvPr id="643" name="フローチャート: 判断 642"/>
        <xdr:cNvSpPr/>
      </xdr:nvSpPr>
      <xdr:spPr>
        <a:xfrm>
          <a:off x="14541500" y="985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24873</xdr:rowOff>
    </xdr:from>
    <xdr:ext cx="405111" cy="259045"/>
    <xdr:sp macro="" textlink="">
      <xdr:nvSpPr>
        <xdr:cNvPr id="644" name="n_2aveValue【保健センター・保健所】&#10;有形固定資産減価償却率"/>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19413</xdr:rowOff>
    </xdr:from>
    <xdr:to>
      <xdr:col>72</xdr:col>
      <xdr:colOff>38100</xdr:colOff>
      <xdr:row>57</xdr:row>
      <xdr:rowOff>121013</xdr:rowOff>
    </xdr:to>
    <xdr:sp macro="" textlink="">
      <xdr:nvSpPr>
        <xdr:cNvPr id="645" name="フローチャート: 判断 644"/>
        <xdr:cNvSpPr/>
      </xdr:nvSpPr>
      <xdr:spPr>
        <a:xfrm>
          <a:off x="13652500" y="979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137540</xdr:rowOff>
    </xdr:from>
    <xdr:ext cx="405111" cy="259045"/>
    <xdr:sp macro="" textlink="">
      <xdr:nvSpPr>
        <xdr:cNvPr id="646" name="n_3aveValue【保健センター・保健所】&#10;有形固定資産減価償却率"/>
        <xdr:cNvSpPr txBox="1"/>
      </xdr:nvSpPr>
      <xdr:spPr>
        <a:xfrm>
          <a:off x="13500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86360</xdr:rowOff>
    </xdr:from>
    <xdr:to>
      <xdr:col>67</xdr:col>
      <xdr:colOff>101600</xdr:colOff>
      <xdr:row>57</xdr:row>
      <xdr:rowOff>16510</xdr:rowOff>
    </xdr:to>
    <xdr:sp macro="" textlink="">
      <xdr:nvSpPr>
        <xdr:cNvPr id="647" name="フローチャート: 判断 646"/>
        <xdr:cNvSpPr/>
      </xdr:nvSpPr>
      <xdr:spPr>
        <a:xfrm>
          <a:off x="12763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33037</xdr:rowOff>
    </xdr:from>
    <xdr:ext cx="405111" cy="259045"/>
    <xdr:sp macro="" textlink="">
      <xdr:nvSpPr>
        <xdr:cNvPr id="648" name="n_4aveValue【保健センター・保健所】&#10;有形固定資産減価償却率"/>
        <xdr:cNvSpPr txBox="1"/>
      </xdr:nvSpPr>
      <xdr:spPr>
        <a:xfrm>
          <a:off x="12611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4" name="楕円 65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71665</xdr:rowOff>
    </xdr:from>
    <xdr:to>
      <xdr:col>76</xdr:col>
      <xdr:colOff>165100</xdr:colOff>
      <xdr:row>62</xdr:row>
      <xdr:rowOff>1815</xdr:rowOff>
    </xdr:to>
    <xdr:sp macro="" textlink="">
      <xdr:nvSpPr>
        <xdr:cNvPr id="655" name="楕円 654"/>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122465</xdr:rowOff>
    </xdr:to>
    <xdr:cxnSp macro="">
      <xdr:nvCxnSpPr>
        <xdr:cNvPr id="656" name="直線コネクタ 655"/>
        <xdr:cNvCxnSpPr/>
      </xdr:nvCxnSpPr>
      <xdr:spPr>
        <a:xfrm>
          <a:off x="14592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7" name="楕円 656"/>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122465</xdr:rowOff>
    </xdr:to>
    <xdr:cxnSp macro="">
      <xdr:nvCxnSpPr>
        <xdr:cNvPr id="658" name="直線コネクタ 657"/>
        <xdr:cNvCxnSpPr/>
      </xdr:nvCxnSpPr>
      <xdr:spPr>
        <a:xfrm>
          <a:off x="13703300" y="10515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59" name="楕円 658"/>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57150</xdr:rowOff>
    </xdr:to>
    <xdr:cxnSp macro="">
      <xdr:nvCxnSpPr>
        <xdr:cNvPr id="660" name="直線コネクタ 659"/>
        <xdr:cNvCxnSpPr/>
      </xdr:nvCxnSpPr>
      <xdr:spPr>
        <a:xfrm>
          <a:off x="12814300" y="10450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164392</xdr:rowOff>
    </xdr:from>
    <xdr:ext cx="405111" cy="259045"/>
    <xdr:sp macro="" textlink="">
      <xdr:nvSpPr>
        <xdr:cNvPr id="661"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2"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3"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64" name="n_4mainValue【保健センター・保健所】&#10;有形固定資産減価償却率"/>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158750</xdr:rowOff>
    </xdr:from>
    <xdr:to>
      <xdr:col>116</xdr:col>
      <xdr:colOff>62864</xdr:colOff>
      <xdr:row>62</xdr:row>
      <xdr:rowOff>152400</xdr:rowOff>
    </xdr:to>
    <xdr:cxnSp macro="">
      <xdr:nvCxnSpPr>
        <xdr:cNvPr id="688" name="直線コネクタ 687"/>
        <xdr:cNvCxnSpPr/>
      </xdr:nvCxnSpPr>
      <xdr:spPr>
        <a:xfrm flipV="1">
          <a:off x="22160864" y="95885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156227</xdr:rowOff>
    </xdr:from>
    <xdr:ext cx="469744" cy="259045"/>
    <xdr:sp macro="" textlink="">
      <xdr:nvSpPr>
        <xdr:cNvPr id="689" name="【保健センター・保健所】&#10;一人当たり面積最小値テキスト"/>
        <xdr:cNvSpPr txBox="1"/>
      </xdr:nvSpPr>
      <xdr:spPr>
        <a:xfrm>
          <a:off x="22199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152400</xdr:rowOff>
    </xdr:from>
    <xdr:to>
      <xdr:col>116</xdr:col>
      <xdr:colOff>152400</xdr:colOff>
      <xdr:row>62</xdr:row>
      <xdr:rowOff>152400</xdr:rowOff>
    </xdr:to>
    <xdr:cxnSp macro="">
      <xdr:nvCxnSpPr>
        <xdr:cNvPr id="690" name="直線コネクタ 689"/>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105427</xdr:rowOff>
    </xdr:from>
    <xdr:ext cx="469744" cy="259045"/>
    <xdr:sp macro="" textlink="">
      <xdr:nvSpPr>
        <xdr:cNvPr id="691" name="【保健センター・保健所】&#10;一人当たり面積最大値テキスト"/>
        <xdr:cNvSpPr txBox="1"/>
      </xdr:nvSpPr>
      <xdr:spPr>
        <a:xfrm>
          <a:off x="22199600"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158750</xdr:rowOff>
    </xdr:from>
    <xdr:to>
      <xdr:col>116</xdr:col>
      <xdr:colOff>152400</xdr:colOff>
      <xdr:row>55</xdr:row>
      <xdr:rowOff>158750</xdr:rowOff>
    </xdr:to>
    <xdr:cxnSp macro="">
      <xdr:nvCxnSpPr>
        <xdr:cNvPr id="692" name="直線コネクタ 691"/>
        <xdr:cNvCxnSpPr/>
      </xdr:nvCxnSpPr>
      <xdr:spPr>
        <a:xfrm>
          <a:off x="22072600" y="958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111777</xdr:rowOff>
    </xdr:from>
    <xdr:ext cx="469744" cy="259045"/>
    <xdr:sp macro="" textlink="">
      <xdr:nvSpPr>
        <xdr:cNvPr id="693" name="【保健センター・保健所】&#10;一人当たり面積平均値テキスト"/>
        <xdr:cNvSpPr txBox="1"/>
      </xdr:nvSpPr>
      <xdr:spPr>
        <a:xfrm>
          <a:off x="22199600" y="1022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133350</xdr:rowOff>
    </xdr:from>
    <xdr:to>
      <xdr:col>116</xdr:col>
      <xdr:colOff>114300</xdr:colOff>
      <xdr:row>60</xdr:row>
      <xdr:rowOff>63500</xdr:rowOff>
    </xdr:to>
    <xdr:sp macro="" textlink="">
      <xdr:nvSpPr>
        <xdr:cNvPr id="694" name="フローチャート: 判断 693"/>
        <xdr:cNvSpPr/>
      </xdr:nvSpPr>
      <xdr:spPr>
        <a:xfrm>
          <a:off x="221107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5" name="フローチャート: 判断 694"/>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86377</xdr:rowOff>
    </xdr:from>
    <xdr:ext cx="469744" cy="259045"/>
    <xdr:sp macro="" textlink="">
      <xdr:nvSpPr>
        <xdr:cNvPr id="696"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152400</xdr:rowOff>
    </xdr:from>
    <xdr:to>
      <xdr:col>107</xdr:col>
      <xdr:colOff>101600</xdr:colOff>
      <xdr:row>61</xdr:row>
      <xdr:rowOff>82550</xdr:rowOff>
    </xdr:to>
    <xdr:sp macro="" textlink="">
      <xdr:nvSpPr>
        <xdr:cNvPr id="697" name="フローチャート: 判断 696"/>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99077</xdr:rowOff>
    </xdr:from>
    <xdr:ext cx="469744" cy="259045"/>
    <xdr:sp macro="" textlink="">
      <xdr:nvSpPr>
        <xdr:cNvPr id="698" name="n_2aveValue【保健センター・保健所】&#10;一人当たり面積"/>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152400</xdr:rowOff>
    </xdr:from>
    <xdr:to>
      <xdr:col>102</xdr:col>
      <xdr:colOff>165100</xdr:colOff>
      <xdr:row>61</xdr:row>
      <xdr:rowOff>82550</xdr:rowOff>
    </xdr:to>
    <xdr:sp macro="" textlink="">
      <xdr:nvSpPr>
        <xdr:cNvPr id="699" name="フローチャート: 判断 698"/>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99077</xdr:rowOff>
    </xdr:from>
    <xdr:ext cx="469744" cy="259045"/>
    <xdr:sp macro="" textlink="">
      <xdr:nvSpPr>
        <xdr:cNvPr id="700"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165100</xdr:rowOff>
    </xdr:from>
    <xdr:to>
      <xdr:col>98</xdr:col>
      <xdr:colOff>38100</xdr:colOff>
      <xdr:row>61</xdr:row>
      <xdr:rowOff>95250</xdr:rowOff>
    </xdr:to>
    <xdr:sp macro="" textlink="">
      <xdr:nvSpPr>
        <xdr:cNvPr id="701" name="フローチャート: 判断 700"/>
        <xdr:cNvSpPr/>
      </xdr:nvSpPr>
      <xdr:spPr>
        <a:xfrm>
          <a:off x="18605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59</xdr:row>
      <xdr:rowOff>111777</xdr:rowOff>
    </xdr:from>
    <xdr:ext cx="469744" cy="259045"/>
    <xdr:sp macro="" textlink="">
      <xdr:nvSpPr>
        <xdr:cNvPr id="702" name="n_4aveValue【保健センター・保健所】&#10;一人当たり面積"/>
        <xdr:cNvSpPr txBox="1"/>
      </xdr:nvSpPr>
      <xdr:spPr>
        <a:xfrm>
          <a:off x="18421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708" name="楕円 707"/>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19050</xdr:rowOff>
    </xdr:from>
    <xdr:to>
      <xdr:col>107</xdr:col>
      <xdr:colOff>101600</xdr:colOff>
      <xdr:row>63</xdr:row>
      <xdr:rowOff>120650</xdr:rowOff>
    </xdr:to>
    <xdr:sp macro="" textlink="">
      <xdr:nvSpPr>
        <xdr:cNvPr id="709" name="楕円 708"/>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710" name="直線コネクタ 709"/>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711" name="楕円 710"/>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712" name="直線コネクタ 711"/>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19050</xdr:rowOff>
    </xdr:from>
    <xdr:to>
      <xdr:col>98</xdr:col>
      <xdr:colOff>38100</xdr:colOff>
      <xdr:row>63</xdr:row>
      <xdr:rowOff>120650</xdr:rowOff>
    </xdr:to>
    <xdr:sp macro="" textlink="">
      <xdr:nvSpPr>
        <xdr:cNvPr id="713" name="楕円 712"/>
        <xdr:cNvSpPr/>
      </xdr:nvSpPr>
      <xdr:spPr>
        <a:xfrm>
          <a:off x="18605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69850</xdr:rowOff>
    </xdr:from>
    <xdr:to>
      <xdr:col>102</xdr:col>
      <xdr:colOff>114300</xdr:colOff>
      <xdr:row>63</xdr:row>
      <xdr:rowOff>69850</xdr:rowOff>
    </xdr:to>
    <xdr:cxnSp macro="">
      <xdr:nvCxnSpPr>
        <xdr:cNvPr id="714" name="直線コネクタ 713"/>
        <xdr:cNvCxnSpPr/>
      </xdr:nvCxnSpPr>
      <xdr:spPr>
        <a:xfrm>
          <a:off x="18656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111777</xdr:rowOff>
    </xdr:from>
    <xdr:ext cx="469744" cy="259045"/>
    <xdr:sp macro="" textlink="">
      <xdr:nvSpPr>
        <xdr:cNvPr id="715"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716"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717"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111777</xdr:rowOff>
    </xdr:from>
    <xdr:ext cx="469744" cy="259045"/>
    <xdr:sp macro="" textlink="">
      <xdr:nvSpPr>
        <xdr:cNvPr id="718" name="n_4mainValue【保健センター・保健所】&#10;一人当たり面積"/>
        <xdr:cNvSpPr txBox="1"/>
      </xdr:nvSpPr>
      <xdr:spPr>
        <a:xfrm>
          <a:off x="18421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29" name="テキスト ボックス 7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122682</xdr:rowOff>
    </xdr:from>
    <xdr:to>
      <xdr:col>85</xdr:col>
      <xdr:colOff>126364</xdr:colOff>
      <xdr:row>86</xdr:row>
      <xdr:rowOff>38100</xdr:rowOff>
    </xdr:to>
    <xdr:cxnSp macro="">
      <xdr:nvCxnSpPr>
        <xdr:cNvPr id="741" name="直線コネクタ 740"/>
        <xdr:cNvCxnSpPr/>
      </xdr:nvCxnSpPr>
      <xdr:spPr>
        <a:xfrm flipV="1">
          <a:off x="16318864"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05111" cy="259045"/>
    <xdr:sp macro="" textlink="">
      <xdr:nvSpPr>
        <xdr:cNvPr id="742" name="【消防施設】&#10;有形固定資産減価償却率最小値テキスト"/>
        <xdr:cNvSpPr txBox="1"/>
      </xdr:nvSpPr>
      <xdr:spPr>
        <a:xfrm>
          <a:off x="16357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3" name="直線コネクタ 74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69359</xdr:rowOff>
    </xdr:from>
    <xdr:ext cx="405111" cy="259045"/>
    <xdr:sp macro="" textlink="">
      <xdr:nvSpPr>
        <xdr:cNvPr id="744" name="【消防施設】&#10;有形固定資産減価償却率最大値テキスト"/>
        <xdr:cNvSpPr txBox="1"/>
      </xdr:nvSpPr>
      <xdr:spPr>
        <a:xfrm>
          <a:off x="16357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122682</xdr:rowOff>
    </xdr:from>
    <xdr:to>
      <xdr:col>86</xdr:col>
      <xdr:colOff>25400</xdr:colOff>
      <xdr:row>77</xdr:row>
      <xdr:rowOff>122682</xdr:rowOff>
    </xdr:to>
    <xdr:cxnSp macro="">
      <xdr:nvCxnSpPr>
        <xdr:cNvPr id="745" name="直線コネクタ 744"/>
        <xdr:cNvCxnSpPr/>
      </xdr:nvCxnSpPr>
      <xdr:spPr>
        <a:xfrm>
          <a:off x="16230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46" name="【消防施設】&#10;有形固定資産減価償却率平均値テキスト"/>
        <xdr:cNvSpPr txBox="1"/>
      </xdr:nvSpPr>
      <xdr:spPr>
        <a:xfrm>
          <a:off x="16357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47" name="フローチャート: 判断 746"/>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122174</xdr:rowOff>
    </xdr:from>
    <xdr:to>
      <xdr:col>81</xdr:col>
      <xdr:colOff>101600</xdr:colOff>
      <xdr:row>84</xdr:row>
      <xdr:rowOff>52324</xdr:rowOff>
    </xdr:to>
    <xdr:sp macro="" textlink="">
      <xdr:nvSpPr>
        <xdr:cNvPr id="748" name="フローチャート: 判断 747"/>
        <xdr:cNvSpPr/>
      </xdr:nvSpPr>
      <xdr:spPr>
        <a:xfrm>
          <a:off x="1543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43451</xdr:rowOff>
    </xdr:from>
    <xdr:ext cx="405111" cy="259045"/>
    <xdr:sp macro="" textlink="">
      <xdr:nvSpPr>
        <xdr:cNvPr id="749" name="n_1aveValue【消防施設】&#10;有形固定資産減価償却率"/>
        <xdr:cNvSpPr txBox="1"/>
      </xdr:nvSpPr>
      <xdr:spPr>
        <a:xfrm>
          <a:off x="152660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67311</xdr:rowOff>
    </xdr:from>
    <xdr:to>
      <xdr:col>76</xdr:col>
      <xdr:colOff>165100</xdr:colOff>
      <xdr:row>83</xdr:row>
      <xdr:rowOff>168911</xdr:rowOff>
    </xdr:to>
    <xdr:sp macro="" textlink="">
      <xdr:nvSpPr>
        <xdr:cNvPr id="750" name="フローチャート: 判断 749"/>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160038</xdr:rowOff>
    </xdr:from>
    <xdr:ext cx="405111" cy="259045"/>
    <xdr:sp macro="" textlink="">
      <xdr:nvSpPr>
        <xdr:cNvPr id="751"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103887</xdr:rowOff>
    </xdr:from>
    <xdr:to>
      <xdr:col>72</xdr:col>
      <xdr:colOff>38100</xdr:colOff>
      <xdr:row>84</xdr:row>
      <xdr:rowOff>34037</xdr:rowOff>
    </xdr:to>
    <xdr:sp macro="" textlink="">
      <xdr:nvSpPr>
        <xdr:cNvPr id="752" name="フローチャート: 判断 751"/>
        <xdr:cNvSpPr/>
      </xdr:nvSpPr>
      <xdr:spPr>
        <a:xfrm>
          <a:off x="1365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25164</xdr:rowOff>
    </xdr:from>
    <xdr:ext cx="405111" cy="259045"/>
    <xdr:sp macro="" textlink="">
      <xdr:nvSpPr>
        <xdr:cNvPr id="753" name="n_3aveValue【消防施設】&#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113030</xdr:rowOff>
    </xdr:from>
    <xdr:to>
      <xdr:col>67</xdr:col>
      <xdr:colOff>101600</xdr:colOff>
      <xdr:row>84</xdr:row>
      <xdr:rowOff>43180</xdr:rowOff>
    </xdr:to>
    <xdr:sp macro="" textlink="">
      <xdr:nvSpPr>
        <xdr:cNvPr id="754" name="フローチャート: 判断 753"/>
        <xdr:cNvSpPr/>
      </xdr:nvSpPr>
      <xdr:spPr>
        <a:xfrm>
          <a:off x="1276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59707</xdr:rowOff>
    </xdr:from>
    <xdr:ext cx="405111" cy="259045"/>
    <xdr:sp macro="" textlink="">
      <xdr:nvSpPr>
        <xdr:cNvPr id="755" name="n_4aveValue【消防施設】&#10;有形固定資産減価償却率"/>
        <xdr:cNvSpPr txBox="1"/>
      </xdr:nvSpPr>
      <xdr:spPr>
        <a:xfrm>
          <a:off x="12611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94742</xdr:rowOff>
    </xdr:from>
    <xdr:to>
      <xdr:col>85</xdr:col>
      <xdr:colOff>177800</xdr:colOff>
      <xdr:row>80</xdr:row>
      <xdr:rowOff>24892</xdr:rowOff>
    </xdr:to>
    <xdr:sp macro="" textlink="">
      <xdr:nvSpPr>
        <xdr:cNvPr id="761" name="楕円 760"/>
        <xdr:cNvSpPr/>
      </xdr:nvSpPr>
      <xdr:spPr>
        <a:xfrm>
          <a:off x="162687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117619</xdr:rowOff>
    </xdr:from>
    <xdr:ext cx="405111" cy="259045"/>
    <xdr:sp macro="" textlink="">
      <xdr:nvSpPr>
        <xdr:cNvPr id="762" name="【消防施設】&#10;有形固定資産減価償却率該当値テキスト"/>
        <xdr:cNvSpPr txBox="1"/>
      </xdr:nvSpPr>
      <xdr:spPr>
        <a:xfrm>
          <a:off x="16357600" y="1349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62737</xdr:rowOff>
    </xdr:from>
    <xdr:to>
      <xdr:col>81</xdr:col>
      <xdr:colOff>101600</xdr:colOff>
      <xdr:row>79</xdr:row>
      <xdr:rowOff>164337</xdr:rowOff>
    </xdr:to>
    <xdr:sp macro="" textlink="">
      <xdr:nvSpPr>
        <xdr:cNvPr id="763" name="楕円 762"/>
        <xdr:cNvSpPr/>
      </xdr:nvSpPr>
      <xdr:spPr>
        <a:xfrm>
          <a:off x="15430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113537</xdr:rowOff>
    </xdr:from>
    <xdr:to>
      <xdr:col>85</xdr:col>
      <xdr:colOff>127000</xdr:colOff>
      <xdr:row>79</xdr:row>
      <xdr:rowOff>145542</xdr:rowOff>
    </xdr:to>
    <xdr:cxnSp macro="">
      <xdr:nvCxnSpPr>
        <xdr:cNvPr id="764" name="直線コネクタ 763"/>
        <xdr:cNvCxnSpPr/>
      </xdr:nvCxnSpPr>
      <xdr:spPr>
        <a:xfrm>
          <a:off x="15481300" y="136580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765" name="楕円 764"/>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113537</xdr:rowOff>
    </xdr:to>
    <xdr:cxnSp macro="">
      <xdr:nvCxnSpPr>
        <xdr:cNvPr id="766" name="直線コネクタ 765"/>
        <xdr:cNvCxnSpPr/>
      </xdr:nvCxnSpPr>
      <xdr:spPr>
        <a:xfrm>
          <a:off x="14592300" y="13616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142748</xdr:rowOff>
    </xdr:from>
    <xdr:to>
      <xdr:col>72</xdr:col>
      <xdr:colOff>38100</xdr:colOff>
      <xdr:row>81</xdr:row>
      <xdr:rowOff>72898</xdr:rowOff>
    </xdr:to>
    <xdr:sp macro="" textlink="">
      <xdr:nvSpPr>
        <xdr:cNvPr id="767" name="楕円 766"/>
        <xdr:cNvSpPr/>
      </xdr:nvSpPr>
      <xdr:spPr>
        <a:xfrm>
          <a:off x="13652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81</xdr:row>
      <xdr:rowOff>22098</xdr:rowOff>
    </xdr:to>
    <xdr:cxnSp macro="">
      <xdr:nvCxnSpPr>
        <xdr:cNvPr id="768" name="直線コネクタ 767"/>
        <xdr:cNvCxnSpPr/>
      </xdr:nvCxnSpPr>
      <xdr:spPr>
        <a:xfrm flipV="1">
          <a:off x="13703300" y="13616939"/>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37592</xdr:rowOff>
    </xdr:from>
    <xdr:to>
      <xdr:col>67</xdr:col>
      <xdr:colOff>101600</xdr:colOff>
      <xdr:row>84</xdr:row>
      <xdr:rowOff>139192</xdr:rowOff>
    </xdr:to>
    <xdr:sp macro="" textlink="">
      <xdr:nvSpPr>
        <xdr:cNvPr id="769" name="楕円 768"/>
        <xdr:cNvSpPr/>
      </xdr:nvSpPr>
      <xdr:spPr>
        <a:xfrm>
          <a:off x="1276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22098</xdr:rowOff>
    </xdr:from>
    <xdr:to>
      <xdr:col>71</xdr:col>
      <xdr:colOff>177800</xdr:colOff>
      <xdr:row>84</xdr:row>
      <xdr:rowOff>88392</xdr:rowOff>
    </xdr:to>
    <xdr:cxnSp macro="">
      <xdr:nvCxnSpPr>
        <xdr:cNvPr id="770" name="直線コネクタ 769"/>
        <xdr:cNvCxnSpPr/>
      </xdr:nvCxnSpPr>
      <xdr:spPr>
        <a:xfrm flipV="1">
          <a:off x="12814300" y="13909548"/>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9414</xdr:rowOff>
    </xdr:from>
    <xdr:ext cx="405111" cy="259045"/>
    <xdr:sp macro="" textlink="">
      <xdr:nvSpPr>
        <xdr:cNvPr id="771" name="n_1mainValue【消防施設】&#10;有形固定資産減価償却率"/>
        <xdr:cNvSpPr txBox="1"/>
      </xdr:nvSpPr>
      <xdr:spPr>
        <a:xfrm>
          <a:off x="15266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772" name="n_2mainValue【消防施設】&#10;有形固定資産減価償却率"/>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89425</xdr:rowOff>
    </xdr:from>
    <xdr:ext cx="405111" cy="259045"/>
    <xdr:sp macro="" textlink="">
      <xdr:nvSpPr>
        <xdr:cNvPr id="773" name="n_3mainValue【消防施設】&#10;有形固定資産減価償却率"/>
        <xdr:cNvSpPr txBox="1"/>
      </xdr:nvSpPr>
      <xdr:spPr>
        <a:xfrm>
          <a:off x="13500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130319</xdr:rowOff>
    </xdr:from>
    <xdr:ext cx="405111" cy="259045"/>
    <xdr:sp macro="" textlink="">
      <xdr:nvSpPr>
        <xdr:cNvPr id="774" name="n_4mainValue【消防施設】&#10;有形固定資産減価償却率"/>
        <xdr:cNvSpPr txBox="1"/>
      </xdr:nvSpPr>
      <xdr:spPr>
        <a:xfrm>
          <a:off x="126117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5" name="テキスト ボックス 7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87</xdr:row>
      <xdr:rowOff>38100</xdr:rowOff>
    </xdr:to>
    <xdr:cxnSp macro="">
      <xdr:nvCxnSpPr>
        <xdr:cNvPr id="799" name="直線コネクタ 798"/>
        <xdr:cNvCxnSpPr/>
      </xdr:nvCxnSpPr>
      <xdr:spPr>
        <a:xfrm flipV="1">
          <a:off x="22160864" y="1341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41927</xdr:rowOff>
    </xdr:from>
    <xdr:ext cx="469744" cy="259045"/>
    <xdr:sp macro="" textlink="">
      <xdr:nvSpPr>
        <xdr:cNvPr id="800" name="【消防施設】&#10;一人当たり面積最小値テキスト"/>
        <xdr:cNvSpPr txBox="1"/>
      </xdr:nvSpPr>
      <xdr:spPr>
        <a:xfrm>
          <a:off x="221996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38100</xdr:rowOff>
    </xdr:from>
    <xdr:to>
      <xdr:col>116</xdr:col>
      <xdr:colOff>152400</xdr:colOff>
      <xdr:row>87</xdr:row>
      <xdr:rowOff>38100</xdr:rowOff>
    </xdr:to>
    <xdr:cxnSp macro="">
      <xdr:nvCxnSpPr>
        <xdr:cNvPr id="801" name="直線コネクタ 800"/>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02"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03" name="直線コネクタ 8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156227</xdr:rowOff>
    </xdr:from>
    <xdr:ext cx="469744" cy="259045"/>
    <xdr:sp macro="" textlink="">
      <xdr:nvSpPr>
        <xdr:cNvPr id="804" name="【消防施設】&#10;一人当たり面積平均値テキスト"/>
        <xdr:cNvSpPr txBox="1"/>
      </xdr:nvSpPr>
      <xdr:spPr>
        <a:xfrm>
          <a:off x="22199600" y="1404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805" name="フローチャート: 判断 804"/>
        <xdr:cNvSpPr/>
      </xdr:nvSpPr>
      <xdr:spPr>
        <a:xfrm>
          <a:off x="22110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806" name="フローチャート: 判断 805"/>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3827</xdr:rowOff>
    </xdr:from>
    <xdr:ext cx="469744" cy="259045"/>
    <xdr:sp macro="" textlink="">
      <xdr:nvSpPr>
        <xdr:cNvPr id="807" name="n_1ave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101600</xdr:rowOff>
    </xdr:from>
    <xdr:to>
      <xdr:col>107</xdr:col>
      <xdr:colOff>101600</xdr:colOff>
      <xdr:row>84</xdr:row>
      <xdr:rowOff>31750</xdr:rowOff>
    </xdr:to>
    <xdr:sp macro="" textlink="">
      <xdr:nvSpPr>
        <xdr:cNvPr id="808" name="フローチャート: 判断 80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22877</xdr:rowOff>
    </xdr:from>
    <xdr:ext cx="469744" cy="259045"/>
    <xdr:sp macro="" textlink="">
      <xdr:nvSpPr>
        <xdr:cNvPr id="809" name="n_2aveValue【消防施設】&#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6350</xdr:rowOff>
    </xdr:from>
    <xdr:to>
      <xdr:col>102</xdr:col>
      <xdr:colOff>165100</xdr:colOff>
      <xdr:row>84</xdr:row>
      <xdr:rowOff>107950</xdr:rowOff>
    </xdr:to>
    <xdr:sp macro="" textlink="">
      <xdr:nvSpPr>
        <xdr:cNvPr id="810" name="フローチャート: 判断 809"/>
        <xdr:cNvSpPr/>
      </xdr:nvSpPr>
      <xdr:spPr>
        <a:xfrm>
          <a:off x="19494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99077</xdr:rowOff>
    </xdr:from>
    <xdr:ext cx="469744" cy="259045"/>
    <xdr:sp macro="" textlink="">
      <xdr:nvSpPr>
        <xdr:cNvPr id="811" name="n_3ave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82550</xdr:rowOff>
    </xdr:from>
    <xdr:to>
      <xdr:col>98</xdr:col>
      <xdr:colOff>38100</xdr:colOff>
      <xdr:row>85</xdr:row>
      <xdr:rowOff>12700</xdr:rowOff>
    </xdr:to>
    <xdr:sp macro="" textlink="">
      <xdr:nvSpPr>
        <xdr:cNvPr id="812" name="フローチャート: 判断 811"/>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3827</xdr:rowOff>
    </xdr:from>
    <xdr:ext cx="469744" cy="259045"/>
    <xdr:sp macro="" textlink="">
      <xdr:nvSpPr>
        <xdr:cNvPr id="813" name="n_4aveValue【消防施設】&#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819" name="楕円 818"/>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820" name="【消防施設】&#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821" name="楕円 820"/>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19050</xdr:rowOff>
    </xdr:to>
    <xdr:cxnSp macro="">
      <xdr:nvCxnSpPr>
        <xdr:cNvPr id="822" name="直線コネクタ 821"/>
        <xdr:cNvCxnSpPr/>
      </xdr:nvCxnSpPr>
      <xdr:spPr>
        <a:xfrm flipV="1">
          <a:off x="21323300" y="13716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3" name="楕円 822"/>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19050</xdr:rowOff>
    </xdr:from>
    <xdr:to>
      <xdr:col>111</xdr:col>
      <xdr:colOff>177800</xdr:colOff>
      <xdr:row>80</xdr:row>
      <xdr:rowOff>38100</xdr:rowOff>
    </xdr:to>
    <xdr:cxnSp macro="">
      <xdr:nvCxnSpPr>
        <xdr:cNvPr id="824" name="直線コネクタ 823"/>
        <xdr:cNvCxnSpPr/>
      </xdr:nvCxnSpPr>
      <xdr:spPr>
        <a:xfrm flipV="1">
          <a:off x="20434300" y="1373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825" name="楕円 824"/>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82</xdr:row>
      <xdr:rowOff>57150</xdr:rowOff>
    </xdr:to>
    <xdr:cxnSp macro="">
      <xdr:nvCxnSpPr>
        <xdr:cNvPr id="826" name="直線コネクタ 825"/>
        <xdr:cNvCxnSpPr/>
      </xdr:nvCxnSpPr>
      <xdr:spPr>
        <a:xfrm flipV="1">
          <a:off x="19545300" y="137541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7" name="楕円 826"/>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57150</xdr:rowOff>
    </xdr:to>
    <xdr:cxnSp macro="">
      <xdr:nvCxnSpPr>
        <xdr:cNvPr id="828" name="直線コネクタ 827"/>
        <xdr:cNvCxnSpPr/>
      </xdr:nvCxnSpPr>
      <xdr:spPr>
        <a:xfrm>
          <a:off x="18656300" y="14058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86377</xdr:rowOff>
    </xdr:from>
    <xdr:ext cx="469744" cy="259045"/>
    <xdr:sp macro="" textlink="">
      <xdr:nvSpPr>
        <xdr:cNvPr id="829" name="n_1mainValue【消防施設】&#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0" name="n_2mainValue【消防施設】&#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831" name="n_3mainValue【消防施設】&#10;一人当たり面積"/>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2" name="n_4mainValue【消防施設】&#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5" name="テキスト ボックス 8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3" name="テキスト ボックス 8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68580</xdr:rowOff>
    </xdr:from>
    <xdr:to>
      <xdr:col>85</xdr:col>
      <xdr:colOff>126364</xdr:colOff>
      <xdr:row>108</xdr:row>
      <xdr:rowOff>40005</xdr:rowOff>
    </xdr:to>
    <xdr:cxnSp macro="">
      <xdr:nvCxnSpPr>
        <xdr:cNvPr id="856" name="直線コネクタ 855"/>
        <xdr:cNvCxnSpPr/>
      </xdr:nvCxnSpPr>
      <xdr:spPr>
        <a:xfrm flipV="1">
          <a:off x="16318864" y="1721358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43832</xdr:rowOff>
    </xdr:from>
    <xdr:ext cx="405111" cy="259045"/>
    <xdr:sp macro="" textlink="">
      <xdr:nvSpPr>
        <xdr:cNvPr id="857" name="【庁舎】&#10;有形固定資産減価償却率最小値テキスト"/>
        <xdr:cNvSpPr txBox="1"/>
      </xdr:nvSpPr>
      <xdr:spPr>
        <a:xfrm>
          <a:off x="16357600"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40005</xdr:rowOff>
    </xdr:from>
    <xdr:to>
      <xdr:col>86</xdr:col>
      <xdr:colOff>25400</xdr:colOff>
      <xdr:row>108</xdr:row>
      <xdr:rowOff>40005</xdr:rowOff>
    </xdr:to>
    <xdr:cxnSp macro="">
      <xdr:nvCxnSpPr>
        <xdr:cNvPr id="858" name="直線コネクタ 857"/>
        <xdr:cNvCxnSpPr/>
      </xdr:nvCxnSpPr>
      <xdr:spPr>
        <a:xfrm>
          <a:off x="16230600" y="1855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15257</xdr:rowOff>
    </xdr:from>
    <xdr:ext cx="340478" cy="259045"/>
    <xdr:sp macro="" textlink="">
      <xdr:nvSpPr>
        <xdr:cNvPr id="859" name="【庁舎】&#10;有形固定資産減価償却率最大値テキスト"/>
        <xdr:cNvSpPr txBox="1"/>
      </xdr:nvSpPr>
      <xdr:spPr>
        <a:xfrm>
          <a:off x="16357600" y="16988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68580</xdr:rowOff>
    </xdr:from>
    <xdr:to>
      <xdr:col>86</xdr:col>
      <xdr:colOff>25400</xdr:colOff>
      <xdr:row>100</xdr:row>
      <xdr:rowOff>68580</xdr:rowOff>
    </xdr:to>
    <xdr:cxnSp macro="">
      <xdr:nvCxnSpPr>
        <xdr:cNvPr id="860" name="直線コネクタ 859"/>
        <xdr:cNvCxnSpPr/>
      </xdr:nvCxnSpPr>
      <xdr:spPr>
        <a:xfrm>
          <a:off x="16230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144797</xdr:rowOff>
    </xdr:from>
    <xdr:ext cx="405111" cy="259045"/>
    <xdr:sp macro="" textlink="">
      <xdr:nvSpPr>
        <xdr:cNvPr id="861" name="【庁舎】&#10;有形固定資産減価償却率平均値テキスト"/>
        <xdr:cNvSpPr txBox="1"/>
      </xdr:nvSpPr>
      <xdr:spPr>
        <a:xfrm>
          <a:off x="16357600" y="1780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862" name="フローチャート: 判断 861"/>
        <xdr:cNvSpPr/>
      </xdr:nvSpPr>
      <xdr:spPr>
        <a:xfrm>
          <a:off x="162687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863" name="フローチャート: 判断 862"/>
        <xdr:cNvSpPr/>
      </xdr:nvSpPr>
      <xdr:spPr>
        <a:xfrm>
          <a:off x="15430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68597</xdr:rowOff>
    </xdr:from>
    <xdr:ext cx="405111" cy="259045"/>
    <xdr:sp macro="" textlink="">
      <xdr:nvSpPr>
        <xdr:cNvPr id="864" name="n_1aveValue【庁舎】&#10;有形固定資産減価償却率"/>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82550</xdr:rowOff>
    </xdr:from>
    <xdr:to>
      <xdr:col>76</xdr:col>
      <xdr:colOff>165100</xdr:colOff>
      <xdr:row>105</xdr:row>
      <xdr:rowOff>12700</xdr:rowOff>
    </xdr:to>
    <xdr:sp macro="" textlink="">
      <xdr:nvSpPr>
        <xdr:cNvPr id="865" name="フローチャート: 判断 864"/>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3827</xdr:rowOff>
    </xdr:from>
    <xdr:ext cx="405111" cy="259045"/>
    <xdr:sp macro="" textlink="">
      <xdr:nvSpPr>
        <xdr:cNvPr id="866"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48261</xdr:rowOff>
    </xdr:from>
    <xdr:to>
      <xdr:col>72</xdr:col>
      <xdr:colOff>38100</xdr:colOff>
      <xdr:row>104</xdr:row>
      <xdr:rowOff>149861</xdr:rowOff>
    </xdr:to>
    <xdr:sp macro="" textlink="">
      <xdr:nvSpPr>
        <xdr:cNvPr id="867" name="フローチャート: 判断 86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140988</xdr:rowOff>
    </xdr:from>
    <xdr:ext cx="405111" cy="259045"/>
    <xdr:sp macro="" textlink="">
      <xdr:nvSpPr>
        <xdr:cNvPr id="868" name="n_3aveValue【庁舎】&#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126364</xdr:rowOff>
    </xdr:from>
    <xdr:to>
      <xdr:col>67</xdr:col>
      <xdr:colOff>101600</xdr:colOff>
      <xdr:row>105</xdr:row>
      <xdr:rowOff>56514</xdr:rowOff>
    </xdr:to>
    <xdr:sp macro="" textlink="">
      <xdr:nvSpPr>
        <xdr:cNvPr id="869" name="フローチャート: 判断 868"/>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47641</xdr:rowOff>
    </xdr:from>
    <xdr:ext cx="405111" cy="259045"/>
    <xdr:sp macro="" textlink="">
      <xdr:nvSpPr>
        <xdr:cNvPr id="870" name="n_4aveValue【庁舎】&#10;有形固定資産減価償却率"/>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876" name="楕円 875"/>
        <xdr:cNvSpPr/>
      </xdr:nvSpPr>
      <xdr:spPr>
        <a:xfrm>
          <a:off x="16268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877" name="【庁舎】&#10;有形固定資産減価償却率該当値テキスト"/>
        <xdr:cNvSpPr txBox="1"/>
      </xdr:nvSpPr>
      <xdr:spPr>
        <a:xfrm>
          <a:off x="16357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76836</xdr:rowOff>
    </xdr:from>
    <xdr:to>
      <xdr:col>81</xdr:col>
      <xdr:colOff>101600</xdr:colOff>
      <xdr:row>102</xdr:row>
      <xdr:rowOff>6986</xdr:rowOff>
    </xdr:to>
    <xdr:sp macro="" textlink="">
      <xdr:nvSpPr>
        <xdr:cNvPr id="878" name="楕円 877"/>
        <xdr:cNvSpPr/>
      </xdr:nvSpPr>
      <xdr:spPr>
        <a:xfrm>
          <a:off x="15430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127636</xdr:rowOff>
    </xdr:from>
    <xdr:to>
      <xdr:col>85</xdr:col>
      <xdr:colOff>127000</xdr:colOff>
      <xdr:row>102</xdr:row>
      <xdr:rowOff>53339</xdr:rowOff>
    </xdr:to>
    <xdr:cxnSp macro="">
      <xdr:nvCxnSpPr>
        <xdr:cNvPr id="879" name="直線コネクタ 878"/>
        <xdr:cNvCxnSpPr/>
      </xdr:nvCxnSpPr>
      <xdr:spPr>
        <a:xfrm>
          <a:off x="15481300" y="17444086"/>
          <a:ext cx="8382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38736</xdr:rowOff>
    </xdr:from>
    <xdr:to>
      <xdr:col>76</xdr:col>
      <xdr:colOff>165100</xdr:colOff>
      <xdr:row>101</xdr:row>
      <xdr:rowOff>140336</xdr:rowOff>
    </xdr:to>
    <xdr:sp macro="" textlink="">
      <xdr:nvSpPr>
        <xdr:cNvPr id="880" name="楕円 879"/>
        <xdr:cNvSpPr/>
      </xdr:nvSpPr>
      <xdr:spPr>
        <a:xfrm>
          <a:off x="14541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89536</xdr:rowOff>
    </xdr:from>
    <xdr:to>
      <xdr:col>81</xdr:col>
      <xdr:colOff>50800</xdr:colOff>
      <xdr:row>101</xdr:row>
      <xdr:rowOff>127636</xdr:rowOff>
    </xdr:to>
    <xdr:cxnSp macro="">
      <xdr:nvCxnSpPr>
        <xdr:cNvPr id="881" name="直線コネクタ 880"/>
        <xdr:cNvCxnSpPr/>
      </xdr:nvCxnSpPr>
      <xdr:spPr>
        <a:xfrm>
          <a:off x="14592300" y="17405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145414</xdr:rowOff>
    </xdr:from>
    <xdr:to>
      <xdr:col>72</xdr:col>
      <xdr:colOff>38100</xdr:colOff>
      <xdr:row>101</xdr:row>
      <xdr:rowOff>75564</xdr:rowOff>
    </xdr:to>
    <xdr:sp macro="" textlink="">
      <xdr:nvSpPr>
        <xdr:cNvPr id="882" name="楕円 881"/>
        <xdr:cNvSpPr/>
      </xdr:nvSpPr>
      <xdr:spPr>
        <a:xfrm>
          <a:off x="13652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101</xdr:row>
      <xdr:rowOff>89536</xdr:rowOff>
    </xdr:to>
    <xdr:cxnSp macro="">
      <xdr:nvCxnSpPr>
        <xdr:cNvPr id="883" name="直線コネクタ 882"/>
        <xdr:cNvCxnSpPr/>
      </xdr:nvCxnSpPr>
      <xdr:spPr>
        <a:xfrm>
          <a:off x="13703300" y="1734121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50164</xdr:rowOff>
    </xdr:from>
    <xdr:to>
      <xdr:col>67</xdr:col>
      <xdr:colOff>101600</xdr:colOff>
      <xdr:row>103</xdr:row>
      <xdr:rowOff>151764</xdr:rowOff>
    </xdr:to>
    <xdr:sp macro="" textlink="">
      <xdr:nvSpPr>
        <xdr:cNvPr id="884" name="楕円 883"/>
        <xdr:cNvSpPr/>
      </xdr:nvSpPr>
      <xdr:spPr>
        <a:xfrm>
          <a:off x="127635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24764</xdr:rowOff>
    </xdr:from>
    <xdr:to>
      <xdr:col>71</xdr:col>
      <xdr:colOff>177800</xdr:colOff>
      <xdr:row>103</xdr:row>
      <xdr:rowOff>100964</xdr:rowOff>
    </xdr:to>
    <xdr:cxnSp macro="">
      <xdr:nvCxnSpPr>
        <xdr:cNvPr id="885" name="直線コネクタ 884"/>
        <xdr:cNvCxnSpPr/>
      </xdr:nvCxnSpPr>
      <xdr:spPr>
        <a:xfrm flipV="1">
          <a:off x="12814300" y="17341214"/>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23513</xdr:rowOff>
    </xdr:from>
    <xdr:ext cx="405111" cy="259045"/>
    <xdr:sp macro="" textlink="">
      <xdr:nvSpPr>
        <xdr:cNvPr id="886" name="n_1mainValue【庁舎】&#10;有形固定資産減価償却率"/>
        <xdr:cNvSpPr txBox="1"/>
      </xdr:nvSpPr>
      <xdr:spPr>
        <a:xfrm>
          <a:off x="152660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156863</xdr:rowOff>
    </xdr:from>
    <xdr:ext cx="405111" cy="259045"/>
    <xdr:sp macro="" textlink="">
      <xdr:nvSpPr>
        <xdr:cNvPr id="887" name="n_2mainValue【庁舎】&#10;有形固定資産減価償却率"/>
        <xdr:cNvSpPr txBox="1"/>
      </xdr:nvSpPr>
      <xdr:spPr>
        <a:xfrm>
          <a:off x="143897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92091</xdr:rowOff>
    </xdr:from>
    <xdr:ext cx="405111" cy="259045"/>
    <xdr:sp macro="" textlink="">
      <xdr:nvSpPr>
        <xdr:cNvPr id="888" name="n_3mainValue【庁舎】&#10;有形固定資産減価償却率"/>
        <xdr:cNvSpPr txBox="1"/>
      </xdr:nvSpPr>
      <xdr:spPr>
        <a:xfrm>
          <a:off x="13500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168291</xdr:rowOff>
    </xdr:from>
    <xdr:ext cx="405111" cy="259045"/>
    <xdr:sp macro="" textlink="">
      <xdr:nvSpPr>
        <xdr:cNvPr id="889" name="n_4mainValue【庁舎】&#10;有形固定資産減価償却率"/>
        <xdr:cNvSpPr txBox="1"/>
      </xdr:nvSpPr>
      <xdr:spPr>
        <a:xfrm>
          <a:off x="12611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21337</xdr:rowOff>
    </xdr:to>
    <xdr:cxnSp macro="">
      <xdr:nvCxnSpPr>
        <xdr:cNvPr id="912" name="直線コネクタ 911"/>
        <xdr:cNvCxnSpPr/>
      </xdr:nvCxnSpPr>
      <xdr:spPr>
        <a:xfrm flipV="1">
          <a:off x="22160864" y="17111472"/>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3"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4" name="直線コネクタ 913"/>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915" name="【庁舎】&#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916" name="直線コネクタ 915"/>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36847</xdr:rowOff>
    </xdr:from>
    <xdr:ext cx="469744" cy="259045"/>
    <xdr:sp macro="" textlink="">
      <xdr:nvSpPr>
        <xdr:cNvPr id="917" name="【庁舎】&#10;一人当たり面積平均値テキスト"/>
        <xdr:cNvSpPr txBox="1"/>
      </xdr:nvSpPr>
      <xdr:spPr>
        <a:xfrm>
          <a:off x="22199600" y="1752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918" name="フローチャート: 判断 917"/>
        <xdr:cNvSpPr/>
      </xdr:nvSpPr>
      <xdr:spPr>
        <a:xfrm>
          <a:off x="22110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18542</xdr:rowOff>
    </xdr:from>
    <xdr:to>
      <xdr:col>112</xdr:col>
      <xdr:colOff>38100</xdr:colOff>
      <xdr:row>103</xdr:row>
      <xdr:rowOff>120142</xdr:rowOff>
    </xdr:to>
    <xdr:sp macro="" textlink="">
      <xdr:nvSpPr>
        <xdr:cNvPr id="919" name="フローチャート: 判断 918"/>
        <xdr:cNvSpPr/>
      </xdr:nvSpPr>
      <xdr:spPr>
        <a:xfrm>
          <a:off x="2127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101</xdr:row>
      <xdr:rowOff>136669</xdr:rowOff>
    </xdr:from>
    <xdr:ext cx="469744" cy="259045"/>
    <xdr:sp macro="" textlink="">
      <xdr:nvSpPr>
        <xdr:cNvPr id="920" name="n_1aveValue【庁舎】&#10;一人当たり面積"/>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132842</xdr:rowOff>
    </xdr:from>
    <xdr:to>
      <xdr:col>107</xdr:col>
      <xdr:colOff>101600</xdr:colOff>
      <xdr:row>104</xdr:row>
      <xdr:rowOff>62992</xdr:rowOff>
    </xdr:to>
    <xdr:sp macro="" textlink="">
      <xdr:nvSpPr>
        <xdr:cNvPr id="921" name="フローチャート: 判断 920"/>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54119</xdr:rowOff>
    </xdr:from>
    <xdr:ext cx="469744" cy="259045"/>
    <xdr:sp macro="" textlink="">
      <xdr:nvSpPr>
        <xdr:cNvPr id="922" name="n_2aveValue【庁舎】&#10;一人当たり面積"/>
        <xdr:cNvSpPr txBox="1"/>
      </xdr:nvSpPr>
      <xdr:spPr>
        <a:xfrm>
          <a:off x="20199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128270</xdr:rowOff>
    </xdr:from>
    <xdr:to>
      <xdr:col>102</xdr:col>
      <xdr:colOff>165100</xdr:colOff>
      <xdr:row>104</xdr:row>
      <xdr:rowOff>58420</xdr:rowOff>
    </xdr:to>
    <xdr:sp macro="" textlink="">
      <xdr:nvSpPr>
        <xdr:cNvPr id="923" name="フローチャート: 判断 922"/>
        <xdr:cNvSpPr/>
      </xdr:nvSpPr>
      <xdr:spPr>
        <a:xfrm>
          <a:off x="19494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49547</xdr:rowOff>
    </xdr:from>
    <xdr:ext cx="469744" cy="259045"/>
    <xdr:sp macro="" textlink="">
      <xdr:nvSpPr>
        <xdr:cNvPr id="924" name="n_3aveValue【庁舎】&#10;一人当たり面積"/>
        <xdr:cNvSpPr txBox="1"/>
      </xdr:nvSpPr>
      <xdr:spPr>
        <a:xfrm>
          <a:off x="19310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75692</xdr:rowOff>
    </xdr:from>
    <xdr:to>
      <xdr:col>98</xdr:col>
      <xdr:colOff>38100</xdr:colOff>
      <xdr:row>105</xdr:row>
      <xdr:rowOff>5842</xdr:rowOff>
    </xdr:to>
    <xdr:sp macro="" textlink="">
      <xdr:nvSpPr>
        <xdr:cNvPr id="925" name="フローチャート: 判断 924"/>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22369</xdr:rowOff>
    </xdr:from>
    <xdr:ext cx="469744" cy="259045"/>
    <xdr:sp macro="" textlink="">
      <xdr:nvSpPr>
        <xdr:cNvPr id="926" name="n_4aveValue【庁舎】&#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18542</xdr:rowOff>
    </xdr:from>
    <xdr:to>
      <xdr:col>116</xdr:col>
      <xdr:colOff>114300</xdr:colOff>
      <xdr:row>103</xdr:row>
      <xdr:rowOff>120142</xdr:rowOff>
    </xdr:to>
    <xdr:sp macro="" textlink="">
      <xdr:nvSpPr>
        <xdr:cNvPr id="932" name="楕円 931"/>
        <xdr:cNvSpPr/>
      </xdr:nvSpPr>
      <xdr:spPr>
        <a:xfrm>
          <a:off x="22110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168419</xdr:rowOff>
    </xdr:from>
    <xdr:ext cx="469744" cy="259045"/>
    <xdr:sp macro="" textlink="">
      <xdr:nvSpPr>
        <xdr:cNvPr id="933" name="【庁舎】&#10;一人当たり面積該当値テキスト"/>
        <xdr:cNvSpPr txBox="1"/>
      </xdr:nvSpPr>
      <xdr:spPr>
        <a:xfrm>
          <a:off x="22199600" y="1765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27687</xdr:rowOff>
    </xdr:from>
    <xdr:to>
      <xdr:col>112</xdr:col>
      <xdr:colOff>38100</xdr:colOff>
      <xdr:row>103</xdr:row>
      <xdr:rowOff>129287</xdr:rowOff>
    </xdr:to>
    <xdr:sp macro="" textlink="">
      <xdr:nvSpPr>
        <xdr:cNvPr id="934" name="楕円 933"/>
        <xdr:cNvSpPr/>
      </xdr:nvSpPr>
      <xdr:spPr>
        <a:xfrm>
          <a:off x="21272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69342</xdr:rowOff>
    </xdr:from>
    <xdr:to>
      <xdr:col>116</xdr:col>
      <xdr:colOff>63500</xdr:colOff>
      <xdr:row>103</xdr:row>
      <xdr:rowOff>78487</xdr:rowOff>
    </xdr:to>
    <xdr:cxnSp macro="">
      <xdr:nvCxnSpPr>
        <xdr:cNvPr id="935" name="直線コネクタ 934"/>
        <xdr:cNvCxnSpPr/>
      </xdr:nvCxnSpPr>
      <xdr:spPr>
        <a:xfrm flipV="1">
          <a:off x="21323300" y="177286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32258</xdr:rowOff>
    </xdr:from>
    <xdr:to>
      <xdr:col>107</xdr:col>
      <xdr:colOff>101600</xdr:colOff>
      <xdr:row>103</xdr:row>
      <xdr:rowOff>133858</xdr:rowOff>
    </xdr:to>
    <xdr:sp macro="" textlink="">
      <xdr:nvSpPr>
        <xdr:cNvPr id="936" name="楕円 935"/>
        <xdr:cNvSpPr/>
      </xdr:nvSpPr>
      <xdr:spPr>
        <a:xfrm>
          <a:off x="20383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78487</xdr:rowOff>
    </xdr:from>
    <xdr:to>
      <xdr:col>111</xdr:col>
      <xdr:colOff>177800</xdr:colOff>
      <xdr:row>103</xdr:row>
      <xdr:rowOff>83058</xdr:rowOff>
    </xdr:to>
    <xdr:cxnSp macro="">
      <xdr:nvCxnSpPr>
        <xdr:cNvPr id="937" name="直線コネクタ 936"/>
        <xdr:cNvCxnSpPr/>
      </xdr:nvCxnSpPr>
      <xdr:spPr>
        <a:xfrm flipV="1">
          <a:off x="20434300" y="177378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41402</xdr:rowOff>
    </xdr:from>
    <xdr:to>
      <xdr:col>102</xdr:col>
      <xdr:colOff>165100</xdr:colOff>
      <xdr:row>103</xdr:row>
      <xdr:rowOff>143002</xdr:rowOff>
    </xdr:to>
    <xdr:sp macro="" textlink="">
      <xdr:nvSpPr>
        <xdr:cNvPr id="938" name="楕円 937"/>
        <xdr:cNvSpPr/>
      </xdr:nvSpPr>
      <xdr:spPr>
        <a:xfrm>
          <a:off x="19494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83058</xdr:rowOff>
    </xdr:from>
    <xdr:to>
      <xdr:col>107</xdr:col>
      <xdr:colOff>50800</xdr:colOff>
      <xdr:row>103</xdr:row>
      <xdr:rowOff>92202</xdr:rowOff>
    </xdr:to>
    <xdr:cxnSp macro="">
      <xdr:nvCxnSpPr>
        <xdr:cNvPr id="939" name="直線コネクタ 938"/>
        <xdr:cNvCxnSpPr/>
      </xdr:nvCxnSpPr>
      <xdr:spPr>
        <a:xfrm flipV="1">
          <a:off x="19545300" y="1774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940" name="楕円 939"/>
        <xdr:cNvSpPr/>
      </xdr:nvSpPr>
      <xdr:spPr>
        <a:xfrm>
          <a:off x="18605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92202</xdr:rowOff>
    </xdr:from>
    <xdr:to>
      <xdr:col>102</xdr:col>
      <xdr:colOff>114300</xdr:colOff>
      <xdr:row>107</xdr:row>
      <xdr:rowOff>32765</xdr:rowOff>
    </xdr:to>
    <xdr:cxnSp macro="">
      <xdr:nvCxnSpPr>
        <xdr:cNvPr id="941" name="直線コネクタ 940"/>
        <xdr:cNvCxnSpPr/>
      </xdr:nvCxnSpPr>
      <xdr:spPr>
        <a:xfrm flipV="1">
          <a:off x="18656300" y="17751552"/>
          <a:ext cx="889000" cy="6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120414</xdr:rowOff>
    </xdr:from>
    <xdr:ext cx="469744" cy="259045"/>
    <xdr:sp macro="" textlink="">
      <xdr:nvSpPr>
        <xdr:cNvPr id="942" name="n_1mainValue【庁舎】&#10;一人当たり面積"/>
        <xdr:cNvSpPr txBox="1"/>
      </xdr:nvSpPr>
      <xdr:spPr>
        <a:xfrm>
          <a:off x="21075727" y="1777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150385</xdr:rowOff>
    </xdr:from>
    <xdr:ext cx="469744" cy="259045"/>
    <xdr:sp macro="" textlink="">
      <xdr:nvSpPr>
        <xdr:cNvPr id="943" name="n_2mainValue【庁舎】&#10;一人当たり面積"/>
        <xdr:cNvSpPr txBox="1"/>
      </xdr:nvSpPr>
      <xdr:spPr>
        <a:xfrm>
          <a:off x="201994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159529</xdr:rowOff>
    </xdr:from>
    <xdr:ext cx="469744" cy="259045"/>
    <xdr:sp macro="" textlink="">
      <xdr:nvSpPr>
        <xdr:cNvPr id="944" name="n_3mainValue【庁舎】&#10;一人当たり面積"/>
        <xdr:cNvSpPr txBox="1"/>
      </xdr:nvSpPr>
      <xdr:spPr>
        <a:xfrm>
          <a:off x="19310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945" name="n_4mainValue【庁舎】&#10;一人当たり面積"/>
        <xdr:cNvSpPr txBox="1"/>
      </xdr:nvSpPr>
      <xdr:spPr>
        <a:xfrm>
          <a:off x="18421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図書館の有形固定資産減価償却率は、平成２５年に市内複合施設内に整備、移転した図書館があるため、類似団体・全国平均と比べ低い水準で推移している。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は、施設の改修を行ったことで、償却率は下降したが、類似団体の水準は上回っている。また、一人当たりの有形固定資産額が高いことから、広域連携等による施設の適正化についても引き続き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の有形固定資産減価償却率は、平均を大きく上回って推移してることから廃止を含めた改修等を早急に進める必要がある。また、一人当たり面積についても平均を上回っているため、近隣公共団体との連携も視野に入れ、施設総量の適正化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保健センター・保健所は、令和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施設の売却を行ったため、償却率は未記載となっている。福祉施設の一人当たり面積は平均より低く、今後、高齢化の進行等により利用者の増加が見込まれることから、複合化による施設面積の確保や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庁舎については、新庁舎建設に伴い有形固定資産減価償却率は平均を大きく下回っているが、支所・出張所を含め計画的に修繕を行っていく必要がある。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0.77</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をピークに低下し、平成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年度以降は横這い状態が続いている。</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0.64</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が続く社会保障経費や市債の償還に伴う需要額の高止まりにより、引き続き類似団体平均及び県内平均を下回っている。市税等収納率の向上や市有財産の有効活用、広告事業等による税外収入など、歳入確保対策に積極的に取り組むとともに、</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次</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定員適正化計画に基づく定員管理、市有施設の統廃合や指定管理者の導入など歳出削減対策に引き続き取り組み財政の健全化を図る。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90170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165117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100330</xdr:rowOff>
    </xdr:from>
    <xdr:to>
      <xdr:col>11</xdr:col>
      <xdr:colOff>82550</xdr:colOff>
      <xdr:row>41</xdr:row>
      <xdr:rowOff>30480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経常経費について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歳出は職員の地域手当削減等により、人件費が大幅に減少したが、全体では前年度に比べて微減であった。歳入は国県交付金、普通交付税及び臨時財政対策債が大幅に増加したことから、経常収支比率は前年度から</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89.2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歳入の増加は新型コロナウイルス感染症に係る国の時限的な措置によるものであり、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は下回ったものの、依然として</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県内平均を上回り財政の硬直化が進んでいることから、市税等収納率の向上などの経常的な収入の確保に取り組むとともに</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次</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定員適正化計画に基づく定員管理、市単独</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補助金の適正化、市有施設の統廃合など経常的な支出の削減に</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引き続き取り組み財政の健全化を図る。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138491</xdr:rowOff>
    </xdr:from>
    <xdr:to>
      <xdr:col>23</xdr:col>
      <xdr:colOff>133350</xdr:colOff>
      <xdr:row>64</xdr:row>
      <xdr:rowOff>63500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2591"/>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35577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63500</xdr:rowOff>
    </xdr:from>
    <xdr:to>
      <xdr:col>24</xdr:col>
      <xdr:colOff>12700</xdr:colOff>
      <xdr:row>64</xdr:row>
      <xdr:rowOff>63500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53418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2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138491</xdr:rowOff>
    </xdr:from>
    <xdr:to>
      <xdr:col>24</xdr:col>
      <xdr:colOff>12700</xdr:colOff>
      <xdr:row>58</xdr:row>
      <xdr:rowOff>138491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72269</xdr:rowOff>
    </xdr:from>
    <xdr:to>
      <xdr:col>23</xdr:col>
      <xdr:colOff>133350</xdr:colOff>
      <xdr:row>66</xdr:row>
      <xdr:rowOff>42333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30719"/>
          <a:ext cx="8382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96960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5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42333</xdr:rowOff>
    </xdr:from>
    <xdr:to>
      <xdr:col>19</xdr:col>
      <xdr:colOff>133350</xdr:colOff>
      <xdr:row>67</xdr:row>
      <xdr:rowOff>43241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580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23283</xdr:rowOff>
    </xdr:from>
    <xdr:to>
      <xdr:col>19</xdr:col>
      <xdr:colOff>184150</xdr:colOff>
      <xdr:row>63</xdr:row>
      <xdr:rowOff>124883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110369</xdr:rowOff>
    </xdr:from>
    <xdr:to>
      <xdr:col>15</xdr:col>
      <xdr:colOff>82550</xdr:colOff>
      <xdr:row>67</xdr:row>
      <xdr:rowOff>43241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54619"/>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110369</xdr:rowOff>
    </xdr:from>
    <xdr:to>
      <xdr:col>11</xdr:col>
      <xdr:colOff>31750</xdr:colOff>
      <xdr:row>65</xdr:row>
      <xdr:rowOff>110369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5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78922</xdr:rowOff>
    </xdr:from>
    <xdr:to>
      <xdr:col>11</xdr:col>
      <xdr:colOff>82550</xdr:colOff>
      <xdr:row>62</xdr:row>
      <xdr:rowOff>9072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19249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67431</xdr:rowOff>
    </xdr:from>
    <xdr:to>
      <xdr:col>7</xdr:col>
      <xdr:colOff>31750</xdr:colOff>
      <xdr:row>61</xdr:row>
      <xdr:rowOff>169031</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7758</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21469</xdr:rowOff>
    </xdr:from>
    <xdr:to>
      <xdr:col>23</xdr:col>
      <xdr:colOff>184150</xdr:colOff>
      <xdr:row>61</xdr:row>
      <xdr:rowOff>123069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37996</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2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162983</xdr:rowOff>
    </xdr:from>
    <xdr:to>
      <xdr:col>19</xdr:col>
      <xdr:colOff>184150</xdr:colOff>
      <xdr:row>66</xdr:row>
      <xdr:rowOff>93133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163891</xdr:rowOff>
    </xdr:from>
    <xdr:to>
      <xdr:col>15</xdr:col>
      <xdr:colOff>133350</xdr:colOff>
      <xdr:row>67</xdr:row>
      <xdr:rowOff>94041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78818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59569</xdr:rowOff>
    </xdr:from>
    <xdr:to>
      <xdr:col>11</xdr:col>
      <xdr:colOff>82550</xdr:colOff>
      <xdr:row>65</xdr:row>
      <xdr:rowOff>161169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145946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59569</xdr:rowOff>
    </xdr:from>
    <xdr:to>
      <xdr:col>7</xdr:col>
      <xdr:colOff>31750</xdr:colOff>
      <xdr:row>65</xdr:row>
      <xdr:rowOff>161169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145946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人口</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人当たりの人件費・物件費等決算額について、近年同様に類似団体平均、全国平均を下回った。また、平成</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年度決算から財政状況資料集が開始されたが、初めて県内平均を下回ることとなった。主な要因としては、職員の地域手当の削減（令和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年度限り）及び市立保育園民営化に伴う職員派遣等による人件費及び物件費の減が考えられる。人件費については、</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次定員適正化計画に基づく定員管理に</a:t>
          </a:r>
          <a:r>
            <a:rPr kumimoji="1" lang="ja-JP" altLang="en-US" sz="1150">
              <a:latin typeface="ＭＳ Ｐゴシック" panose="020B0600070205080204" pitchFamily="50" charset="-128"/>
              <a:ea typeface="ＭＳ Ｐゴシック" panose="020B0600070205080204" pitchFamily="50" charset="-128"/>
            </a:rPr>
            <a:t>よる抑制、物件費については、公共施設等総合管理計画に基づく施設の適正配置等による管理費の削減に努める。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22940</xdr:rowOff>
    </xdr:from>
    <xdr:to>
      <xdr:col>23</xdr:col>
      <xdr:colOff>133350</xdr:colOff>
      <xdr:row>88</xdr:row>
      <xdr:rowOff>121597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38940"/>
          <a:ext cx="0" cy="1470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93674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121597</xdr:rowOff>
    </xdr:from>
    <xdr:to>
      <xdr:col>24</xdr:col>
      <xdr:colOff>12700</xdr:colOff>
      <xdr:row>88</xdr:row>
      <xdr:rowOff>121597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0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109317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22940</xdr:rowOff>
    </xdr:from>
    <xdr:to>
      <xdr:col>24</xdr:col>
      <xdr:colOff>12700</xdr:colOff>
      <xdr:row>80</xdr:row>
      <xdr:rowOff>22940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17573</xdr:rowOff>
    </xdr:from>
    <xdr:to>
      <xdr:col>23</xdr:col>
      <xdr:colOff>133350</xdr:colOff>
      <xdr:row>81</xdr:row>
      <xdr:rowOff>63954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05023"/>
          <a:ext cx="838200" cy="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40815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42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68738</xdr:rowOff>
    </xdr:from>
    <xdr:to>
      <xdr:col>23</xdr:col>
      <xdr:colOff>184150</xdr:colOff>
      <xdr:row>84</xdr:row>
      <xdr:rowOff>170338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63954</xdr:rowOff>
    </xdr:from>
    <xdr:to>
      <xdr:col>19</xdr:col>
      <xdr:colOff>133350</xdr:colOff>
      <xdr:row>81</xdr:row>
      <xdr:rowOff>91118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51404"/>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156009</xdr:rowOff>
    </xdr:from>
    <xdr:to>
      <xdr:col>19</xdr:col>
      <xdr:colOff>184150</xdr:colOff>
      <xdr:row>84</xdr:row>
      <xdr:rowOff>86159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70936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75985</xdr:rowOff>
    </xdr:from>
    <xdr:to>
      <xdr:col>15</xdr:col>
      <xdr:colOff>82550</xdr:colOff>
      <xdr:row>81</xdr:row>
      <xdr:rowOff>91118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3435"/>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92208</xdr:rowOff>
    </xdr:from>
    <xdr:to>
      <xdr:col>15</xdr:col>
      <xdr:colOff>133350</xdr:colOff>
      <xdr:row>83</xdr:row>
      <xdr:rowOff>22358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59474</xdr:rowOff>
    </xdr:from>
    <xdr:to>
      <xdr:col>11</xdr:col>
      <xdr:colOff>31750</xdr:colOff>
      <xdr:row>81</xdr:row>
      <xdr:rowOff>75985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6924"/>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138734</xdr:rowOff>
    </xdr:from>
    <xdr:to>
      <xdr:col>11</xdr:col>
      <xdr:colOff>82550</xdr:colOff>
      <xdr:row>82</xdr:row>
      <xdr:rowOff>68884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53661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1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80161</xdr:rowOff>
    </xdr:from>
    <xdr:to>
      <xdr:col>7</xdr:col>
      <xdr:colOff>31750</xdr:colOff>
      <xdr:row>83</xdr:row>
      <xdr:rowOff>10311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3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166538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138223</xdr:rowOff>
    </xdr:from>
    <xdr:to>
      <xdr:col>23</xdr:col>
      <xdr:colOff>184150</xdr:colOff>
      <xdr:row>81</xdr:row>
      <xdr:rowOff>68373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154750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13154</xdr:rowOff>
    </xdr:from>
    <xdr:to>
      <xdr:col>19</xdr:col>
      <xdr:colOff>184150</xdr:colOff>
      <xdr:row>81</xdr:row>
      <xdr:rowOff>114754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124931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40318</xdr:rowOff>
    </xdr:from>
    <xdr:to>
      <xdr:col>15</xdr:col>
      <xdr:colOff>133350</xdr:colOff>
      <xdr:row>81</xdr:row>
      <xdr:rowOff>141918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152095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25185</xdr:rowOff>
    </xdr:from>
    <xdr:to>
      <xdr:col>11</xdr:col>
      <xdr:colOff>82550</xdr:colOff>
      <xdr:row>81</xdr:row>
      <xdr:rowOff>126785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136962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8674</xdr:rowOff>
    </xdr:from>
    <xdr:to>
      <xdr:col>7</xdr:col>
      <xdr:colOff>31750</xdr:colOff>
      <xdr:row>81</xdr:row>
      <xdr:rowOff>110274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120451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ラスパイレス指数は</a:t>
          </a:r>
          <a:r>
            <a:rPr kumimoji="1" lang="en-US" altLang="ja-JP" sz="1150">
              <a:latin typeface="ＭＳ Ｐゴシック" panose="020B0600070205080204" pitchFamily="50" charset="-128"/>
              <a:ea typeface="ＭＳ Ｐゴシック" panose="020B0600070205080204" pitchFamily="50" charset="-128"/>
            </a:rPr>
            <a:t>99.4</a:t>
          </a:r>
          <a:r>
            <a:rPr kumimoji="1" lang="ja-JP" altLang="en-US" sz="1150">
              <a:latin typeface="ＭＳ Ｐゴシック" panose="020B0600070205080204" pitchFamily="50" charset="-128"/>
              <a:ea typeface="ＭＳ Ｐゴシック" panose="020B0600070205080204" pitchFamily="50" charset="-128"/>
            </a:rPr>
            <a:t>であるが、本市は、職員の年齢構成にバラつきがあることや短大卒及び高校卒のラスパイレス指数が</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高い水準にあるため、依然として類似団体平均等を上回っている。今後は、引き続き、定員適正化計画に基づく定員管理を図るとともに、人事</a:t>
          </a:r>
          <a:r>
            <a:rPr kumimoji="1" lang="ja-JP" altLang="en-US" sz="1150">
              <a:latin typeface="ＭＳ Ｐゴシック" panose="020B0600070205080204" pitchFamily="50" charset="-128"/>
              <a:ea typeface="ＭＳ Ｐゴシック" panose="020B0600070205080204" pitchFamily="50" charset="-128"/>
            </a:rPr>
            <a:t>評価等の適正な運用に基づく給与査定、各種手当の見直しなどにより、給与の適正化を図る。</a:t>
          </a:r>
        </a:p>
        <a:p>
          <a:r>
            <a:rPr kumimoji="1" lang="ja-JP" altLang="en-US" sz="115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144780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88</xdr:row>
      <xdr:rowOff>168911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年度は、類似団体平均及び全国平均を下回る職員数となっているが、県内平均を上回っている。</a:t>
          </a:r>
        </a:p>
        <a:p>
          <a:r>
            <a:rPr kumimoji="1" lang="ja-JP" altLang="en-US" sz="1150">
              <a:latin typeface="ＭＳ Ｐゴシック" panose="020B0600070205080204" pitchFamily="50" charset="-128"/>
              <a:ea typeface="ＭＳ Ｐゴシック" panose="020B0600070205080204" pitchFamily="50" charset="-128"/>
            </a:rPr>
            <a:t>　今後も</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次定員適正化計画に基づく定員管理により職員数を抑制するとともに、事務事業のさらなる見直し、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156083</xdr:rowOff>
    </xdr:from>
    <xdr:to>
      <xdr:col>81</xdr:col>
      <xdr:colOff>44450</xdr:colOff>
      <xdr:row>65</xdr:row>
      <xdr:rowOff>73025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28733"/>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45102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18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1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71010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156083</xdr:rowOff>
    </xdr:from>
    <xdr:to>
      <xdr:col>81</xdr:col>
      <xdr:colOff>133350</xdr:colOff>
      <xdr:row>57</xdr:row>
      <xdr:rowOff>156083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44704</xdr:rowOff>
    </xdr:from>
    <xdr:to>
      <xdr:col>81</xdr:col>
      <xdr:colOff>44450</xdr:colOff>
      <xdr:row>60</xdr:row>
      <xdr:rowOff>51943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17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127525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44704</xdr:rowOff>
    </xdr:from>
    <xdr:to>
      <xdr:col>77</xdr:col>
      <xdr:colOff>44450</xdr:colOff>
      <xdr:row>60</xdr:row>
      <xdr:rowOff>59182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317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150749</xdr:rowOff>
    </xdr:from>
    <xdr:to>
      <xdr:col>77</xdr:col>
      <xdr:colOff>95250</xdr:colOff>
      <xdr:row>61</xdr:row>
      <xdr:rowOff>80899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65676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2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59182</xdr:rowOff>
    </xdr:from>
    <xdr:to>
      <xdr:col>72</xdr:col>
      <xdr:colOff>203200</xdr:colOff>
      <xdr:row>60</xdr:row>
      <xdr:rowOff>59182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461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141097</xdr:rowOff>
    </xdr:from>
    <xdr:to>
      <xdr:col>73</xdr:col>
      <xdr:colOff>44450</xdr:colOff>
      <xdr:row>61</xdr:row>
      <xdr:rowOff>71247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56024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56769</xdr:rowOff>
    </xdr:from>
    <xdr:to>
      <xdr:col>68</xdr:col>
      <xdr:colOff>152400</xdr:colOff>
      <xdr:row>60</xdr:row>
      <xdr:rowOff>59182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121793</xdr:rowOff>
    </xdr:from>
    <xdr:to>
      <xdr:col>68</xdr:col>
      <xdr:colOff>203200</xdr:colOff>
      <xdr:row>61</xdr:row>
      <xdr:rowOff>51943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36720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1143</xdr:rowOff>
    </xdr:from>
    <xdr:to>
      <xdr:col>81</xdr:col>
      <xdr:colOff>95250</xdr:colOff>
      <xdr:row>60</xdr:row>
      <xdr:rowOff>102743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17670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165354</xdr:rowOff>
    </xdr:from>
    <xdr:to>
      <xdr:col>77</xdr:col>
      <xdr:colOff>95250</xdr:colOff>
      <xdr:row>60</xdr:row>
      <xdr:rowOff>95504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105681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8382</xdr:rowOff>
    </xdr:from>
    <xdr:to>
      <xdr:col>73</xdr:col>
      <xdr:colOff>44450</xdr:colOff>
      <xdr:row>60</xdr:row>
      <xdr:rowOff>109982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120159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8382</xdr:rowOff>
    </xdr:from>
    <xdr:to>
      <xdr:col>68</xdr:col>
      <xdr:colOff>203200</xdr:colOff>
      <xdr:row>60</xdr:row>
      <xdr:rowOff>109982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120159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5969</xdr:rowOff>
    </xdr:from>
    <xdr:to>
      <xdr:col>64</xdr:col>
      <xdr:colOff>152400</xdr:colOff>
      <xdr:row>60</xdr:row>
      <xdr:rowOff>107569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実質公債費比率は、大田原中学校校舎増改築事業に係る地方債元金償還が始まったことなどから、令和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年度単年度比率は</a:t>
          </a:r>
          <a:r>
            <a:rPr kumimoji="1" lang="en-US" altLang="ja-JP" sz="1150">
              <a:latin typeface="ＭＳ Ｐゴシック" panose="020B0600070205080204" pitchFamily="50" charset="-128"/>
              <a:ea typeface="ＭＳ Ｐゴシック" panose="020B0600070205080204" pitchFamily="50" charset="-128"/>
            </a:rPr>
            <a:t>6.11</a:t>
          </a:r>
          <a:r>
            <a:rPr kumimoji="1" lang="ja-JP" altLang="en-US" sz="1150">
              <a:latin typeface="ＭＳ Ｐゴシック" panose="020B0600070205080204" pitchFamily="50" charset="-128"/>
              <a:ea typeface="ＭＳ Ｐゴシック" panose="020B0600070205080204" pitchFamily="50" charset="-128"/>
            </a:rPr>
            <a:t>％と令和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度単年度比率（</a:t>
          </a:r>
          <a:r>
            <a:rPr kumimoji="1" lang="en-US" altLang="ja-JP" sz="1150">
              <a:latin typeface="ＭＳ Ｐゴシック" panose="020B0600070205080204" pitchFamily="50" charset="-128"/>
              <a:ea typeface="ＭＳ Ｐゴシック" panose="020B0600070205080204" pitchFamily="50" charset="-128"/>
            </a:rPr>
            <a:t>5.62</a:t>
          </a:r>
          <a:r>
            <a:rPr kumimoji="1" lang="ja-JP" altLang="en-US" sz="1150">
              <a:latin typeface="ＭＳ Ｐゴシック" panose="020B0600070205080204" pitchFamily="50" charset="-128"/>
              <a:ea typeface="ＭＳ Ｐゴシック" panose="020B0600070205080204" pitchFamily="50" charset="-128"/>
            </a:rPr>
            <a:t>％）と比べ</a:t>
          </a:r>
          <a:r>
            <a:rPr kumimoji="1" lang="en-US" altLang="ja-JP" sz="1150">
              <a:latin typeface="ＭＳ Ｐゴシック" panose="020B0600070205080204" pitchFamily="50" charset="-128"/>
              <a:ea typeface="ＭＳ Ｐゴシック" panose="020B0600070205080204" pitchFamily="50" charset="-128"/>
            </a:rPr>
            <a:t>0.49</a:t>
          </a:r>
          <a:r>
            <a:rPr kumimoji="1" lang="ja-JP" altLang="en-US" sz="1150">
              <a:latin typeface="ＭＳ Ｐゴシック" panose="020B0600070205080204" pitchFamily="50" charset="-128"/>
              <a:ea typeface="ＭＳ Ｐゴシック" panose="020B0600070205080204" pitchFamily="50" charset="-128"/>
            </a:rPr>
            <a:t>ポイント上昇したが、令和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年度の比率として用いる</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か年平均は、平成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年度単年度比率（</a:t>
          </a:r>
          <a:r>
            <a:rPr kumimoji="1" lang="en-US" altLang="ja-JP" sz="1150">
              <a:latin typeface="ＭＳ Ｐゴシック" panose="020B0600070205080204" pitchFamily="50" charset="-128"/>
              <a:ea typeface="ＭＳ Ｐゴシック" panose="020B0600070205080204" pitchFamily="50" charset="-128"/>
            </a:rPr>
            <a:t>7.89</a:t>
          </a:r>
          <a:r>
            <a:rPr kumimoji="1" lang="ja-JP" altLang="en-US" sz="1150">
              <a:latin typeface="ＭＳ Ｐゴシック" panose="020B0600070205080204" pitchFamily="50" charset="-128"/>
              <a:ea typeface="ＭＳ Ｐゴシック" panose="020B0600070205080204" pitchFamily="50" charset="-128"/>
            </a:rPr>
            <a:t>％）との入れ替えにより、前年度に比べ</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ポイントの減となった。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153670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402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0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将来負担比率は、大田原中学校校舎増改築事業の建設事業費のピークが過ぎ、市債発行額及び市債残高が減少したことに伴い、将来負担額が減少したこと等により前年度比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51.9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　しかし、類似団体平均、県内平均及び全国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157692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129769</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157692</xdr:rowOff>
    </xdr:from>
    <xdr:to>
      <xdr:col>81</xdr:col>
      <xdr:colOff>133350</xdr:colOff>
      <xdr:row>21</xdr:row>
      <xdr:rowOff>157692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5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156739</xdr:rowOff>
    </xdr:from>
    <xdr:to>
      <xdr:col>81</xdr:col>
      <xdr:colOff>44450</xdr:colOff>
      <xdr:row>21</xdr:row>
      <xdr:rowOff>75247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414289"/>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34519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94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17992</xdr:rowOff>
    </xdr:from>
    <xdr:to>
      <xdr:col>81</xdr:col>
      <xdr:colOff>95250</xdr:colOff>
      <xdr:row>18</xdr:row>
      <xdr:rowOff>119592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51117</xdr:rowOff>
    </xdr:from>
    <xdr:to>
      <xdr:col>77</xdr:col>
      <xdr:colOff>44450</xdr:colOff>
      <xdr:row>21</xdr:row>
      <xdr:rowOff>75247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6515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28046</xdr:rowOff>
    </xdr:from>
    <xdr:to>
      <xdr:col>77</xdr:col>
      <xdr:colOff>95250</xdr:colOff>
      <xdr:row>18</xdr:row>
      <xdr:rowOff>129646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139823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88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111972</xdr:rowOff>
    </xdr:from>
    <xdr:to>
      <xdr:col>72</xdr:col>
      <xdr:colOff>203200</xdr:colOff>
      <xdr:row>21</xdr:row>
      <xdr:rowOff>51117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540972"/>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46143</xdr:rowOff>
    </xdr:from>
    <xdr:to>
      <xdr:col>73</xdr:col>
      <xdr:colOff>44450</xdr:colOff>
      <xdr:row>18</xdr:row>
      <xdr:rowOff>147743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3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157920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9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140653</xdr:rowOff>
    </xdr:from>
    <xdr:to>
      <xdr:col>68</xdr:col>
      <xdr:colOff>152400</xdr:colOff>
      <xdr:row>20</xdr:row>
      <xdr:rowOff>111972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398203"/>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113030</xdr:rowOff>
    </xdr:from>
    <xdr:to>
      <xdr:col>68</xdr:col>
      <xdr:colOff>203200</xdr:colOff>
      <xdr:row>18</xdr:row>
      <xdr:rowOff>43180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53357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54716</xdr:rowOff>
    </xdr:from>
    <xdr:to>
      <xdr:col>64</xdr:col>
      <xdr:colOff>152400</xdr:colOff>
      <xdr:row>17</xdr:row>
      <xdr:rowOff>156316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166493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3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105939</xdr:rowOff>
    </xdr:from>
    <xdr:to>
      <xdr:col>81</xdr:col>
      <xdr:colOff>95250</xdr:colOff>
      <xdr:row>20</xdr:row>
      <xdr:rowOff>36089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3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78016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33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24447</xdr:rowOff>
    </xdr:from>
    <xdr:to>
      <xdr:col>77</xdr:col>
      <xdr:colOff>95250</xdr:colOff>
      <xdr:row>21</xdr:row>
      <xdr:rowOff>126047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6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110824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71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317</xdr:rowOff>
    </xdr:from>
    <xdr:to>
      <xdr:col>73</xdr:col>
      <xdr:colOff>44450</xdr:colOff>
      <xdr:row>21</xdr:row>
      <xdr:rowOff>101917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6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86694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89853</xdr:rowOff>
    </xdr:from>
    <xdr:to>
      <xdr:col>64</xdr:col>
      <xdr:colOff>152400</xdr:colOff>
      <xdr:row>20</xdr:row>
      <xdr:rowOff>20003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3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4780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4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年度は、職員の地域手当の削減（令和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年度限り）及び市立保育園民営化に伴う職員派遣等により、前年度比</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21.5</a:t>
          </a:r>
          <a:r>
            <a:rPr kumimoji="1" lang="ja-JP" altLang="en-US" sz="1150">
              <a:latin typeface="ＭＳ Ｐゴシック" panose="020B0600070205080204" pitchFamily="50" charset="-128"/>
              <a:ea typeface="ＭＳ Ｐゴシック" panose="020B0600070205080204" pitchFamily="50" charset="-128"/>
            </a:rPr>
            <a:t>％となった。類似団体平均、県内平均及び全国平均を下回っており、今後についても、</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次定員適正化計画に基づく定員管理、時間外勤務の抑制による手当の削減、人事評価に基づく給与査定、民間委託の推進などを継続して実施し、人件費の削減に努める。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36</xdr:row>
      <xdr:rowOff>121557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780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140805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56243</xdr:rowOff>
    </xdr:from>
    <xdr:to>
      <xdr:col>19</xdr:col>
      <xdr:colOff>187325</xdr:colOff>
      <xdr:row>36</xdr:row>
      <xdr:rowOff>121557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2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18341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36</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52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35</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1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97972</xdr:rowOff>
    </xdr:from>
    <xdr:to>
      <xdr:col>24</xdr:col>
      <xdr:colOff>76200</xdr:colOff>
      <xdr:row>35</xdr:row>
      <xdr:rowOff>28122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70757</xdr:rowOff>
    </xdr:from>
    <xdr:to>
      <xdr:col>20</xdr:col>
      <xdr:colOff>38100</xdr:colOff>
      <xdr:row>37</xdr:row>
      <xdr:rowOff>907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5443</xdr:rowOff>
    </xdr:from>
    <xdr:to>
      <xdr:col>15</xdr:col>
      <xdr:colOff>149225</xdr:colOff>
      <xdr:row>36</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91820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100693</xdr:rowOff>
    </xdr:from>
    <xdr:to>
      <xdr:col>11</xdr:col>
      <xdr:colOff>60325</xdr:colOff>
      <xdr:row>36</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15620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154413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年度は、市有施設の休館による管理費の減少、市立保育園の民営化による運営費の減少等により、前年度比</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13.7</a:t>
          </a:r>
          <a:r>
            <a:rPr kumimoji="1" lang="ja-JP" altLang="en-US" sz="1150">
              <a:latin typeface="ＭＳ Ｐゴシック" panose="020B0600070205080204" pitchFamily="50" charset="-128"/>
              <a:ea typeface="ＭＳ Ｐゴシック" panose="020B0600070205080204" pitchFamily="50" charset="-128"/>
            </a:rPr>
            <a:t>％となり、類似団体平均、県内平均及び全国平均を下回った。</a:t>
          </a:r>
        </a:p>
        <a:p>
          <a:r>
            <a:rPr kumimoji="1" lang="ja-JP" altLang="en-US" sz="1150" baseline="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38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95250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95250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扶助費は社会保障費が増加傾向のために経常的な支出は増加したものの、扶助費に係る特定財源（過年度国県支出金）も増加したため、経常経費充当一般財源が減少し、経常収支比率は前年度比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昨年に引続き類似団体平均を上回っており、今後も社会保障費の更なる増加が予想されるため、引続き社会情勢などの変化に順応した住民サービスを実施する一方、資格審査等の適正化や、市単独事業の見直しなど扶助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20865</xdr:rowOff>
    </xdr:from>
    <xdr:to>
      <xdr:col>24</xdr:col>
      <xdr:colOff>114300</xdr:colOff>
      <xdr:row>59</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731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年度に下水道事業が特別会計から公営企業会計に移行したことに伴い繰出金が大幅な減額となった影響により、令和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年度についても類似団体平均は上回ったものの、県内平均及び全国平均を下回った。　</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今後も各特別会計において、適正な収入の確保や経費の節減をおこない本来の独立採算の原則に沿った運営を行うことで繰出金の抑制を図るとともに安定した事業実施に努める。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91385"/>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99077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127000</xdr:rowOff>
    </xdr:from>
    <xdr:to>
      <xdr:col>82</xdr:col>
      <xdr:colOff>196850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125384</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108857</xdr:rowOff>
    </xdr:from>
    <xdr:to>
      <xdr:col>82</xdr:col>
      <xdr:colOff>158750</xdr:colOff>
      <xdr:row>57</xdr:row>
      <xdr:rowOff>39007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61</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40472"/>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51707</xdr:rowOff>
    </xdr:from>
    <xdr:to>
      <xdr:col>78</xdr:col>
      <xdr:colOff>120650</xdr:colOff>
      <xdr:row>57</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135165</xdr:rowOff>
    </xdr:from>
    <xdr:to>
      <xdr:col>73</xdr:col>
      <xdr:colOff>180975</xdr:colOff>
      <xdr:row>62</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593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10885</xdr:rowOff>
    </xdr:from>
    <xdr:to>
      <xdr:col>74</xdr:col>
      <xdr:colOff>31750</xdr:colOff>
      <xdr:row>60</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122662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626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166007</xdr:rowOff>
    </xdr:from>
    <xdr:to>
      <xdr:col>69</xdr:col>
      <xdr:colOff>142875</xdr:colOff>
      <xdr:row>60</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84365</xdr:rowOff>
    </xdr:from>
    <xdr:to>
      <xdr:col>74</xdr:col>
      <xdr:colOff>31750</xdr:colOff>
      <xdr:row>62</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170742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117022</xdr:rowOff>
    </xdr:from>
    <xdr:to>
      <xdr:col>65</xdr:col>
      <xdr:colOff>53975</xdr:colOff>
      <xdr:row>62</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16.1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％となったが、金額では前年度から約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109,764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千円増加している。</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類似団体内平均、県内平均及び全国平均を上回っており、その主な要因は、一部事務組合への負担金、市の出資する法人や各種団体への補助金が多額であることが挙げられる。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今後、市単独補助金について、公益性や必要性、費用対効果などの観点から検証し、適正化を図るとともに、より一層の削減に努める。</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94343</xdr:rowOff>
    </xdr:from>
    <xdr:to>
      <xdr:col>82</xdr:col>
      <xdr:colOff>107950</xdr:colOff>
      <xdr:row>40</xdr:row>
      <xdr:rowOff>143328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80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9270</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94343</xdr:rowOff>
    </xdr:from>
    <xdr:to>
      <xdr:col>82</xdr:col>
      <xdr:colOff>196850</xdr:colOff>
      <xdr:row>32</xdr:row>
      <xdr:rowOff>94343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61685</xdr:rowOff>
    </xdr:from>
    <xdr:to>
      <xdr:col>82</xdr:col>
      <xdr:colOff>107950</xdr:colOff>
      <xdr:row>41</xdr:row>
      <xdr:rowOff>4535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9196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2920</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157843</xdr:rowOff>
    </xdr:from>
    <xdr:to>
      <xdr:col>82</xdr:col>
      <xdr:colOff>158750</xdr:colOff>
      <xdr:row>37</xdr:row>
      <xdr:rowOff>87993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41</xdr:row>
      <xdr:rowOff>4535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527800"/>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141515</xdr:rowOff>
    </xdr:from>
    <xdr:to>
      <xdr:col>78</xdr:col>
      <xdr:colOff>120650</xdr:colOff>
      <xdr:row>39</xdr:row>
      <xdr:rowOff>71665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81841</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2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102507</xdr:rowOff>
    </xdr:from>
    <xdr:to>
      <xdr:col>73</xdr:col>
      <xdr:colOff>180975</xdr:colOff>
      <xdr:row>38</xdr:row>
      <xdr:rowOff>12700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64461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92528</xdr:rowOff>
    </xdr:from>
    <xdr:to>
      <xdr:col>74</xdr:col>
      <xdr:colOff>31750</xdr:colOff>
      <xdr:row>37</xdr:row>
      <xdr:rowOff>22678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37</xdr:row>
      <xdr:rowOff>151493</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446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27214</xdr:rowOff>
    </xdr:from>
    <xdr:to>
      <xdr:col>69</xdr:col>
      <xdr:colOff>142875</xdr:colOff>
      <xdr:row>36</xdr:row>
      <xdr:rowOff>128814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138991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10885</xdr:rowOff>
    </xdr:from>
    <xdr:to>
      <xdr:col>82</xdr:col>
      <xdr:colOff>158750</xdr:colOff>
      <xdr:row>40</xdr:row>
      <xdr:rowOff>112485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90912</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125185</xdr:rowOff>
    </xdr:from>
    <xdr:to>
      <xdr:col>78</xdr:col>
      <xdr:colOff>120650</xdr:colOff>
      <xdr:row>41</xdr:row>
      <xdr:rowOff>55335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40112</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100693</xdr:rowOff>
    </xdr:from>
    <xdr:to>
      <xdr:col>65</xdr:col>
      <xdr:colOff>53975</xdr:colOff>
      <xdr:row>38</xdr:row>
      <xdr:rowOff>30843</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15620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年度は前年度比</a:t>
          </a:r>
          <a:r>
            <a:rPr kumimoji="1" lang="en-US" altLang="ja-JP" sz="1150">
              <a:latin typeface="ＭＳ Ｐゴシック" panose="020B0600070205080204" pitchFamily="50" charset="-128"/>
              <a:ea typeface="ＭＳ Ｐゴシック" panose="020B0600070205080204" pitchFamily="50" charset="-128"/>
            </a:rPr>
            <a:t>0.4</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17.4</a:t>
          </a:r>
          <a:r>
            <a:rPr kumimoji="1" lang="ja-JP" altLang="en-US" sz="1150">
              <a:latin typeface="ＭＳ Ｐゴシック" panose="020B0600070205080204" pitchFamily="50" charset="-128"/>
              <a:ea typeface="ＭＳ Ｐゴシック" panose="020B0600070205080204" pitchFamily="50" charset="-128"/>
            </a:rPr>
            <a:t>％であったが、合併後に実施した事業等に伴う合併特例債などの影響により、類似団体平均、県内平均及び全国平均を上回っている。</a:t>
          </a:r>
        </a:p>
        <a:p>
          <a:r>
            <a:rPr kumimoji="1" lang="ja-JP" altLang="en-US" sz="1150">
              <a:latin typeface="ＭＳ Ｐゴシック" panose="020B0600070205080204" pitchFamily="50" charset="-128"/>
              <a:ea typeface="ＭＳ Ｐゴシック" panose="020B0600070205080204" pitchFamily="50" charset="-128"/>
            </a:rPr>
            <a:t>　今後も、令和元年度まで実施した庁舎復興再整備事業や令和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まで実施した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81</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714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53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95250</xdr:rowOff>
    </xdr:from>
    <xdr:to>
      <xdr:col>20</xdr:col>
      <xdr:colOff>38100</xdr:colOff>
      <xdr:row>77</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107950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65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107950</xdr:rowOff>
    </xdr:from>
    <xdr:to>
      <xdr:col>11</xdr:col>
      <xdr:colOff>9525</xdr:colOff>
      <xdr:row>81</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82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57150</xdr:rowOff>
    </xdr:from>
    <xdr:to>
      <xdr:col>11</xdr:col>
      <xdr:colOff>60325</xdr:colOff>
      <xdr:row>80</xdr:row>
      <xdr:rowOff>158750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143527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150">
              <a:latin typeface="ＭＳ Ｐゴシック" panose="020B0600070205080204" pitchFamily="50" charset="-128"/>
              <a:ea typeface="ＭＳ Ｐゴシック" panose="020B0600070205080204" pitchFamily="50" charset="-128"/>
            </a:rPr>
            <a:t>6.8</a:t>
          </a:r>
          <a:r>
            <a:rPr kumimoji="1" lang="ja-JP" altLang="en-US" sz="1150">
              <a:latin typeface="ＭＳ Ｐゴシック" panose="020B0600070205080204" pitchFamily="50" charset="-128"/>
              <a:ea typeface="ＭＳ Ｐゴシック" panose="020B0600070205080204" pitchFamily="50" charset="-128"/>
            </a:rPr>
            <a:t>ポイント減の</a:t>
          </a:r>
          <a:r>
            <a:rPr kumimoji="1" lang="en-US" altLang="ja-JP" sz="1150">
              <a:latin typeface="ＭＳ Ｐゴシック" panose="020B0600070205080204" pitchFamily="50" charset="-128"/>
              <a:ea typeface="ＭＳ Ｐゴシック" panose="020B0600070205080204" pitchFamily="50" charset="-128"/>
            </a:rPr>
            <a:t>71.8</a:t>
          </a:r>
          <a:r>
            <a:rPr kumimoji="1" lang="ja-JP" altLang="en-US" sz="1150">
              <a:latin typeface="ＭＳ Ｐゴシック" panose="020B0600070205080204" pitchFamily="50" charset="-128"/>
              <a:ea typeface="ＭＳ Ｐゴシック" panose="020B0600070205080204" pitchFamily="50" charset="-128"/>
            </a:rPr>
            <a:t>％であり、類似団体平均、県平均及び全国平均を下回った。その要因としては、人件費、物件費、扶助費及び繰出金に係る経常経費充当一般財源の減少が挙げられる。</a:t>
          </a:r>
        </a:p>
        <a:p>
          <a:r>
            <a:rPr kumimoji="1" lang="ja-JP" altLang="en-US" sz="1150">
              <a:latin typeface="ＭＳ Ｐゴシック" panose="020B0600070205080204" pitchFamily="50" charset="-128"/>
              <a:ea typeface="ＭＳ Ｐゴシック" panose="020B0600070205080204" pitchFamily="50" charset="-128"/>
            </a:rPr>
            <a:t>　例年、扶助費及び補助費等については、類似団体平均等に比べ高い傾向にあるので、扶助費は資格審査の適正化や市単独事業の見直し、補助費等は市単独補助金の適正化を図り、より一層の経常経費の削減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407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6350</xdr:rowOff>
    </xdr:from>
    <xdr:to>
      <xdr:col>82</xdr:col>
      <xdr:colOff>107950</xdr:colOff>
      <xdr:row>80</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865100"/>
          <a:ext cx="838200" cy="8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156227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12700</xdr:rowOff>
    </xdr:from>
    <xdr:to>
      <xdr:col>82</xdr:col>
      <xdr:colOff>158750</xdr:colOff>
      <xdr:row>76</xdr:row>
      <xdr:rowOff>114300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6350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72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63500</xdr:rowOff>
    </xdr:from>
    <xdr:to>
      <xdr:col>78</xdr:col>
      <xdr:colOff>120650</xdr:colOff>
      <xdr:row>78</xdr:row>
      <xdr:rowOff>165100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3827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101600</xdr:rowOff>
    </xdr:from>
    <xdr:to>
      <xdr:col>73</xdr:col>
      <xdr:colOff>180975</xdr:colOff>
      <xdr:row>81</xdr:row>
      <xdr:rowOff>6350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4747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76200</xdr:rowOff>
    </xdr:from>
    <xdr:to>
      <xdr:col>74</xdr:col>
      <xdr:colOff>31750</xdr:colOff>
      <xdr:row>79</xdr:row>
      <xdr:rowOff>6350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101600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42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127000</xdr:rowOff>
    </xdr:from>
    <xdr:to>
      <xdr:col>82</xdr:col>
      <xdr:colOff>158750</xdr:colOff>
      <xdr:row>75</xdr:row>
      <xdr:rowOff>57150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143527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127000</xdr:rowOff>
    </xdr:from>
    <xdr:to>
      <xdr:col>74</xdr:col>
      <xdr:colOff>31750</xdr:colOff>
      <xdr:row>81</xdr:row>
      <xdr:rowOff>57150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41927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50800</xdr:rowOff>
    </xdr:from>
    <xdr:to>
      <xdr:col>69</xdr:col>
      <xdr:colOff>142875</xdr:colOff>
      <xdr:row>78</xdr:row>
      <xdr:rowOff>152400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137177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35635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68718</xdr:rowOff>
    </xdr:from>
    <xdr:to>
      <xdr:col>29</xdr:col>
      <xdr:colOff>127000</xdr:colOff>
      <xdr:row>16</xdr:row>
      <xdr:rowOff>136090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59543"/>
          <a:ext cx="647700" cy="6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166184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442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113132</xdr:rowOff>
    </xdr:from>
    <xdr:to>
      <xdr:col>26</xdr:col>
      <xdr:colOff>50800</xdr:colOff>
      <xdr:row>16</xdr:row>
      <xdr:rowOff>68718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32507"/>
          <a:ext cx="698500" cy="12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61809</xdr:rowOff>
    </xdr:from>
    <xdr:to>
      <xdr:col>26</xdr:col>
      <xdr:colOff>101600</xdr:colOff>
      <xdr:row>15</xdr:row>
      <xdr:rowOff>163409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4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113132</xdr:rowOff>
    </xdr:from>
    <xdr:to>
      <xdr:col>22</xdr:col>
      <xdr:colOff>114300</xdr:colOff>
      <xdr:row>16</xdr:row>
      <xdr:rowOff>7747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325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36271</xdr:rowOff>
    </xdr:from>
    <xdr:to>
      <xdr:col>22</xdr:col>
      <xdr:colOff>165100</xdr:colOff>
      <xdr:row>16</xdr:row>
      <xdr:rowOff>137871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7747</xdr:rowOff>
    </xdr:from>
    <xdr:to>
      <xdr:col>18</xdr:col>
      <xdr:colOff>177800</xdr:colOff>
      <xdr:row>16</xdr:row>
      <xdr:rowOff>72898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8572"/>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91723</xdr:rowOff>
    </xdr:from>
    <xdr:to>
      <xdr:col>19</xdr:col>
      <xdr:colOff>38100</xdr:colOff>
      <xdr:row>17</xdr:row>
      <xdr:rowOff>21873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113375</xdr:rowOff>
    </xdr:from>
    <xdr:to>
      <xdr:col>15</xdr:col>
      <xdr:colOff>101600</xdr:colOff>
      <xdr:row>17</xdr:row>
      <xdr:rowOff>43525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28302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85290</xdr:rowOff>
    </xdr:from>
    <xdr:to>
      <xdr:col>29</xdr:col>
      <xdr:colOff>177800</xdr:colOff>
      <xdr:row>17</xdr:row>
      <xdr:rowOff>15440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57367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17918</xdr:rowOff>
    </xdr:from>
    <xdr:to>
      <xdr:col>26</xdr:col>
      <xdr:colOff>101600</xdr:colOff>
      <xdr:row>16</xdr:row>
      <xdr:rowOff>119518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0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104295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9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62332</xdr:rowOff>
    </xdr:from>
    <xdr:to>
      <xdr:col>22</xdr:col>
      <xdr:colOff>165100</xdr:colOff>
      <xdr:row>15</xdr:row>
      <xdr:rowOff>163932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128397</xdr:rowOff>
    </xdr:from>
    <xdr:to>
      <xdr:col>19</xdr:col>
      <xdr:colOff>38100</xdr:colOff>
      <xdr:row>16</xdr:row>
      <xdr:rowOff>58547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68724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22098</xdr:rowOff>
    </xdr:from>
    <xdr:to>
      <xdr:col>15</xdr:col>
      <xdr:colOff>101600</xdr:colOff>
      <xdr:row>16</xdr:row>
      <xdr:rowOff>123698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133875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315824</xdr:rowOff>
    </xdr:from>
    <xdr:to>
      <xdr:col>29</xdr:col>
      <xdr:colOff>127000</xdr:colOff>
      <xdr:row>37</xdr:row>
      <xdr:rowOff>278029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40374"/>
          <a:ext cx="0" cy="1162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250106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278029</xdr:rowOff>
    </xdr:from>
    <xdr:to>
      <xdr:col>30</xdr:col>
      <xdr:colOff>25400</xdr:colOff>
      <xdr:row>37</xdr:row>
      <xdr:rowOff>278029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2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59301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315824</xdr:rowOff>
    </xdr:from>
    <xdr:to>
      <xdr:col>30</xdr:col>
      <xdr:colOff>25400</xdr:colOff>
      <xdr:row>33</xdr:row>
      <xdr:rowOff>315824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4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221412</xdr:rowOff>
    </xdr:from>
    <xdr:to>
      <xdr:col>29</xdr:col>
      <xdr:colOff>127000</xdr:colOff>
      <xdr:row>36</xdr:row>
      <xdr:rowOff>7442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31762"/>
          <a:ext cx="647700" cy="12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48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33147</xdr:rowOff>
    </xdr:from>
    <xdr:to>
      <xdr:col>29</xdr:col>
      <xdr:colOff>177800</xdr:colOff>
      <xdr:row>35</xdr:row>
      <xdr:rowOff>134747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244196</xdr:rowOff>
    </xdr:from>
    <xdr:to>
      <xdr:col>26</xdr:col>
      <xdr:colOff>50800</xdr:colOff>
      <xdr:row>36</xdr:row>
      <xdr:rowOff>7442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54546"/>
          <a:ext cx="698500" cy="10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135865</xdr:rowOff>
    </xdr:from>
    <xdr:to>
      <xdr:col>26</xdr:col>
      <xdr:colOff>101600</xdr:colOff>
      <xdr:row>35</xdr:row>
      <xdr:rowOff>237465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247642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1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129210</xdr:rowOff>
    </xdr:from>
    <xdr:to>
      <xdr:col>22</xdr:col>
      <xdr:colOff>114300</xdr:colOff>
      <xdr:row>35</xdr:row>
      <xdr:rowOff>244196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39560"/>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4267</xdr:rowOff>
    </xdr:from>
    <xdr:to>
      <xdr:col>22</xdr:col>
      <xdr:colOff>165100</xdr:colOff>
      <xdr:row>35</xdr:row>
      <xdr:rowOff>105867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116044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38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21692</xdr:rowOff>
    </xdr:from>
    <xdr:to>
      <xdr:col>18</xdr:col>
      <xdr:colOff>177800</xdr:colOff>
      <xdr:row>35</xdr:row>
      <xdr:rowOff>129210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32042"/>
          <a:ext cx="698500" cy="10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288036</xdr:rowOff>
    </xdr:from>
    <xdr:to>
      <xdr:col>19</xdr:col>
      <xdr:colOff>38100</xdr:colOff>
      <xdr:row>35</xdr:row>
      <xdr:rowOff>46736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100432</xdr:rowOff>
    </xdr:from>
    <xdr:to>
      <xdr:col>15</xdr:col>
      <xdr:colOff>101600</xdr:colOff>
      <xdr:row>35</xdr:row>
      <xdr:rowOff>202032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0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186809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170612</xdr:rowOff>
    </xdr:from>
    <xdr:to>
      <xdr:col>29</xdr:col>
      <xdr:colOff>177800</xdr:colOff>
      <xdr:row>35</xdr:row>
      <xdr:rowOff>272212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8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142689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299542</xdr:rowOff>
    </xdr:from>
    <xdr:to>
      <xdr:col>26</xdr:col>
      <xdr:colOff>101600</xdr:colOff>
      <xdr:row>36</xdr:row>
      <xdr:rowOff>58242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43019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9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193396</xdr:rowOff>
    </xdr:from>
    <xdr:to>
      <xdr:col>22</xdr:col>
      <xdr:colOff>165100</xdr:colOff>
      <xdr:row>35</xdr:row>
      <xdr:rowOff>294996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279773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9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78410</xdr:rowOff>
    </xdr:from>
    <xdr:to>
      <xdr:col>19</xdr:col>
      <xdr:colOff>38100</xdr:colOff>
      <xdr:row>35</xdr:row>
      <xdr:rowOff>180010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8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164787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313792</xdr:rowOff>
    </xdr:from>
    <xdr:to>
      <xdr:col>15</xdr:col>
      <xdr:colOff>101600</xdr:colOff>
      <xdr:row>35</xdr:row>
      <xdr:rowOff>72492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8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82669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5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149682</xdr:rowOff>
    </xdr:from>
    <xdr:to>
      <xdr:col>24</xdr:col>
      <xdr:colOff>63500</xdr:colOff>
      <xdr:row>36</xdr:row>
      <xdr:rowOff>32277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50432"/>
          <a:ext cx="838200" cy="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32053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149682</xdr:rowOff>
    </xdr:from>
    <xdr:to>
      <xdr:col>19</xdr:col>
      <xdr:colOff>177800</xdr:colOff>
      <xdr:row>36</xdr:row>
      <xdr:rowOff>19056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0432"/>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129379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19056</xdr:rowOff>
    </xdr:from>
    <xdr:to>
      <xdr:col>15</xdr:col>
      <xdr:colOff>50800</xdr:colOff>
      <xdr:row>36</xdr:row>
      <xdr:rowOff>40678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1256"/>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95235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40678</xdr:rowOff>
    </xdr:from>
    <xdr:to>
      <xdr:col>10</xdr:col>
      <xdr:colOff>114300</xdr:colOff>
      <xdr:row>36</xdr:row>
      <xdr:rowOff>57785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2878"/>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100188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108799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152927</xdr:rowOff>
    </xdr:from>
    <xdr:to>
      <xdr:col>24</xdr:col>
      <xdr:colOff>114300</xdr:colOff>
      <xdr:row>36</xdr:row>
      <xdr:rowOff>83077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131354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98882</xdr:rowOff>
    </xdr:from>
    <xdr:to>
      <xdr:col>20</xdr:col>
      <xdr:colOff>38100</xdr:colOff>
      <xdr:row>36</xdr:row>
      <xdr:rowOff>29032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20159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139706</xdr:rowOff>
    </xdr:from>
    <xdr:to>
      <xdr:col>15</xdr:col>
      <xdr:colOff>101600</xdr:colOff>
      <xdr:row>36</xdr:row>
      <xdr:rowOff>69856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86383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161328</xdr:rowOff>
    </xdr:from>
    <xdr:to>
      <xdr:col>10</xdr:col>
      <xdr:colOff>165100</xdr:colOff>
      <xdr:row>36</xdr:row>
      <xdr:rowOff>91478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108005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6985</xdr:rowOff>
    </xdr:from>
    <xdr:to>
      <xdr:col>6</xdr:col>
      <xdr:colOff>38100</xdr:colOff>
      <xdr:row>36</xdr:row>
      <xdr:rowOff>108585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125112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88004</xdr:rowOff>
    </xdr:from>
    <xdr:to>
      <xdr:col>24</xdr:col>
      <xdr:colOff>62865</xdr:colOff>
      <xdr:row>58</xdr:row>
      <xdr:rowOff>141105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489054"/>
          <a:ext cx="1270" cy="159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144932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141105</xdr:rowOff>
    </xdr:from>
    <xdr:to>
      <xdr:col>24</xdr:col>
      <xdr:colOff>152400</xdr:colOff>
      <xdr:row>58</xdr:row>
      <xdr:rowOff>141105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5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34681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88004</xdr:rowOff>
    </xdr:from>
    <xdr:to>
      <xdr:col>24</xdr:col>
      <xdr:colOff>152400</xdr:colOff>
      <xdr:row>49</xdr:row>
      <xdr:rowOff>88004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48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38659</xdr:rowOff>
    </xdr:from>
    <xdr:to>
      <xdr:col>24</xdr:col>
      <xdr:colOff>63500</xdr:colOff>
      <xdr:row>57</xdr:row>
      <xdr:rowOff>43949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11309"/>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83169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89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60292</xdr:rowOff>
    </xdr:from>
    <xdr:to>
      <xdr:col>24</xdr:col>
      <xdr:colOff>114300</xdr:colOff>
      <xdr:row>53</xdr:row>
      <xdr:rowOff>161892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78207</xdr:rowOff>
    </xdr:from>
    <xdr:to>
      <xdr:col>19</xdr:col>
      <xdr:colOff>177800</xdr:colOff>
      <xdr:row>57</xdr:row>
      <xdr:rowOff>38659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79407"/>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133706</xdr:rowOff>
    </xdr:from>
    <xdr:to>
      <xdr:col>20</xdr:col>
      <xdr:colOff>38100</xdr:colOff>
      <xdr:row>53</xdr:row>
      <xdr:rowOff>63856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80383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8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78207</xdr:rowOff>
    </xdr:from>
    <xdr:to>
      <xdr:col>15</xdr:col>
      <xdr:colOff>50800</xdr:colOff>
      <xdr:row>56</xdr:row>
      <xdr:rowOff>91335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9407"/>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143404</xdr:rowOff>
    </xdr:from>
    <xdr:to>
      <xdr:col>15</xdr:col>
      <xdr:colOff>101600</xdr:colOff>
      <xdr:row>54</xdr:row>
      <xdr:rowOff>73554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2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90081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0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91335</xdr:rowOff>
    </xdr:from>
    <xdr:to>
      <xdr:col>10</xdr:col>
      <xdr:colOff>114300</xdr:colOff>
      <xdr:row>56</xdr:row>
      <xdr:rowOff>100185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2535"/>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2685</xdr:rowOff>
    </xdr:from>
    <xdr:to>
      <xdr:col>10</xdr:col>
      <xdr:colOff>165100</xdr:colOff>
      <xdr:row>55</xdr:row>
      <xdr:rowOff>104285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120812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107482</xdr:rowOff>
    </xdr:from>
    <xdr:to>
      <xdr:col>6</xdr:col>
      <xdr:colOff>38100</xdr:colOff>
      <xdr:row>54</xdr:row>
      <xdr:rowOff>37632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19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54159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89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164599</xdr:rowOff>
    </xdr:from>
    <xdr:to>
      <xdr:col>24</xdr:col>
      <xdr:colOff>114300</xdr:colOff>
      <xdr:row>57</xdr:row>
      <xdr:rowOff>94749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143026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159309</xdr:rowOff>
    </xdr:from>
    <xdr:to>
      <xdr:col>20</xdr:col>
      <xdr:colOff>38100</xdr:colOff>
      <xdr:row>57</xdr:row>
      <xdr:rowOff>89459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80586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27407</xdr:rowOff>
    </xdr:from>
    <xdr:to>
      <xdr:col>15</xdr:col>
      <xdr:colOff>101600</xdr:colOff>
      <xdr:row>56</xdr:row>
      <xdr:rowOff>129007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120134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40535</xdr:rowOff>
    </xdr:from>
    <xdr:to>
      <xdr:col>10</xdr:col>
      <xdr:colOff>165100</xdr:colOff>
      <xdr:row>56</xdr:row>
      <xdr:rowOff>142135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133262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3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49385</xdr:rowOff>
    </xdr:from>
    <xdr:to>
      <xdr:col>6</xdr:col>
      <xdr:colOff>38100</xdr:colOff>
      <xdr:row>56</xdr:row>
      <xdr:rowOff>150985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142112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119453</xdr:rowOff>
    </xdr:from>
    <xdr:to>
      <xdr:col>24</xdr:col>
      <xdr:colOff>63500</xdr:colOff>
      <xdr:row>78</xdr:row>
      <xdr:rowOff>170072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49255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131534</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9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79938</xdr:rowOff>
    </xdr:from>
    <xdr:to>
      <xdr:col>19</xdr:col>
      <xdr:colOff>177800</xdr:colOff>
      <xdr:row>78</xdr:row>
      <xdr:rowOff>170072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453038"/>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84981</xdr:rowOff>
    </xdr:from>
    <xdr:to>
      <xdr:col>20</xdr:col>
      <xdr:colOff>38100</xdr:colOff>
      <xdr:row>77</xdr:row>
      <xdr:rowOff>15131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31658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907</xdr:rowOff>
    </xdr:from>
    <xdr:to>
      <xdr:col>15</xdr:col>
      <xdr:colOff>50800</xdr:colOff>
      <xdr:row>78</xdr:row>
      <xdr:rowOff>79938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374007"/>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158786</xdr:rowOff>
    </xdr:from>
    <xdr:to>
      <xdr:col>15</xdr:col>
      <xdr:colOff>101600</xdr:colOff>
      <xdr:row>76</xdr:row>
      <xdr:rowOff>88936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0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105463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7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122228</xdr:rowOff>
    </xdr:from>
    <xdr:to>
      <xdr:col>10</xdr:col>
      <xdr:colOff>114300</xdr:colOff>
      <xdr:row>78</xdr:row>
      <xdr:rowOff>907</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323878"/>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23586</xdr:rowOff>
    </xdr:from>
    <xdr:to>
      <xdr:col>10</xdr:col>
      <xdr:colOff>165100</xdr:colOff>
      <xdr:row>76</xdr:row>
      <xdr:rowOff>125186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05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141712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8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44813</xdr:rowOff>
    </xdr:from>
    <xdr:to>
      <xdr:col>6</xdr:col>
      <xdr:colOff>38100</xdr:colOff>
      <xdr:row>76</xdr:row>
      <xdr:rowOff>146413</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0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162940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8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68653</xdr:rowOff>
    </xdr:from>
    <xdr:to>
      <xdr:col>24</xdr:col>
      <xdr:colOff>114300</xdr:colOff>
      <xdr:row>78</xdr:row>
      <xdr:rowOff>170253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4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47080</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4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119272</xdr:rowOff>
    </xdr:from>
    <xdr:to>
      <xdr:col>20</xdr:col>
      <xdr:colOff>38100</xdr:colOff>
      <xdr:row>79</xdr:row>
      <xdr:rowOff>49422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40549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29138</xdr:rowOff>
    </xdr:from>
    <xdr:to>
      <xdr:col>15</xdr:col>
      <xdr:colOff>101600</xdr:colOff>
      <xdr:row>78</xdr:row>
      <xdr:rowOff>130738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4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121865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49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121557</xdr:rowOff>
    </xdr:from>
    <xdr:to>
      <xdr:col>10</xdr:col>
      <xdr:colOff>165100</xdr:colOff>
      <xdr:row>78</xdr:row>
      <xdr:rowOff>51707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42834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71428</xdr:rowOff>
    </xdr:from>
    <xdr:to>
      <xdr:col>6</xdr:col>
      <xdr:colOff>38100</xdr:colOff>
      <xdr:row>78</xdr:row>
      <xdr:rowOff>1578</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164155</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3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117656</xdr:rowOff>
    </xdr:from>
    <xdr:to>
      <xdr:col>24</xdr:col>
      <xdr:colOff>62865</xdr:colOff>
      <xdr:row>98</xdr:row>
      <xdr:rowOff>106390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548156"/>
          <a:ext cx="1270" cy="1360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110217</xdr:rowOff>
    </xdr:from>
    <xdr:ext cx="534377"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106390</xdr:rowOff>
    </xdr:from>
    <xdr:to>
      <xdr:col>24</xdr:col>
      <xdr:colOff>152400</xdr:colOff>
      <xdr:row>98</xdr:row>
      <xdr:rowOff>106390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90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64333</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3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117656</xdr:rowOff>
    </xdr:from>
    <xdr:to>
      <xdr:col>24</xdr:col>
      <xdr:colOff>152400</xdr:colOff>
      <xdr:row>90</xdr:row>
      <xdr:rowOff>117656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5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117656</xdr:rowOff>
    </xdr:from>
    <xdr:to>
      <xdr:col>24</xdr:col>
      <xdr:colOff>63500</xdr:colOff>
      <xdr:row>95</xdr:row>
      <xdr:rowOff>7079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3797300" y="15548156"/>
          <a:ext cx="838200" cy="7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96262</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411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117835</xdr:rowOff>
    </xdr:from>
    <xdr:to>
      <xdr:col>24</xdr:col>
      <xdr:colOff>114300</xdr:colOff>
      <xdr:row>94</xdr:row>
      <xdr:rowOff>47985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0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7079</xdr:rowOff>
    </xdr:from>
    <xdr:to>
      <xdr:col>19</xdr:col>
      <xdr:colOff>177800</xdr:colOff>
      <xdr:row>96</xdr:row>
      <xdr:rowOff>93261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294829"/>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14801</xdr:rowOff>
    </xdr:from>
    <xdr:to>
      <xdr:col>20</xdr:col>
      <xdr:colOff>38100</xdr:colOff>
      <xdr:row>98</xdr:row>
      <xdr:rowOff>116401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81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107528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530111" y="169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93261</xdr:rowOff>
    </xdr:from>
    <xdr:to>
      <xdr:col>15</xdr:col>
      <xdr:colOff>50800</xdr:colOff>
      <xdr:row>98</xdr:row>
      <xdr:rowOff>17464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552461"/>
          <a:ext cx="889000" cy="26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98208</xdr:rowOff>
    </xdr:from>
    <xdr:to>
      <xdr:col>15</xdr:col>
      <xdr:colOff>101600</xdr:colOff>
      <xdr:row>99</xdr:row>
      <xdr:rowOff>28358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9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19485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9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17464</xdr:rowOff>
    </xdr:from>
    <xdr:to>
      <xdr:col>10</xdr:col>
      <xdr:colOff>114300</xdr:colOff>
      <xdr:row>99</xdr:row>
      <xdr:rowOff>8451</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819564"/>
          <a:ext cx="889000" cy="1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92590</xdr:rowOff>
    </xdr:from>
    <xdr:to>
      <xdr:col>10</xdr:col>
      <xdr:colOff>165100</xdr:colOff>
      <xdr:row>100</xdr:row>
      <xdr:rowOff>22740</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70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13867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15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114765</xdr:rowOff>
    </xdr:from>
    <xdr:to>
      <xdr:col>6</xdr:col>
      <xdr:colOff>38100</xdr:colOff>
      <xdr:row>100</xdr:row>
      <xdr:rowOff>44915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70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36042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18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66856</xdr:rowOff>
    </xdr:from>
    <xdr:to>
      <xdr:col>24</xdr:col>
      <xdr:colOff>114300</xdr:colOff>
      <xdr:row>90</xdr:row>
      <xdr:rowOff>168456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54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19883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545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127729</xdr:rowOff>
    </xdr:from>
    <xdr:to>
      <xdr:col>20</xdr:col>
      <xdr:colOff>38100</xdr:colOff>
      <xdr:row>95</xdr:row>
      <xdr:rowOff>57879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2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74406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01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42461</xdr:rowOff>
    </xdr:from>
    <xdr:to>
      <xdr:col>15</xdr:col>
      <xdr:colOff>101600</xdr:colOff>
      <xdr:row>96</xdr:row>
      <xdr:rowOff>144061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5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160588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41111" y="162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138114</xdr:rowOff>
    </xdr:from>
    <xdr:to>
      <xdr:col>10</xdr:col>
      <xdr:colOff>165100</xdr:colOff>
      <xdr:row>98</xdr:row>
      <xdr:rowOff>68264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84791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52111" y="165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129101</xdr:rowOff>
    </xdr:from>
    <xdr:to>
      <xdr:col>6</xdr:col>
      <xdr:colOff>38100</xdr:colOff>
      <xdr:row>99</xdr:row>
      <xdr:rowOff>59251</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9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75778</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63111" y="167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156967</xdr:rowOff>
    </xdr:from>
    <xdr:to>
      <xdr:col>54</xdr:col>
      <xdr:colOff>189865</xdr:colOff>
      <xdr:row>39</xdr:row>
      <xdr:rowOff>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29167"/>
          <a:ext cx="1270" cy="357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4348</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521</xdr:rowOff>
    </xdr:from>
    <xdr:to>
      <xdr:col>55</xdr:col>
      <xdr:colOff>88900</xdr:colOff>
      <xdr:row>39</xdr:row>
      <xdr:rowOff>521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8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103644</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0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156967</xdr:rowOff>
    </xdr:from>
    <xdr:to>
      <xdr:col>55</xdr:col>
      <xdr:colOff>88900</xdr:colOff>
      <xdr:row>36</xdr:row>
      <xdr:rowOff>156967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2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129794</xdr:rowOff>
    </xdr:from>
    <xdr:to>
      <xdr:col>55</xdr:col>
      <xdr:colOff>0</xdr:colOff>
      <xdr:row>37</xdr:row>
      <xdr:rowOff>143373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444744"/>
          <a:ext cx="838200" cy="104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3075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518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24648</xdr:rowOff>
    </xdr:from>
    <xdr:to>
      <xdr:col>55</xdr:col>
      <xdr:colOff>50800</xdr:colOff>
      <xdr:row>38</xdr:row>
      <xdr:rowOff>126248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53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129794</xdr:rowOff>
    </xdr:from>
    <xdr:to>
      <xdr:col>50</xdr:col>
      <xdr:colOff>114300</xdr:colOff>
      <xdr:row>38</xdr:row>
      <xdr:rowOff>122235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444744"/>
          <a:ext cx="889000" cy="11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38280</xdr:rowOff>
    </xdr:from>
    <xdr:to>
      <xdr:col>50</xdr:col>
      <xdr:colOff>165100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131007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78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122235</xdr:rowOff>
    </xdr:from>
    <xdr:to>
      <xdr:col>45</xdr:col>
      <xdr:colOff>177800</xdr:colOff>
      <xdr:row>38</xdr:row>
      <xdr:rowOff>162423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637335"/>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132586</xdr:rowOff>
    </xdr:from>
    <xdr:to>
      <xdr:col>46</xdr:col>
      <xdr:colOff>38100</xdr:colOff>
      <xdr:row>39</xdr:row>
      <xdr:rowOff>62736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53863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152426</xdr:rowOff>
    </xdr:from>
    <xdr:to>
      <xdr:col>41</xdr:col>
      <xdr:colOff>50800</xdr:colOff>
      <xdr:row>38</xdr:row>
      <xdr:rowOff>162423</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67526"/>
          <a:ext cx="8890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142362</xdr:rowOff>
    </xdr:from>
    <xdr:to>
      <xdr:col>41</xdr:col>
      <xdr:colOff>101600</xdr:colOff>
      <xdr:row>39</xdr:row>
      <xdr:rowOff>72512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63639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163972</xdr:rowOff>
    </xdr:from>
    <xdr:to>
      <xdr:col>36</xdr:col>
      <xdr:colOff>165100</xdr:colOff>
      <xdr:row>39</xdr:row>
      <xdr:rowOff>94122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85249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92573</xdr:rowOff>
    </xdr:from>
    <xdr:to>
      <xdr:col>55</xdr:col>
      <xdr:colOff>50800</xdr:colOff>
      <xdr:row>38</xdr:row>
      <xdr:rowOff>22723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115450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2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78994</xdr:rowOff>
    </xdr:from>
    <xdr:to>
      <xdr:col>50</xdr:col>
      <xdr:colOff>165100</xdr:colOff>
      <xdr:row>32</xdr:row>
      <xdr:rowOff>9144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3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25671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1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71435</xdr:rowOff>
    </xdr:from>
    <xdr:to>
      <xdr:col>46</xdr:col>
      <xdr:colOff>38100</xdr:colOff>
      <xdr:row>39</xdr:row>
      <xdr:rowOff>1585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18112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111623</xdr:rowOff>
    </xdr:from>
    <xdr:to>
      <xdr:col>41</xdr:col>
      <xdr:colOff>101600</xdr:colOff>
      <xdr:row>39</xdr:row>
      <xdr:rowOff>41773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58300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4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101626</xdr:rowOff>
    </xdr:from>
    <xdr:to>
      <xdr:col>36</xdr:col>
      <xdr:colOff>165100</xdr:colOff>
      <xdr:row>39</xdr:row>
      <xdr:rowOff>31776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48303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57496</xdr:rowOff>
    </xdr:from>
    <xdr:to>
      <xdr:col>54</xdr:col>
      <xdr:colOff>189865</xdr:colOff>
      <xdr:row>57</xdr:row>
      <xdr:rowOff>141780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972896"/>
          <a:ext cx="1270" cy="94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145607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99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141780</xdr:rowOff>
    </xdr:from>
    <xdr:to>
      <xdr:col>55</xdr:col>
      <xdr:colOff>88900</xdr:colOff>
      <xdr:row>57</xdr:row>
      <xdr:rowOff>141780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91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4173</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7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57496</xdr:rowOff>
    </xdr:from>
    <xdr:to>
      <xdr:col>55</xdr:col>
      <xdr:colOff>88900</xdr:colOff>
      <xdr:row>52</xdr:row>
      <xdr:rowOff>57496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97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26635</xdr:rowOff>
    </xdr:from>
    <xdr:to>
      <xdr:col>55</xdr:col>
      <xdr:colOff>0</xdr:colOff>
      <xdr:row>57</xdr:row>
      <xdr:rowOff>129070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113485"/>
          <a:ext cx="838200" cy="7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150479</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40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127602</xdr:rowOff>
    </xdr:from>
    <xdr:to>
      <xdr:col>55</xdr:col>
      <xdr:colOff>50800</xdr:colOff>
      <xdr:row>56</xdr:row>
      <xdr:rowOff>57752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26635</xdr:rowOff>
    </xdr:from>
    <xdr:to>
      <xdr:col>50</xdr:col>
      <xdr:colOff>114300</xdr:colOff>
      <xdr:row>55</xdr:row>
      <xdr:rowOff>79464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113485"/>
          <a:ext cx="889000" cy="3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42974</xdr:rowOff>
    </xdr:from>
    <xdr:to>
      <xdr:col>50</xdr:col>
      <xdr:colOff>165100</xdr:colOff>
      <xdr:row>52</xdr:row>
      <xdr:rowOff>144574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895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161101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87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79464</xdr:rowOff>
    </xdr:from>
    <xdr:to>
      <xdr:col>45</xdr:col>
      <xdr:colOff>177800</xdr:colOff>
      <xdr:row>55</xdr:row>
      <xdr:rowOff>104770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0921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109382</xdr:rowOff>
    </xdr:from>
    <xdr:to>
      <xdr:col>46</xdr:col>
      <xdr:colOff>38100</xdr:colOff>
      <xdr:row>52</xdr:row>
      <xdr:rowOff>39532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88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56059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86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142101</xdr:rowOff>
    </xdr:from>
    <xdr:to>
      <xdr:col>41</xdr:col>
      <xdr:colOff>50800</xdr:colOff>
      <xdr:row>55</xdr:row>
      <xdr:rowOff>104770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228951"/>
          <a:ext cx="889000" cy="3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50</xdr:row>
      <xdr:rowOff>106159</xdr:rowOff>
    </xdr:from>
    <xdr:to>
      <xdr:col>41</xdr:col>
      <xdr:colOff>101600</xdr:colOff>
      <xdr:row>51</xdr:row>
      <xdr:rowOff>36309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86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52836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4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141524</xdr:rowOff>
    </xdr:from>
    <xdr:to>
      <xdr:col>36</xdr:col>
      <xdr:colOff>165100</xdr:colOff>
      <xdr:row>53</xdr:row>
      <xdr:rowOff>71674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05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88201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883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78270</xdr:rowOff>
    </xdr:from>
    <xdr:to>
      <xdr:col>55</xdr:col>
      <xdr:colOff>50800</xdr:colOff>
      <xdr:row>58</xdr:row>
      <xdr:rowOff>8420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164647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147285</xdr:rowOff>
    </xdr:from>
    <xdr:to>
      <xdr:col>50</xdr:col>
      <xdr:colOff>165100</xdr:colOff>
      <xdr:row>53</xdr:row>
      <xdr:rowOff>77435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68562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1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28664</xdr:rowOff>
    </xdr:from>
    <xdr:to>
      <xdr:col>46</xdr:col>
      <xdr:colOff>38100</xdr:colOff>
      <xdr:row>55</xdr:row>
      <xdr:rowOff>130264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121391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5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53970</xdr:rowOff>
    </xdr:from>
    <xdr:to>
      <xdr:col>41</xdr:col>
      <xdr:colOff>101600</xdr:colOff>
      <xdr:row>55</xdr:row>
      <xdr:rowOff>155570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4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146697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5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91301</xdr:rowOff>
    </xdr:from>
    <xdr:to>
      <xdr:col>36</xdr:col>
      <xdr:colOff>165100</xdr:colOff>
      <xdr:row>54</xdr:row>
      <xdr:rowOff>21451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12578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2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69794</xdr:rowOff>
    </xdr:from>
    <xdr:to>
      <xdr:col>54</xdr:col>
      <xdr:colOff>189865</xdr:colOff>
      <xdr:row>78</xdr:row>
      <xdr:rowOff>72858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757094"/>
          <a:ext cx="1270" cy="68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76685</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44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72858</xdr:rowOff>
    </xdr:from>
    <xdr:to>
      <xdr:col>55</xdr:col>
      <xdr:colOff>88900</xdr:colOff>
      <xdr:row>78</xdr:row>
      <xdr:rowOff>72858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4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16471</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5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69794</xdr:rowOff>
    </xdr:from>
    <xdr:to>
      <xdr:col>55</xdr:col>
      <xdr:colOff>88900</xdr:colOff>
      <xdr:row>74</xdr:row>
      <xdr:rowOff>69794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75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135037</xdr:rowOff>
    </xdr:from>
    <xdr:to>
      <xdr:col>55</xdr:col>
      <xdr:colOff>0</xdr:colOff>
      <xdr:row>78</xdr:row>
      <xdr:rowOff>72858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993787"/>
          <a:ext cx="838200" cy="4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152331</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1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129454</xdr:rowOff>
    </xdr:from>
    <xdr:to>
      <xdr:col>55</xdr:col>
      <xdr:colOff>50800</xdr:colOff>
      <xdr:row>77</xdr:row>
      <xdr:rowOff>59604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135037</xdr:rowOff>
    </xdr:from>
    <xdr:to>
      <xdr:col>50</xdr:col>
      <xdr:colOff>114300</xdr:colOff>
      <xdr:row>78</xdr:row>
      <xdr:rowOff>23617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993787"/>
          <a:ext cx="889000" cy="40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118618</xdr:rowOff>
    </xdr:from>
    <xdr:to>
      <xdr:col>50</xdr:col>
      <xdr:colOff>165100</xdr:colOff>
      <xdr:row>73</xdr:row>
      <xdr:rowOff>48768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46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65295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23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119903</xdr:rowOff>
    </xdr:from>
    <xdr:to>
      <xdr:col>45</xdr:col>
      <xdr:colOff>177800</xdr:colOff>
      <xdr:row>78</xdr:row>
      <xdr:rowOff>23617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150103"/>
          <a:ext cx="889000" cy="24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124836</xdr:rowOff>
    </xdr:from>
    <xdr:to>
      <xdr:col>46</xdr:col>
      <xdr:colOff>38100</xdr:colOff>
      <xdr:row>73</xdr:row>
      <xdr:rowOff>54986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4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71513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119903</xdr:rowOff>
    </xdr:from>
    <xdr:to>
      <xdr:col>41</xdr:col>
      <xdr:colOff>50800</xdr:colOff>
      <xdr:row>77</xdr:row>
      <xdr:rowOff>110440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150103"/>
          <a:ext cx="889000" cy="1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35362</xdr:rowOff>
    </xdr:from>
    <xdr:to>
      <xdr:col>41</xdr:col>
      <xdr:colOff>101600</xdr:colOff>
      <xdr:row>70</xdr:row>
      <xdr:rowOff>136962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03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153489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18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167218</xdr:rowOff>
    </xdr:from>
    <xdr:to>
      <xdr:col>36</xdr:col>
      <xdr:colOff>165100</xdr:colOff>
      <xdr:row>72</xdr:row>
      <xdr:rowOff>97368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34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113895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1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22058</xdr:rowOff>
    </xdr:from>
    <xdr:to>
      <xdr:col>55</xdr:col>
      <xdr:colOff>50800</xdr:colOff>
      <xdr:row>78</xdr:row>
      <xdr:rowOff>123658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108435</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84237</xdr:rowOff>
    </xdr:from>
    <xdr:to>
      <xdr:col>50</xdr:col>
      <xdr:colOff>165100</xdr:colOff>
      <xdr:row>76</xdr:row>
      <xdr:rowOff>14387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144267</xdr:rowOff>
    </xdr:from>
    <xdr:to>
      <xdr:col>46</xdr:col>
      <xdr:colOff>38100</xdr:colOff>
      <xdr:row>78</xdr:row>
      <xdr:rowOff>74417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65544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43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69103</xdr:rowOff>
    </xdr:from>
    <xdr:to>
      <xdr:col>41</xdr:col>
      <xdr:colOff>101600</xdr:colOff>
      <xdr:row>76</xdr:row>
      <xdr:rowOff>170703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161830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59640</xdr:rowOff>
    </xdr:from>
    <xdr:to>
      <xdr:col>36</xdr:col>
      <xdr:colOff>165100</xdr:colOff>
      <xdr:row>77</xdr:row>
      <xdr:rowOff>161240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152367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75169</xdr:rowOff>
    </xdr:from>
    <xdr:to>
      <xdr:col>54</xdr:col>
      <xdr:colOff>189865</xdr:colOff>
      <xdr:row>98</xdr:row>
      <xdr:rowOff>147896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05669"/>
          <a:ext cx="1270" cy="14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151723</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147896</xdr:rowOff>
    </xdr:from>
    <xdr:to>
      <xdr:col>55</xdr:col>
      <xdr:colOff>88900</xdr:colOff>
      <xdr:row>98</xdr:row>
      <xdr:rowOff>147896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4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21846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75169</xdr:rowOff>
    </xdr:from>
    <xdr:to>
      <xdr:col>55</xdr:col>
      <xdr:colOff>88900</xdr:colOff>
      <xdr:row>90</xdr:row>
      <xdr:rowOff>75169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0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166185</xdr:rowOff>
    </xdr:from>
    <xdr:to>
      <xdr:col>55</xdr:col>
      <xdr:colOff>0</xdr:colOff>
      <xdr:row>97</xdr:row>
      <xdr:rowOff>9627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939585"/>
          <a:ext cx="838200" cy="7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9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154639</xdr:rowOff>
    </xdr:from>
    <xdr:to>
      <xdr:col>55</xdr:col>
      <xdr:colOff>50800</xdr:colOff>
      <xdr:row>96</xdr:row>
      <xdr:rowOff>84789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166185</xdr:rowOff>
    </xdr:from>
    <xdr:to>
      <xdr:col>50</xdr:col>
      <xdr:colOff>114300</xdr:colOff>
      <xdr:row>95</xdr:row>
      <xdr:rowOff>75823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939585"/>
          <a:ext cx="889000" cy="4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83806</xdr:rowOff>
    </xdr:from>
    <xdr:to>
      <xdr:col>50</xdr:col>
      <xdr:colOff>165100</xdr:colOff>
      <xdr:row>95</xdr:row>
      <xdr:rowOff>13956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20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75823</xdr:rowOff>
    </xdr:from>
    <xdr:to>
      <xdr:col>45</xdr:col>
      <xdr:colOff>177800</xdr:colOff>
      <xdr:row>96</xdr:row>
      <xdr:rowOff>74974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63573"/>
          <a:ext cx="889000" cy="17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106959</xdr:rowOff>
    </xdr:from>
    <xdr:to>
      <xdr:col>46</xdr:col>
      <xdr:colOff>38100</xdr:colOff>
      <xdr:row>94</xdr:row>
      <xdr:rowOff>37109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05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53636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8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152175</xdr:rowOff>
    </xdr:from>
    <xdr:to>
      <xdr:col>41</xdr:col>
      <xdr:colOff>50800</xdr:colOff>
      <xdr:row>96</xdr:row>
      <xdr:rowOff>74974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097025"/>
          <a:ext cx="889000" cy="4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25904</xdr:rowOff>
    </xdr:from>
    <xdr:to>
      <xdr:col>41</xdr:col>
      <xdr:colOff>101600</xdr:colOff>
      <xdr:row>94</xdr:row>
      <xdr:rowOff>127504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14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144031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9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11078</xdr:rowOff>
    </xdr:from>
    <xdr:to>
      <xdr:col>36</xdr:col>
      <xdr:colOff>165100</xdr:colOff>
      <xdr:row>96</xdr:row>
      <xdr:rowOff>112678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103805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130277</xdr:rowOff>
    </xdr:from>
    <xdr:to>
      <xdr:col>55</xdr:col>
      <xdr:colOff>50800</xdr:colOff>
      <xdr:row>97</xdr:row>
      <xdr:rowOff>60427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108704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115385</xdr:rowOff>
    </xdr:from>
    <xdr:to>
      <xdr:col>50</xdr:col>
      <xdr:colOff>165100</xdr:colOff>
      <xdr:row>93</xdr:row>
      <xdr:rowOff>45535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8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62062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6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25023</xdr:rowOff>
    </xdr:from>
    <xdr:to>
      <xdr:col>46</xdr:col>
      <xdr:colOff>38100</xdr:colOff>
      <xdr:row>95</xdr:row>
      <xdr:rowOff>126623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3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117750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4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24174</xdr:rowOff>
    </xdr:from>
    <xdr:to>
      <xdr:col>41</xdr:col>
      <xdr:colOff>101600</xdr:colOff>
      <xdr:row>96</xdr:row>
      <xdr:rowOff>125774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116901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57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101375</xdr:rowOff>
    </xdr:from>
    <xdr:to>
      <xdr:col>36</xdr:col>
      <xdr:colOff>165100</xdr:colOff>
      <xdr:row>94</xdr:row>
      <xdr:rowOff>31525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0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48052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82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102209</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6617309"/>
          <a:ext cx="1269" cy="16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107785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94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48887</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102209</xdr:rowOff>
    </xdr:from>
    <xdr:to>
      <xdr:col>86</xdr:col>
      <xdr:colOff>25400</xdr:colOff>
      <xdr:row>38</xdr:row>
      <xdr:rowOff>102209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61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60506</xdr:rowOff>
    </xdr:from>
    <xdr:to>
      <xdr:col>85</xdr:col>
      <xdr:colOff>127000</xdr:colOff>
      <xdr:row>39</xdr:row>
      <xdr:rowOff>20338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75606"/>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152236</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667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2359</xdr:rowOff>
    </xdr:from>
    <xdr:to>
      <xdr:col>85</xdr:col>
      <xdr:colOff>177800</xdr:colOff>
      <xdr:row>39</xdr:row>
      <xdr:rowOff>103959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60506</xdr:rowOff>
    </xdr:from>
    <xdr:to>
      <xdr:col>81</xdr:col>
      <xdr:colOff>50800</xdr:colOff>
      <xdr:row>38</xdr:row>
      <xdr:rowOff>104691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75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12025</xdr:rowOff>
    </xdr:from>
    <xdr:to>
      <xdr:col>81</xdr:col>
      <xdr:colOff>101600</xdr:colOff>
      <xdr:row>38</xdr:row>
      <xdr:rowOff>113625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2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104752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1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97148</xdr:rowOff>
    </xdr:from>
    <xdr:to>
      <xdr:col>76</xdr:col>
      <xdr:colOff>114300</xdr:colOff>
      <xdr:row>38</xdr:row>
      <xdr:rowOff>104691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5240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101963</xdr:rowOff>
    </xdr:from>
    <xdr:to>
      <xdr:col>76</xdr:col>
      <xdr:colOff>165100</xdr:colOff>
      <xdr:row>39</xdr:row>
      <xdr:rowOff>32113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97148</xdr:rowOff>
    </xdr:from>
    <xdr:to>
      <xdr:col>71</xdr:col>
      <xdr:colOff>177800</xdr:colOff>
      <xdr:row>34</xdr:row>
      <xdr:rowOff>40129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59541</xdr:rowOff>
    </xdr:from>
    <xdr:to>
      <xdr:col>72</xdr:col>
      <xdr:colOff>38100</xdr:colOff>
      <xdr:row>38</xdr:row>
      <xdr:rowOff>161141</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152268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24925</xdr:rowOff>
    </xdr:from>
    <xdr:to>
      <xdr:col>67</xdr:col>
      <xdr:colOff>101600</xdr:colOff>
      <xdr:row>38</xdr:row>
      <xdr:rowOff>126525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117652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140988</xdr:rowOff>
    </xdr:from>
    <xdr:to>
      <xdr:col>85</xdr:col>
      <xdr:colOff>177800</xdr:colOff>
      <xdr:row>39</xdr:row>
      <xdr:rowOff>71138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4436</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1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9706</xdr:rowOff>
    </xdr:from>
    <xdr:to>
      <xdr:col>81</xdr:col>
      <xdr:colOff>101600</xdr:colOff>
      <xdr:row>38</xdr:row>
      <xdr:rowOff>111306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127833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3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53891</xdr:rowOff>
    </xdr:from>
    <xdr:to>
      <xdr:col>76</xdr:col>
      <xdr:colOff>165100</xdr:colOff>
      <xdr:row>38</xdr:row>
      <xdr:rowOff>155491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46348</xdr:rowOff>
    </xdr:from>
    <xdr:to>
      <xdr:col>72</xdr:col>
      <xdr:colOff>38100</xdr:colOff>
      <xdr:row>30</xdr:row>
      <xdr:rowOff>147948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164475</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36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160779</xdr:rowOff>
    </xdr:from>
    <xdr:to>
      <xdr:col>67</xdr:col>
      <xdr:colOff>101600</xdr:colOff>
      <xdr:row>34</xdr:row>
      <xdr:rowOff>90929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107456</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67653</xdr:rowOff>
    </xdr:from>
    <xdr:to>
      <xdr:col>85</xdr:col>
      <xdr:colOff>127000</xdr:colOff>
      <xdr:row>75</xdr:row>
      <xdr:rowOff>4788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5495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27817</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165303</xdr:rowOff>
    </xdr:from>
    <xdr:to>
      <xdr:col>81</xdr:col>
      <xdr:colOff>50800</xdr:colOff>
      <xdr:row>75</xdr:row>
      <xdr:rowOff>4788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852603"/>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155536</xdr:rowOff>
    </xdr:from>
    <xdr:to>
      <xdr:col>81</xdr:col>
      <xdr:colOff>101600</xdr:colOff>
      <xdr:row>76</xdr:row>
      <xdr:rowOff>85686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76813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65748</xdr:rowOff>
    </xdr:from>
    <xdr:to>
      <xdr:col>76</xdr:col>
      <xdr:colOff>114300</xdr:colOff>
      <xdr:row>74</xdr:row>
      <xdr:rowOff>165303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753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23788</xdr:rowOff>
    </xdr:from>
    <xdr:to>
      <xdr:col>76</xdr:col>
      <xdr:colOff>165100</xdr:colOff>
      <xdr:row>76</xdr:row>
      <xdr:rowOff>125388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116515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11836</xdr:rowOff>
    </xdr:from>
    <xdr:to>
      <xdr:col>71</xdr:col>
      <xdr:colOff>177800</xdr:colOff>
      <xdr:row>74</xdr:row>
      <xdr:rowOff>65748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699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35561</xdr:rowOff>
    </xdr:from>
    <xdr:to>
      <xdr:col>72</xdr:col>
      <xdr:colOff>38100</xdr:colOff>
      <xdr:row>76</xdr:row>
      <xdr:rowOff>137161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128288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5804</xdr:rowOff>
    </xdr:from>
    <xdr:to>
      <xdr:col>67</xdr:col>
      <xdr:colOff>101600</xdr:colOff>
      <xdr:row>76</xdr:row>
      <xdr:rowOff>107404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98531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16853</xdr:rowOff>
    </xdr:from>
    <xdr:to>
      <xdr:col>85</xdr:col>
      <xdr:colOff>177800</xdr:colOff>
      <xdr:row>74</xdr:row>
      <xdr:rowOff>118453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39730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125438</xdr:rowOff>
    </xdr:from>
    <xdr:to>
      <xdr:col>81</xdr:col>
      <xdr:colOff>101600</xdr:colOff>
      <xdr:row>75</xdr:row>
      <xdr:rowOff>55588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72115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5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114503</xdr:rowOff>
    </xdr:from>
    <xdr:to>
      <xdr:col>76</xdr:col>
      <xdr:colOff>165100</xdr:colOff>
      <xdr:row>75</xdr:row>
      <xdr:rowOff>44653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61180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14948</xdr:rowOff>
    </xdr:from>
    <xdr:to>
      <xdr:col>72</xdr:col>
      <xdr:colOff>38100</xdr:colOff>
      <xdr:row>74</xdr:row>
      <xdr:rowOff>116548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133075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132486</xdr:rowOff>
    </xdr:from>
    <xdr:to>
      <xdr:col>67</xdr:col>
      <xdr:colOff>101600</xdr:colOff>
      <xdr:row>74</xdr:row>
      <xdr:rowOff>62636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79163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4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87351</xdr:rowOff>
    </xdr:from>
    <xdr:to>
      <xdr:col>85</xdr:col>
      <xdr:colOff>126364</xdr:colOff>
      <xdr:row>98</xdr:row>
      <xdr:rowOff>45974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17851"/>
          <a:ext cx="1269" cy="13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49801</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45974</xdr:rowOff>
    </xdr:from>
    <xdr:to>
      <xdr:col>86</xdr:col>
      <xdr:colOff>25400</xdr:colOff>
      <xdr:row>98</xdr:row>
      <xdr:rowOff>45974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34028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87351</xdr:rowOff>
    </xdr:from>
    <xdr:to>
      <xdr:col>86</xdr:col>
      <xdr:colOff>25400</xdr:colOff>
      <xdr:row>90</xdr:row>
      <xdr:rowOff>87351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1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133071</xdr:rowOff>
    </xdr:from>
    <xdr:to>
      <xdr:col>85</xdr:col>
      <xdr:colOff>127000</xdr:colOff>
      <xdr:row>97</xdr:row>
      <xdr:rowOff>30338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249371"/>
          <a:ext cx="838200" cy="4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45300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58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22423</xdr:rowOff>
    </xdr:from>
    <xdr:to>
      <xdr:col>85</xdr:col>
      <xdr:colOff>177800</xdr:colOff>
      <xdr:row>93</xdr:row>
      <xdr:rowOff>124023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59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30338</xdr:rowOff>
    </xdr:from>
    <xdr:to>
      <xdr:col>81</xdr:col>
      <xdr:colOff>50800</xdr:colOff>
      <xdr:row>97</xdr:row>
      <xdr:rowOff>104724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60988"/>
          <a:ext cx="8890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150668</xdr:rowOff>
    </xdr:from>
    <xdr:to>
      <xdr:col>81</xdr:col>
      <xdr:colOff>101600</xdr:colOff>
      <xdr:row>94</xdr:row>
      <xdr:rowOff>80818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0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97345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5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104724</xdr:rowOff>
    </xdr:from>
    <xdr:to>
      <xdr:col>76</xdr:col>
      <xdr:colOff>114300</xdr:colOff>
      <xdr:row>97</xdr:row>
      <xdr:rowOff>117297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3537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157389</xdr:rowOff>
    </xdr:from>
    <xdr:to>
      <xdr:col>76</xdr:col>
      <xdr:colOff>165100</xdr:colOff>
      <xdr:row>96</xdr:row>
      <xdr:rowOff>87539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104066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2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117297</xdr:rowOff>
    </xdr:from>
    <xdr:to>
      <xdr:col>71</xdr:col>
      <xdr:colOff>177800</xdr:colOff>
      <xdr:row>98</xdr:row>
      <xdr:rowOff>7569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479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85379</xdr:rowOff>
    </xdr:from>
    <xdr:to>
      <xdr:col>72</xdr:col>
      <xdr:colOff>38100</xdr:colOff>
      <xdr:row>96</xdr:row>
      <xdr:rowOff>15529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32056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xdr:rowOff>
    </xdr:from>
    <xdr:to>
      <xdr:col>67</xdr:col>
      <xdr:colOff>101600</xdr:colOff>
      <xdr:row>95</xdr:row>
      <xdr:rowOff>113233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129760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82271</xdr:rowOff>
    </xdr:from>
    <xdr:to>
      <xdr:col>85</xdr:col>
      <xdr:colOff>177800</xdr:colOff>
      <xdr:row>95</xdr:row>
      <xdr:rowOff>12421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60698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150988</xdr:rowOff>
    </xdr:from>
    <xdr:to>
      <xdr:col>81</xdr:col>
      <xdr:colOff>101600</xdr:colOff>
      <xdr:row>97</xdr:row>
      <xdr:rowOff>81138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72265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0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53924</xdr:rowOff>
    </xdr:from>
    <xdr:to>
      <xdr:col>76</xdr:col>
      <xdr:colOff>165100</xdr:colOff>
      <xdr:row>97</xdr:row>
      <xdr:rowOff>155524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146651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7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66497</xdr:rowOff>
    </xdr:from>
    <xdr:to>
      <xdr:col>72</xdr:col>
      <xdr:colOff>38100</xdr:colOff>
      <xdr:row>97</xdr:row>
      <xdr:rowOff>168097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159224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128219</xdr:rowOff>
    </xdr:from>
    <xdr:to>
      <xdr:col>67</xdr:col>
      <xdr:colOff>101600</xdr:colOff>
      <xdr:row>98</xdr:row>
      <xdr:rowOff>58369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49496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137576</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0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52832</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73938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93037</xdr:rowOff>
    </xdr:from>
    <xdr:to>
      <xdr:col>112</xdr:col>
      <xdr:colOff>38100</xdr:colOff>
      <xdr:row>38</xdr:row>
      <xdr:rowOff>23186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39714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52832</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73938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90642</xdr:rowOff>
    </xdr:from>
    <xdr:to>
      <xdr:col>107</xdr:col>
      <xdr:colOff>101600</xdr:colOff>
      <xdr:row>39</xdr:row>
      <xdr:rowOff>20792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37319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88319</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77486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103378</xdr:rowOff>
    </xdr:from>
    <xdr:to>
      <xdr:col>102</xdr:col>
      <xdr:colOff>165100</xdr:colOff>
      <xdr:row>39</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152364</xdr:rowOff>
    </xdr:from>
    <xdr:to>
      <xdr:col>98</xdr:col>
      <xdr:colOff>38100</xdr:colOff>
      <xdr:row>38</xdr:row>
      <xdr:rowOff>82514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99041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2032</xdr:rowOff>
    </xdr:from>
    <xdr:to>
      <xdr:col>107</xdr:col>
      <xdr:colOff>101600</xdr:colOff>
      <xdr:row>39</xdr:row>
      <xdr:rowOff>103632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94759</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37519</xdr:rowOff>
    </xdr:from>
    <xdr:to>
      <xdr:col>98</xdr:col>
      <xdr:colOff>38100</xdr:colOff>
      <xdr:row>39</xdr:row>
      <xdr:rowOff>139119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7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130246</xdr:rowOff>
    </xdr:from>
    <xdr:ext cx="313932"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99333" y="68167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80188</xdr:rowOff>
    </xdr:from>
    <xdr:to>
      <xdr:col>116</xdr:col>
      <xdr:colOff>63500</xdr:colOff>
      <xdr:row>57</xdr:row>
      <xdr:rowOff>89446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9852838"/>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21480</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2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89446</xdr:rowOff>
    </xdr:from>
    <xdr:to>
      <xdr:col>111</xdr:col>
      <xdr:colOff>177800</xdr:colOff>
      <xdr:row>57</xdr:row>
      <xdr:rowOff>97904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98620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168521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89941</xdr:rowOff>
    </xdr:from>
    <xdr:to>
      <xdr:col>107</xdr:col>
      <xdr:colOff>50800</xdr:colOff>
      <xdr:row>57</xdr:row>
      <xdr:rowOff>97904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986259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41648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86093</xdr:rowOff>
    </xdr:from>
    <xdr:to>
      <xdr:col>102</xdr:col>
      <xdr:colOff>114300</xdr:colOff>
      <xdr:row>57</xdr:row>
      <xdr:rowOff>89941</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85874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35437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28960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29388</xdr:rowOff>
    </xdr:from>
    <xdr:to>
      <xdr:col>116</xdr:col>
      <xdr:colOff>114300</xdr:colOff>
      <xdr:row>57</xdr:row>
      <xdr:rowOff>130988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8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7815</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7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38646</xdr:rowOff>
    </xdr:from>
    <xdr:to>
      <xdr:col>112</xdr:col>
      <xdr:colOff>38100</xdr:colOff>
      <xdr:row>57</xdr:row>
      <xdr:rowOff>140246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8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156773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95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47104</xdr:rowOff>
    </xdr:from>
    <xdr:to>
      <xdr:col>107</xdr:col>
      <xdr:colOff>101600</xdr:colOff>
      <xdr:row>57</xdr:row>
      <xdr:rowOff>148704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8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165231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959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39141</xdr:rowOff>
    </xdr:from>
    <xdr:to>
      <xdr:col>102</xdr:col>
      <xdr:colOff>165100</xdr:colOff>
      <xdr:row>57</xdr:row>
      <xdr:rowOff>140741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157268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958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35293</xdr:rowOff>
    </xdr:from>
    <xdr:to>
      <xdr:col>98</xdr:col>
      <xdr:colOff>38100</xdr:colOff>
      <xdr:row>57</xdr:row>
      <xdr:rowOff>136893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153420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95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141757</xdr:rowOff>
    </xdr:from>
    <xdr:to>
      <xdr:col>116</xdr:col>
      <xdr:colOff>62864</xdr:colOff>
      <xdr:row>78</xdr:row>
      <xdr:rowOff>94163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14707"/>
          <a:ext cx="1269" cy="115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97990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94163</xdr:rowOff>
    </xdr:from>
    <xdr:to>
      <xdr:col>116</xdr:col>
      <xdr:colOff>152400</xdr:colOff>
      <xdr:row>78</xdr:row>
      <xdr:rowOff>94163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88434</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141757</xdr:rowOff>
    </xdr:from>
    <xdr:to>
      <xdr:col>116</xdr:col>
      <xdr:colOff>152400</xdr:colOff>
      <xdr:row>71</xdr:row>
      <xdr:rowOff>141757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1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99192</xdr:rowOff>
    </xdr:from>
    <xdr:to>
      <xdr:col>116</xdr:col>
      <xdr:colOff>63500</xdr:colOff>
      <xdr:row>74</xdr:row>
      <xdr:rowOff>135357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2786492"/>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54078</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56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31201</xdr:rowOff>
    </xdr:from>
    <xdr:to>
      <xdr:col>116</xdr:col>
      <xdr:colOff>114300</xdr:colOff>
      <xdr:row>74</xdr:row>
      <xdr:rowOff>132801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108885</xdr:rowOff>
    </xdr:from>
    <xdr:to>
      <xdr:col>111</xdr:col>
      <xdr:colOff>177800</xdr:colOff>
      <xdr:row>74</xdr:row>
      <xdr:rowOff>99192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281835"/>
          <a:ext cx="889000" cy="5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35727</xdr:rowOff>
    </xdr:from>
    <xdr:to>
      <xdr:col>112</xdr:col>
      <xdr:colOff>38100</xdr:colOff>
      <xdr:row>74</xdr:row>
      <xdr:rowOff>137327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153854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83831</xdr:rowOff>
    </xdr:from>
    <xdr:to>
      <xdr:col>107</xdr:col>
      <xdr:colOff>50800</xdr:colOff>
      <xdr:row>71</xdr:row>
      <xdr:rowOff>108885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25678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71298</xdr:rowOff>
    </xdr:from>
    <xdr:to>
      <xdr:col>107</xdr:col>
      <xdr:colOff>101600</xdr:colOff>
      <xdr:row>72</xdr:row>
      <xdr:rowOff>1448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164025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83831</xdr:rowOff>
    </xdr:from>
    <xdr:to>
      <xdr:col>102</xdr:col>
      <xdr:colOff>114300</xdr:colOff>
      <xdr:row>71</xdr:row>
      <xdr:rowOff>143266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25678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93838</xdr:rowOff>
    </xdr:from>
    <xdr:to>
      <xdr:col>102</xdr:col>
      <xdr:colOff>165100</xdr:colOff>
      <xdr:row>72</xdr:row>
      <xdr:rowOff>23988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93152</xdr:rowOff>
    </xdr:from>
    <xdr:to>
      <xdr:col>98</xdr:col>
      <xdr:colOff>38100</xdr:colOff>
      <xdr:row>72</xdr:row>
      <xdr:rowOff>23302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84557</xdr:rowOff>
    </xdr:from>
    <xdr:to>
      <xdr:col>116</xdr:col>
      <xdr:colOff>114300</xdr:colOff>
      <xdr:row>75</xdr:row>
      <xdr:rowOff>14707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62984</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48392</xdr:rowOff>
    </xdr:from>
    <xdr:to>
      <xdr:col>112</xdr:col>
      <xdr:colOff>38100</xdr:colOff>
      <xdr:row>74</xdr:row>
      <xdr:rowOff>149992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141119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8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58085</xdr:rowOff>
    </xdr:from>
    <xdr:to>
      <xdr:col>107</xdr:col>
      <xdr:colOff>101600</xdr:colOff>
      <xdr:row>71</xdr:row>
      <xdr:rowOff>159685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2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4762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0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33031</xdr:rowOff>
    </xdr:from>
    <xdr:to>
      <xdr:col>102</xdr:col>
      <xdr:colOff>165100</xdr:colOff>
      <xdr:row>71</xdr:row>
      <xdr:rowOff>134631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151158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19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92466</xdr:rowOff>
    </xdr:from>
    <xdr:to>
      <xdr:col>98</xdr:col>
      <xdr:colOff>38100</xdr:colOff>
      <xdr:row>72</xdr:row>
      <xdr:rowOff>22616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2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39143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0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482,000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143,804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円の減となっている。減額の大きな要因としては、補助費等の大幅な減額であり、令和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年度に行った特別定額給付金給付事業による影響が大きくなっている。その他減少の大きい項目としては、普通建設事業費が挙げられる。普通建設事業費については前年度比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34,481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円減の住民一人当たり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27,965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が、類似団体平均等を大きく下回っている。減少の要因としては、大田原中学校校舎改築事業や防災情報伝達システム整備事業等の大規模な建設事業費の減や各種道路改良事業費の抑制を行ったことが挙げられる。今後は、大規模な建設事業のピークが過ぎたことにより、普通建設事業費は大幅に増加はしない見込みであるが、事業の優先度や緊急度を勘案し計画的に事業を実施していく。なお、扶助費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22,864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円増と大幅な増加となり、住民一人当たり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126,675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等を大きく上回っている。主な要因は新型コロナウイルス感染症に係る施策の子育て世帯等臨時特別支援事業及び住民税非課税世帯等臨時特別支援事業の臨時的な事業費の増によるところが多いが、それらの事業を除く子育て支援や障害者、高齢者などの支援に係る経常的な経費も依然として増加傾向となっており、今後も扶助費の増加が見込まれるが、引き続き社会情勢などの変化に順応した住民サービスを実施する一方、資格審査等の適正化や、市単独事業の見直しなど扶助費総額の抑制に努めていく。また、積立金につい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円増の住民一人当たり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15,145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円となっている。増額の主な要因としては、決算余剰金の一部を財政調整基金に積立てたことや基準財政需要額に算入された臨時財政対策債償還基金費相当分を減債基金に積立てたためである。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70,194
69,086
354.36
36,991,738
33,833,531
3,082,617
19,693,537
30,861,212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134801</xdr:rowOff>
    </xdr:from>
    <xdr:to>
      <xdr:col>24</xdr:col>
      <xdr:colOff>62865</xdr:colOff>
      <xdr:row>40</xdr:row>
      <xdr:rowOff>5806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449751"/>
          <a:ext cx="127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9633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5806</xdr:rowOff>
    </xdr:from>
    <xdr:to>
      <xdr:col>24</xdr:col>
      <xdr:colOff>152400</xdr:colOff>
      <xdr:row>40</xdr:row>
      <xdr:rowOff>5806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3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134801</xdr:rowOff>
    </xdr:from>
    <xdr:to>
      <xdr:col>24</xdr:col>
      <xdr:colOff>152400</xdr:colOff>
      <xdr:row>31</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44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35</xdr:row>
      <xdr:rowOff>2540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3797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31404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52977</xdr:rowOff>
    </xdr:from>
    <xdr:to>
      <xdr:col>24</xdr:col>
      <xdr:colOff>114300</xdr:colOff>
      <xdr:row>35</xdr:row>
      <xdr:rowOff>154577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9072</xdr:rowOff>
    </xdr:from>
    <xdr:to>
      <xdr:col>19</xdr:col>
      <xdr:colOff>177800</xdr:colOff>
      <xdr:row>35</xdr:row>
      <xdr:rowOff>2540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24022"/>
          <a:ext cx="889000" cy="6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61142</xdr:rowOff>
    </xdr:from>
    <xdr:to>
      <xdr:col>20</xdr:col>
      <xdr:colOff>38100</xdr:colOff>
      <xdr:row>33</xdr:row>
      <xdr:rowOff>162742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7819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9072</xdr:rowOff>
    </xdr:from>
    <xdr:to>
      <xdr:col>15</xdr:col>
      <xdr:colOff>50800</xdr:colOff>
      <xdr:row>31</xdr:row>
      <xdr:rowOff>90714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2402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56243</xdr:rowOff>
    </xdr:from>
    <xdr:to>
      <xdr:col>15</xdr:col>
      <xdr:colOff>101600</xdr:colOff>
      <xdr:row>33</xdr:row>
      <xdr:rowOff>157843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148970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90714</xdr:rowOff>
    </xdr:from>
    <xdr:to>
      <xdr:col>10</xdr:col>
      <xdr:colOff>114300</xdr:colOff>
      <xdr:row>31</xdr:row>
      <xdr:rowOff>160927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056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111760</xdr:rowOff>
    </xdr:from>
    <xdr:to>
      <xdr:col>10</xdr:col>
      <xdr:colOff>165100</xdr:colOff>
      <xdr:row>34</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49711</xdr:rowOff>
    </xdr:from>
    <xdr:to>
      <xdr:col>6</xdr:col>
      <xdr:colOff>38100</xdr:colOff>
      <xdr:row>33</xdr:row>
      <xdr:rowOff>151311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142438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3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123190</xdr:rowOff>
    </xdr:from>
    <xdr:to>
      <xdr:col>20</xdr:col>
      <xdr:colOff>38100</xdr:colOff>
      <xdr:row>35</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44467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129722</xdr:rowOff>
    </xdr:from>
    <xdr:to>
      <xdr:col>15</xdr:col>
      <xdr:colOff>101600</xdr:colOff>
      <xdr:row>31</xdr:row>
      <xdr:rowOff>59872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76399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39914</xdr:rowOff>
    </xdr:from>
    <xdr:to>
      <xdr:col>10</xdr:col>
      <xdr:colOff>165100</xdr:colOff>
      <xdr:row>31</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158041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110127</xdr:rowOff>
    </xdr:from>
    <xdr:to>
      <xdr:col>6</xdr:col>
      <xdr:colOff>38100</xdr:colOff>
      <xdr:row>32</xdr:row>
      <xdr:rowOff>40277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56804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164433</xdr:rowOff>
    </xdr:from>
    <xdr:to>
      <xdr:col>24</xdr:col>
      <xdr:colOff>62865</xdr:colOff>
      <xdr:row>58</xdr:row>
      <xdr:rowOff>79904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2733"/>
          <a:ext cx="1270" cy="60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83731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79904</xdr:rowOff>
    </xdr:from>
    <xdr:to>
      <xdr:col>24</xdr:col>
      <xdr:colOff>152400</xdr:colOff>
      <xdr:row>58</xdr:row>
      <xdr:rowOff>79904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2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111110</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1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164433</xdr:rowOff>
    </xdr:from>
    <xdr:to>
      <xdr:col>24</xdr:col>
      <xdr:colOff>152400</xdr:colOff>
      <xdr:row>54</xdr:row>
      <xdr:rowOff>164433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141801</xdr:rowOff>
    </xdr:from>
    <xdr:to>
      <xdr:col>24</xdr:col>
      <xdr:colOff>63500</xdr:colOff>
      <xdr:row>57</xdr:row>
      <xdr:rowOff>157585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885751"/>
          <a:ext cx="838200" cy="104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90735</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20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67858</xdr:rowOff>
    </xdr:from>
    <xdr:to>
      <xdr:col>24</xdr:col>
      <xdr:colOff>114300</xdr:colOff>
      <xdr:row>56</xdr:row>
      <xdr:rowOff>169458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141801</xdr:rowOff>
    </xdr:from>
    <xdr:to>
      <xdr:col>19</xdr:col>
      <xdr:colOff>177800</xdr:colOff>
      <xdr:row>58</xdr:row>
      <xdr:rowOff>41380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885751"/>
          <a:ext cx="889000" cy="109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24816</xdr:rowOff>
    </xdr:from>
    <xdr:to>
      <xdr:col>20</xdr:col>
      <xdr:colOff>38100</xdr:colOff>
      <xdr:row>50</xdr:row>
      <xdr:rowOff>126416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142943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35970</xdr:rowOff>
    </xdr:from>
    <xdr:to>
      <xdr:col>15</xdr:col>
      <xdr:colOff>50800</xdr:colOff>
      <xdr:row>58</xdr:row>
      <xdr:rowOff>41380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980070"/>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164523</xdr:rowOff>
    </xdr:from>
    <xdr:to>
      <xdr:col>15</xdr:col>
      <xdr:colOff>101600</xdr:colOff>
      <xdr:row>57</xdr:row>
      <xdr:rowOff>94673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111200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35970</xdr:rowOff>
    </xdr:from>
    <xdr:to>
      <xdr:col>10</xdr:col>
      <xdr:colOff>114300</xdr:colOff>
      <xdr:row>58</xdr:row>
      <xdr:rowOff>87035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80070"/>
          <a:ext cx="8890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72539</xdr:rowOff>
    </xdr:from>
    <xdr:to>
      <xdr:col>10</xdr:col>
      <xdr:colOff>165100</xdr:colOff>
      <xdr:row>58</xdr:row>
      <xdr:rowOff>2689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19216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52389</xdr:rowOff>
    </xdr:from>
    <xdr:to>
      <xdr:col>6</xdr:col>
      <xdr:colOff>38100</xdr:colOff>
      <xdr:row>57</xdr:row>
      <xdr:rowOff>153989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170516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106785</xdr:rowOff>
    </xdr:from>
    <xdr:to>
      <xdr:col>24</xdr:col>
      <xdr:colOff>114300</xdr:colOff>
      <xdr:row>58</xdr:row>
      <xdr:rowOff>36935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21712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91001</xdr:rowOff>
    </xdr:from>
    <xdr:to>
      <xdr:col>20</xdr:col>
      <xdr:colOff>38100</xdr:colOff>
      <xdr:row>52</xdr:row>
      <xdr:rowOff>21151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8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12278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9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162030</xdr:rowOff>
    </xdr:from>
    <xdr:to>
      <xdr:col>15</xdr:col>
      <xdr:colOff>101600</xdr:colOff>
      <xdr:row>58</xdr:row>
      <xdr:rowOff>92180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3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83307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2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156620</xdr:rowOff>
    </xdr:from>
    <xdr:to>
      <xdr:col>10</xdr:col>
      <xdr:colOff>165100</xdr:colOff>
      <xdr:row>58</xdr:row>
      <xdr:rowOff>86770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77897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36235</xdr:rowOff>
    </xdr:from>
    <xdr:to>
      <xdr:col>6</xdr:col>
      <xdr:colOff>38100</xdr:colOff>
      <xdr:row>58</xdr:row>
      <xdr:rowOff>137835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128962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6818</xdr:rowOff>
    </xdr:from>
    <xdr:to>
      <xdr:col>24</xdr:col>
      <xdr:colOff>62865</xdr:colOff>
      <xdr:row>76</xdr:row>
      <xdr:rowOff>33369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08318"/>
          <a:ext cx="1270" cy="105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37196</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06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33369</xdr:rowOff>
    </xdr:from>
    <xdr:to>
      <xdr:col>24</xdr:col>
      <xdr:colOff>152400</xdr:colOff>
      <xdr:row>76</xdr:row>
      <xdr:rowOff>33369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06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124945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7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6818</xdr:rowOff>
    </xdr:from>
    <xdr:to>
      <xdr:col>24</xdr:col>
      <xdr:colOff>152400</xdr:colOff>
      <xdr:row>70</xdr:row>
      <xdr:rowOff>6818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0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112464</xdr:rowOff>
    </xdr:from>
    <xdr:to>
      <xdr:col>24</xdr:col>
      <xdr:colOff>63500</xdr:colOff>
      <xdr:row>74</xdr:row>
      <xdr:rowOff>58710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285414"/>
          <a:ext cx="838200" cy="4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66608</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411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88181</xdr:rowOff>
    </xdr:from>
    <xdr:to>
      <xdr:col>24</xdr:col>
      <xdr:colOff>114300</xdr:colOff>
      <xdr:row>73</xdr:row>
      <xdr:rowOff>18331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58710</xdr:rowOff>
    </xdr:from>
    <xdr:to>
      <xdr:col>19</xdr:col>
      <xdr:colOff>177800</xdr:colOff>
      <xdr:row>76</xdr:row>
      <xdr:rowOff>111875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746010"/>
          <a:ext cx="889000" cy="39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160093</xdr:rowOff>
    </xdr:from>
    <xdr:to>
      <xdr:col>20</xdr:col>
      <xdr:colOff>38100</xdr:colOff>
      <xdr:row>75</xdr:row>
      <xdr:rowOff>90243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111875</xdr:rowOff>
    </xdr:from>
    <xdr:to>
      <xdr:col>15</xdr:col>
      <xdr:colOff>50800</xdr:colOff>
      <xdr:row>78</xdr:row>
      <xdr:rowOff>89376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142075"/>
          <a:ext cx="889000" cy="3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xdr:rowOff>
    </xdr:from>
    <xdr:to>
      <xdr:col>15</xdr:col>
      <xdr:colOff>101600</xdr:colOff>
      <xdr:row>77</xdr:row>
      <xdr:rowOff>114343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105470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89376</xdr:rowOff>
    </xdr:from>
    <xdr:to>
      <xdr:col>10</xdr:col>
      <xdr:colOff>114300</xdr:colOff>
      <xdr:row>78</xdr:row>
      <xdr:rowOff>112072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62476"/>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38053</xdr:rowOff>
    </xdr:from>
    <xdr:to>
      <xdr:col>10</xdr:col>
      <xdr:colOff>165100</xdr:colOff>
      <xdr:row>78</xdr:row>
      <xdr:rowOff>139653</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156180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8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106502</xdr:rowOff>
    </xdr:from>
    <xdr:to>
      <xdr:col>6</xdr:col>
      <xdr:colOff>38100</xdr:colOff>
      <xdr:row>77</xdr:row>
      <xdr:rowOff>36652</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1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53179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91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61664</xdr:rowOff>
    </xdr:from>
    <xdr:to>
      <xdr:col>24</xdr:col>
      <xdr:colOff>114300</xdr:colOff>
      <xdr:row>71</xdr:row>
      <xdr:rowOff>163264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84541</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0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7910</xdr:rowOff>
    </xdr:from>
    <xdr:to>
      <xdr:col>20</xdr:col>
      <xdr:colOff>38100</xdr:colOff>
      <xdr:row>74</xdr:row>
      <xdr:rowOff>109510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126037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61075</xdr:rowOff>
    </xdr:from>
    <xdr:to>
      <xdr:col>15</xdr:col>
      <xdr:colOff>101600</xdr:colOff>
      <xdr:row>76</xdr:row>
      <xdr:rowOff>162675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0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7753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8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38576</xdr:rowOff>
    </xdr:from>
    <xdr:to>
      <xdr:col>10</xdr:col>
      <xdr:colOff>165100</xdr:colOff>
      <xdr:row>78</xdr:row>
      <xdr:rowOff>140176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131303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61272</xdr:rowOff>
    </xdr:from>
    <xdr:to>
      <xdr:col>6</xdr:col>
      <xdr:colOff>38100</xdr:colOff>
      <xdr:row>78</xdr:row>
      <xdr:rowOff>162872</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153999</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2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7536</xdr:rowOff>
    </xdr:from>
    <xdr:to>
      <xdr:col>24</xdr:col>
      <xdr:colOff>62865</xdr:colOff>
      <xdr:row>97</xdr:row>
      <xdr:rowOff>51558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38036"/>
          <a:ext cx="1270" cy="124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55385</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51558</xdr:rowOff>
    </xdr:from>
    <xdr:to>
      <xdr:col>24</xdr:col>
      <xdr:colOff>152400</xdr:colOff>
      <xdr:row>97</xdr:row>
      <xdr:rowOff>51558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8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125663</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7536</xdr:rowOff>
    </xdr:from>
    <xdr:to>
      <xdr:col>24</xdr:col>
      <xdr:colOff>152400</xdr:colOff>
      <xdr:row>90</xdr:row>
      <xdr:rowOff>7536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3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10247</xdr:rowOff>
    </xdr:from>
    <xdr:to>
      <xdr:col>24</xdr:col>
      <xdr:colOff>63500</xdr:colOff>
      <xdr:row>94</xdr:row>
      <xdr:rowOff>79938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5783647"/>
          <a:ext cx="838200" cy="4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88003</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58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65126</xdr:rowOff>
    </xdr:from>
    <xdr:to>
      <xdr:col>24</xdr:col>
      <xdr:colOff>114300</xdr:colOff>
      <xdr:row>93</xdr:row>
      <xdr:rowOff>166726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10247</xdr:rowOff>
    </xdr:from>
    <xdr:to>
      <xdr:col>19</xdr:col>
      <xdr:colOff>177800</xdr:colOff>
      <xdr:row>97</xdr:row>
      <xdr:rowOff>156780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5783647"/>
          <a:ext cx="889000" cy="100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23389</xdr:rowOff>
    </xdr:from>
    <xdr:to>
      <xdr:col>20</xdr:col>
      <xdr:colOff>38100</xdr:colOff>
      <xdr:row>94</xdr:row>
      <xdr:rowOff>124989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116116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3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156780</xdr:rowOff>
    </xdr:from>
    <xdr:to>
      <xdr:col>15</xdr:col>
      <xdr:colOff>50800</xdr:colOff>
      <xdr:row>98</xdr:row>
      <xdr:rowOff>39247</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787430"/>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168911</xdr:rowOff>
    </xdr:from>
    <xdr:to>
      <xdr:col>15</xdr:col>
      <xdr:colOff>101600</xdr:colOff>
      <xdr:row>95</xdr:row>
      <xdr:rowOff>99061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115588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160829</xdr:rowOff>
    </xdr:from>
    <xdr:to>
      <xdr:col>10</xdr:col>
      <xdr:colOff>114300</xdr:colOff>
      <xdr:row>98</xdr:row>
      <xdr:rowOff>39247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130300" y="1679147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15715</xdr:rowOff>
    </xdr:from>
    <xdr:to>
      <xdr:col>10</xdr:col>
      <xdr:colOff>165100</xdr:colOff>
      <xdr:row>94</xdr:row>
      <xdr:rowOff>117315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133842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147324</xdr:rowOff>
    </xdr:from>
    <xdr:to>
      <xdr:col>6</xdr:col>
      <xdr:colOff>38100</xdr:colOff>
      <xdr:row>96</xdr:row>
      <xdr:rowOff>77474</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43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94001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29138</xdr:rowOff>
    </xdr:from>
    <xdr:to>
      <xdr:col>24</xdr:col>
      <xdr:colOff>114300</xdr:colOff>
      <xdr:row>94</xdr:row>
      <xdr:rowOff>130738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1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7565</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1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130897</xdr:rowOff>
    </xdr:from>
    <xdr:to>
      <xdr:col>20</xdr:col>
      <xdr:colOff>38100</xdr:colOff>
      <xdr:row>92</xdr:row>
      <xdr:rowOff>61047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57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77574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55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105980</xdr:rowOff>
    </xdr:from>
    <xdr:to>
      <xdr:col>15</xdr:col>
      <xdr:colOff>101600</xdr:colOff>
      <xdr:row>98</xdr:row>
      <xdr:rowOff>36130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7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27257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82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159897</xdr:rowOff>
    </xdr:from>
    <xdr:to>
      <xdr:col>10</xdr:col>
      <xdr:colOff>165100</xdr:colOff>
      <xdr:row>98</xdr:row>
      <xdr:rowOff>90047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81174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110029</xdr:rowOff>
    </xdr:from>
    <xdr:to>
      <xdr:col>6</xdr:col>
      <xdr:colOff>38100</xdr:colOff>
      <xdr:row>98</xdr:row>
      <xdr:rowOff>40179</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31306</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83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116830"/>
          <a:ext cx="127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47007</xdr:rowOff>
    </xdr:from>
    <xdr:ext cx="378565"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5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91457</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489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11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153670</xdr:rowOff>
    </xdr:from>
    <xdr:to>
      <xdr:col>55</xdr:col>
      <xdr:colOff>0</xdr:colOff>
      <xdr:row>35</xdr:row>
      <xdr:rowOff>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59829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47007</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57048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77470</xdr:rowOff>
    </xdr:from>
    <xdr:to>
      <xdr:col>50</xdr:col>
      <xdr:colOff>114300</xdr:colOff>
      <xdr:row>34</xdr:row>
      <xdr:rowOff>153670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5906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105427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27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68580</xdr:rowOff>
    </xdr:from>
    <xdr:to>
      <xdr:col>45</xdr:col>
      <xdr:colOff>177800</xdr:colOff>
      <xdr:row>34</xdr:row>
      <xdr:rowOff>77470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5897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109237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68580</xdr:rowOff>
    </xdr:from>
    <xdr:to>
      <xdr:col>41</xdr:col>
      <xdr:colOff>50800</xdr:colOff>
      <xdr:row>34</xdr:row>
      <xdr:rowOff>92710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34307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138447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120650</xdr:rowOff>
    </xdr:from>
    <xdr:to>
      <xdr:col>55</xdr:col>
      <xdr:colOff>50800</xdr:colOff>
      <xdr:row>35</xdr:row>
      <xdr:rowOff>50800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99077</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102870</xdr:rowOff>
    </xdr:from>
    <xdr:to>
      <xdr:col>50</xdr:col>
      <xdr:colOff>165100</xdr:colOff>
      <xdr:row>35</xdr:row>
      <xdr:rowOff>33020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49547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570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26670</xdr:rowOff>
    </xdr:from>
    <xdr:to>
      <xdr:col>46</xdr:col>
      <xdr:colOff>38100</xdr:colOff>
      <xdr:row>34</xdr:row>
      <xdr:rowOff>128270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144797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563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17780</xdr:rowOff>
    </xdr:from>
    <xdr:to>
      <xdr:col>41</xdr:col>
      <xdr:colOff>101600</xdr:colOff>
      <xdr:row>34</xdr:row>
      <xdr:rowOff>119380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110507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41910</xdr:rowOff>
    </xdr:from>
    <xdr:to>
      <xdr:col>36</xdr:col>
      <xdr:colOff>165100</xdr:colOff>
      <xdr:row>34</xdr:row>
      <xdr:rowOff>143510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160037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18451</xdr:rowOff>
    </xdr:from>
    <xdr:to>
      <xdr:col>55</xdr:col>
      <xdr:colOff>0</xdr:colOff>
      <xdr:row>57</xdr:row>
      <xdr:rowOff>22016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791101"/>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73555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3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148387</xdr:rowOff>
    </xdr:from>
    <xdr:to>
      <xdr:col>50</xdr:col>
      <xdr:colOff>114300</xdr:colOff>
      <xdr:row>57</xdr:row>
      <xdr:rowOff>22016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578137"/>
          <a:ext cx="8890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48986</xdr:rowOff>
    </xdr:from>
    <xdr:to>
      <xdr:col>50</xdr:col>
      <xdr:colOff>165100</xdr:colOff>
      <xdr:row>55</xdr:row>
      <xdr:rowOff>150586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167113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25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148387</xdr:rowOff>
    </xdr:from>
    <xdr:to>
      <xdr:col>45</xdr:col>
      <xdr:colOff>177800</xdr:colOff>
      <xdr:row>56</xdr:row>
      <xdr:rowOff>51369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578137"/>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93243</xdr:rowOff>
    </xdr:from>
    <xdr:to>
      <xdr:col>46</xdr:col>
      <xdr:colOff>38100</xdr:colOff>
      <xdr:row>56</xdr:row>
      <xdr:rowOff>23393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39920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146283</xdr:rowOff>
    </xdr:from>
    <xdr:to>
      <xdr:col>41</xdr:col>
      <xdr:colOff>50800</xdr:colOff>
      <xdr:row>56</xdr:row>
      <xdr:rowOff>51369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73035</xdr:rowOff>
    </xdr:from>
    <xdr:to>
      <xdr:col>41</xdr:col>
      <xdr:colOff>101600</xdr:colOff>
      <xdr:row>56</xdr:row>
      <xdr:rowOff>3185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19712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23154</xdr:rowOff>
    </xdr:from>
    <xdr:to>
      <xdr:col>36</xdr:col>
      <xdr:colOff>165100</xdr:colOff>
      <xdr:row>56</xdr:row>
      <xdr:rowOff>124754</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115881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139101</xdr:rowOff>
    </xdr:from>
    <xdr:to>
      <xdr:col>55</xdr:col>
      <xdr:colOff>50800</xdr:colOff>
      <xdr:row>57</xdr:row>
      <xdr:rowOff>69251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7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117528</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7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142666</xdr:rowOff>
    </xdr:from>
    <xdr:to>
      <xdr:col>50</xdr:col>
      <xdr:colOff>165100</xdr:colOff>
      <xdr:row>57</xdr:row>
      <xdr:rowOff>72816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7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63943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8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97587</xdr:rowOff>
    </xdr:from>
    <xdr:to>
      <xdr:col>46</xdr:col>
      <xdr:colOff>38100</xdr:colOff>
      <xdr:row>56</xdr:row>
      <xdr:rowOff>27737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18864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6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569</xdr:rowOff>
    </xdr:from>
    <xdr:to>
      <xdr:col>41</xdr:col>
      <xdr:colOff>101600</xdr:colOff>
      <xdr:row>56</xdr:row>
      <xdr:rowOff>102169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93296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95483</xdr:rowOff>
    </xdr:from>
    <xdr:to>
      <xdr:col>36</xdr:col>
      <xdr:colOff>165100</xdr:colOff>
      <xdr:row>56</xdr:row>
      <xdr:rowOff>25633</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42160</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137688</xdr:rowOff>
    </xdr:from>
    <xdr:to>
      <xdr:col>54</xdr:col>
      <xdr:colOff>189865</xdr:colOff>
      <xdr:row>79</xdr:row>
      <xdr:rowOff>23343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310638"/>
          <a:ext cx="1270" cy="125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27170</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23343</xdr:rowOff>
    </xdr:from>
    <xdr:to>
      <xdr:col>55</xdr:col>
      <xdr:colOff>88900</xdr:colOff>
      <xdr:row>79</xdr:row>
      <xdr:rowOff>23343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84365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137688</xdr:rowOff>
    </xdr:from>
    <xdr:to>
      <xdr:col>55</xdr:col>
      <xdr:colOff>88900</xdr:colOff>
      <xdr:row>71</xdr:row>
      <xdr:rowOff>137688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31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168001</xdr:rowOff>
    </xdr:from>
    <xdr:to>
      <xdr:col>55</xdr:col>
      <xdr:colOff>0</xdr:colOff>
      <xdr:row>76</xdr:row>
      <xdr:rowOff>170973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683851"/>
          <a:ext cx="838200" cy="5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66605</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25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43729</xdr:rowOff>
    </xdr:from>
    <xdr:to>
      <xdr:col>55</xdr:col>
      <xdr:colOff>50800</xdr:colOff>
      <xdr:row>76</xdr:row>
      <xdr:rowOff>145329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168001</xdr:rowOff>
    </xdr:from>
    <xdr:to>
      <xdr:col>50</xdr:col>
      <xdr:colOff>114300</xdr:colOff>
      <xdr:row>77</xdr:row>
      <xdr:rowOff>108108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683851"/>
          <a:ext cx="889000" cy="6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84099</xdr:rowOff>
    </xdr:from>
    <xdr:to>
      <xdr:col>50</xdr:col>
      <xdr:colOff>165100</xdr:colOff>
      <xdr:row>77</xdr:row>
      <xdr:rowOff>14249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5376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2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108108</xdr:rowOff>
    </xdr:from>
    <xdr:to>
      <xdr:col>45</xdr:col>
      <xdr:colOff>177800</xdr:colOff>
      <xdr:row>77</xdr:row>
      <xdr:rowOff>114463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30975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99188</xdr:rowOff>
    </xdr:from>
    <xdr:to>
      <xdr:col>46</xdr:col>
      <xdr:colOff>38100</xdr:colOff>
      <xdr:row>79</xdr:row>
      <xdr:rowOff>29338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82322</xdr:rowOff>
    </xdr:from>
    <xdr:to>
      <xdr:col>41</xdr:col>
      <xdr:colOff>50800</xdr:colOff>
      <xdr:row>77</xdr:row>
      <xdr:rowOff>114463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283972"/>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68645</xdr:rowOff>
    </xdr:from>
    <xdr:to>
      <xdr:col>41</xdr:col>
      <xdr:colOff>101600</xdr:colOff>
      <xdr:row>78</xdr:row>
      <xdr:rowOff>170245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161372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47158</xdr:rowOff>
    </xdr:from>
    <xdr:to>
      <xdr:col>36</xdr:col>
      <xdr:colOff>165100</xdr:colOff>
      <xdr:row>78</xdr:row>
      <xdr:rowOff>148758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120173</xdr:rowOff>
    </xdr:from>
    <xdr:to>
      <xdr:col>55</xdr:col>
      <xdr:colOff>50800</xdr:colOff>
      <xdr:row>77</xdr:row>
      <xdr:rowOff>50323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98600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2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117201</xdr:rowOff>
    </xdr:from>
    <xdr:to>
      <xdr:col>50</xdr:col>
      <xdr:colOff>165100</xdr:colOff>
      <xdr:row>74</xdr:row>
      <xdr:rowOff>47351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6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63878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4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57308</xdr:rowOff>
    </xdr:from>
    <xdr:to>
      <xdr:col>46</xdr:col>
      <xdr:colOff>38100</xdr:colOff>
      <xdr:row>77</xdr:row>
      <xdr:rowOff>158908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3985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0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63663</xdr:rowOff>
    </xdr:from>
    <xdr:to>
      <xdr:col>41</xdr:col>
      <xdr:colOff>101600</xdr:colOff>
      <xdr:row>77</xdr:row>
      <xdr:rowOff>165263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31522</xdr:rowOff>
    </xdr:from>
    <xdr:to>
      <xdr:col>36</xdr:col>
      <xdr:colOff>165100</xdr:colOff>
      <xdr:row>77</xdr:row>
      <xdr:rowOff>133122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149649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111754</xdr:rowOff>
    </xdr:from>
    <xdr:to>
      <xdr:col>54</xdr:col>
      <xdr:colOff>189865</xdr:colOff>
      <xdr:row>98</xdr:row>
      <xdr:rowOff>64719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13704"/>
          <a:ext cx="1270" cy="115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68546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64719</xdr:rowOff>
    </xdr:from>
    <xdr:to>
      <xdr:col>55</xdr:col>
      <xdr:colOff>88900</xdr:colOff>
      <xdr:row>98</xdr:row>
      <xdr:rowOff>64719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58431</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111754</xdr:rowOff>
    </xdr:from>
    <xdr:to>
      <xdr:col>55</xdr:col>
      <xdr:colOff>88900</xdr:colOff>
      <xdr:row>91</xdr:row>
      <xdr:rowOff>111754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1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14142</xdr:rowOff>
    </xdr:from>
    <xdr:to>
      <xdr:col>55</xdr:col>
      <xdr:colOff>0</xdr:colOff>
      <xdr:row>97</xdr:row>
      <xdr:rowOff>134386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301892"/>
          <a:ext cx="838200" cy="4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7593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12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156166</xdr:rowOff>
    </xdr:from>
    <xdr:to>
      <xdr:col>55</xdr:col>
      <xdr:colOff>50800</xdr:colOff>
      <xdr:row>95</xdr:row>
      <xdr:rowOff>86316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27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14142</xdr:rowOff>
    </xdr:from>
    <xdr:to>
      <xdr:col>50</xdr:col>
      <xdr:colOff>114300</xdr:colOff>
      <xdr:row>95</xdr:row>
      <xdr:rowOff>105353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01892"/>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49067</xdr:rowOff>
    </xdr:from>
    <xdr:to>
      <xdr:col>50</xdr:col>
      <xdr:colOff>165100</xdr:colOff>
      <xdr:row>93</xdr:row>
      <xdr:rowOff>150667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59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167194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7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87694</xdr:rowOff>
    </xdr:from>
    <xdr:to>
      <xdr:col>45</xdr:col>
      <xdr:colOff>177800</xdr:colOff>
      <xdr:row>95</xdr:row>
      <xdr:rowOff>105353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861094"/>
          <a:ext cx="889000" cy="5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123419</xdr:rowOff>
    </xdr:from>
    <xdr:to>
      <xdr:col>46</xdr:col>
      <xdr:colOff>38100</xdr:colOff>
      <xdr:row>94</xdr:row>
      <xdr:rowOff>53569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0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70096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8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147873</xdr:rowOff>
    </xdr:from>
    <xdr:to>
      <xdr:col>41</xdr:col>
      <xdr:colOff>50800</xdr:colOff>
      <xdr:row>92</xdr:row>
      <xdr:rowOff>87694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578373"/>
          <a:ext cx="889000" cy="28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78270</xdr:rowOff>
    </xdr:from>
    <xdr:to>
      <xdr:col>41</xdr:col>
      <xdr:colOff>101600</xdr:colOff>
      <xdr:row>92</xdr:row>
      <xdr:rowOff>8420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6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24947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4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109874</xdr:rowOff>
    </xdr:from>
    <xdr:to>
      <xdr:col>36</xdr:col>
      <xdr:colOff>165100</xdr:colOff>
      <xdr:row>93</xdr:row>
      <xdr:rowOff>40024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8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31151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83586</xdr:rowOff>
    </xdr:from>
    <xdr:to>
      <xdr:col>55</xdr:col>
      <xdr:colOff>50800</xdr:colOff>
      <xdr:row>98</xdr:row>
      <xdr:rowOff>13736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169963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134792</xdr:rowOff>
    </xdr:from>
    <xdr:to>
      <xdr:col>50</xdr:col>
      <xdr:colOff>165100</xdr:colOff>
      <xdr:row>95</xdr:row>
      <xdr:rowOff>64942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56069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54553</xdr:rowOff>
    </xdr:from>
    <xdr:to>
      <xdr:col>46</xdr:col>
      <xdr:colOff>38100</xdr:colOff>
      <xdr:row>95</xdr:row>
      <xdr:rowOff>156153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147280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4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36894</xdr:rowOff>
    </xdr:from>
    <xdr:to>
      <xdr:col>41</xdr:col>
      <xdr:colOff>101600</xdr:colOff>
      <xdr:row>92</xdr:row>
      <xdr:rowOff>138494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129621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9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97073</xdr:rowOff>
    </xdr:from>
    <xdr:to>
      <xdr:col>36</xdr:col>
      <xdr:colOff>165100</xdr:colOff>
      <xdr:row>91</xdr:row>
      <xdr:rowOff>27223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5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43750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3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69088</xdr:rowOff>
    </xdr:from>
    <xdr:to>
      <xdr:col>85</xdr:col>
      <xdr:colOff>126364</xdr:colOff>
      <xdr:row>39</xdr:row>
      <xdr:rowOff>83312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12588"/>
          <a:ext cx="1269" cy="155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87139</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83312</xdr:rowOff>
    </xdr:from>
    <xdr:to>
      <xdr:col>86</xdr:col>
      <xdr:colOff>25400</xdr:colOff>
      <xdr:row>39</xdr:row>
      <xdr:rowOff>83312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15765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69088</xdr:rowOff>
    </xdr:from>
    <xdr:to>
      <xdr:col>86</xdr:col>
      <xdr:colOff>25400</xdr:colOff>
      <xdr:row>30</xdr:row>
      <xdr:rowOff>69088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109093</xdr:rowOff>
    </xdr:from>
    <xdr:to>
      <xdr:col>85</xdr:col>
      <xdr:colOff>127000</xdr:colOff>
      <xdr:row>37</xdr:row>
      <xdr:rowOff>68707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595493"/>
          <a:ext cx="838200" cy="8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30116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7239</xdr:rowOff>
    </xdr:from>
    <xdr:to>
      <xdr:col>85</xdr:col>
      <xdr:colOff>177800</xdr:colOff>
      <xdr:row>36</xdr:row>
      <xdr:rowOff>108839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109093</xdr:rowOff>
    </xdr:from>
    <xdr:to>
      <xdr:col>81</xdr:col>
      <xdr:colOff>50800</xdr:colOff>
      <xdr:row>36</xdr:row>
      <xdr:rowOff>15113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595493"/>
          <a:ext cx="889000" cy="59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106680</xdr:rowOff>
    </xdr:from>
    <xdr:to>
      <xdr:col>81</xdr:col>
      <xdr:colOff>101600</xdr:colOff>
      <xdr:row>33</xdr:row>
      <xdr:rowOff>36830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27957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15113</xdr:rowOff>
    </xdr:from>
    <xdr:to>
      <xdr:col>76</xdr:col>
      <xdr:colOff>114300</xdr:colOff>
      <xdr:row>37</xdr:row>
      <xdr:rowOff>152654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187313"/>
          <a:ext cx="889000" cy="30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154940</xdr:rowOff>
    </xdr:from>
    <xdr:to>
      <xdr:col>76</xdr:col>
      <xdr:colOff>165100</xdr:colOff>
      <xdr:row>35</xdr:row>
      <xdr:rowOff>85090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101617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152654</xdr:rowOff>
    </xdr:from>
    <xdr:to>
      <xdr:col>71</xdr:col>
      <xdr:colOff>177800</xdr:colOff>
      <xdr:row>38</xdr:row>
      <xdr:rowOff>77978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9630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130810</xdr:rowOff>
    </xdr:from>
    <xdr:to>
      <xdr:col>72</xdr:col>
      <xdr:colOff>38100</xdr:colOff>
      <xdr:row>35</xdr:row>
      <xdr:rowOff>60960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77487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7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130302</xdr:rowOff>
    </xdr:from>
    <xdr:to>
      <xdr:col>67</xdr:col>
      <xdr:colOff>101600</xdr:colOff>
      <xdr:row>36</xdr:row>
      <xdr:rowOff>60452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17907</xdr:rowOff>
    </xdr:from>
    <xdr:to>
      <xdr:col>85</xdr:col>
      <xdr:colOff>177800</xdr:colOff>
      <xdr:row>37</xdr:row>
      <xdr:rowOff>119507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167784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3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58293</xdr:rowOff>
    </xdr:from>
    <xdr:to>
      <xdr:col>81</xdr:col>
      <xdr:colOff>101600</xdr:colOff>
      <xdr:row>32</xdr:row>
      <xdr:rowOff>159893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5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4970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3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135763</xdr:rowOff>
    </xdr:from>
    <xdr:to>
      <xdr:col>76</xdr:col>
      <xdr:colOff>165100</xdr:colOff>
      <xdr:row>36</xdr:row>
      <xdr:rowOff>65913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57040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2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101854</xdr:rowOff>
    </xdr:from>
    <xdr:to>
      <xdr:col>72</xdr:col>
      <xdr:colOff>38100</xdr:colOff>
      <xdr:row>38</xdr:row>
      <xdr:rowOff>32004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23131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5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27178</xdr:rowOff>
    </xdr:from>
    <xdr:to>
      <xdr:col>67</xdr:col>
      <xdr:colOff>101600</xdr:colOff>
      <xdr:row>38</xdr:row>
      <xdr:rowOff>128778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119905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103772</xdr:rowOff>
    </xdr:from>
    <xdr:to>
      <xdr:col>85</xdr:col>
      <xdr:colOff>126364</xdr:colOff>
      <xdr:row>59</xdr:row>
      <xdr:rowOff>100876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9019172"/>
          <a:ext cx="1269" cy="119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104703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100876</xdr:rowOff>
    </xdr:from>
    <xdr:to>
      <xdr:col>86</xdr:col>
      <xdr:colOff>25400</xdr:colOff>
      <xdr:row>59</xdr:row>
      <xdr:rowOff>100876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50449</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7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103772</xdr:rowOff>
    </xdr:from>
    <xdr:to>
      <xdr:col>86</xdr:col>
      <xdr:colOff>25400</xdr:colOff>
      <xdr:row>52</xdr:row>
      <xdr:rowOff>103772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01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75844</xdr:rowOff>
    </xdr:from>
    <xdr:to>
      <xdr:col>85</xdr:col>
      <xdr:colOff>127000</xdr:colOff>
      <xdr:row>55</xdr:row>
      <xdr:rowOff>72263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8648344"/>
          <a:ext cx="838200" cy="8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21569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2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43142</xdr:rowOff>
    </xdr:from>
    <xdr:to>
      <xdr:col>85</xdr:col>
      <xdr:colOff>177800</xdr:colOff>
      <xdr:row>56</xdr:row>
      <xdr:rowOff>144742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75844</xdr:rowOff>
    </xdr:from>
    <xdr:to>
      <xdr:col>81</xdr:col>
      <xdr:colOff>50800</xdr:colOff>
      <xdr:row>52</xdr:row>
      <xdr:rowOff>152921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8648344"/>
          <a:ext cx="889000" cy="4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71869</xdr:rowOff>
    </xdr:from>
    <xdr:to>
      <xdr:col>81</xdr:col>
      <xdr:colOff>101600</xdr:colOff>
      <xdr:row>54</xdr:row>
      <xdr:rowOff>2019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164596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2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152921</xdr:rowOff>
    </xdr:from>
    <xdr:to>
      <xdr:col>76</xdr:col>
      <xdr:colOff>114300</xdr:colOff>
      <xdr:row>55</xdr:row>
      <xdr:rowOff>6503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068321"/>
          <a:ext cx="8890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72441</xdr:rowOff>
    </xdr:from>
    <xdr:to>
      <xdr:col>76</xdr:col>
      <xdr:colOff>165100</xdr:colOff>
      <xdr:row>54</xdr:row>
      <xdr:rowOff>2591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165168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35039</xdr:rowOff>
    </xdr:from>
    <xdr:to>
      <xdr:col>71</xdr:col>
      <xdr:colOff>177800</xdr:colOff>
      <xdr:row>55</xdr:row>
      <xdr:rowOff>6503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293339"/>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61735</xdr:rowOff>
    </xdr:from>
    <xdr:to>
      <xdr:col>72</xdr:col>
      <xdr:colOff>38100</xdr:colOff>
      <xdr:row>54</xdr:row>
      <xdr:rowOff>163335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36588</xdr:rowOff>
    </xdr:from>
    <xdr:to>
      <xdr:col>67</xdr:col>
      <xdr:colOff>101600</xdr:colOff>
      <xdr:row>55</xdr:row>
      <xdr:rowOff>138188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129315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21463</xdr:rowOff>
    </xdr:from>
    <xdr:to>
      <xdr:col>85</xdr:col>
      <xdr:colOff>177800</xdr:colOff>
      <xdr:row>55</xdr:row>
      <xdr:rowOff>123063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44340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0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25044</xdr:rowOff>
    </xdr:from>
    <xdr:to>
      <xdr:col>81</xdr:col>
      <xdr:colOff>101600</xdr:colOff>
      <xdr:row>50</xdr:row>
      <xdr:rowOff>126644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5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143171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3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102121</xdr:rowOff>
    </xdr:from>
    <xdr:to>
      <xdr:col>76</xdr:col>
      <xdr:colOff>165100</xdr:colOff>
      <xdr:row>53</xdr:row>
      <xdr:rowOff>32271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48798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79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127153</xdr:rowOff>
    </xdr:from>
    <xdr:to>
      <xdr:col>72</xdr:col>
      <xdr:colOff>38100</xdr:colOff>
      <xdr:row>55</xdr:row>
      <xdr:rowOff>57303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48430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155689</xdr:rowOff>
    </xdr:from>
    <xdr:to>
      <xdr:col>67</xdr:col>
      <xdr:colOff>101600</xdr:colOff>
      <xdr:row>54</xdr:row>
      <xdr:rowOff>85839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102366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0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102209</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3475309"/>
          <a:ext cx="1269" cy="1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107786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52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48886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32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102209</xdr:rowOff>
    </xdr:from>
    <xdr:to>
      <xdr:col>86</xdr:col>
      <xdr:colOff>25400</xdr:colOff>
      <xdr:row>78</xdr:row>
      <xdr:rowOff>102209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60506</xdr:rowOff>
    </xdr:from>
    <xdr:to>
      <xdr:col>85</xdr:col>
      <xdr:colOff>127000</xdr:colOff>
      <xdr:row>79</xdr:row>
      <xdr:rowOff>20338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33606"/>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152235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25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2358</xdr:rowOff>
    </xdr:from>
    <xdr:to>
      <xdr:col>85</xdr:col>
      <xdr:colOff>177800</xdr:colOff>
      <xdr:row>79</xdr:row>
      <xdr:rowOff>103958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60506</xdr:rowOff>
    </xdr:from>
    <xdr:to>
      <xdr:col>81</xdr:col>
      <xdr:colOff>50800</xdr:colOff>
      <xdr:row>78</xdr:row>
      <xdr:rowOff>104691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33606"/>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12026</xdr:rowOff>
    </xdr:from>
    <xdr:to>
      <xdr:col>81</xdr:col>
      <xdr:colOff>101600</xdr:colOff>
      <xdr:row>78</xdr:row>
      <xdr:rowOff>113626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104753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47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97148</xdr:rowOff>
    </xdr:from>
    <xdr:to>
      <xdr:col>76</xdr:col>
      <xdr:colOff>114300</xdr:colOff>
      <xdr:row>78</xdr:row>
      <xdr:rowOff>104691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2098648"/>
          <a:ext cx="8890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101963</xdr:rowOff>
    </xdr:from>
    <xdr:to>
      <xdr:col>76</xdr:col>
      <xdr:colOff>165100</xdr:colOff>
      <xdr:row>79</xdr:row>
      <xdr:rowOff>32113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97148</xdr:rowOff>
    </xdr:from>
    <xdr:to>
      <xdr:col>71</xdr:col>
      <xdr:colOff>177800</xdr:colOff>
      <xdr:row>74</xdr:row>
      <xdr:rowOff>40129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59541</xdr:rowOff>
    </xdr:from>
    <xdr:to>
      <xdr:col>72</xdr:col>
      <xdr:colOff>38100</xdr:colOff>
      <xdr:row>78</xdr:row>
      <xdr:rowOff>161141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152268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24924</xdr:rowOff>
    </xdr:from>
    <xdr:to>
      <xdr:col>67</xdr:col>
      <xdr:colOff>101600</xdr:colOff>
      <xdr:row>78</xdr:row>
      <xdr:rowOff>126524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117651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140988</xdr:rowOff>
    </xdr:from>
    <xdr:to>
      <xdr:col>85</xdr:col>
      <xdr:colOff>177800</xdr:colOff>
      <xdr:row>79</xdr:row>
      <xdr:rowOff>71138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4436</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9706</xdr:rowOff>
    </xdr:from>
    <xdr:to>
      <xdr:col>81</xdr:col>
      <xdr:colOff>101600</xdr:colOff>
      <xdr:row>78</xdr:row>
      <xdr:rowOff>111306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127833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1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53891</xdr:rowOff>
    </xdr:from>
    <xdr:to>
      <xdr:col>76</xdr:col>
      <xdr:colOff>165100</xdr:colOff>
      <xdr:row>78</xdr:row>
      <xdr:rowOff>155491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46348</xdr:rowOff>
    </xdr:from>
    <xdr:to>
      <xdr:col>72</xdr:col>
      <xdr:colOff>38100</xdr:colOff>
      <xdr:row>70</xdr:row>
      <xdr:rowOff>147948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164475</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160779</xdr:rowOff>
    </xdr:from>
    <xdr:to>
      <xdr:col>67</xdr:col>
      <xdr:colOff>101600</xdr:colOff>
      <xdr:row>74</xdr:row>
      <xdr:rowOff>90929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107456</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47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67653</xdr:rowOff>
    </xdr:from>
    <xdr:to>
      <xdr:col>85</xdr:col>
      <xdr:colOff>127000</xdr:colOff>
      <xdr:row>95</xdr:row>
      <xdr:rowOff>4787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18395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27818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44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165303</xdr:rowOff>
    </xdr:from>
    <xdr:to>
      <xdr:col>81</xdr:col>
      <xdr:colOff>50800</xdr:colOff>
      <xdr:row>95</xdr:row>
      <xdr:rowOff>4787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28160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155536</xdr:rowOff>
    </xdr:from>
    <xdr:to>
      <xdr:col>81</xdr:col>
      <xdr:colOff>101600</xdr:colOff>
      <xdr:row>96</xdr:row>
      <xdr:rowOff>85686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76813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65748</xdr:rowOff>
    </xdr:from>
    <xdr:to>
      <xdr:col>76</xdr:col>
      <xdr:colOff>114300</xdr:colOff>
      <xdr:row>94</xdr:row>
      <xdr:rowOff>165303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182048"/>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23749</xdr:rowOff>
    </xdr:from>
    <xdr:to>
      <xdr:col>76</xdr:col>
      <xdr:colOff>165100</xdr:colOff>
      <xdr:row>96</xdr:row>
      <xdr:rowOff>125349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116476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11836</xdr:rowOff>
    </xdr:from>
    <xdr:to>
      <xdr:col>71</xdr:col>
      <xdr:colOff>177800</xdr:colOff>
      <xdr:row>94</xdr:row>
      <xdr:rowOff>65748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128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35561</xdr:rowOff>
    </xdr:from>
    <xdr:to>
      <xdr:col>72</xdr:col>
      <xdr:colOff>38100</xdr:colOff>
      <xdr:row>96</xdr:row>
      <xdr:rowOff>137161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128288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5804</xdr:rowOff>
    </xdr:from>
    <xdr:to>
      <xdr:col>67</xdr:col>
      <xdr:colOff>101600</xdr:colOff>
      <xdr:row>96</xdr:row>
      <xdr:rowOff>107404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98531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16853</xdr:rowOff>
    </xdr:from>
    <xdr:to>
      <xdr:col>85</xdr:col>
      <xdr:colOff>177800</xdr:colOff>
      <xdr:row>94</xdr:row>
      <xdr:rowOff>118453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1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39730</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9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125437</xdr:rowOff>
    </xdr:from>
    <xdr:to>
      <xdr:col>81</xdr:col>
      <xdr:colOff>101600</xdr:colOff>
      <xdr:row>95</xdr:row>
      <xdr:rowOff>55587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72114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114503</xdr:rowOff>
    </xdr:from>
    <xdr:to>
      <xdr:col>76</xdr:col>
      <xdr:colOff>165100</xdr:colOff>
      <xdr:row>95</xdr:row>
      <xdr:rowOff>44653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61180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14948</xdr:rowOff>
    </xdr:from>
    <xdr:to>
      <xdr:col>72</xdr:col>
      <xdr:colOff>38100</xdr:colOff>
      <xdr:row>94</xdr:row>
      <xdr:rowOff>116548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133075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132486</xdr:rowOff>
    </xdr:from>
    <xdr:to>
      <xdr:col>67</xdr:col>
      <xdr:colOff>101600</xdr:colOff>
      <xdr:row>94</xdr:row>
      <xdr:rowOff>62636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0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79163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8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106045</xdr:rowOff>
    </xdr:from>
    <xdr:to>
      <xdr:col>112</xdr:col>
      <xdr:colOff>38100</xdr:colOff>
      <xdr:row>37</xdr:row>
      <xdr:rowOff>36195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52722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053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128905</xdr:rowOff>
    </xdr:from>
    <xdr:to>
      <xdr:col>107</xdr:col>
      <xdr:colOff>101600</xdr:colOff>
      <xdr:row>37</xdr:row>
      <xdr:rowOff>59055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75582</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076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20320</xdr:rowOff>
    </xdr:from>
    <xdr:to>
      <xdr:col>102</xdr:col>
      <xdr:colOff>165100</xdr:colOff>
      <xdr:row>35</xdr:row>
      <xdr:rowOff>121920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138447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66040</xdr:rowOff>
    </xdr:from>
    <xdr:to>
      <xdr:col>98</xdr:col>
      <xdr:colOff>38100</xdr:colOff>
      <xdr:row>35</xdr:row>
      <xdr:rowOff>167640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12717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5842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482,000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143,804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円の減となっている。減額の大きな要因としては、総務費の大幅な減額であり、令和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年度に行った特別定額給付金給付事業による影響が大きくなっている。令和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年度決算は、総務費以外にも令和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から大幅に減額している項目が多く、衛生費、商工費、土木費、消防費及び教育費が該当する。主な要因は、衛生費は広域クリーンセンター大田原の基幹的設備改良事業等に伴う一部事務組合負担金の減、商工費は新型コロナウイルス感染症対応地方創生臨時交付金事業として行ったおおたわら応援チケット事業費の減、土木費は各種道路改良事業費の減、消防費は防災情報伝達システム整備事業費及び那須地区消防組合負担金の減、教育費は大田原中学校校舎増改築事業費及びＧＩＧＡスクール構想に伴う事業費の減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幅に増加している項目は民生費のみであり、主な要因は新型コロナウイルス感染症に係る施策の子育て世帯等臨時特別支援事業及び住民税非課税世帯等臨時特別支援事業の臨時的な事業費の増であるが、それらの事業を除く子育て支援や障害者、高齢者などの支援に係る経常的な経費も依然として増加傾向となっており、今後も民生費に係る扶助費の増加が見込まれるが、引き続き社会情勢などの変化に順応した住民サービスを実施する一方、資格審査等の適正化や、市単独事業の見直しなど扶助費総額の抑制に努めていく。</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年度は、国県交付金、普通交付税及び臨時財政対策債の歳入が大幅に増加したことや各種事業費の縮小に伴う歳出の減により、実質収支額が前年度比約</a:t>
          </a:r>
          <a:r>
            <a:rPr kumimoji="1" lang="en-US" altLang="ja-JP" sz="1300">
              <a:solidFill>
                <a:sysClr val="windowText" lastClr="000000"/>
              </a:solidFill>
              <a:latin typeface="ＭＳ ゴシック" pitchFamily="49" charset="-128"/>
              <a:ea typeface="ＭＳ ゴシック" pitchFamily="49" charset="-128"/>
            </a:rPr>
            <a:t>18.6</a:t>
          </a:r>
          <a:r>
            <a:rPr kumimoji="1" lang="ja-JP" altLang="en-US" sz="1300">
              <a:solidFill>
                <a:sysClr val="windowText" lastClr="000000"/>
              </a:solidFill>
              <a:latin typeface="ＭＳ ゴシック" pitchFamily="49" charset="-128"/>
              <a:ea typeface="ＭＳ ゴシック" pitchFamily="49" charset="-128"/>
            </a:rPr>
            <a:t>億円増、標準財政規模に占める割合では</a:t>
          </a:r>
          <a:r>
            <a:rPr kumimoji="1" lang="en-US" altLang="ja-JP" sz="1300">
              <a:solidFill>
                <a:sysClr val="windowText" lastClr="000000"/>
              </a:solidFill>
              <a:latin typeface="ＭＳ ゴシック" pitchFamily="49" charset="-128"/>
              <a:ea typeface="ＭＳ ゴシック" pitchFamily="49" charset="-128"/>
            </a:rPr>
            <a:t>9.23</a:t>
          </a:r>
          <a:r>
            <a:rPr kumimoji="1" lang="ja-JP" altLang="en-US" sz="1300">
              <a:solidFill>
                <a:sysClr val="windowText" lastClr="000000"/>
              </a:solidFill>
              <a:latin typeface="ＭＳ ゴシック" pitchFamily="49" charset="-128"/>
              <a:ea typeface="ＭＳ ゴシック" pitchFamily="49" charset="-128"/>
            </a:rPr>
            <a:t>ポイント増の</a:t>
          </a:r>
          <a:r>
            <a:rPr kumimoji="1" lang="en-US" altLang="ja-JP" sz="1300">
              <a:solidFill>
                <a:sysClr val="windowText" lastClr="000000"/>
              </a:solidFill>
              <a:latin typeface="ＭＳ ゴシック" pitchFamily="49" charset="-128"/>
              <a:ea typeface="ＭＳ ゴシック" pitchFamily="49" charset="-128"/>
            </a:rPr>
            <a:t>15.65</a:t>
          </a:r>
          <a:r>
            <a:rPr kumimoji="1" lang="ja-JP" altLang="en-US" sz="1300">
              <a:solidFill>
                <a:sysClr val="windowText" lastClr="000000"/>
              </a:solidFill>
              <a:latin typeface="ＭＳ ゴシック" pitchFamily="49" charset="-128"/>
              <a:ea typeface="ＭＳ ゴシック" pitchFamily="49" charset="-128"/>
            </a:rPr>
            <a:t>％となり、実質単年度収支についても標準財政規模に占める割合では</a:t>
          </a:r>
          <a:r>
            <a:rPr kumimoji="1" lang="en-US" altLang="ja-JP" sz="1300">
              <a:solidFill>
                <a:sysClr val="windowText" lastClr="000000"/>
              </a:solidFill>
              <a:latin typeface="ＭＳ ゴシック" pitchFamily="49" charset="-128"/>
              <a:ea typeface="ＭＳ ゴシック" pitchFamily="49" charset="-128"/>
            </a:rPr>
            <a:t>8.70</a:t>
          </a:r>
          <a:r>
            <a:rPr kumimoji="1" lang="ja-JP" altLang="en-US" sz="1300">
              <a:solidFill>
                <a:sysClr val="windowText" lastClr="000000"/>
              </a:solidFill>
              <a:latin typeface="ＭＳ ゴシック" pitchFamily="49" charset="-128"/>
              <a:ea typeface="ＭＳ ゴシック" pitchFamily="49" charset="-128"/>
            </a:rPr>
            <a:t>ポイント増の</a:t>
          </a:r>
          <a:r>
            <a:rPr kumimoji="1" lang="en-US" altLang="ja-JP" sz="1300">
              <a:solidFill>
                <a:sysClr val="windowText" lastClr="000000"/>
              </a:solidFill>
              <a:latin typeface="ＭＳ ゴシック" pitchFamily="49" charset="-128"/>
              <a:ea typeface="ＭＳ ゴシック" pitchFamily="49" charset="-128"/>
            </a:rPr>
            <a:t>10.95</a:t>
          </a:r>
          <a:r>
            <a:rPr kumimoji="1" lang="ja-JP" altLang="en-US" sz="1300">
              <a:solidFill>
                <a:sysClr val="windowText" lastClr="000000"/>
              </a:solidFill>
              <a:latin typeface="ＭＳ ゴシック" pitchFamily="49" charset="-128"/>
              <a:ea typeface="ＭＳ ゴシック" pitchFamily="49" charset="-128"/>
            </a:rPr>
            <a:t>％となっている。財政調整基金残高は、実質収支の黒字拡大に伴い、取崩しを行うことなく歳出余剰金を積立てることができたため、前年度比で増加している。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年度においても、全ての会計で黒字となっており、今後も歳入歳出予算の適切な執行に努め、一層の財政健全化を図っていく。</a:t>
          </a:r>
        </a:p>
        <a:p>
          <a:r>
            <a:rPr kumimoji="1" lang="ja-JP" altLang="en-US" sz="1400">
              <a:latin typeface="ＭＳ ゴシック" pitchFamily="49" charset="-128"/>
              <a:ea typeface="ＭＳ ゴシック" pitchFamily="49" charset="-128"/>
            </a:rPr>
            <a:t>　一般会計においては、国県交付金、普通交付税及び臨時財政対策債等の歳入が大幅に増加したために黒字額が増加した。　</a:t>
          </a:r>
        </a:p>
        <a:p>
          <a:r>
            <a:rPr kumimoji="1" lang="ja-JP" altLang="en-US" sz="1400">
              <a:latin typeface="ＭＳ ゴシック" pitchFamily="49" charset="-128"/>
              <a:ea typeface="ＭＳ ゴシック" pitchFamily="49" charset="-128"/>
            </a:rPr>
            <a:t>　介護保険特別会計においては、保険給付費の増加及び一般会計から介護保険特別会計へ一部事業を移行したことにより歳出が増加し、黒字額が減少している。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zoomScale="80" zoomScaleNormal="80" workbookViewId="0">
      <selection activeCell="AM13" sqref="AM13:AT1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79</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80</v>
      </c>
      <c r="C2" s="179"/>
      <c r="D2" s="180"/>
    </row>
    <row r="3" spans="1:119" ht="18.75" customHeight="1" thickBot="1" x14ac:dyDescent="0.2">
      <c r="A3" s="178"/>
      <c r="B3" s="414" t="s">
        <v>81</v>
      </c>
      <c r="C3" s="415"/>
      <c r="D3" s="415"/>
      <c r="E3" s="416"/>
      <c r="F3" s="416"/>
      <c r="G3" s="416"/>
      <c r="H3" s="416"/>
      <c r="I3" s="416"/>
      <c r="J3" s="416"/>
      <c r="K3" s="416"/>
      <c r="L3" s="416" t="s">
        <v>82</v>
      </c>
      <c r="M3" s="416"/>
      <c r="N3" s="416"/>
      <c r="O3" s="416"/>
      <c r="P3" s="416"/>
      <c r="Q3" s="416"/>
      <c r="R3" s="423"/>
      <c r="S3" s="423"/>
      <c r="T3" s="423"/>
      <c r="U3" s="423"/>
      <c r="V3" s="424"/>
      <c r="W3" s="398" t="s">
        <v>83</v>
      </c>
      <c r="X3" s="399"/>
      <c r="Y3" s="399"/>
      <c r="Z3" s="399"/>
      <c r="AA3" s="399"/>
      <c r="AB3" s="415"/>
      <c r="AC3" s="423" t="s">
        <v>84</v>
      </c>
      <c r="AD3" s="399"/>
      <c r="AE3" s="399"/>
      <c r="AF3" s="399"/>
      <c r="AG3" s="399"/>
      <c r="AH3" s="399"/>
      <c r="AI3" s="399"/>
      <c r="AJ3" s="399"/>
      <c r="AK3" s="399"/>
      <c r="AL3" s="400"/>
      <c r="AM3" s="398" t="s">
        <v>85</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86</v>
      </c>
      <c r="BO3" s="399"/>
      <c r="BP3" s="399"/>
      <c r="BQ3" s="399"/>
      <c r="BR3" s="399"/>
      <c r="BS3" s="399"/>
      <c r="BT3" s="399"/>
      <c r="BU3" s="400"/>
      <c r="BV3" s="398" t="s">
        <v>87</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88</v>
      </c>
      <c r="CU3" s="399"/>
      <c r="CV3" s="399"/>
      <c r="CW3" s="399"/>
      <c r="CX3" s="399"/>
      <c r="CY3" s="399"/>
      <c r="CZ3" s="399"/>
      <c r="DA3" s="400"/>
      <c r="DB3" s="398" t="s">
        <v>89</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90</v>
      </c>
      <c r="AZ4" s="402"/>
      <c r="BA4" s="402"/>
      <c r="BB4" s="402"/>
      <c r="BC4" s="402"/>
      <c r="BD4" s="402"/>
      <c r="BE4" s="402"/>
      <c r="BF4" s="402"/>
      <c r="BG4" s="402"/>
      <c r="BH4" s="402"/>
      <c r="BI4" s="402"/>
      <c r="BJ4" s="402"/>
      <c r="BK4" s="402"/>
      <c r="BL4" s="402"/>
      <c r="BM4" s="403"/>
      <c r="BN4" s="404">
        <v>36991738</v>
      </c>
      <c r="BO4" s="405"/>
      <c r="BP4" s="405"/>
      <c r="BQ4" s="405"/>
      <c r="BR4" s="405"/>
      <c r="BS4" s="405"/>
      <c r="BT4" s="405"/>
      <c r="BU4" s="406"/>
      <c r="BV4" s="404">
        <v>45440522</v>
      </c>
      <c r="BW4" s="405"/>
      <c r="BX4" s="405"/>
      <c r="BY4" s="405"/>
      <c r="BZ4" s="405"/>
      <c r="CA4" s="405"/>
      <c r="CB4" s="405"/>
      <c r="CC4" s="406"/>
      <c r="CD4" s="407" t="s">
        <v>91</v>
      </c>
      <c r="CE4" s="408"/>
      <c r="CF4" s="408"/>
      <c r="CG4" s="408"/>
      <c r="CH4" s="408"/>
      <c r="CI4" s="408"/>
      <c r="CJ4" s="408"/>
      <c r="CK4" s="408"/>
      <c r="CL4" s="408"/>
      <c r="CM4" s="408"/>
      <c r="CN4" s="408"/>
      <c r="CO4" s="408"/>
      <c r="CP4" s="408"/>
      <c r="CQ4" s="408"/>
      <c r="CR4" s="408"/>
      <c r="CS4" s="409"/>
      <c r="CT4" s="410">
        <v>15.7</v>
      </c>
      <c r="CU4" s="411"/>
      <c r="CV4" s="411"/>
      <c r="CW4" s="411"/>
      <c r="CX4" s="411"/>
      <c r="CY4" s="411"/>
      <c r="CZ4" s="411"/>
      <c r="DA4" s="412"/>
      <c r="DB4" s="410">
        <v>6.4</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92</v>
      </c>
      <c r="AN5" s="471"/>
      <c r="AO5" s="471"/>
      <c r="AP5" s="471"/>
      <c r="AQ5" s="471"/>
      <c r="AR5" s="471"/>
      <c r="AS5" s="471"/>
      <c r="AT5" s="472"/>
      <c r="AU5" s="473" t="s">
        <v>93</v>
      </c>
      <c r="AV5" s="474"/>
      <c r="AW5" s="474"/>
      <c r="AX5" s="474"/>
      <c r="AY5" s="475" t="s">
        <v>94</v>
      </c>
      <c r="AZ5" s="476"/>
      <c r="BA5" s="476"/>
      <c r="BB5" s="476"/>
      <c r="BC5" s="476"/>
      <c r="BD5" s="476"/>
      <c r="BE5" s="476"/>
      <c r="BF5" s="476"/>
      <c r="BG5" s="476"/>
      <c r="BH5" s="476"/>
      <c r="BI5" s="476"/>
      <c r="BJ5" s="476"/>
      <c r="BK5" s="476"/>
      <c r="BL5" s="476"/>
      <c r="BM5" s="477"/>
      <c r="BN5" s="441">
        <v>33833531</v>
      </c>
      <c r="BO5" s="442"/>
      <c r="BP5" s="442"/>
      <c r="BQ5" s="442"/>
      <c r="BR5" s="442"/>
      <c r="BS5" s="442"/>
      <c r="BT5" s="442"/>
      <c r="BU5" s="443"/>
      <c r="BV5" s="441">
        <v>44107933</v>
      </c>
      <c r="BW5" s="442"/>
      <c r="BX5" s="442"/>
      <c r="BY5" s="442"/>
      <c r="BZ5" s="442"/>
      <c r="CA5" s="442"/>
      <c r="CB5" s="442"/>
      <c r="CC5" s="443"/>
      <c r="CD5" s="444" t="s">
        <v>95</v>
      </c>
      <c r="CE5" s="445"/>
      <c r="CF5" s="445"/>
      <c r="CG5" s="445"/>
      <c r="CH5" s="445"/>
      <c r="CI5" s="445"/>
      <c r="CJ5" s="445"/>
      <c r="CK5" s="445"/>
      <c r="CL5" s="445"/>
      <c r="CM5" s="445"/>
      <c r="CN5" s="445"/>
      <c r="CO5" s="445"/>
      <c r="CP5" s="445"/>
      <c r="CQ5" s="445"/>
      <c r="CR5" s="445"/>
      <c r="CS5" s="446"/>
      <c r="CT5" s="438">
        <v>89.2</v>
      </c>
      <c r="CU5" s="439"/>
      <c r="CV5" s="439"/>
      <c r="CW5" s="439"/>
      <c r="CX5" s="439"/>
      <c r="CY5" s="439"/>
      <c r="CZ5" s="439"/>
      <c r="DA5" s="440"/>
      <c r="DB5" s="438">
        <v>96.4</v>
      </c>
      <c r="DC5" s="439"/>
      <c r="DD5" s="439"/>
      <c r="DE5" s="439"/>
      <c r="DF5" s="439"/>
      <c r="DG5" s="439"/>
      <c r="DH5" s="439"/>
      <c r="DI5" s="440"/>
    </row>
    <row r="6" spans="1:119" ht="18.75" customHeight="1" x14ac:dyDescent="0.15">
      <c r="A6" s="178"/>
      <c r="B6" s="447" t="s">
        <v>96</v>
      </c>
      <c r="C6" s="448"/>
      <c r="D6" s="448"/>
      <c r="E6" s="449"/>
      <c r="F6" s="449"/>
      <c r="G6" s="449"/>
      <c r="H6" s="449"/>
      <c r="I6" s="449"/>
      <c r="J6" s="449"/>
      <c r="K6" s="449"/>
      <c r="L6" s="449" t="s">
        <v>97</v>
      </c>
      <c r="M6" s="449"/>
      <c r="N6" s="449"/>
      <c r="O6" s="449"/>
      <c r="P6" s="449"/>
      <c r="Q6" s="449"/>
      <c r="R6" s="453"/>
      <c r="S6" s="453"/>
      <c r="T6" s="453"/>
      <c r="U6" s="453"/>
      <c r="V6" s="454"/>
      <c r="W6" s="457" t="s">
        <v>98</v>
      </c>
      <c r="X6" s="458"/>
      <c r="Y6" s="458"/>
      <c r="Z6" s="458"/>
      <c r="AA6" s="458"/>
      <c r="AB6" s="448"/>
      <c r="AC6" s="461" t="s">
        <v>99</v>
      </c>
      <c r="AD6" s="462"/>
      <c r="AE6" s="462"/>
      <c r="AF6" s="462"/>
      <c r="AG6" s="462"/>
      <c r="AH6" s="462"/>
      <c r="AI6" s="462"/>
      <c r="AJ6" s="462"/>
      <c r="AK6" s="462"/>
      <c r="AL6" s="463"/>
      <c r="AM6" s="470" t="s">
        <v>100</v>
      </c>
      <c r="AN6" s="471"/>
      <c r="AO6" s="471"/>
      <c r="AP6" s="471"/>
      <c r="AQ6" s="471"/>
      <c r="AR6" s="471"/>
      <c r="AS6" s="471"/>
      <c r="AT6" s="472"/>
      <c r="AU6" s="473" t="s">
        <v>93</v>
      </c>
      <c r="AV6" s="474"/>
      <c r="AW6" s="474"/>
      <c r="AX6" s="474"/>
      <c r="AY6" s="475" t="s">
        <v>101</v>
      </c>
      <c r="AZ6" s="476"/>
      <c r="BA6" s="476"/>
      <c r="BB6" s="476"/>
      <c r="BC6" s="476"/>
      <c r="BD6" s="476"/>
      <c r="BE6" s="476"/>
      <c r="BF6" s="476"/>
      <c r="BG6" s="476"/>
      <c r="BH6" s="476"/>
      <c r="BI6" s="476"/>
      <c r="BJ6" s="476"/>
      <c r="BK6" s="476"/>
      <c r="BL6" s="476"/>
      <c r="BM6" s="477"/>
      <c r="BN6" s="441">
        <v>3158207</v>
      </c>
      <c r="BO6" s="442"/>
      <c r="BP6" s="442"/>
      <c r="BQ6" s="442"/>
      <c r="BR6" s="442"/>
      <c r="BS6" s="442"/>
      <c r="BT6" s="442"/>
      <c r="BU6" s="443"/>
      <c r="BV6" s="441">
        <v>1332589</v>
      </c>
      <c r="BW6" s="442"/>
      <c r="BX6" s="442"/>
      <c r="BY6" s="442"/>
      <c r="BZ6" s="442"/>
      <c r="CA6" s="442"/>
      <c r="CB6" s="442"/>
      <c r="CC6" s="443"/>
      <c r="CD6" s="444" t="s">
        <v>102</v>
      </c>
      <c r="CE6" s="445"/>
      <c r="CF6" s="445"/>
      <c r="CG6" s="445"/>
      <c r="CH6" s="445"/>
      <c r="CI6" s="445"/>
      <c r="CJ6" s="445"/>
      <c r="CK6" s="445"/>
      <c r="CL6" s="445"/>
      <c r="CM6" s="445"/>
      <c r="CN6" s="445"/>
      <c r="CO6" s="445"/>
      <c r="CP6" s="445"/>
      <c r="CQ6" s="445"/>
      <c r="CR6" s="445"/>
      <c r="CS6" s="446"/>
      <c r="CT6" s="478">
        <v>94.9</v>
      </c>
      <c r="CU6" s="479"/>
      <c r="CV6" s="479"/>
      <c r="CW6" s="479"/>
      <c r="CX6" s="479"/>
      <c r="CY6" s="479"/>
      <c r="CZ6" s="479"/>
      <c r="DA6" s="480"/>
      <c r="DB6" s="478">
        <v>101.1</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103</v>
      </c>
      <c r="AN7" s="471"/>
      <c r="AO7" s="471"/>
      <c r="AP7" s="471"/>
      <c r="AQ7" s="471"/>
      <c r="AR7" s="471"/>
      <c r="AS7" s="471"/>
      <c r="AT7" s="472"/>
      <c r="AU7" s="473" t="s">
        <v>104</v>
      </c>
      <c r="AV7" s="474"/>
      <c r="AW7" s="474"/>
      <c r="AX7" s="474"/>
      <c r="AY7" s="475" t="s">
        <v>105</v>
      </c>
      <c r="AZ7" s="476"/>
      <c r="BA7" s="476"/>
      <c r="BB7" s="476"/>
      <c r="BC7" s="476"/>
      <c r="BD7" s="476"/>
      <c r="BE7" s="476"/>
      <c r="BF7" s="476"/>
      <c r="BG7" s="476"/>
      <c r="BH7" s="476"/>
      <c r="BI7" s="476"/>
      <c r="BJ7" s="476"/>
      <c r="BK7" s="476"/>
      <c r="BL7" s="476"/>
      <c r="BM7" s="477"/>
      <c r="BN7" s="441">
        <v>75590</v>
      </c>
      <c r="BO7" s="442"/>
      <c r="BP7" s="442"/>
      <c r="BQ7" s="442"/>
      <c r="BR7" s="442"/>
      <c r="BS7" s="442"/>
      <c r="BT7" s="442"/>
      <c r="BU7" s="443"/>
      <c r="BV7" s="441">
        <v>105500</v>
      </c>
      <c r="BW7" s="442"/>
      <c r="BX7" s="442"/>
      <c r="BY7" s="442"/>
      <c r="BZ7" s="442"/>
      <c r="CA7" s="442"/>
      <c r="CB7" s="442"/>
      <c r="CC7" s="443"/>
      <c r="CD7" s="444" t="s">
        <v>106</v>
      </c>
      <c r="CE7" s="445"/>
      <c r="CF7" s="445"/>
      <c r="CG7" s="445"/>
      <c r="CH7" s="445"/>
      <c r="CI7" s="445"/>
      <c r="CJ7" s="445"/>
      <c r="CK7" s="445"/>
      <c r="CL7" s="445"/>
      <c r="CM7" s="445"/>
      <c r="CN7" s="445"/>
      <c r="CO7" s="445"/>
      <c r="CP7" s="445"/>
      <c r="CQ7" s="445"/>
      <c r="CR7" s="445"/>
      <c r="CS7" s="446"/>
      <c r="CT7" s="441">
        <v>19693537</v>
      </c>
      <c r="CU7" s="442"/>
      <c r="CV7" s="442"/>
      <c r="CW7" s="442"/>
      <c r="CX7" s="442"/>
      <c r="CY7" s="442"/>
      <c r="CZ7" s="442"/>
      <c r="DA7" s="443"/>
      <c r="DB7" s="441">
        <v>19118343</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107</v>
      </c>
      <c r="AN8" s="471"/>
      <c r="AO8" s="471"/>
      <c r="AP8" s="471"/>
      <c r="AQ8" s="471"/>
      <c r="AR8" s="471"/>
      <c r="AS8" s="471"/>
      <c r="AT8" s="472"/>
      <c r="AU8" s="473" t="s">
        <v>108</v>
      </c>
      <c r="AV8" s="474"/>
      <c r="AW8" s="474"/>
      <c r="AX8" s="474"/>
      <c r="AY8" s="475" t="s">
        <v>109</v>
      </c>
      <c r="AZ8" s="476"/>
      <c r="BA8" s="476"/>
      <c r="BB8" s="476"/>
      <c r="BC8" s="476"/>
      <c r="BD8" s="476"/>
      <c r="BE8" s="476"/>
      <c r="BF8" s="476"/>
      <c r="BG8" s="476"/>
      <c r="BH8" s="476"/>
      <c r="BI8" s="476"/>
      <c r="BJ8" s="476"/>
      <c r="BK8" s="476"/>
      <c r="BL8" s="476"/>
      <c r="BM8" s="477"/>
      <c r="BN8" s="441">
        <v>3082617</v>
      </c>
      <c r="BO8" s="442"/>
      <c r="BP8" s="442"/>
      <c r="BQ8" s="442"/>
      <c r="BR8" s="442"/>
      <c r="BS8" s="442"/>
      <c r="BT8" s="442"/>
      <c r="BU8" s="443"/>
      <c r="BV8" s="441">
        <v>1227089</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0.64</v>
      </c>
      <c r="CU8" s="482"/>
      <c r="CV8" s="482"/>
      <c r="CW8" s="482"/>
      <c r="CX8" s="482"/>
      <c r="CY8" s="482"/>
      <c r="CZ8" s="482"/>
      <c r="DA8" s="483"/>
      <c r="DB8" s="481">
        <v>0.65</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72087</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115</v>
      </c>
      <c r="AV9" s="474"/>
      <c r="AW9" s="474"/>
      <c r="AX9" s="474"/>
      <c r="AY9" s="475" t="s">
        <v>116</v>
      </c>
      <c r="AZ9" s="476"/>
      <c r="BA9" s="476"/>
      <c r="BB9" s="476"/>
      <c r="BC9" s="476"/>
      <c r="BD9" s="476"/>
      <c r="BE9" s="476"/>
      <c r="BF9" s="476"/>
      <c r="BG9" s="476"/>
      <c r="BH9" s="476"/>
      <c r="BI9" s="476"/>
      <c r="BJ9" s="476"/>
      <c r="BK9" s="476"/>
      <c r="BL9" s="476"/>
      <c r="BM9" s="477"/>
      <c r="BN9" s="441">
        <v>1855528</v>
      </c>
      <c r="BO9" s="442"/>
      <c r="BP9" s="442"/>
      <c r="BQ9" s="442"/>
      <c r="BR9" s="442"/>
      <c r="BS9" s="442"/>
      <c r="BT9" s="442"/>
      <c r="BU9" s="443"/>
      <c r="BV9" s="441">
        <v>430251</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38">
        <v>14.2</v>
      </c>
      <c r="CU9" s="439"/>
      <c r="CV9" s="439"/>
      <c r="CW9" s="439"/>
      <c r="CX9" s="439"/>
      <c r="CY9" s="439"/>
      <c r="CZ9" s="439"/>
      <c r="DA9" s="440"/>
      <c r="DB9" s="438">
        <v>13.7</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118</v>
      </c>
      <c r="M10" s="471"/>
      <c r="N10" s="471"/>
      <c r="O10" s="471"/>
      <c r="P10" s="471"/>
      <c r="Q10" s="472"/>
      <c r="R10" s="492">
        <v>75457</v>
      </c>
      <c r="S10" s="493"/>
      <c r="T10" s="493"/>
      <c r="U10" s="493"/>
      <c r="V10" s="494"/>
      <c r="W10" s="429"/>
      <c r="X10" s="430"/>
      <c r="Y10" s="430"/>
      <c r="Z10" s="430"/>
      <c r="AA10" s="430"/>
      <c r="AB10" s="430"/>
      <c r="AC10" s="430"/>
      <c r="AD10" s="430"/>
      <c r="AE10" s="430"/>
      <c r="AF10" s="430"/>
      <c r="AG10" s="430"/>
      <c r="AH10" s="430"/>
      <c r="AI10" s="430"/>
      <c r="AJ10" s="430"/>
      <c r="AK10" s="430"/>
      <c r="AL10" s="433"/>
      <c r="AM10" s="470" t="s">
        <v>119</v>
      </c>
      <c r="AN10" s="471"/>
      <c r="AO10" s="471"/>
      <c r="AP10" s="471"/>
      <c r="AQ10" s="471"/>
      <c r="AR10" s="471"/>
      <c r="AS10" s="471"/>
      <c r="AT10" s="472"/>
      <c r="AU10" s="473" t="s">
        <v>120</v>
      </c>
      <c r="AV10" s="474"/>
      <c r="AW10" s="474"/>
      <c r="AX10" s="474"/>
      <c r="AY10" s="475" t="s">
        <v>121</v>
      </c>
      <c r="AZ10" s="476"/>
      <c r="BA10" s="476"/>
      <c r="BB10" s="476"/>
      <c r="BC10" s="476"/>
      <c r="BD10" s="476"/>
      <c r="BE10" s="476"/>
      <c r="BF10" s="476"/>
      <c r="BG10" s="476"/>
      <c r="BH10" s="476"/>
      <c r="BI10" s="476"/>
      <c r="BJ10" s="476"/>
      <c r="BK10" s="476"/>
      <c r="BL10" s="476"/>
      <c r="BM10" s="477"/>
      <c r="BN10" s="441">
        <v>300010</v>
      </c>
      <c r="BO10" s="442"/>
      <c r="BP10" s="442"/>
      <c r="BQ10" s="442"/>
      <c r="BR10" s="442"/>
      <c r="BS10" s="442"/>
      <c r="BT10" s="442"/>
      <c r="BU10" s="443"/>
      <c r="BV10" s="441">
        <v>300010</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120</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128</v>
      </c>
      <c r="DC11" s="482"/>
      <c r="DD11" s="482"/>
      <c r="DE11" s="482"/>
      <c r="DF11" s="482"/>
      <c r="DG11" s="482"/>
      <c r="DH11" s="482"/>
      <c r="DI11" s="483"/>
    </row>
    <row r="12" spans="1:119" ht="18.75" customHeight="1" x14ac:dyDescent="0.15">
      <c r="A12" s="178"/>
      <c r="B12" s="501" t="s">
        <v>129</v>
      </c>
      <c r="C12" s="502"/>
      <c r="D12" s="502"/>
      <c r="E12" s="502"/>
      <c r="F12" s="502"/>
      <c r="G12" s="502"/>
      <c r="H12" s="502"/>
      <c r="I12" s="502"/>
      <c r="J12" s="502"/>
      <c r="K12" s="503"/>
      <c r="L12" s="510" t="s">
        <v>130</v>
      </c>
      <c r="M12" s="511"/>
      <c r="N12" s="511"/>
      <c r="O12" s="511"/>
      <c r="P12" s="511"/>
      <c r="Q12" s="512"/>
      <c r="R12" s="513">
        <v>70194</v>
      </c>
      <c r="S12" s="514"/>
      <c r="T12" s="514"/>
      <c r="U12" s="514"/>
      <c r="V12" s="515"/>
      <c r="W12" s="516" t="s">
        <v>1</v>
      </c>
      <c r="X12" s="474"/>
      <c r="Y12" s="474"/>
      <c r="Z12" s="474"/>
      <c r="AA12" s="474"/>
      <c r="AB12" s="517"/>
      <c r="AC12" s="518" t="s">
        <v>131</v>
      </c>
      <c r="AD12" s="519"/>
      <c r="AE12" s="519"/>
      <c r="AF12" s="519"/>
      <c r="AG12" s="520"/>
      <c r="AH12" s="518" t="s">
        <v>132</v>
      </c>
      <c r="AI12" s="519"/>
      <c r="AJ12" s="519"/>
      <c r="AK12" s="519"/>
      <c r="AL12" s="521"/>
      <c r="AM12" s="470" t="s">
        <v>133</v>
      </c>
      <c r="AN12" s="471"/>
      <c r="AO12" s="471"/>
      <c r="AP12" s="471"/>
      <c r="AQ12" s="471"/>
      <c r="AR12" s="471"/>
      <c r="AS12" s="471"/>
      <c r="AT12" s="472"/>
      <c r="AU12" s="473" t="s">
        <v>120</v>
      </c>
      <c r="AV12" s="474"/>
      <c r="AW12" s="474"/>
      <c r="AX12" s="474"/>
      <c r="AY12" s="475" t="s">
        <v>134</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300000</v>
      </c>
      <c r="BW12" s="442"/>
      <c r="BX12" s="442"/>
      <c r="BY12" s="442"/>
      <c r="BZ12" s="442"/>
      <c r="CA12" s="442"/>
      <c r="CB12" s="442"/>
      <c r="CC12" s="443"/>
      <c r="CD12" s="444" t="s">
        <v>135</v>
      </c>
      <c r="CE12" s="445"/>
      <c r="CF12" s="445"/>
      <c r="CG12" s="445"/>
      <c r="CH12" s="445"/>
      <c r="CI12" s="445"/>
      <c r="CJ12" s="445"/>
      <c r="CK12" s="445"/>
      <c r="CL12" s="445"/>
      <c r="CM12" s="445"/>
      <c r="CN12" s="445"/>
      <c r="CO12" s="445"/>
      <c r="CP12" s="445"/>
      <c r="CQ12" s="445"/>
      <c r="CR12" s="445"/>
      <c r="CS12" s="446"/>
      <c r="CT12" s="481" t="s">
        <v>136</v>
      </c>
      <c r="CU12" s="482"/>
      <c r="CV12" s="482"/>
      <c r="CW12" s="482"/>
      <c r="CX12" s="482"/>
      <c r="CY12" s="482"/>
      <c r="CZ12" s="482"/>
      <c r="DA12" s="483"/>
      <c r="DB12" s="481" t="s">
        <v>128</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137</v>
      </c>
      <c r="N13" s="533"/>
      <c r="O13" s="533"/>
      <c r="P13" s="533"/>
      <c r="Q13" s="534"/>
      <c r="R13" s="525">
        <v>69086</v>
      </c>
      <c r="S13" s="526"/>
      <c r="T13" s="526"/>
      <c r="U13" s="526"/>
      <c r="V13" s="527"/>
      <c r="W13" s="457" t="s">
        <v>138</v>
      </c>
      <c r="X13" s="458"/>
      <c r="Y13" s="458"/>
      <c r="Z13" s="458"/>
      <c r="AA13" s="458"/>
      <c r="AB13" s="448"/>
      <c r="AC13" s="492">
        <v>3780</v>
      </c>
      <c r="AD13" s="493"/>
      <c r="AE13" s="493"/>
      <c r="AF13" s="493"/>
      <c r="AG13" s="535"/>
      <c r="AH13" s="492">
        <v>4488</v>
      </c>
      <c r="AI13" s="493"/>
      <c r="AJ13" s="493"/>
      <c r="AK13" s="493"/>
      <c r="AL13" s="494"/>
      <c r="AM13" s="470" t="s">
        <v>139</v>
      </c>
      <c r="AN13" s="471"/>
      <c r="AO13" s="471"/>
      <c r="AP13" s="471"/>
      <c r="AQ13" s="471"/>
      <c r="AR13" s="471"/>
      <c r="AS13" s="471"/>
      <c r="AT13" s="472"/>
      <c r="AU13" s="473" t="s">
        <v>140</v>
      </c>
      <c r="AV13" s="474"/>
      <c r="AW13" s="474"/>
      <c r="AX13" s="474"/>
      <c r="AY13" s="475" t="s">
        <v>141</v>
      </c>
      <c r="AZ13" s="476"/>
      <c r="BA13" s="476"/>
      <c r="BB13" s="476"/>
      <c r="BC13" s="476"/>
      <c r="BD13" s="476"/>
      <c r="BE13" s="476"/>
      <c r="BF13" s="476"/>
      <c r="BG13" s="476"/>
      <c r="BH13" s="476"/>
      <c r="BI13" s="476"/>
      <c r="BJ13" s="476"/>
      <c r="BK13" s="476"/>
      <c r="BL13" s="476"/>
      <c r="BM13" s="477"/>
      <c r="BN13" s="441">
        <v>2155538</v>
      </c>
      <c r="BO13" s="442"/>
      <c r="BP13" s="442"/>
      <c r="BQ13" s="442"/>
      <c r="BR13" s="442"/>
      <c r="BS13" s="442"/>
      <c r="BT13" s="442"/>
      <c r="BU13" s="443"/>
      <c r="BV13" s="441">
        <v>430261</v>
      </c>
      <c r="BW13" s="442"/>
      <c r="BX13" s="442"/>
      <c r="BY13" s="442"/>
      <c r="BZ13" s="442"/>
      <c r="CA13" s="442"/>
      <c r="CB13" s="442"/>
      <c r="CC13" s="443"/>
      <c r="CD13" s="444" t="s">
        <v>142</v>
      </c>
      <c r="CE13" s="445"/>
      <c r="CF13" s="445"/>
      <c r="CG13" s="445"/>
      <c r="CH13" s="445"/>
      <c r="CI13" s="445"/>
      <c r="CJ13" s="445"/>
      <c r="CK13" s="445"/>
      <c r="CL13" s="445"/>
      <c r="CM13" s="445"/>
      <c r="CN13" s="445"/>
      <c r="CO13" s="445"/>
      <c r="CP13" s="445"/>
      <c r="CQ13" s="445"/>
      <c r="CR13" s="445"/>
      <c r="CS13" s="446"/>
      <c r="CT13" s="438">
        <v>6</v>
      </c>
      <c r="CU13" s="439"/>
      <c r="CV13" s="439"/>
      <c r="CW13" s="439"/>
      <c r="CX13" s="439"/>
      <c r="CY13" s="439"/>
      <c r="CZ13" s="439"/>
      <c r="DA13" s="440"/>
      <c r="DB13" s="438">
        <v>6.4</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143</v>
      </c>
      <c r="M14" s="523"/>
      <c r="N14" s="523"/>
      <c r="O14" s="523"/>
      <c r="P14" s="523"/>
      <c r="Q14" s="524"/>
      <c r="R14" s="525">
        <v>70482</v>
      </c>
      <c r="S14" s="526"/>
      <c r="T14" s="526"/>
      <c r="U14" s="526"/>
      <c r="V14" s="527"/>
      <c r="W14" s="431"/>
      <c r="X14" s="432"/>
      <c r="Y14" s="432"/>
      <c r="Z14" s="432"/>
      <c r="AA14" s="432"/>
      <c r="AB14" s="421"/>
      <c r="AC14" s="528">
        <v>11.1</v>
      </c>
      <c r="AD14" s="529"/>
      <c r="AE14" s="529"/>
      <c r="AF14" s="529"/>
      <c r="AG14" s="530"/>
      <c r="AH14" s="528">
        <v>12.7</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144</v>
      </c>
      <c r="CE14" s="537"/>
      <c r="CF14" s="537"/>
      <c r="CG14" s="537"/>
      <c r="CH14" s="537"/>
      <c r="CI14" s="537"/>
      <c r="CJ14" s="537"/>
      <c r="CK14" s="537"/>
      <c r="CL14" s="537"/>
      <c r="CM14" s="537"/>
      <c r="CN14" s="537"/>
      <c r="CO14" s="537"/>
      <c r="CP14" s="537"/>
      <c r="CQ14" s="537"/>
      <c r="CR14" s="537"/>
      <c r="CS14" s="538"/>
      <c r="CT14" s="539">
        <v>51.9</v>
      </c>
      <c r="CU14" s="540"/>
      <c r="CV14" s="540"/>
      <c r="CW14" s="540"/>
      <c r="CX14" s="540"/>
      <c r="CY14" s="540"/>
      <c r="CZ14" s="540"/>
      <c r="DA14" s="541"/>
      <c r="DB14" s="539">
        <v>64.900000000000006</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145</v>
      </c>
      <c r="N15" s="533"/>
      <c r="O15" s="533"/>
      <c r="P15" s="533"/>
      <c r="Q15" s="534"/>
      <c r="R15" s="525">
        <v>69355</v>
      </c>
      <c r="S15" s="526"/>
      <c r="T15" s="526"/>
      <c r="U15" s="526"/>
      <c r="V15" s="527"/>
      <c r="W15" s="457" t="s">
        <v>146</v>
      </c>
      <c r="X15" s="458"/>
      <c r="Y15" s="458"/>
      <c r="Z15" s="458"/>
      <c r="AA15" s="458"/>
      <c r="AB15" s="448"/>
      <c r="AC15" s="492">
        <v>11123</v>
      </c>
      <c r="AD15" s="493"/>
      <c r="AE15" s="493"/>
      <c r="AF15" s="493"/>
      <c r="AG15" s="535"/>
      <c r="AH15" s="492">
        <v>11619</v>
      </c>
      <c r="AI15" s="493"/>
      <c r="AJ15" s="493"/>
      <c r="AK15" s="493"/>
      <c r="AL15" s="494"/>
      <c r="AM15" s="470"/>
      <c r="AN15" s="471"/>
      <c r="AO15" s="471"/>
      <c r="AP15" s="471"/>
      <c r="AQ15" s="471"/>
      <c r="AR15" s="471"/>
      <c r="AS15" s="471"/>
      <c r="AT15" s="472"/>
      <c r="AU15" s="473"/>
      <c r="AV15" s="474"/>
      <c r="AW15" s="474"/>
      <c r="AX15" s="474"/>
      <c r="AY15" s="401" t="s">
        <v>147</v>
      </c>
      <c r="AZ15" s="402"/>
      <c r="BA15" s="402"/>
      <c r="BB15" s="402"/>
      <c r="BC15" s="402"/>
      <c r="BD15" s="402"/>
      <c r="BE15" s="402"/>
      <c r="BF15" s="402"/>
      <c r="BG15" s="402"/>
      <c r="BH15" s="402"/>
      <c r="BI15" s="402"/>
      <c r="BJ15" s="402"/>
      <c r="BK15" s="402"/>
      <c r="BL15" s="402"/>
      <c r="BM15" s="403"/>
      <c r="BN15" s="404">
        <v>9731063</v>
      </c>
      <c r="BO15" s="405"/>
      <c r="BP15" s="405"/>
      <c r="BQ15" s="405"/>
      <c r="BR15" s="405"/>
      <c r="BS15" s="405"/>
      <c r="BT15" s="405"/>
      <c r="BU15" s="406"/>
      <c r="BV15" s="404">
        <v>10156501</v>
      </c>
      <c r="BW15" s="405"/>
      <c r="BX15" s="405"/>
      <c r="BY15" s="405"/>
      <c r="BZ15" s="405"/>
      <c r="CA15" s="405"/>
      <c r="CB15" s="405"/>
      <c r="CC15" s="406"/>
      <c r="CD15" s="542" t="s">
        <v>148</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149</v>
      </c>
      <c r="M16" s="545"/>
      <c r="N16" s="545"/>
      <c r="O16" s="545"/>
      <c r="P16" s="545"/>
      <c r="Q16" s="546"/>
      <c r="R16" s="547" t="s">
        <v>150</v>
      </c>
      <c r="S16" s="548"/>
      <c r="T16" s="548"/>
      <c r="U16" s="548"/>
      <c r="V16" s="549"/>
      <c r="W16" s="431"/>
      <c r="X16" s="432"/>
      <c r="Y16" s="432"/>
      <c r="Z16" s="432"/>
      <c r="AA16" s="432"/>
      <c r="AB16" s="421"/>
      <c r="AC16" s="528">
        <v>32.799999999999997</v>
      </c>
      <c r="AD16" s="529"/>
      <c r="AE16" s="529"/>
      <c r="AF16" s="529"/>
      <c r="AG16" s="530"/>
      <c r="AH16" s="528">
        <v>32.9</v>
      </c>
      <c r="AI16" s="529"/>
      <c r="AJ16" s="529"/>
      <c r="AK16" s="529"/>
      <c r="AL16" s="531"/>
      <c r="AM16" s="470"/>
      <c r="AN16" s="471"/>
      <c r="AO16" s="471"/>
      <c r="AP16" s="471"/>
      <c r="AQ16" s="471"/>
      <c r="AR16" s="471"/>
      <c r="AS16" s="471"/>
      <c r="AT16" s="472"/>
      <c r="AU16" s="473"/>
      <c r="AV16" s="474"/>
      <c r="AW16" s="474"/>
      <c r="AX16" s="474"/>
      <c r="AY16" s="475" t="s">
        <v>151</v>
      </c>
      <c r="AZ16" s="476"/>
      <c r="BA16" s="476"/>
      <c r="BB16" s="476"/>
      <c r="BC16" s="476"/>
      <c r="BD16" s="476"/>
      <c r="BE16" s="476"/>
      <c r="BF16" s="476"/>
      <c r="BG16" s="476"/>
      <c r="BH16" s="476"/>
      <c r="BI16" s="476"/>
      <c r="BJ16" s="476"/>
      <c r="BK16" s="476"/>
      <c r="BL16" s="476"/>
      <c r="BM16" s="477"/>
      <c r="BN16" s="441">
        <v>15850143</v>
      </c>
      <c r="BO16" s="442"/>
      <c r="BP16" s="442"/>
      <c r="BQ16" s="442"/>
      <c r="BR16" s="442"/>
      <c r="BS16" s="442"/>
      <c r="BT16" s="442"/>
      <c r="BU16" s="443"/>
      <c r="BV16" s="441">
        <v>15389103</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152</v>
      </c>
      <c r="N17" s="553"/>
      <c r="O17" s="553"/>
      <c r="P17" s="553"/>
      <c r="Q17" s="554"/>
      <c r="R17" s="547" t="s">
        <v>153</v>
      </c>
      <c r="S17" s="548"/>
      <c r="T17" s="548"/>
      <c r="U17" s="548"/>
      <c r="V17" s="549"/>
      <c r="W17" s="457" t="s">
        <v>154</v>
      </c>
      <c r="X17" s="458"/>
      <c r="Y17" s="458"/>
      <c r="Z17" s="458"/>
      <c r="AA17" s="458"/>
      <c r="AB17" s="448"/>
      <c r="AC17" s="492">
        <v>19000</v>
      </c>
      <c r="AD17" s="493"/>
      <c r="AE17" s="493"/>
      <c r="AF17" s="493"/>
      <c r="AG17" s="535"/>
      <c r="AH17" s="492">
        <v>19214</v>
      </c>
      <c r="AI17" s="493"/>
      <c r="AJ17" s="493"/>
      <c r="AK17" s="493"/>
      <c r="AL17" s="494"/>
      <c r="AM17" s="470"/>
      <c r="AN17" s="471"/>
      <c r="AO17" s="471"/>
      <c r="AP17" s="471"/>
      <c r="AQ17" s="471"/>
      <c r="AR17" s="471"/>
      <c r="AS17" s="471"/>
      <c r="AT17" s="472"/>
      <c r="AU17" s="473"/>
      <c r="AV17" s="474"/>
      <c r="AW17" s="474"/>
      <c r="AX17" s="474"/>
      <c r="AY17" s="475" t="s">
        <v>155</v>
      </c>
      <c r="AZ17" s="476"/>
      <c r="BA17" s="476"/>
      <c r="BB17" s="476"/>
      <c r="BC17" s="476"/>
      <c r="BD17" s="476"/>
      <c r="BE17" s="476"/>
      <c r="BF17" s="476"/>
      <c r="BG17" s="476"/>
      <c r="BH17" s="476"/>
      <c r="BI17" s="476"/>
      <c r="BJ17" s="476"/>
      <c r="BK17" s="476"/>
      <c r="BL17" s="476"/>
      <c r="BM17" s="477"/>
      <c r="BN17" s="441">
        <v>12320047</v>
      </c>
      <c r="BO17" s="442"/>
      <c r="BP17" s="442"/>
      <c r="BQ17" s="442"/>
      <c r="BR17" s="442"/>
      <c r="BS17" s="442"/>
      <c r="BT17" s="442"/>
      <c r="BU17" s="443"/>
      <c r="BV17" s="441">
        <v>12888814</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156</v>
      </c>
      <c r="C18" s="484"/>
      <c r="D18" s="484"/>
      <c r="E18" s="564"/>
      <c r="F18" s="564"/>
      <c r="G18" s="564"/>
      <c r="H18" s="564"/>
      <c r="I18" s="564"/>
      <c r="J18" s="564"/>
      <c r="K18" s="564"/>
      <c r="L18" s="565">
        <v>354.36</v>
      </c>
      <c r="M18" s="565"/>
      <c r="N18" s="565"/>
      <c r="O18" s="565"/>
      <c r="P18" s="565"/>
      <c r="Q18" s="565"/>
      <c r="R18" s="566"/>
      <c r="S18" s="566"/>
      <c r="T18" s="566"/>
      <c r="U18" s="566"/>
      <c r="V18" s="567"/>
      <c r="W18" s="459"/>
      <c r="X18" s="460"/>
      <c r="Y18" s="460"/>
      <c r="Z18" s="460"/>
      <c r="AA18" s="460"/>
      <c r="AB18" s="451"/>
      <c r="AC18" s="568">
        <v>56</v>
      </c>
      <c r="AD18" s="569"/>
      <c r="AE18" s="569"/>
      <c r="AF18" s="569"/>
      <c r="AG18" s="570"/>
      <c r="AH18" s="568">
        <v>54.4</v>
      </c>
      <c r="AI18" s="569"/>
      <c r="AJ18" s="569"/>
      <c r="AK18" s="569"/>
      <c r="AL18" s="571"/>
      <c r="AM18" s="470"/>
      <c r="AN18" s="471"/>
      <c r="AO18" s="471"/>
      <c r="AP18" s="471"/>
      <c r="AQ18" s="471"/>
      <c r="AR18" s="471"/>
      <c r="AS18" s="471"/>
      <c r="AT18" s="472"/>
      <c r="AU18" s="473"/>
      <c r="AV18" s="474"/>
      <c r="AW18" s="474"/>
      <c r="AX18" s="474"/>
      <c r="AY18" s="475" t="s">
        <v>157</v>
      </c>
      <c r="AZ18" s="476"/>
      <c r="BA18" s="476"/>
      <c r="BB18" s="476"/>
      <c r="BC18" s="476"/>
      <c r="BD18" s="476"/>
      <c r="BE18" s="476"/>
      <c r="BF18" s="476"/>
      <c r="BG18" s="476"/>
      <c r="BH18" s="476"/>
      <c r="BI18" s="476"/>
      <c r="BJ18" s="476"/>
      <c r="BK18" s="476"/>
      <c r="BL18" s="476"/>
      <c r="BM18" s="477"/>
      <c r="BN18" s="441">
        <v>18430787</v>
      </c>
      <c r="BO18" s="442"/>
      <c r="BP18" s="442"/>
      <c r="BQ18" s="442"/>
      <c r="BR18" s="442"/>
      <c r="BS18" s="442"/>
      <c r="BT18" s="442"/>
      <c r="BU18" s="443"/>
      <c r="BV18" s="441">
        <v>18479133</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158</v>
      </c>
      <c r="C19" s="484"/>
      <c r="D19" s="484"/>
      <c r="E19" s="564"/>
      <c r="F19" s="564"/>
      <c r="G19" s="564"/>
      <c r="H19" s="564"/>
      <c r="I19" s="564"/>
      <c r="J19" s="564"/>
      <c r="K19" s="564"/>
      <c r="L19" s="572">
        <v>203</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159</v>
      </c>
      <c r="AZ19" s="476"/>
      <c r="BA19" s="476"/>
      <c r="BB19" s="476"/>
      <c r="BC19" s="476"/>
      <c r="BD19" s="476"/>
      <c r="BE19" s="476"/>
      <c r="BF19" s="476"/>
      <c r="BG19" s="476"/>
      <c r="BH19" s="476"/>
      <c r="BI19" s="476"/>
      <c r="BJ19" s="476"/>
      <c r="BK19" s="476"/>
      <c r="BL19" s="476"/>
      <c r="BM19" s="477"/>
      <c r="BN19" s="441">
        <v>25338906</v>
      </c>
      <c r="BO19" s="442"/>
      <c r="BP19" s="442"/>
      <c r="BQ19" s="442"/>
      <c r="BR19" s="442"/>
      <c r="BS19" s="442"/>
      <c r="BT19" s="442"/>
      <c r="BU19" s="443"/>
      <c r="BV19" s="441">
        <v>24881924</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160</v>
      </c>
      <c r="C20" s="484"/>
      <c r="D20" s="484"/>
      <c r="E20" s="564"/>
      <c r="F20" s="564"/>
      <c r="G20" s="564"/>
      <c r="H20" s="564"/>
      <c r="I20" s="564"/>
      <c r="J20" s="564"/>
      <c r="K20" s="564"/>
      <c r="L20" s="572">
        <v>29792</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162</v>
      </c>
      <c r="C22" s="585"/>
      <c r="D22" s="586"/>
      <c r="E22" s="453" t="s">
        <v>1</v>
      </c>
      <c r="F22" s="458"/>
      <c r="G22" s="458"/>
      <c r="H22" s="458"/>
      <c r="I22" s="458"/>
      <c r="J22" s="458"/>
      <c r="K22" s="448"/>
      <c r="L22" s="453" t="s">
        <v>163</v>
      </c>
      <c r="M22" s="458"/>
      <c r="N22" s="458"/>
      <c r="O22" s="458"/>
      <c r="P22" s="448"/>
      <c r="Q22" s="616" t="s">
        <v>164</v>
      </c>
      <c r="R22" s="617"/>
      <c r="S22" s="617"/>
      <c r="T22" s="617"/>
      <c r="U22" s="617"/>
      <c r="V22" s="618"/>
      <c r="W22" s="584" t="s">
        <v>165</v>
      </c>
      <c r="X22" s="585"/>
      <c r="Y22" s="586"/>
      <c r="Z22" s="453" t="s">
        <v>1</v>
      </c>
      <c r="AA22" s="458"/>
      <c r="AB22" s="458"/>
      <c r="AC22" s="458"/>
      <c r="AD22" s="458"/>
      <c r="AE22" s="458"/>
      <c r="AF22" s="458"/>
      <c r="AG22" s="448"/>
      <c r="AH22" s="622" t="s">
        <v>166</v>
      </c>
      <c r="AI22" s="458"/>
      <c r="AJ22" s="458"/>
      <c r="AK22" s="458"/>
      <c r="AL22" s="448"/>
      <c r="AM22" s="622" t="s">
        <v>167</v>
      </c>
      <c r="AN22" s="623"/>
      <c r="AO22" s="623"/>
      <c r="AP22" s="623"/>
      <c r="AQ22" s="623"/>
      <c r="AR22" s="624"/>
      <c r="AS22" s="616" t="s">
        <v>164</v>
      </c>
      <c r="AT22" s="617"/>
      <c r="AU22" s="617"/>
      <c r="AV22" s="617"/>
      <c r="AW22" s="617"/>
      <c r="AX22" s="628"/>
      <c r="AY22" s="401" t="s">
        <v>168</v>
      </c>
      <c r="AZ22" s="402"/>
      <c r="BA22" s="402"/>
      <c r="BB22" s="402"/>
      <c r="BC22" s="402"/>
      <c r="BD22" s="402"/>
      <c r="BE22" s="402"/>
      <c r="BF22" s="402"/>
      <c r="BG22" s="402"/>
      <c r="BH22" s="402"/>
      <c r="BI22" s="402"/>
      <c r="BJ22" s="402"/>
      <c r="BK22" s="402"/>
      <c r="BL22" s="402"/>
      <c r="BM22" s="403"/>
      <c r="BN22" s="404">
        <v>30861212</v>
      </c>
      <c r="BO22" s="405"/>
      <c r="BP22" s="405"/>
      <c r="BQ22" s="405"/>
      <c r="BR22" s="405"/>
      <c r="BS22" s="405"/>
      <c r="BT22" s="405"/>
      <c r="BU22" s="406"/>
      <c r="BV22" s="404">
        <v>32380369</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169</v>
      </c>
      <c r="AZ23" s="476"/>
      <c r="BA23" s="476"/>
      <c r="BB23" s="476"/>
      <c r="BC23" s="476"/>
      <c r="BD23" s="476"/>
      <c r="BE23" s="476"/>
      <c r="BF23" s="476"/>
      <c r="BG23" s="476"/>
      <c r="BH23" s="476"/>
      <c r="BI23" s="476"/>
      <c r="BJ23" s="476"/>
      <c r="BK23" s="476"/>
      <c r="BL23" s="476"/>
      <c r="BM23" s="477"/>
      <c r="BN23" s="441">
        <v>23339076</v>
      </c>
      <c r="BO23" s="442"/>
      <c r="BP23" s="442"/>
      <c r="BQ23" s="442"/>
      <c r="BR23" s="442"/>
      <c r="BS23" s="442"/>
      <c r="BT23" s="442"/>
      <c r="BU23" s="443"/>
      <c r="BV23" s="441">
        <v>23627038</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170</v>
      </c>
      <c r="F24" s="471"/>
      <c r="G24" s="471"/>
      <c r="H24" s="471"/>
      <c r="I24" s="471"/>
      <c r="J24" s="471"/>
      <c r="K24" s="472"/>
      <c r="L24" s="492">
        <v>1</v>
      </c>
      <c r="M24" s="493"/>
      <c r="N24" s="493"/>
      <c r="O24" s="493"/>
      <c r="P24" s="535"/>
      <c r="Q24" s="492">
        <v>7760</v>
      </c>
      <c r="R24" s="493"/>
      <c r="S24" s="493"/>
      <c r="T24" s="493"/>
      <c r="U24" s="493"/>
      <c r="V24" s="535"/>
      <c r="W24" s="587"/>
      <c r="X24" s="588"/>
      <c r="Y24" s="589"/>
      <c r="Z24" s="491" t="s">
        <v>171</v>
      </c>
      <c r="AA24" s="471"/>
      <c r="AB24" s="471"/>
      <c r="AC24" s="471"/>
      <c r="AD24" s="471"/>
      <c r="AE24" s="471"/>
      <c r="AF24" s="471"/>
      <c r="AG24" s="472"/>
      <c r="AH24" s="492">
        <v>491</v>
      </c>
      <c r="AI24" s="493"/>
      <c r="AJ24" s="493"/>
      <c r="AK24" s="493"/>
      <c r="AL24" s="535"/>
      <c r="AM24" s="492">
        <v>1543704</v>
      </c>
      <c r="AN24" s="493"/>
      <c r="AO24" s="493"/>
      <c r="AP24" s="493"/>
      <c r="AQ24" s="493"/>
      <c r="AR24" s="535"/>
      <c r="AS24" s="492">
        <v>3144</v>
      </c>
      <c r="AT24" s="493"/>
      <c r="AU24" s="493"/>
      <c r="AV24" s="493"/>
      <c r="AW24" s="493"/>
      <c r="AX24" s="494"/>
      <c r="AY24" s="557" t="s">
        <v>172</v>
      </c>
      <c r="AZ24" s="558"/>
      <c r="BA24" s="558"/>
      <c r="BB24" s="558"/>
      <c r="BC24" s="558"/>
      <c r="BD24" s="558"/>
      <c r="BE24" s="558"/>
      <c r="BF24" s="558"/>
      <c r="BG24" s="558"/>
      <c r="BH24" s="558"/>
      <c r="BI24" s="558"/>
      <c r="BJ24" s="558"/>
      <c r="BK24" s="558"/>
      <c r="BL24" s="558"/>
      <c r="BM24" s="559"/>
      <c r="BN24" s="441">
        <v>15896554</v>
      </c>
      <c r="BO24" s="442"/>
      <c r="BP24" s="442"/>
      <c r="BQ24" s="442"/>
      <c r="BR24" s="442"/>
      <c r="BS24" s="442"/>
      <c r="BT24" s="442"/>
      <c r="BU24" s="443"/>
      <c r="BV24" s="441">
        <v>17349913</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173</v>
      </c>
      <c r="F25" s="471"/>
      <c r="G25" s="471"/>
      <c r="H25" s="471"/>
      <c r="I25" s="471"/>
      <c r="J25" s="471"/>
      <c r="K25" s="472"/>
      <c r="L25" s="492">
        <v>2</v>
      </c>
      <c r="M25" s="493"/>
      <c r="N25" s="493"/>
      <c r="O25" s="493"/>
      <c r="P25" s="535"/>
      <c r="Q25" s="492">
        <v>6080</v>
      </c>
      <c r="R25" s="493"/>
      <c r="S25" s="493"/>
      <c r="T25" s="493"/>
      <c r="U25" s="493"/>
      <c r="V25" s="535"/>
      <c r="W25" s="587"/>
      <c r="X25" s="588"/>
      <c r="Y25" s="589"/>
      <c r="Z25" s="491" t="s">
        <v>174</v>
      </c>
      <c r="AA25" s="471"/>
      <c r="AB25" s="471"/>
      <c r="AC25" s="471"/>
      <c r="AD25" s="471"/>
      <c r="AE25" s="471"/>
      <c r="AF25" s="471"/>
      <c r="AG25" s="472"/>
      <c r="AH25" s="492" t="s">
        <v>175</v>
      </c>
      <c r="AI25" s="493"/>
      <c r="AJ25" s="493"/>
      <c r="AK25" s="493"/>
      <c r="AL25" s="535"/>
      <c r="AM25" s="492" t="s">
        <v>175</v>
      </c>
      <c r="AN25" s="493"/>
      <c r="AO25" s="493"/>
      <c r="AP25" s="493"/>
      <c r="AQ25" s="493"/>
      <c r="AR25" s="535"/>
      <c r="AS25" s="492" t="s">
        <v>175</v>
      </c>
      <c r="AT25" s="493"/>
      <c r="AU25" s="493"/>
      <c r="AV25" s="493"/>
      <c r="AW25" s="493"/>
      <c r="AX25" s="494"/>
      <c r="AY25" s="401" t="s">
        <v>176</v>
      </c>
      <c r="AZ25" s="402"/>
      <c r="BA25" s="402"/>
      <c r="BB25" s="402"/>
      <c r="BC25" s="402"/>
      <c r="BD25" s="402"/>
      <c r="BE25" s="402"/>
      <c r="BF25" s="402"/>
      <c r="BG25" s="402"/>
      <c r="BH25" s="402"/>
      <c r="BI25" s="402"/>
      <c r="BJ25" s="402"/>
      <c r="BK25" s="402"/>
      <c r="BL25" s="402"/>
      <c r="BM25" s="403"/>
      <c r="BN25" s="404">
        <v>3543476</v>
      </c>
      <c r="BO25" s="405"/>
      <c r="BP25" s="405"/>
      <c r="BQ25" s="405"/>
      <c r="BR25" s="405"/>
      <c r="BS25" s="405"/>
      <c r="BT25" s="405"/>
      <c r="BU25" s="406"/>
      <c r="BV25" s="404">
        <v>4464095</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177</v>
      </c>
      <c r="F26" s="471"/>
      <c r="G26" s="471"/>
      <c r="H26" s="471"/>
      <c r="I26" s="471"/>
      <c r="J26" s="471"/>
      <c r="K26" s="472"/>
      <c r="L26" s="492">
        <v>1</v>
      </c>
      <c r="M26" s="493"/>
      <c r="N26" s="493"/>
      <c r="O26" s="493"/>
      <c r="P26" s="535"/>
      <c r="Q26" s="492">
        <v>5480</v>
      </c>
      <c r="R26" s="493"/>
      <c r="S26" s="493"/>
      <c r="T26" s="493"/>
      <c r="U26" s="493"/>
      <c r="V26" s="535"/>
      <c r="W26" s="587"/>
      <c r="X26" s="588"/>
      <c r="Y26" s="589"/>
      <c r="Z26" s="491" t="s">
        <v>178</v>
      </c>
      <c r="AA26" s="593"/>
      <c r="AB26" s="593"/>
      <c r="AC26" s="593"/>
      <c r="AD26" s="593"/>
      <c r="AE26" s="593"/>
      <c r="AF26" s="593"/>
      <c r="AG26" s="594"/>
      <c r="AH26" s="492">
        <v>30</v>
      </c>
      <c r="AI26" s="493"/>
      <c r="AJ26" s="493"/>
      <c r="AK26" s="493"/>
      <c r="AL26" s="535"/>
      <c r="AM26" s="492">
        <v>91920</v>
      </c>
      <c r="AN26" s="493"/>
      <c r="AO26" s="493"/>
      <c r="AP26" s="493"/>
      <c r="AQ26" s="493"/>
      <c r="AR26" s="535"/>
      <c r="AS26" s="492">
        <v>3064</v>
      </c>
      <c r="AT26" s="493"/>
      <c r="AU26" s="493"/>
      <c r="AV26" s="493"/>
      <c r="AW26" s="493"/>
      <c r="AX26" s="494"/>
      <c r="AY26" s="444" t="s">
        <v>179</v>
      </c>
      <c r="AZ26" s="445"/>
      <c r="BA26" s="445"/>
      <c r="BB26" s="445"/>
      <c r="BC26" s="445"/>
      <c r="BD26" s="445"/>
      <c r="BE26" s="445"/>
      <c r="BF26" s="445"/>
      <c r="BG26" s="445"/>
      <c r="BH26" s="445"/>
      <c r="BI26" s="445"/>
      <c r="BJ26" s="445"/>
      <c r="BK26" s="445"/>
      <c r="BL26" s="445"/>
      <c r="BM26" s="446"/>
      <c r="BN26" s="441" t="s">
        <v>175</v>
      </c>
      <c r="BO26" s="442"/>
      <c r="BP26" s="442"/>
      <c r="BQ26" s="442"/>
      <c r="BR26" s="442"/>
      <c r="BS26" s="442"/>
      <c r="BT26" s="442"/>
      <c r="BU26" s="443"/>
      <c r="BV26" s="441" t="s">
        <v>180</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181</v>
      </c>
      <c r="F27" s="471"/>
      <c r="G27" s="471"/>
      <c r="H27" s="471"/>
      <c r="I27" s="471"/>
      <c r="J27" s="471"/>
      <c r="K27" s="472"/>
      <c r="L27" s="492">
        <v>1</v>
      </c>
      <c r="M27" s="493"/>
      <c r="N27" s="493"/>
      <c r="O27" s="493"/>
      <c r="P27" s="535"/>
      <c r="Q27" s="492">
        <v>5000</v>
      </c>
      <c r="R27" s="493"/>
      <c r="S27" s="493"/>
      <c r="T27" s="493"/>
      <c r="U27" s="493"/>
      <c r="V27" s="535"/>
      <c r="W27" s="587"/>
      <c r="X27" s="588"/>
      <c r="Y27" s="589"/>
      <c r="Z27" s="491" t="s">
        <v>182</v>
      </c>
      <c r="AA27" s="471"/>
      <c r="AB27" s="471"/>
      <c r="AC27" s="471"/>
      <c r="AD27" s="471"/>
      <c r="AE27" s="471"/>
      <c r="AF27" s="471"/>
      <c r="AG27" s="472"/>
      <c r="AH27" s="492">
        <v>8</v>
      </c>
      <c r="AI27" s="493"/>
      <c r="AJ27" s="493"/>
      <c r="AK27" s="493"/>
      <c r="AL27" s="535"/>
      <c r="AM27" s="492">
        <v>30856</v>
      </c>
      <c r="AN27" s="493"/>
      <c r="AO27" s="493"/>
      <c r="AP27" s="493"/>
      <c r="AQ27" s="493"/>
      <c r="AR27" s="535"/>
      <c r="AS27" s="492">
        <v>3857</v>
      </c>
      <c r="AT27" s="493"/>
      <c r="AU27" s="493"/>
      <c r="AV27" s="493"/>
      <c r="AW27" s="493"/>
      <c r="AX27" s="494"/>
      <c r="AY27" s="536" t="s">
        <v>183</v>
      </c>
      <c r="AZ27" s="537"/>
      <c r="BA27" s="537"/>
      <c r="BB27" s="537"/>
      <c r="BC27" s="537"/>
      <c r="BD27" s="537"/>
      <c r="BE27" s="537"/>
      <c r="BF27" s="537"/>
      <c r="BG27" s="537"/>
      <c r="BH27" s="537"/>
      <c r="BI27" s="537"/>
      <c r="BJ27" s="537"/>
      <c r="BK27" s="537"/>
      <c r="BL27" s="537"/>
      <c r="BM27" s="538"/>
      <c r="BN27" s="560">
        <v>661945</v>
      </c>
      <c r="BO27" s="561"/>
      <c r="BP27" s="561"/>
      <c r="BQ27" s="561"/>
      <c r="BR27" s="561"/>
      <c r="BS27" s="561"/>
      <c r="BT27" s="561"/>
      <c r="BU27" s="562"/>
      <c r="BV27" s="560">
        <v>661938</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184</v>
      </c>
      <c r="F28" s="471"/>
      <c r="G28" s="471"/>
      <c r="H28" s="471"/>
      <c r="I28" s="471"/>
      <c r="J28" s="471"/>
      <c r="K28" s="472"/>
      <c r="L28" s="492">
        <v>1</v>
      </c>
      <c r="M28" s="493"/>
      <c r="N28" s="493"/>
      <c r="O28" s="493"/>
      <c r="P28" s="535"/>
      <c r="Q28" s="492">
        <v>4350</v>
      </c>
      <c r="R28" s="493"/>
      <c r="S28" s="493"/>
      <c r="T28" s="493"/>
      <c r="U28" s="493"/>
      <c r="V28" s="535"/>
      <c r="W28" s="587"/>
      <c r="X28" s="588"/>
      <c r="Y28" s="589"/>
      <c r="Z28" s="491" t="s">
        <v>185</v>
      </c>
      <c r="AA28" s="471"/>
      <c r="AB28" s="471"/>
      <c r="AC28" s="471"/>
      <c r="AD28" s="471"/>
      <c r="AE28" s="471"/>
      <c r="AF28" s="471"/>
      <c r="AG28" s="472"/>
      <c r="AH28" s="492" t="s">
        <v>180</v>
      </c>
      <c r="AI28" s="493"/>
      <c r="AJ28" s="493"/>
      <c r="AK28" s="493"/>
      <c r="AL28" s="535"/>
      <c r="AM28" s="492" t="s">
        <v>175</v>
      </c>
      <c r="AN28" s="493"/>
      <c r="AO28" s="493"/>
      <c r="AP28" s="493"/>
      <c r="AQ28" s="493"/>
      <c r="AR28" s="535"/>
      <c r="AS28" s="492" t="s">
        <v>175</v>
      </c>
      <c r="AT28" s="493"/>
      <c r="AU28" s="493"/>
      <c r="AV28" s="493"/>
      <c r="AW28" s="493"/>
      <c r="AX28" s="494"/>
      <c r="AY28" s="595" t="s">
        <v>186</v>
      </c>
      <c r="AZ28" s="596"/>
      <c r="BA28" s="596"/>
      <c r="BB28" s="597"/>
      <c r="BC28" s="401" t="s">
        <v>48</v>
      </c>
      <c r="BD28" s="402"/>
      <c r="BE28" s="402"/>
      <c r="BF28" s="402"/>
      <c r="BG28" s="402"/>
      <c r="BH28" s="402"/>
      <c r="BI28" s="402"/>
      <c r="BJ28" s="402"/>
      <c r="BK28" s="402"/>
      <c r="BL28" s="402"/>
      <c r="BM28" s="403"/>
      <c r="BN28" s="404">
        <v>1313717</v>
      </c>
      <c r="BO28" s="405"/>
      <c r="BP28" s="405"/>
      <c r="BQ28" s="405"/>
      <c r="BR28" s="405"/>
      <c r="BS28" s="405"/>
      <c r="BT28" s="405"/>
      <c r="BU28" s="406"/>
      <c r="BV28" s="404">
        <v>1013707</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187</v>
      </c>
      <c r="F29" s="471"/>
      <c r="G29" s="471"/>
      <c r="H29" s="471"/>
      <c r="I29" s="471"/>
      <c r="J29" s="471"/>
      <c r="K29" s="472"/>
      <c r="L29" s="492">
        <v>19</v>
      </c>
      <c r="M29" s="493"/>
      <c r="N29" s="493"/>
      <c r="O29" s="493"/>
      <c r="P29" s="535"/>
      <c r="Q29" s="492">
        <v>4060</v>
      </c>
      <c r="R29" s="493"/>
      <c r="S29" s="493"/>
      <c r="T29" s="493"/>
      <c r="U29" s="493"/>
      <c r="V29" s="535"/>
      <c r="W29" s="590"/>
      <c r="X29" s="591"/>
      <c r="Y29" s="592"/>
      <c r="Z29" s="491" t="s">
        <v>188</v>
      </c>
      <c r="AA29" s="471"/>
      <c r="AB29" s="471"/>
      <c r="AC29" s="471"/>
      <c r="AD29" s="471"/>
      <c r="AE29" s="471"/>
      <c r="AF29" s="471"/>
      <c r="AG29" s="472"/>
      <c r="AH29" s="492">
        <v>499</v>
      </c>
      <c r="AI29" s="493"/>
      <c r="AJ29" s="493"/>
      <c r="AK29" s="493"/>
      <c r="AL29" s="535"/>
      <c r="AM29" s="492">
        <v>1574560</v>
      </c>
      <c r="AN29" s="493"/>
      <c r="AO29" s="493"/>
      <c r="AP29" s="493"/>
      <c r="AQ29" s="493"/>
      <c r="AR29" s="535"/>
      <c r="AS29" s="492">
        <v>3155</v>
      </c>
      <c r="AT29" s="493"/>
      <c r="AU29" s="493"/>
      <c r="AV29" s="493"/>
      <c r="AW29" s="493"/>
      <c r="AX29" s="494"/>
      <c r="AY29" s="598"/>
      <c r="AZ29" s="599"/>
      <c r="BA29" s="599"/>
      <c r="BB29" s="600"/>
      <c r="BC29" s="475" t="s">
        <v>189</v>
      </c>
      <c r="BD29" s="476"/>
      <c r="BE29" s="476"/>
      <c r="BF29" s="476"/>
      <c r="BG29" s="476"/>
      <c r="BH29" s="476"/>
      <c r="BI29" s="476"/>
      <c r="BJ29" s="476"/>
      <c r="BK29" s="476"/>
      <c r="BL29" s="476"/>
      <c r="BM29" s="477"/>
      <c r="BN29" s="441">
        <v>354910</v>
      </c>
      <c r="BO29" s="442"/>
      <c r="BP29" s="442"/>
      <c r="BQ29" s="442"/>
      <c r="BR29" s="442"/>
      <c r="BS29" s="442"/>
      <c r="BT29" s="442"/>
      <c r="BU29" s="443"/>
      <c r="BV29" s="441">
        <v>11910</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8">
        <v>99.4</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1630318</v>
      </c>
      <c r="BO30" s="561"/>
      <c r="BP30" s="561"/>
      <c r="BQ30" s="561"/>
      <c r="BR30" s="561"/>
      <c r="BS30" s="561"/>
      <c r="BT30" s="561"/>
      <c r="BU30" s="562"/>
      <c r="BV30" s="560">
        <v>1340822</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191</v>
      </c>
      <c r="D32" s="604"/>
      <c r="E32" s="604"/>
      <c r="F32" s="604"/>
      <c r="G32" s="604"/>
      <c r="H32" s="604"/>
      <c r="I32" s="604"/>
      <c r="J32" s="604"/>
      <c r="K32" s="604"/>
      <c r="L32" s="604"/>
      <c r="M32" s="604"/>
      <c r="N32" s="604"/>
      <c r="O32" s="604"/>
      <c r="P32" s="604"/>
      <c r="Q32" s="604"/>
      <c r="R32" s="604"/>
      <c r="S32" s="604"/>
      <c r="U32" s="445" t="s">
        <v>192</v>
      </c>
      <c r="V32" s="445"/>
      <c r="W32" s="445"/>
      <c r="X32" s="445"/>
      <c r="Y32" s="445"/>
      <c r="Z32" s="445"/>
      <c r="AA32" s="445"/>
      <c r="AB32" s="445"/>
      <c r="AC32" s="445"/>
      <c r="AD32" s="445"/>
      <c r="AE32" s="445"/>
      <c r="AF32" s="445"/>
      <c r="AG32" s="445"/>
      <c r="AH32" s="445"/>
      <c r="AI32" s="445"/>
      <c r="AJ32" s="445"/>
      <c r="AK32" s="445"/>
      <c r="AM32" s="445" t="s">
        <v>193</v>
      </c>
      <c r="AN32" s="445"/>
      <c r="AO32" s="445"/>
      <c r="AP32" s="445"/>
      <c r="AQ32" s="445"/>
      <c r="AR32" s="445"/>
      <c r="AS32" s="445"/>
      <c r="AT32" s="445"/>
      <c r="AU32" s="445"/>
      <c r="AV32" s="445"/>
      <c r="AW32" s="445"/>
      <c r="AX32" s="445"/>
      <c r="AY32" s="445"/>
      <c r="AZ32" s="445"/>
      <c r="BA32" s="445"/>
      <c r="BB32" s="445"/>
      <c r="BC32" s="445"/>
      <c r="BE32" s="445" t="s">
        <v>194</v>
      </c>
      <c r="BF32" s="445"/>
      <c r="BG32" s="445"/>
      <c r="BH32" s="445"/>
      <c r="BI32" s="445"/>
      <c r="BJ32" s="445"/>
      <c r="BK32" s="445"/>
      <c r="BL32" s="445"/>
      <c r="BM32" s="445"/>
      <c r="BN32" s="445"/>
      <c r="BO32" s="445"/>
      <c r="BP32" s="445"/>
      <c r="BQ32" s="445"/>
      <c r="BR32" s="445"/>
      <c r="BS32" s="445"/>
      <c r="BT32" s="445"/>
      <c r="BU32" s="445"/>
      <c r="BW32" s="445" t="s">
        <v>195</v>
      </c>
      <c r="BX32" s="445"/>
      <c r="BY32" s="445"/>
      <c r="BZ32" s="445"/>
      <c r="CA32" s="445"/>
      <c r="CB32" s="445"/>
      <c r="CC32" s="445"/>
      <c r="CD32" s="445"/>
      <c r="CE32" s="445"/>
      <c r="CF32" s="445"/>
      <c r="CG32" s="445"/>
      <c r="CH32" s="445"/>
      <c r="CI32" s="445"/>
      <c r="CJ32" s="445"/>
      <c r="CK32" s="445"/>
      <c r="CL32" s="445"/>
      <c r="CM32" s="445"/>
      <c r="CO32" s="445" t="s">
        <v>196</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197</v>
      </c>
      <c r="D33" s="465"/>
      <c r="E33" s="430" t="s">
        <v>198</v>
      </c>
      <c r="F33" s="430"/>
      <c r="G33" s="430"/>
      <c r="H33" s="430"/>
      <c r="I33" s="430"/>
      <c r="J33" s="430"/>
      <c r="K33" s="430"/>
      <c r="L33" s="430"/>
      <c r="M33" s="430"/>
      <c r="N33" s="430"/>
      <c r="O33" s="430"/>
      <c r="P33" s="430"/>
      <c r="Q33" s="430"/>
      <c r="R33" s="430"/>
      <c r="S33" s="430"/>
      <c r="T33" s="203"/>
      <c r="U33" s="465" t="s">
        <v>199</v>
      </c>
      <c r="V33" s="465"/>
      <c r="W33" s="430" t="s">
        <v>200</v>
      </c>
      <c r="X33" s="430"/>
      <c r="Y33" s="430"/>
      <c r="Z33" s="430"/>
      <c r="AA33" s="430"/>
      <c r="AB33" s="430"/>
      <c r="AC33" s="430"/>
      <c r="AD33" s="430"/>
      <c r="AE33" s="430"/>
      <c r="AF33" s="430"/>
      <c r="AG33" s="430"/>
      <c r="AH33" s="430"/>
      <c r="AI33" s="430"/>
      <c r="AJ33" s="430"/>
      <c r="AK33" s="430"/>
      <c r="AL33" s="203"/>
      <c r="AM33" s="465" t="s">
        <v>199</v>
      </c>
      <c r="AN33" s="465"/>
      <c r="AO33" s="430" t="s">
        <v>198</v>
      </c>
      <c r="AP33" s="430"/>
      <c r="AQ33" s="430"/>
      <c r="AR33" s="430"/>
      <c r="AS33" s="430"/>
      <c r="AT33" s="430"/>
      <c r="AU33" s="430"/>
      <c r="AV33" s="430"/>
      <c r="AW33" s="430"/>
      <c r="AX33" s="430"/>
      <c r="AY33" s="430"/>
      <c r="AZ33" s="430"/>
      <c r="BA33" s="430"/>
      <c r="BB33" s="430"/>
      <c r="BC33" s="430"/>
      <c r="BD33" s="204"/>
      <c r="BE33" s="430" t="s">
        <v>201</v>
      </c>
      <c r="BF33" s="430"/>
      <c r="BG33" s="430" t="s">
        <v>202</v>
      </c>
      <c r="BH33" s="430"/>
      <c r="BI33" s="430"/>
      <c r="BJ33" s="430"/>
      <c r="BK33" s="430"/>
      <c r="BL33" s="430"/>
      <c r="BM33" s="430"/>
      <c r="BN33" s="430"/>
      <c r="BO33" s="430"/>
      <c r="BP33" s="430"/>
      <c r="BQ33" s="430"/>
      <c r="BR33" s="430"/>
      <c r="BS33" s="430"/>
      <c r="BT33" s="430"/>
      <c r="BU33" s="430"/>
      <c r="BV33" s="204"/>
      <c r="BW33" s="465" t="s">
        <v>201</v>
      </c>
      <c r="BX33" s="465"/>
      <c r="BY33" s="430" t="s">
        <v>203</v>
      </c>
      <c r="BZ33" s="430"/>
      <c r="CA33" s="430"/>
      <c r="CB33" s="430"/>
      <c r="CC33" s="430"/>
      <c r="CD33" s="430"/>
      <c r="CE33" s="430"/>
      <c r="CF33" s="430"/>
      <c r="CG33" s="430"/>
      <c r="CH33" s="430"/>
      <c r="CI33" s="430"/>
      <c r="CJ33" s="430"/>
      <c r="CK33" s="430"/>
      <c r="CL33" s="430"/>
      <c r="CM33" s="430"/>
      <c r="CN33" s="203"/>
      <c r="CO33" s="465" t="s">
        <v>199</v>
      </c>
      <c r="CP33" s="465"/>
      <c r="CQ33" s="430" t="s">
        <v>204</v>
      </c>
      <c r="CR33" s="430"/>
      <c r="CS33" s="430"/>
      <c r="CT33" s="430"/>
      <c r="CU33" s="430"/>
      <c r="CV33" s="430"/>
      <c r="CW33" s="430"/>
      <c r="CX33" s="430"/>
      <c r="CY33" s="430"/>
      <c r="CZ33" s="430"/>
      <c r="DA33" s="430"/>
      <c r="DB33" s="430"/>
      <c r="DC33" s="430"/>
      <c r="DD33" s="430"/>
      <c r="DE33" s="430"/>
      <c r="DF33" s="203"/>
      <c r="DG33" s="630" t="s">
        <v>205</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国民健康保険事業費特別会計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那須地区広域事務組合（一般会計）</v>
      </c>
      <c r="BZ34" s="632"/>
      <c r="CA34" s="632"/>
      <c r="CB34" s="632"/>
      <c r="CC34" s="632"/>
      <c r="CD34" s="632"/>
      <c r="CE34" s="632"/>
      <c r="CF34" s="632"/>
      <c r="CG34" s="632"/>
      <c r="CH34" s="632"/>
      <c r="CI34" s="632"/>
      <c r="CJ34" s="632"/>
      <c r="CK34" s="632"/>
      <c r="CL34" s="632"/>
      <c r="CM34" s="632"/>
      <c r="CN34" s="178"/>
      <c r="CO34" s="631">
        <f>IF(CQ34="","",MAX(C34:D43,U34:V43,AM34:AN43,BE34:BF43,BW34:BX43)+1)</f>
        <v>17</v>
      </c>
      <c r="CP34" s="631"/>
      <c r="CQ34" s="632" t="str">
        <f>IF('各会計、関係団体の財政状況及び健全化判断比率'!BS7="","",'各会計、関係団体の財政状況及び健全化判断比率'!BS7)</f>
        <v>大田原市管理公社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子育て支援券特別会計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那須地区広域事務組合（広域クリーンセンター大田原事業特別会計）</v>
      </c>
      <c r="BZ35" s="632"/>
      <c r="CA35" s="632"/>
      <c r="CB35" s="632"/>
      <c r="CC35" s="632"/>
      <c r="CD35" s="632"/>
      <c r="CE35" s="632"/>
      <c r="CF35" s="632"/>
      <c r="CG35" s="632"/>
      <c r="CH35" s="632"/>
      <c r="CI35" s="632"/>
      <c r="CJ35" s="632"/>
      <c r="CK35" s="632"/>
      <c r="CL35" s="632"/>
      <c r="CM35" s="632"/>
      <c r="CN35" s="178"/>
      <c r="CO35" s="631">
        <f t="shared" ref="CO35:CO43" si="3">IF(CQ35="","",CO34+1)</f>
        <v>18</v>
      </c>
      <c r="CP35" s="631"/>
      <c r="CQ35" s="632" t="str">
        <f>IF('各会計、関係団体の財政状況及び健全化判断比率'!BS8="","",'各会計、関係団体の財政状況及び健全化判断比率'!BS8)</f>
        <v>那須野が原文化振興財団</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那須地区広域事務組合（黒羽グリーンオアシス事業特別会計）</v>
      </c>
      <c r="BZ36" s="632"/>
      <c r="CA36" s="632"/>
      <c r="CB36" s="632"/>
      <c r="CC36" s="632"/>
      <c r="CD36" s="632"/>
      <c r="CE36" s="632"/>
      <c r="CF36" s="632"/>
      <c r="CG36" s="632"/>
      <c r="CH36" s="632"/>
      <c r="CI36" s="632"/>
      <c r="CJ36" s="632"/>
      <c r="CK36" s="632"/>
      <c r="CL36" s="632"/>
      <c r="CM36" s="632"/>
      <c r="CN36" s="178"/>
      <c r="CO36" s="631">
        <f t="shared" si="3"/>
        <v>19</v>
      </c>
      <c r="CP36" s="631"/>
      <c r="CQ36" s="632" t="str">
        <f>IF('各会計、関係団体の財政状況及び健全化判断比率'!BS9="","",'各会計、関係団体の財政状況及び健全化判断比率'!BS9)</f>
        <v>大田原市農業公社</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那須地区広域事務組合（共同一般最終処分場整備事業特別会計）</v>
      </c>
      <c r="BZ37" s="632"/>
      <c r="CA37" s="632"/>
      <c r="CB37" s="632"/>
      <c r="CC37" s="632"/>
      <c r="CD37" s="632"/>
      <c r="CE37" s="632"/>
      <c r="CF37" s="632"/>
      <c r="CG37" s="632"/>
      <c r="CH37" s="632"/>
      <c r="CI37" s="632"/>
      <c r="CJ37" s="632"/>
      <c r="CK37" s="632"/>
      <c r="CL37" s="632"/>
      <c r="CM37" s="632"/>
      <c r="CN37" s="178"/>
      <c r="CO37" s="631">
        <f t="shared" si="3"/>
        <v>20</v>
      </c>
      <c r="CP37" s="631"/>
      <c r="CQ37" s="632" t="str">
        <f>IF('各会計、関係団体の財政状況及び健全化判断比率'!BS10="","",'各会計、関係団体の財政状況及び健全化判断比率'!BS10)</f>
        <v>大田原まちづくりカンパニー</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那須地区消防組合</v>
      </c>
      <c r="BZ38" s="632"/>
      <c r="CA38" s="632"/>
      <c r="CB38" s="632"/>
      <c r="CC38" s="632"/>
      <c r="CD38" s="632"/>
      <c r="CE38" s="632"/>
      <c r="CF38" s="632"/>
      <c r="CG38" s="632"/>
      <c r="CH38" s="632"/>
      <c r="CI38" s="632"/>
      <c r="CJ38" s="632"/>
      <c r="CK38" s="632"/>
      <c r="CL38" s="632"/>
      <c r="CM38" s="632"/>
      <c r="CN38" s="178"/>
      <c r="CO38" s="631">
        <f t="shared" si="3"/>
        <v>21</v>
      </c>
      <c r="CP38" s="631"/>
      <c r="CQ38" s="632" t="str">
        <f>IF('各会計、関係団体の財政状況及び健全化判断比率'!BS11="","",'各会計、関係団体の財政状況及び健全化判断比率'!BS11)</f>
        <v>大田原ツーリズム</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13</v>
      </c>
      <c r="BX39" s="631"/>
      <c r="BY39" s="632" t="str">
        <f>IF('各会計、関係団体の財政状況及び健全化判断比率'!B73="","",'各会計、関係団体の財政状況及び健全化判断比率'!B73)</f>
        <v>栃木県市町村総合事務組合（一般会計）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14</v>
      </c>
      <c r="BX40" s="631"/>
      <c r="BY40" s="632" t="str">
        <f>IF('各会計、関係団体の財政状況及び健全化判断比率'!B74="","",'各会計、関係団体の財政状況及び健全化判断比率'!B74)</f>
        <v>栃木県市町村総合事務組合（特別会計）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15</v>
      </c>
      <c r="BX41" s="631"/>
      <c r="BY41" s="632" t="str">
        <f>IF('各会計、関係団体の財政状況及び健全化判断比率'!B75="","",'各会計、関係団体の財政状況及び健全化判断比率'!B75)</f>
        <v>栃木県後期高齢者医療広域連合（一般会計）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16</v>
      </c>
      <c r="BX42" s="631"/>
      <c r="BY42" s="632" t="str">
        <f>IF('各会計、関係団体の財政状況及び健全化判断比率'!B76="","",'各会計、関係団体の財政状況及び健全化判断比率'!B76)</f>
        <v>栃木県後期高齢者医療広域連合（特別会計）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4" t="s">
        <v>207</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208</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209</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210</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211</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212</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213</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8" t="s">
        <v>602</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80" zoomScaleNormal="80" workbookViewId="0">
      <selection activeCell="AM13" sqref="AM13:AT1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4" t="s">
        <v>562</v>
      </c>
      <c r="D34" s="1184"/>
      <c r="E34" s="1185"/>
      <c r="F34" s="32">
        <v>5.56</v>
      </c>
      <c r="G34" s="33">
        <v>5.34</v>
      </c>
      <c r="H34" s="33">
        <v>4.12</v>
      </c>
      <c r="I34" s="33">
        <v>6.28</v>
      </c>
      <c r="J34" s="34">
        <v>15.54</v>
      </c>
      <c r="K34" s="22"/>
      <c r="L34" s="22"/>
      <c r="M34" s="22"/>
      <c r="N34" s="22"/>
      <c r="O34" s="22"/>
      <c r="P34" s="22"/>
    </row>
    <row r="35" spans="1:16" ht="39" customHeight="1" x14ac:dyDescent="0.15">
      <c r="A35" s="22"/>
      <c r="B35" s="35"/>
      <c r="C35" s="1178" t="s">
        <v>563</v>
      </c>
      <c r="D35" s="1179"/>
      <c r="E35" s="1180"/>
      <c r="F35" s="36">
        <v>7.21</v>
      </c>
      <c r="G35" s="37">
        <v>7.2</v>
      </c>
      <c r="H35" s="37">
        <v>6.71</v>
      </c>
      <c r="I35" s="37">
        <v>6.01</v>
      </c>
      <c r="J35" s="38">
        <v>5.34</v>
      </c>
      <c r="K35" s="22"/>
      <c r="L35" s="22"/>
      <c r="M35" s="22"/>
      <c r="N35" s="22"/>
      <c r="O35" s="22"/>
      <c r="P35" s="22"/>
    </row>
    <row r="36" spans="1:16" ht="39" customHeight="1" x14ac:dyDescent="0.15">
      <c r="A36" s="22"/>
      <c r="B36" s="35"/>
      <c r="C36" s="1178" t="s">
        <v>564</v>
      </c>
      <c r="D36" s="1179"/>
      <c r="E36" s="1180"/>
      <c r="F36" s="36" t="s">
        <v>513</v>
      </c>
      <c r="G36" s="37" t="s">
        <v>513</v>
      </c>
      <c r="H36" s="37" t="s">
        <v>513</v>
      </c>
      <c r="I36" s="37">
        <v>1.77</v>
      </c>
      <c r="J36" s="38">
        <v>1.78</v>
      </c>
      <c r="K36" s="22"/>
      <c r="L36" s="22"/>
      <c r="M36" s="22"/>
      <c r="N36" s="22"/>
      <c r="O36" s="22"/>
      <c r="P36" s="22"/>
    </row>
    <row r="37" spans="1:16" ht="39" customHeight="1" x14ac:dyDescent="0.15">
      <c r="A37" s="22"/>
      <c r="B37" s="35"/>
      <c r="C37" s="1178" t="s">
        <v>565</v>
      </c>
      <c r="D37" s="1179"/>
      <c r="E37" s="1180"/>
      <c r="F37" s="36">
        <v>2.34</v>
      </c>
      <c r="G37" s="37">
        <v>2.17</v>
      </c>
      <c r="H37" s="37">
        <v>1.1200000000000001</v>
      </c>
      <c r="I37" s="37">
        <v>1.25</v>
      </c>
      <c r="J37" s="38">
        <v>1.34</v>
      </c>
      <c r="K37" s="22"/>
      <c r="L37" s="22"/>
      <c r="M37" s="22"/>
      <c r="N37" s="22"/>
      <c r="O37" s="22"/>
      <c r="P37" s="22"/>
    </row>
    <row r="38" spans="1:16" ht="39" customHeight="1" x14ac:dyDescent="0.15">
      <c r="A38" s="22"/>
      <c r="B38" s="35"/>
      <c r="C38" s="1178" t="s">
        <v>566</v>
      </c>
      <c r="D38" s="1179"/>
      <c r="E38" s="1180"/>
      <c r="F38" s="36">
        <v>1.69</v>
      </c>
      <c r="G38" s="37">
        <v>1.84</v>
      </c>
      <c r="H38" s="37">
        <v>1.27</v>
      </c>
      <c r="I38" s="37">
        <v>1.41</v>
      </c>
      <c r="J38" s="38">
        <v>0.56000000000000005</v>
      </c>
      <c r="K38" s="22"/>
      <c r="L38" s="22"/>
      <c r="M38" s="22"/>
      <c r="N38" s="22"/>
      <c r="O38" s="22"/>
      <c r="P38" s="22"/>
    </row>
    <row r="39" spans="1:16" ht="39" customHeight="1" x14ac:dyDescent="0.15">
      <c r="A39" s="22"/>
      <c r="B39" s="35"/>
      <c r="C39" s="1178" t="s">
        <v>567</v>
      </c>
      <c r="D39" s="1179"/>
      <c r="E39" s="1180"/>
      <c r="F39" s="36">
        <v>0.3</v>
      </c>
      <c r="G39" s="37">
        <v>0.28000000000000003</v>
      </c>
      <c r="H39" s="37">
        <v>0.16</v>
      </c>
      <c r="I39" s="37">
        <v>0.12</v>
      </c>
      <c r="J39" s="38">
        <v>0.11</v>
      </c>
      <c r="K39" s="22"/>
      <c r="L39" s="22"/>
      <c r="M39" s="22"/>
      <c r="N39" s="22"/>
      <c r="O39" s="22"/>
      <c r="P39" s="22"/>
    </row>
    <row r="40" spans="1:16" ht="39" customHeight="1" x14ac:dyDescent="0.15">
      <c r="A40" s="22"/>
      <c r="B40" s="35"/>
      <c r="C40" s="1178" t="s">
        <v>568</v>
      </c>
      <c r="D40" s="1179"/>
      <c r="E40" s="1180"/>
      <c r="F40" s="36">
        <v>0.01</v>
      </c>
      <c r="G40" s="37">
        <v>0.02</v>
      </c>
      <c r="H40" s="37">
        <v>0.01</v>
      </c>
      <c r="I40" s="37">
        <v>0</v>
      </c>
      <c r="J40" s="38">
        <v>0.01</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569</v>
      </c>
      <c r="D42" s="1179"/>
      <c r="E42" s="1180"/>
      <c r="F42" s="36" t="s">
        <v>513</v>
      </c>
      <c r="G42" s="37" t="s">
        <v>513</v>
      </c>
      <c r="H42" s="37" t="s">
        <v>513</v>
      </c>
      <c r="I42" s="37" t="s">
        <v>513</v>
      </c>
      <c r="J42" s="38" t="s">
        <v>513</v>
      </c>
      <c r="K42" s="22"/>
      <c r="L42" s="22"/>
      <c r="M42" s="22"/>
      <c r="N42" s="22"/>
      <c r="O42" s="22"/>
      <c r="P42" s="22"/>
    </row>
    <row r="43" spans="1:16" ht="39" customHeight="1" thickBot="1" x14ac:dyDescent="0.2">
      <c r="A43" s="22"/>
      <c r="B43" s="40"/>
      <c r="C43" s="1181" t="s">
        <v>570</v>
      </c>
      <c r="D43" s="1182"/>
      <c r="E43" s="1183"/>
      <c r="F43" s="41">
        <v>1</v>
      </c>
      <c r="G43" s="42">
        <v>0.84</v>
      </c>
      <c r="H43" s="42">
        <v>2.12</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Uz6zmSs5Q+zOB8bO/U+asokwo5jA0KcYh2NBl0r3zhZ4X5DDC45AzW5E9y3uwIyrFgPkQsolSWxggwO+OtTqw==" saltValue="Va3wvZiGUpiCqjQHrTot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80" zoomScaleNormal="80" workbookViewId="0">
      <selection activeCell="AM13" sqref="AM13:AT1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3837</v>
      </c>
      <c r="L45" s="60">
        <v>3711</v>
      </c>
      <c r="M45" s="60">
        <v>3497</v>
      </c>
      <c r="N45" s="60">
        <v>3456</v>
      </c>
      <c r="O45" s="61">
        <v>3642</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513</v>
      </c>
      <c r="L46" s="64" t="s">
        <v>513</v>
      </c>
      <c r="M46" s="64" t="s">
        <v>513</v>
      </c>
      <c r="N46" s="64" t="s">
        <v>513</v>
      </c>
      <c r="O46" s="65" t="s">
        <v>513</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513</v>
      </c>
      <c r="L47" s="64" t="s">
        <v>513</v>
      </c>
      <c r="M47" s="64" t="s">
        <v>513</v>
      </c>
      <c r="N47" s="64" t="s">
        <v>513</v>
      </c>
      <c r="O47" s="65" t="s">
        <v>513</v>
      </c>
      <c r="P47" s="48"/>
      <c r="Q47" s="48"/>
      <c r="R47" s="48"/>
      <c r="S47" s="48"/>
      <c r="T47" s="48"/>
      <c r="U47" s="48"/>
    </row>
    <row r="48" spans="1:21" ht="30.75" customHeight="1" x14ac:dyDescent="0.15">
      <c r="A48" s="48"/>
      <c r="B48" s="1188"/>
      <c r="C48" s="1189"/>
      <c r="D48" s="62"/>
      <c r="E48" s="1194" t="s">
        <v>15</v>
      </c>
      <c r="F48" s="1194"/>
      <c r="G48" s="1194"/>
      <c r="H48" s="1194"/>
      <c r="I48" s="1194"/>
      <c r="J48" s="1195"/>
      <c r="K48" s="63">
        <v>859</v>
      </c>
      <c r="L48" s="64">
        <v>887</v>
      </c>
      <c r="M48" s="64">
        <v>859</v>
      </c>
      <c r="N48" s="64">
        <v>694</v>
      </c>
      <c r="O48" s="65">
        <v>626</v>
      </c>
      <c r="P48" s="48"/>
      <c r="Q48" s="48"/>
      <c r="R48" s="48"/>
      <c r="S48" s="48"/>
      <c r="T48" s="48"/>
      <c r="U48" s="48"/>
    </row>
    <row r="49" spans="1:21" ht="30.75" customHeight="1" x14ac:dyDescent="0.15">
      <c r="A49" s="48"/>
      <c r="B49" s="1188"/>
      <c r="C49" s="1189"/>
      <c r="D49" s="62"/>
      <c r="E49" s="1194" t="s">
        <v>16</v>
      </c>
      <c r="F49" s="1194"/>
      <c r="G49" s="1194"/>
      <c r="H49" s="1194"/>
      <c r="I49" s="1194"/>
      <c r="J49" s="1195"/>
      <c r="K49" s="63">
        <v>303</v>
      </c>
      <c r="L49" s="64">
        <v>105</v>
      </c>
      <c r="M49" s="64">
        <v>87</v>
      </c>
      <c r="N49" s="64">
        <v>126</v>
      </c>
      <c r="O49" s="65">
        <v>112</v>
      </c>
      <c r="P49" s="48"/>
      <c r="Q49" s="48"/>
      <c r="R49" s="48"/>
      <c r="S49" s="48"/>
      <c r="T49" s="48"/>
      <c r="U49" s="48"/>
    </row>
    <row r="50" spans="1:21" ht="30.75" customHeight="1" x14ac:dyDescent="0.15">
      <c r="A50" s="48"/>
      <c r="B50" s="1188"/>
      <c r="C50" s="1189"/>
      <c r="D50" s="62"/>
      <c r="E50" s="1194" t="s">
        <v>17</v>
      </c>
      <c r="F50" s="1194"/>
      <c r="G50" s="1194"/>
      <c r="H50" s="1194"/>
      <c r="I50" s="1194"/>
      <c r="J50" s="1195"/>
      <c r="K50" s="63">
        <v>64</v>
      </c>
      <c r="L50" s="64">
        <v>60</v>
      </c>
      <c r="M50" s="64">
        <v>33</v>
      </c>
      <c r="N50" s="64">
        <v>16</v>
      </c>
      <c r="O50" s="65">
        <v>6</v>
      </c>
      <c r="P50" s="48"/>
      <c r="Q50" s="48"/>
      <c r="R50" s="48"/>
      <c r="S50" s="48"/>
      <c r="T50" s="48"/>
      <c r="U50" s="48"/>
    </row>
    <row r="51" spans="1:21" ht="30.75" customHeight="1" x14ac:dyDescent="0.15">
      <c r="A51" s="48"/>
      <c r="B51" s="1190"/>
      <c r="C51" s="1191"/>
      <c r="D51" s="66"/>
      <c r="E51" s="1194" t="s">
        <v>18</v>
      </c>
      <c r="F51" s="1194"/>
      <c r="G51" s="1194"/>
      <c r="H51" s="1194"/>
      <c r="I51" s="1194"/>
      <c r="J51" s="1195"/>
      <c r="K51" s="63">
        <v>1</v>
      </c>
      <c r="L51" s="64">
        <v>0</v>
      </c>
      <c r="M51" s="64">
        <v>0</v>
      </c>
      <c r="N51" s="64">
        <v>0</v>
      </c>
      <c r="O51" s="65">
        <v>0</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3833</v>
      </c>
      <c r="L52" s="64">
        <v>3639</v>
      </c>
      <c r="M52" s="64">
        <v>3470</v>
      </c>
      <c r="N52" s="64">
        <v>3388</v>
      </c>
      <c r="O52" s="65">
        <v>3368</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1231</v>
      </c>
      <c r="L53" s="69">
        <v>1124</v>
      </c>
      <c r="M53" s="69">
        <v>1006</v>
      </c>
      <c r="N53" s="69">
        <v>904</v>
      </c>
      <c r="O53" s="70">
        <v>1018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601</v>
      </c>
      <c r="L57" s="84" t="s">
        <v>601</v>
      </c>
      <c r="M57" s="84" t="s">
        <v>601</v>
      </c>
      <c r="N57" s="84" t="s">
        <v>601</v>
      </c>
      <c r="O57" s="85" t="s">
        <v>601</v>
      </c>
    </row>
    <row r="58" spans="1:21" ht="31.5" customHeight="1" thickBot="1" x14ac:dyDescent="0.2">
      <c r="B58" s="1204"/>
      <c r="C58" s="1205"/>
      <c r="D58" s="1209" t="s">
        <v>27</v>
      </c>
      <c r="E58" s="1210"/>
      <c r="F58" s="1210"/>
      <c r="G58" s="1210"/>
      <c r="H58" s="1210"/>
      <c r="I58" s="1210"/>
      <c r="J58" s="1211"/>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yN3xkOBSakTDNWTWw8z4Jk8Bq6yPjJBXIA6cUgWR+DbsY9uXATcQoOJT84+PW00Ja/jCiRvTcjsJ5f5j0Dwg==" saltValue="3/nqQxjCALcuck0RE+Pj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80" zoomScaleNormal="80" workbookViewId="0">
      <selection activeCell="AM13" sqref="AM13:AT1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12" t="s">
        <v>30</v>
      </c>
      <c r="C41" s="1213"/>
      <c r="D41" s="102"/>
      <c r="E41" s="1218" t="s">
        <v>31</v>
      </c>
      <c r="F41" s="1218"/>
      <c r="G41" s="1218"/>
      <c r="H41" s="1219"/>
      <c r="I41" s="346">
        <v>31327</v>
      </c>
      <c r="J41" s="347">
        <v>32675</v>
      </c>
      <c r="K41" s="347">
        <v>31947</v>
      </c>
      <c r="L41" s="347">
        <v>32380</v>
      </c>
      <c r="M41" s="348">
        <v>30861</v>
      </c>
    </row>
    <row r="42" spans="2:13" ht="27.75" customHeight="1" x14ac:dyDescent="0.15">
      <c r="B42" s="1214"/>
      <c r="C42" s="1215"/>
      <c r="D42" s="103"/>
      <c r="E42" s="1220" t="s">
        <v>32</v>
      </c>
      <c r="F42" s="1220"/>
      <c r="G42" s="1220"/>
      <c r="H42" s="1221"/>
      <c r="I42" s="349">
        <v>114</v>
      </c>
      <c r="J42" s="350">
        <v>50</v>
      </c>
      <c r="K42" s="350">
        <v>22</v>
      </c>
      <c r="L42" s="350">
        <v>6</v>
      </c>
      <c r="M42" s="351" t="s">
        <v>513</v>
      </c>
    </row>
    <row r="43" spans="2:13" ht="27.75" customHeight="1" x14ac:dyDescent="0.15">
      <c r="B43" s="1214"/>
      <c r="C43" s="1215"/>
      <c r="D43" s="103"/>
      <c r="E43" s="1220" t="s">
        <v>33</v>
      </c>
      <c r="F43" s="1220"/>
      <c r="G43" s="1220"/>
      <c r="H43" s="1221"/>
      <c r="I43" s="349">
        <v>9834</v>
      </c>
      <c r="J43" s="350">
        <v>9549</v>
      </c>
      <c r="K43" s="350">
        <v>9152</v>
      </c>
      <c r="L43" s="350">
        <v>8281</v>
      </c>
      <c r="M43" s="351">
        <v>7156</v>
      </c>
    </row>
    <row r="44" spans="2:13" ht="27.75" customHeight="1" x14ac:dyDescent="0.15">
      <c r="B44" s="1214"/>
      <c r="C44" s="1215"/>
      <c r="D44" s="103"/>
      <c r="E44" s="1220" t="s">
        <v>34</v>
      </c>
      <c r="F44" s="1220"/>
      <c r="G44" s="1220"/>
      <c r="H44" s="1221"/>
      <c r="I44" s="349">
        <v>799</v>
      </c>
      <c r="J44" s="350">
        <v>861</v>
      </c>
      <c r="K44" s="350">
        <v>1059</v>
      </c>
      <c r="L44" s="350">
        <v>1332</v>
      </c>
      <c r="M44" s="351">
        <v>1664</v>
      </c>
    </row>
    <row r="45" spans="2:13" ht="27.75" customHeight="1" x14ac:dyDescent="0.15">
      <c r="B45" s="1214"/>
      <c r="C45" s="1215"/>
      <c r="D45" s="103"/>
      <c r="E45" s="1220" t="s">
        <v>35</v>
      </c>
      <c r="F45" s="1220"/>
      <c r="G45" s="1220"/>
      <c r="H45" s="1221"/>
      <c r="I45" s="349">
        <v>4933</v>
      </c>
      <c r="J45" s="350">
        <v>4706</v>
      </c>
      <c r="K45" s="350">
        <v>4591</v>
      </c>
      <c r="L45" s="350">
        <v>4532</v>
      </c>
      <c r="M45" s="351">
        <v>4511</v>
      </c>
    </row>
    <row r="46" spans="2:13" ht="27.75" customHeight="1" x14ac:dyDescent="0.15">
      <c r="B46" s="1214"/>
      <c r="C46" s="1215"/>
      <c r="D46" s="104"/>
      <c r="E46" s="1220" t="s">
        <v>36</v>
      </c>
      <c r="F46" s="1220"/>
      <c r="G46" s="1220"/>
      <c r="H46" s="1221"/>
      <c r="I46" s="349">
        <v>1</v>
      </c>
      <c r="J46" s="350">
        <v>2</v>
      </c>
      <c r="K46" s="350" t="s">
        <v>513</v>
      </c>
      <c r="L46" s="350" t="s">
        <v>513</v>
      </c>
      <c r="M46" s="351" t="s">
        <v>513</v>
      </c>
    </row>
    <row r="47" spans="2:13" ht="27.75" customHeight="1" x14ac:dyDescent="0.15">
      <c r="B47" s="1214"/>
      <c r="C47" s="1215"/>
      <c r="D47" s="105"/>
      <c r="E47" s="1222" t="s">
        <v>37</v>
      </c>
      <c r="F47" s="1223"/>
      <c r="G47" s="1223"/>
      <c r="H47" s="1224"/>
      <c r="I47" s="349" t="s">
        <v>513</v>
      </c>
      <c r="J47" s="350" t="s">
        <v>513</v>
      </c>
      <c r="K47" s="350" t="s">
        <v>513</v>
      </c>
      <c r="L47" s="350" t="s">
        <v>513</v>
      </c>
      <c r="M47" s="351" t="s">
        <v>513</v>
      </c>
    </row>
    <row r="48" spans="2:13" ht="27.75" customHeight="1" x14ac:dyDescent="0.15">
      <c r="B48" s="1214"/>
      <c r="C48" s="1215"/>
      <c r="D48" s="103"/>
      <c r="E48" s="1220" t="s">
        <v>38</v>
      </c>
      <c r="F48" s="1220"/>
      <c r="G48" s="1220"/>
      <c r="H48" s="1221"/>
      <c r="I48" s="349" t="s">
        <v>513</v>
      </c>
      <c r="J48" s="350" t="s">
        <v>513</v>
      </c>
      <c r="K48" s="350" t="s">
        <v>513</v>
      </c>
      <c r="L48" s="350" t="s">
        <v>513</v>
      </c>
      <c r="M48" s="351" t="s">
        <v>513</v>
      </c>
    </row>
    <row r="49" spans="2:13" ht="27.75" customHeight="1" x14ac:dyDescent="0.15">
      <c r="B49" s="1216"/>
      <c r="C49" s="1217"/>
      <c r="D49" s="103"/>
      <c r="E49" s="1220" t="s">
        <v>39</v>
      </c>
      <c r="F49" s="1220"/>
      <c r="G49" s="1220"/>
      <c r="H49" s="1221"/>
      <c r="I49" s="349" t="s">
        <v>513</v>
      </c>
      <c r="J49" s="350" t="s">
        <v>513</v>
      </c>
      <c r="K49" s="350" t="s">
        <v>513</v>
      </c>
      <c r="L49" s="350" t="s">
        <v>513</v>
      </c>
      <c r="M49" s="351" t="s">
        <v>513</v>
      </c>
    </row>
    <row r="50" spans="2:13" ht="27.75" customHeight="1" x14ac:dyDescent="0.15">
      <c r="B50" s="1225" t="s">
        <v>40</v>
      </c>
      <c r="C50" s="1226"/>
      <c r="D50" s="106"/>
      <c r="E50" s="1220" t="s">
        <v>41</v>
      </c>
      <c r="F50" s="1220"/>
      <c r="G50" s="1220"/>
      <c r="H50" s="1221"/>
      <c r="I50" s="349">
        <v>4540</v>
      </c>
      <c r="J50" s="350">
        <v>4334</v>
      </c>
      <c r="K50" s="350">
        <v>4007</v>
      </c>
      <c r="L50" s="350">
        <v>4033</v>
      </c>
      <c r="M50" s="351">
        <v>5039</v>
      </c>
    </row>
    <row r="51" spans="2:13" ht="27.75" customHeight="1" x14ac:dyDescent="0.15">
      <c r="B51" s="1214"/>
      <c r="C51" s="1215"/>
      <c r="D51" s="103"/>
      <c r="E51" s="1220" t="s">
        <v>42</v>
      </c>
      <c r="F51" s="1220"/>
      <c r="G51" s="1220"/>
      <c r="H51" s="1221"/>
      <c r="I51" s="349">
        <v>3322</v>
      </c>
      <c r="J51" s="350">
        <v>3004</v>
      </c>
      <c r="K51" s="350">
        <v>2836</v>
      </c>
      <c r="L51" s="350">
        <v>2710</v>
      </c>
      <c r="M51" s="351">
        <v>2596</v>
      </c>
    </row>
    <row r="52" spans="2:13" ht="27.75" customHeight="1" x14ac:dyDescent="0.15">
      <c r="B52" s="1216"/>
      <c r="C52" s="1217"/>
      <c r="D52" s="103"/>
      <c r="E52" s="1220" t="s">
        <v>43</v>
      </c>
      <c r="F52" s="1220"/>
      <c r="G52" s="1220"/>
      <c r="H52" s="1221"/>
      <c r="I52" s="349">
        <v>31168</v>
      </c>
      <c r="J52" s="350">
        <v>31384</v>
      </c>
      <c r="K52" s="350">
        <v>30080</v>
      </c>
      <c r="L52" s="350">
        <v>29344</v>
      </c>
      <c r="M52" s="351">
        <v>27894</v>
      </c>
    </row>
    <row r="53" spans="2:13" ht="27.75" customHeight="1" thickBot="1" x14ac:dyDescent="0.2">
      <c r="B53" s="1227" t="s">
        <v>44</v>
      </c>
      <c r="C53" s="1228"/>
      <c r="D53" s="107"/>
      <c r="E53" s="1229" t="s">
        <v>45</v>
      </c>
      <c r="F53" s="1229"/>
      <c r="G53" s="1229"/>
      <c r="H53" s="1230"/>
      <c r="I53" s="352">
        <v>7977</v>
      </c>
      <c r="J53" s="353">
        <v>9121</v>
      </c>
      <c r="K53" s="353">
        <v>9848</v>
      </c>
      <c r="L53" s="353">
        <v>10444</v>
      </c>
      <c r="M53" s="354">
        <v>8663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iY5VY7iGXjQb/8SCOlNhT9hqmIbVw27r1mqqB13ILJbTUd+0svzTlQq/cJi2K/mxqzwEatId4W8D6K5kL81kA==" saltValue="n8b5R4oSWGRooic2NR8K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topLeftCell="A11" zoomScale="60" zoomScaleNormal="60" workbookViewId="0">
      <selection activeCell="AM13" sqref="AM13:AT1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9" t="s">
        <v>48</v>
      </c>
      <c r="D55" s="1239"/>
      <c r="E55" s="1240"/>
      <c r="F55" s="119">
        <v>1014</v>
      </c>
      <c r="G55" s="119">
        <v>1014</v>
      </c>
      <c r="H55" s="120">
        <v>1314</v>
      </c>
    </row>
    <row r="56" spans="2:8" ht="52.5" customHeight="1" x14ac:dyDescent="0.15">
      <c r="B56" s="121"/>
      <c r="C56" s="1241" t="s">
        <v>49</v>
      </c>
      <c r="D56" s="1241"/>
      <c r="E56" s="1242"/>
      <c r="F56" s="122">
        <v>12</v>
      </c>
      <c r="G56" s="122">
        <v>12</v>
      </c>
      <c r="H56" s="123">
        <v>355</v>
      </c>
    </row>
    <row r="57" spans="2:8" ht="53.25" customHeight="1" x14ac:dyDescent="0.15">
      <c r="B57" s="121"/>
      <c r="C57" s="1243" t="s">
        <v>50</v>
      </c>
      <c r="D57" s="1243"/>
      <c r="E57" s="1244"/>
      <c r="F57" s="124">
        <v>1808</v>
      </c>
      <c r="G57" s="124">
        <v>1341</v>
      </c>
      <c r="H57" s="125">
        <v>1630</v>
      </c>
    </row>
    <row r="58" spans="2:8" ht="45.75" customHeight="1" x14ac:dyDescent="0.15">
      <c r="B58" s="126"/>
      <c r="C58" s="1231" t="s">
        <v>592</v>
      </c>
      <c r="D58" s="1232"/>
      <c r="E58" s="1233"/>
      <c r="F58" s="127">
        <v>591</v>
      </c>
      <c r="G58" s="127">
        <v>491</v>
      </c>
      <c r="H58" s="128">
        <v>622</v>
      </c>
    </row>
    <row r="59" spans="2:8" ht="45.75" customHeight="1" x14ac:dyDescent="0.15">
      <c r="B59" s="126"/>
      <c r="C59" s="1231" t="s">
        <v>593</v>
      </c>
      <c r="D59" s="1232"/>
      <c r="E59" s="1233"/>
      <c r="F59" s="127">
        <v>489</v>
      </c>
      <c r="G59" s="127">
        <v>269</v>
      </c>
      <c r="H59" s="128">
        <v>458</v>
      </c>
    </row>
    <row r="60" spans="2:8" ht="45.75" customHeight="1" x14ac:dyDescent="0.15">
      <c r="B60" s="126"/>
      <c r="C60" s="1231" t="s">
        <v>594</v>
      </c>
      <c r="D60" s="1232"/>
      <c r="E60" s="1233"/>
      <c r="F60" s="127">
        <v>441</v>
      </c>
      <c r="G60" s="127">
        <v>241</v>
      </c>
      <c r="H60" s="128">
        <v>141</v>
      </c>
    </row>
    <row r="61" spans="2:8" ht="45.75" customHeight="1" x14ac:dyDescent="0.15">
      <c r="B61" s="126"/>
      <c r="C61" s="1231" t="s">
        <v>595</v>
      </c>
      <c r="D61" s="1232"/>
      <c r="E61" s="1233"/>
      <c r="F61" s="127">
        <v>119</v>
      </c>
      <c r="G61" s="127">
        <v>119</v>
      </c>
      <c r="H61" s="128">
        <v>122</v>
      </c>
    </row>
    <row r="62" spans="2:8" ht="45.75" customHeight="1" thickBot="1" x14ac:dyDescent="0.2">
      <c r="B62" s="129"/>
      <c r="C62" s="1234" t="s">
        <v>596</v>
      </c>
      <c r="D62" s="1235"/>
      <c r="E62" s="1236"/>
      <c r="F62" s="130">
        <v>98</v>
      </c>
      <c r="G62" s="130">
        <v>98</v>
      </c>
      <c r="H62" s="131">
        <v>98</v>
      </c>
    </row>
    <row r="63" spans="2:8" ht="52.5" customHeight="1" thickBot="1" x14ac:dyDescent="0.2">
      <c r="B63" s="132"/>
      <c r="C63" s="1237" t="s">
        <v>51</v>
      </c>
      <c r="D63" s="1237"/>
      <c r="E63" s="1238"/>
      <c r="F63" s="133">
        <v>2834</v>
      </c>
      <c r="G63" s="133">
        <v>2366</v>
      </c>
      <c r="H63" s="134">
        <v>3299</v>
      </c>
    </row>
    <row r="64" spans="2:8" x14ac:dyDescent="0.15"/>
  </sheetData>
  <sheetProtection algorithmName="SHA-512" hashValue="JIeRPCN3P538Dvc7MaiAUaWoZDuDkrZwYFzgeQa8SRjwVN/BRXbf2533aSpS6HDa/0gv/4P//6dpPw/qJ51n9g==" saltValue="MNDOaUHafm3d2iDlwV5D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1" zoomScale="69" zoomScaleNormal="69" zoomScaleSheetLayoutView="55" workbookViewId="0">
      <selection activeCell="CT7" sqref="CT7"/>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603</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604</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605</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606</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555</v>
      </c>
      <c r="BQ50" s="1258"/>
      <c r="BR50" s="1258"/>
      <c r="BS50" s="1258"/>
      <c r="BT50" s="1258"/>
      <c r="BU50" s="1258"/>
      <c r="BV50" s="1258"/>
      <c r="BW50" s="1258"/>
      <c r="BX50" s="1258" t="s">
        <v>556</v>
      </c>
      <c r="BY50" s="1258"/>
      <c r="BZ50" s="1258"/>
      <c r="CA50" s="1258"/>
      <c r="CB50" s="1258"/>
      <c r="CC50" s="1258"/>
      <c r="CD50" s="1258"/>
      <c r="CE50" s="1258"/>
      <c r="CF50" s="1258" t="s">
        <v>557</v>
      </c>
      <c r="CG50" s="1258"/>
      <c r="CH50" s="1258"/>
      <c r="CI50" s="1258"/>
      <c r="CJ50" s="1258"/>
      <c r="CK50" s="1258"/>
      <c r="CL50" s="1258"/>
      <c r="CM50" s="1258"/>
      <c r="CN50" s="1258" t="s">
        <v>558</v>
      </c>
      <c r="CO50" s="1258"/>
      <c r="CP50" s="1258"/>
      <c r="CQ50" s="1258"/>
      <c r="CR50" s="1258"/>
      <c r="CS50" s="1258"/>
      <c r="CT50" s="1258"/>
      <c r="CU50" s="1258"/>
      <c r="CV50" s="1258" t="s">
        <v>559</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607</v>
      </c>
      <c r="AO51" s="1261"/>
      <c r="AP51" s="1261"/>
      <c r="AQ51" s="1261"/>
      <c r="AR51" s="1261"/>
      <c r="AS51" s="1261"/>
      <c r="AT51" s="1261"/>
      <c r="AU51" s="1261"/>
      <c r="AV51" s="1261"/>
      <c r="AW51" s="1261"/>
      <c r="AX51" s="1261"/>
      <c r="AY51" s="1261"/>
      <c r="AZ51" s="1261"/>
      <c r="BA51" s="1261"/>
      <c r="BB51" s="1261" t="s">
        <v>608</v>
      </c>
      <c r="BC51" s="1261"/>
      <c r="BD51" s="1261"/>
      <c r="BE51" s="1261"/>
      <c r="BF51" s="1261"/>
      <c r="BG51" s="1261"/>
      <c r="BH51" s="1261"/>
      <c r="BI51" s="1261"/>
      <c r="BJ51" s="1261"/>
      <c r="BK51" s="1261"/>
      <c r="BL51" s="1261"/>
      <c r="BM51" s="1261"/>
      <c r="BN51" s="1261"/>
      <c r="BO51" s="1261"/>
      <c r="BP51" s="1259">
        <v>51.1</v>
      </c>
      <c r="BQ51" s="1259"/>
      <c r="BR51" s="1259"/>
      <c r="BS51" s="1259"/>
      <c r="BT51" s="1259"/>
      <c r="BU51" s="1259"/>
      <c r="BV51" s="1259"/>
      <c r="BW51" s="1259"/>
      <c r="BX51" s="1259">
        <v>58.2</v>
      </c>
      <c r="BY51" s="1259"/>
      <c r="BZ51" s="1259"/>
      <c r="CA51" s="1259"/>
      <c r="CB51" s="1259"/>
      <c r="CC51" s="1259"/>
      <c r="CD51" s="1259"/>
      <c r="CE51" s="1259"/>
      <c r="CF51" s="1259">
        <v>63.7</v>
      </c>
      <c r="CG51" s="1259"/>
      <c r="CH51" s="1259"/>
      <c r="CI51" s="1259"/>
      <c r="CJ51" s="1259"/>
      <c r="CK51" s="1259"/>
      <c r="CL51" s="1259"/>
      <c r="CM51" s="1259"/>
      <c r="CN51" s="1259">
        <v>64.900000000000006</v>
      </c>
      <c r="CO51" s="1259"/>
      <c r="CP51" s="1259"/>
      <c r="CQ51" s="1259"/>
      <c r="CR51" s="1259"/>
      <c r="CS51" s="1259"/>
      <c r="CT51" s="1259"/>
      <c r="CU51" s="1259"/>
      <c r="CV51" s="1259">
        <v>51.9</v>
      </c>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609</v>
      </c>
      <c r="BC53" s="1261"/>
      <c r="BD53" s="1261"/>
      <c r="BE53" s="1261"/>
      <c r="BF53" s="1261"/>
      <c r="BG53" s="1261"/>
      <c r="BH53" s="1261"/>
      <c r="BI53" s="1261"/>
      <c r="BJ53" s="1261"/>
      <c r="BK53" s="1261"/>
      <c r="BL53" s="1261"/>
      <c r="BM53" s="1261"/>
      <c r="BN53" s="1261"/>
      <c r="BO53" s="1261"/>
      <c r="BP53" s="1259">
        <v>40.200000000000003</v>
      </c>
      <c r="BQ53" s="1259"/>
      <c r="BR53" s="1259"/>
      <c r="BS53" s="1259"/>
      <c r="BT53" s="1259"/>
      <c r="BU53" s="1259"/>
      <c r="BV53" s="1259"/>
      <c r="BW53" s="1259"/>
      <c r="BX53" s="1259">
        <v>35.5</v>
      </c>
      <c r="BY53" s="1259"/>
      <c r="BZ53" s="1259"/>
      <c r="CA53" s="1259"/>
      <c r="CB53" s="1259"/>
      <c r="CC53" s="1259"/>
      <c r="CD53" s="1259"/>
      <c r="CE53" s="1259"/>
      <c r="CF53" s="1259">
        <v>37.6</v>
      </c>
      <c r="CG53" s="1259"/>
      <c r="CH53" s="1259"/>
      <c r="CI53" s="1259"/>
      <c r="CJ53" s="1259"/>
      <c r="CK53" s="1259"/>
      <c r="CL53" s="1259"/>
      <c r="CM53" s="1259"/>
      <c r="CN53" s="1259">
        <v>38.1</v>
      </c>
      <c r="CO53" s="1259"/>
      <c r="CP53" s="1259"/>
      <c r="CQ53" s="1259"/>
      <c r="CR53" s="1259"/>
      <c r="CS53" s="1259"/>
      <c r="CT53" s="1259"/>
      <c r="CU53" s="1259"/>
      <c r="CV53" s="1259">
        <v>43.5</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610</v>
      </c>
      <c r="AO55" s="1258"/>
      <c r="AP55" s="1258"/>
      <c r="AQ55" s="1258"/>
      <c r="AR55" s="1258"/>
      <c r="AS55" s="1258"/>
      <c r="AT55" s="1258"/>
      <c r="AU55" s="1258"/>
      <c r="AV55" s="1258"/>
      <c r="AW55" s="1258"/>
      <c r="AX55" s="1258"/>
      <c r="AY55" s="1258"/>
      <c r="AZ55" s="1258"/>
      <c r="BA55" s="1258"/>
      <c r="BB55" s="1261" t="s">
        <v>608</v>
      </c>
      <c r="BC55" s="1261"/>
      <c r="BD55" s="1261"/>
      <c r="BE55" s="1261"/>
      <c r="BF55" s="1261"/>
      <c r="BG55" s="1261"/>
      <c r="BH55" s="1261"/>
      <c r="BI55" s="1261"/>
      <c r="BJ55" s="1261"/>
      <c r="BK55" s="1261"/>
      <c r="BL55" s="1261"/>
      <c r="BM55" s="1261"/>
      <c r="BN55" s="1261"/>
      <c r="BO55" s="1261"/>
      <c r="BP55" s="1259">
        <v>32.299999999999997</v>
      </c>
      <c r="BQ55" s="1259"/>
      <c r="BR55" s="1259"/>
      <c r="BS55" s="1259"/>
      <c r="BT55" s="1259"/>
      <c r="BU55" s="1259"/>
      <c r="BV55" s="1259"/>
      <c r="BW55" s="1259"/>
      <c r="BX55" s="1259">
        <v>35.200000000000003</v>
      </c>
      <c r="BY55" s="1259"/>
      <c r="BZ55" s="1259"/>
      <c r="CA55" s="1259"/>
      <c r="CB55" s="1259"/>
      <c r="CC55" s="1259"/>
      <c r="CD55" s="1259"/>
      <c r="CE55" s="1259"/>
      <c r="CF55" s="1259">
        <v>40.4</v>
      </c>
      <c r="CG55" s="1259"/>
      <c r="CH55" s="1259"/>
      <c r="CI55" s="1259"/>
      <c r="CJ55" s="1259"/>
      <c r="CK55" s="1259"/>
      <c r="CL55" s="1259"/>
      <c r="CM55" s="1259"/>
      <c r="CN55" s="1259">
        <v>39.5</v>
      </c>
      <c r="CO55" s="1259"/>
      <c r="CP55" s="1259"/>
      <c r="CQ55" s="1259"/>
      <c r="CR55" s="1259"/>
      <c r="CS55" s="1259"/>
      <c r="CT55" s="1259"/>
      <c r="CU55" s="1259"/>
      <c r="CV55" s="1259">
        <v>39</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609</v>
      </c>
      <c r="BC57" s="1261"/>
      <c r="BD57" s="1261"/>
      <c r="BE57" s="1261"/>
      <c r="BF57" s="1261"/>
      <c r="BG57" s="1261"/>
      <c r="BH57" s="1261"/>
      <c r="BI57" s="1261"/>
      <c r="BJ57" s="1261"/>
      <c r="BK57" s="1261"/>
      <c r="BL57" s="1261"/>
      <c r="BM57" s="1261"/>
      <c r="BN57" s="1261"/>
      <c r="BO57" s="1261"/>
      <c r="BP57" s="1259">
        <v>57</v>
      </c>
      <c r="BQ57" s="1259"/>
      <c r="BR57" s="1259"/>
      <c r="BS57" s="1259"/>
      <c r="BT57" s="1259"/>
      <c r="BU57" s="1259"/>
      <c r="BV57" s="1259"/>
      <c r="BW57" s="1259"/>
      <c r="BX57" s="1259">
        <v>57.3</v>
      </c>
      <c r="BY57" s="1259"/>
      <c r="BZ57" s="1259"/>
      <c r="CA57" s="1259"/>
      <c r="CB57" s="1259"/>
      <c r="CC57" s="1259"/>
      <c r="CD57" s="1259"/>
      <c r="CE57" s="1259"/>
      <c r="CF57" s="1259">
        <v>58.4</v>
      </c>
      <c r="CG57" s="1259"/>
      <c r="CH57" s="1259"/>
      <c r="CI57" s="1259"/>
      <c r="CJ57" s="1259"/>
      <c r="CK57" s="1259"/>
      <c r="CL57" s="1259"/>
      <c r="CM57" s="1259"/>
      <c r="CN57" s="1259">
        <v>59.1</v>
      </c>
      <c r="CO57" s="1259"/>
      <c r="CP57" s="1259"/>
      <c r="CQ57" s="1259"/>
      <c r="CR57" s="1259"/>
      <c r="CS57" s="1259"/>
      <c r="CT57" s="1259"/>
      <c r="CU57" s="1259"/>
      <c r="CV57" s="1259">
        <v>62.3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611</v>
      </c>
    </row>
    <row r="64" spans="1:109" x14ac:dyDescent="0.15">
      <c r="B64" s="370"/>
      <c r="G64" s="377"/>
      <c r="I64" s="390"/>
      <c r="J64" s="390"/>
      <c r="K64" s="390"/>
      <c r="L64" s="390"/>
      <c r="M64" s="390"/>
      <c r="N64" s="391"/>
      <c r="AM64" s="377"/>
      <c r="AN64" s="377" t="s">
        <v>604</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612</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606</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555</v>
      </c>
      <c r="BQ72" s="1258"/>
      <c r="BR72" s="1258"/>
      <c r="BS72" s="1258"/>
      <c r="BT72" s="1258"/>
      <c r="BU72" s="1258"/>
      <c r="BV72" s="1258"/>
      <c r="BW72" s="1258"/>
      <c r="BX72" s="1258" t="s">
        <v>556</v>
      </c>
      <c r="BY72" s="1258"/>
      <c r="BZ72" s="1258"/>
      <c r="CA72" s="1258"/>
      <c r="CB72" s="1258"/>
      <c r="CC72" s="1258"/>
      <c r="CD72" s="1258"/>
      <c r="CE72" s="1258"/>
      <c r="CF72" s="1258" t="s">
        <v>557</v>
      </c>
      <c r="CG72" s="1258"/>
      <c r="CH72" s="1258"/>
      <c r="CI72" s="1258"/>
      <c r="CJ72" s="1258"/>
      <c r="CK72" s="1258"/>
      <c r="CL72" s="1258"/>
      <c r="CM72" s="1258"/>
      <c r="CN72" s="1258" t="s">
        <v>558</v>
      </c>
      <c r="CO72" s="1258"/>
      <c r="CP72" s="1258"/>
      <c r="CQ72" s="1258"/>
      <c r="CR72" s="1258"/>
      <c r="CS72" s="1258"/>
      <c r="CT72" s="1258"/>
      <c r="CU72" s="1258"/>
      <c r="CV72" s="1258" t="s">
        <v>559</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607</v>
      </c>
      <c r="AO73" s="1261"/>
      <c r="AP73" s="1261"/>
      <c r="AQ73" s="1261"/>
      <c r="AR73" s="1261"/>
      <c r="AS73" s="1261"/>
      <c r="AT73" s="1261"/>
      <c r="AU73" s="1261"/>
      <c r="AV73" s="1261"/>
      <c r="AW73" s="1261"/>
      <c r="AX73" s="1261"/>
      <c r="AY73" s="1261"/>
      <c r="AZ73" s="1261"/>
      <c r="BA73" s="1261"/>
      <c r="BB73" s="1261" t="s">
        <v>608</v>
      </c>
      <c r="BC73" s="1261"/>
      <c r="BD73" s="1261"/>
      <c r="BE73" s="1261"/>
      <c r="BF73" s="1261"/>
      <c r="BG73" s="1261"/>
      <c r="BH73" s="1261"/>
      <c r="BI73" s="1261"/>
      <c r="BJ73" s="1261"/>
      <c r="BK73" s="1261"/>
      <c r="BL73" s="1261"/>
      <c r="BM73" s="1261"/>
      <c r="BN73" s="1261"/>
      <c r="BO73" s="1261"/>
      <c r="BP73" s="1259">
        <v>51.1</v>
      </c>
      <c r="BQ73" s="1259"/>
      <c r="BR73" s="1259"/>
      <c r="BS73" s="1259"/>
      <c r="BT73" s="1259"/>
      <c r="BU73" s="1259"/>
      <c r="BV73" s="1259"/>
      <c r="BW73" s="1259"/>
      <c r="BX73" s="1259">
        <v>58.2</v>
      </c>
      <c r="BY73" s="1259"/>
      <c r="BZ73" s="1259"/>
      <c r="CA73" s="1259"/>
      <c r="CB73" s="1259"/>
      <c r="CC73" s="1259"/>
      <c r="CD73" s="1259"/>
      <c r="CE73" s="1259"/>
      <c r="CF73" s="1259">
        <v>63.7</v>
      </c>
      <c r="CG73" s="1259"/>
      <c r="CH73" s="1259"/>
      <c r="CI73" s="1259"/>
      <c r="CJ73" s="1259"/>
      <c r="CK73" s="1259"/>
      <c r="CL73" s="1259"/>
      <c r="CM73" s="1259"/>
      <c r="CN73" s="1259">
        <v>64.900000000000006</v>
      </c>
      <c r="CO73" s="1259"/>
      <c r="CP73" s="1259"/>
      <c r="CQ73" s="1259"/>
      <c r="CR73" s="1259"/>
      <c r="CS73" s="1259"/>
      <c r="CT73" s="1259"/>
      <c r="CU73" s="1259"/>
      <c r="CV73" s="1259">
        <v>51.9</v>
      </c>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613</v>
      </c>
      <c r="BC75" s="1261"/>
      <c r="BD75" s="1261"/>
      <c r="BE75" s="1261"/>
      <c r="BF75" s="1261"/>
      <c r="BG75" s="1261"/>
      <c r="BH75" s="1261"/>
      <c r="BI75" s="1261"/>
      <c r="BJ75" s="1261"/>
      <c r="BK75" s="1261"/>
      <c r="BL75" s="1261"/>
      <c r="BM75" s="1261"/>
      <c r="BN75" s="1261"/>
      <c r="BO75" s="1261"/>
      <c r="BP75" s="1259">
        <v>8.6</v>
      </c>
      <c r="BQ75" s="1259"/>
      <c r="BR75" s="1259"/>
      <c r="BS75" s="1259"/>
      <c r="BT75" s="1259"/>
      <c r="BU75" s="1259"/>
      <c r="BV75" s="1259"/>
      <c r="BW75" s="1259"/>
      <c r="BX75" s="1259">
        <v>7.9</v>
      </c>
      <c r="BY75" s="1259"/>
      <c r="BZ75" s="1259"/>
      <c r="CA75" s="1259"/>
      <c r="CB75" s="1259"/>
      <c r="CC75" s="1259"/>
      <c r="CD75" s="1259"/>
      <c r="CE75" s="1259"/>
      <c r="CF75" s="1259">
        <v>7.1</v>
      </c>
      <c r="CG75" s="1259"/>
      <c r="CH75" s="1259"/>
      <c r="CI75" s="1259"/>
      <c r="CJ75" s="1259"/>
      <c r="CK75" s="1259"/>
      <c r="CL75" s="1259"/>
      <c r="CM75" s="1259"/>
      <c r="CN75" s="1259">
        <v>6.4</v>
      </c>
      <c r="CO75" s="1259"/>
      <c r="CP75" s="1259"/>
      <c r="CQ75" s="1259"/>
      <c r="CR75" s="1259"/>
      <c r="CS75" s="1259"/>
      <c r="CT75" s="1259"/>
      <c r="CU75" s="1259"/>
      <c r="CV75" s="1259">
        <v>6</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610</v>
      </c>
      <c r="AO77" s="1258"/>
      <c r="AP77" s="1258"/>
      <c r="AQ77" s="1258"/>
      <c r="AR77" s="1258"/>
      <c r="AS77" s="1258"/>
      <c r="AT77" s="1258"/>
      <c r="AU77" s="1258"/>
      <c r="AV77" s="1258"/>
      <c r="AW77" s="1258"/>
      <c r="AX77" s="1258"/>
      <c r="AY77" s="1258"/>
      <c r="AZ77" s="1258"/>
      <c r="BA77" s="1258"/>
      <c r="BB77" s="1261" t="s">
        <v>608</v>
      </c>
      <c r="BC77" s="1261"/>
      <c r="BD77" s="1261"/>
      <c r="BE77" s="1261"/>
      <c r="BF77" s="1261"/>
      <c r="BG77" s="1261"/>
      <c r="BH77" s="1261"/>
      <c r="BI77" s="1261"/>
      <c r="BJ77" s="1261"/>
      <c r="BK77" s="1261"/>
      <c r="BL77" s="1261"/>
      <c r="BM77" s="1261"/>
      <c r="BN77" s="1261"/>
      <c r="BO77" s="1261"/>
      <c r="BP77" s="1259">
        <v>32.299999999999997</v>
      </c>
      <c r="BQ77" s="1259"/>
      <c r="BR77" s="1259"/>
      <c r="BS77" s="1259"/>
      <c r="BT77" s="1259"/>
      <c r="BU77" s="1259"/>
      <c r="BV77" s="1259"/>
      <c r="BW77" s="1259"/>
      <c r="BX77" s="1259">
        <v>35.200000000000003</v>
      </c>
      <c r="BY77" s="1259"/>
      <c r="BZ77" s="1259"/>
      <c r="CA77" s="1259"/>
      <c r="CB77" s="1259"/>
      <c r="CC77" s="1259"/>
      <c r="CD77" s="1259"/>
      <c r="CE77" s="1259"/>
      <c r="CF77" s="1259">
        <v>40.4</v>
      </c>
      <c r="CG77" s="1259"/>
      <c r="CH77" s="1259"/>
      <c r="CI77" s="1259"/>
      <c r="CJ77" s="1259"/>
      <c r="CK77" s="1259"/>
      <c r="CL77" s="1259"/>
      <c r="CM77" s="1259"/>
      <c r="CN77" s="1259">
        <v>39.5</v>
      </c>
      <c r="CO77" s="1259"/>
      <c r="CP77" s="1259"/>
      <c r="CQ77" s="1259"/>
      <c r="CR77" s="1259"/>
      <c r="CS77" s="1259"/>
      <c r="CT77" s="1259"/>
      <c r="CU77" s="1259"/>
      <c r="CV77" s="1259">
        <v>39</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613</v>
      </c>
      <c r="BC79" s="1261"/>
      <c r="BD79" s="1261"/>
      <c r="BE79" s="1261"/>
      <c r="BF79" s="1261"/>
      <c r="BG79" s="1261"/>
      <c r="BH79" s="1261"/>
      <c r="BI79" s="1261"/>
      <c r="BJ79" s="1261"/>
      <c r="BK79" s="1261"/>
      <c r="BL79" s="1261"/>
      <c r="BM79" s="1261"/>
      <c r="BN79" s="1261"/>
      <c r="BO79" s="1261"/>
      <c r="BP79" s="1259">
        <v>7</v>
      </c>
      <c r="BQ79" s="1259"/>
      <c r="BR79" s="1259"/>
      <c r="BS79" s="1259"/>
      <c r="BT79" s="1259"/>
      <c r="BU79" s="1259"/>
      <c r="BV79" s="1259"/>
      <c r="BW79" s="1259"/>
      <c r="BX79" s="1259">
        <v>6.9</v>
      </c>
      <c r="BY79" s="1259"/>
      <c r="BZ79" s="1259"/>
      <c r="CA79" s="1259"/>
      <c r="CB79" s="1259"/>
      <c r="CC79" s="1259"/>
      <c r="CD79" s="1259"/>
      <c r="CE79" s="1259"/>
      <c r="CF79" s="1259">
        <v>7</v>
      </c>
      <c r="CG79" s="1259"/>
      <c r="CH79" s="1259"/>
      <c r="CI79" s="1259"/>
      <c r="CJ79" s="1259"/>
      <c r="CK79" s="1259"/>
      <c r="CL79" s="1259"/>
      <c r="CM79" s="1259"/>
      <c r="CN79" s="1259">
        <v>6.9</v>
      </c>
      <c r="CO79" s="1259"/>
      <c r="CP79" s="1259"/>
      <c r="CQ79" s="1259"/>
      <c r="CR79" s="1259"/>
      <c r="CS79" s="1259"/>
      <c r="CT79" s="1259"/>
      <c r="CU79" s="1259"/>
      <c r="CV79" s="1259">
        <v>6.9</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HkoGJqySZw4kbnm1eII8ataQqX29j4N7NMc1SyK7gLTyvicVxfUFBG4v6oRHMlBfK4dmDyWJyjZ6+8smRMSMHA==" saltValue="ojB1Gn4iO7BNaDvk4yPM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64" zoomScaleNormal="64" zoomScaleSheetLayoutView="70" workbookViewId="0">
      <selection activeCell="BI75" sqref="BI7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502</v>
      </c>
    </row>
  </sheetData>
  <sheetProtection algorithmName="SHA-512" hashValue="rC6McYCcLe/2QsDWS2+eL7blwxfjTXJ6ukCNYI6sn8IFiQu/JZAJJHX4TpfLgGF4Eq/WJVJd3uYgohpSqI7MDA==" saltValue="eihWuDkzpAFvWjyFtU5k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70" zoomScaleNormal="70" zoomScaleSheetLayoutView="55" workbookViewId="0">
      <selection activeCell="BJ48" sqref="BJ48"/>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502</v>
      </c>
    </row>
  </sheetData>
  <sheetProtection algorithmName="SHA-512" hashValue="HptByVmZl1DEHYm51qEWAy5frkGinMK9wg9tCncRC42Wj2NRIlFwCuQ/AUJR67c2m9G9YBj1rLLEZBhvtBr31w==" saltValue="XpdyQpJlPEwIRGOx8F7I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552</v>
      </c>
      <c r="G2" s="148"/>
      <c r="H2" s="149"/>
    </row>
    <row r="3" spans="1:8" x14ac:dyDescent="0.15">
      <c r="A3" s="145" t="s">
        <v>545</v>
      </c>
      <c r="B3" s="150"/>
      <c r="C3" s="151"/>
      <c r="D3" s="152">
        <v>57395</v>
      </c>
      <c r="E3" s="153"/>
      <c r="F3" s="154">
        <v>62698</v>
      </c>
      <c r="G3" s="155"/>
      <c r="H3" s="156"/>
    </row>
    <row r="4" spans="1:8" x14ac:dyDescent="0.15">
      <c r="A4" s="157"/>
      <c r="B4" s="158"/>
      <c r="C4" s="159"/>
      <c r="D4" s="160">
        <v>19977</v>
      </c>
      <c r="E4" s="161"/>
      <c r="F4" s="162">
        <v>31973</v>
      </c>
      <c r="G4" s="163"/>
      <c r="H4" s="164"/>
    </row>
    <row r="5" spans="1:8" x14ac:dyDescent="0.15">
      <c r="A5" s="145" t="s">
        <v>547</v>
      </c>
      <c r="B5" s="150"/>
      <c r="C5" s="151"/>
      <c r="D5" s="152">
        <v>44028</v>
      </c>
      <c r="E5" s="153"/>
      <c r="F5" s="154">
        <v>79245</v>
      </c>
      <c r="G5" s="155"/>
      <c r="H5" s="156"/>
    </row>
    <row r="6" spans="1:8" x14ac:dyDescent="0.15">
      <c r="A6" s="157"/>
      <c r="B6" s="158"/>
      <c r="C6" s="159"/>
      <c r="D6" s="160">
        <v>15858</v>
      </c>
      <c r="E6" s="161"/>
      <c r="F6" s="162">
        <v>40378</v>
      </c>
      <c r="G6" s="163"/>
      <c r="H6" s="164"/>
    </row>
    <row r="7" spans="1:8" x14ac:dyDescent="0.15">
      <c r="A7" s="145" t="s">
        <v>548</v>
      </c>
      <c r="B7" s="150"/>
      <c r="C7" s="151"/>
      <c r="D7" s="152">
        <v>45135</v>
      </c>
      <c r="E7" s="153"/>
      <c r="F7" s="154">
        <v>71604</v>
      </c>
      <c r="G7" s="155"/>
      <c r="H7" s="156"/>
    </row>
    <row r="8" spans="1:8" x14ac:dyDescent="0.15">
      <c r="A8" s="157"/>
      <c r="B8" s="158"/>
      <c r="C8" s="159"/>
      <c r="D8" s="160">
        <v>12129</v>
      </c>
      <c r="E8" s="161"/>
      <c r="F8" s="162">
        <v>45121</v>
      </c>
      <c r="G8" s="163"/>
      <c r="H8" s="164"/>
    </row>
    <row r="9" spans="1:8" x14ac:dyDescent="0.15">
      <c r="A9" s="145" t="s">
        <v>549</v>
      </c>
      <c r="B9" s="150"/>
      <c r="C9" s="151"/>
      <c r="D9" s="152">
        <v>62446</v>
      </c>
      <c r="E9" s="153"/>
      <c r="F9" s="154">
        <v>67009</v>
      </c>
      <c r="G9" s="155"/>
      <c r="H9" s="156"/>
    </row>
    <row r="10" spans="1:8" x14ac:dyDescent="0.15">
      <c r="A10" s="157"/>
      <c r="B10" s="158"/>
      <c r="C10" s="159"/>
      <c r="D10" s="160">
        <v>33118</v>
      </c>
      <c r="E10" s="161"/>
      <c r="F10" s="162">
        <v>43028</v>
      </c>
      <c r="G10" s="163"/>
      <c r="H10" s="164"/>
    </row>
    <row r="11" spans="1:8" x14ac:dyDescent="0.15">
      <c r="A11" s="145" t="s">
        <v>550</v>
      </c>
      <c r="B11" s="150"/>
      <c r="C11" s="151"/>
      <c r="D11" s="152">
        <v>27965</v>
      </c>
      <c r="E11" s="153"/>
      <c r="F11" s="154">
        <v>40807</v>
      </c>
      <c r="G11" s="155"/>
      <c r="H11" s="156"/>
    </row>
    <row r="12" spans="1:8" x14ac:dyDescent="0.15">
      <c r="A12" s="157"/>
      <c r="B12" s="158"/>
      <c r="C12" s="165"/>
      <c r="D12" s="160">
        <v>11428</v>
      </c>
      <c r="E12" s="161"/>
      <c r="F12" s="162">
        <v>19520</v>
      </c>
      <c r="G12" s="163"/>
      <c r="H12" s="164"/>
    </row>
    <row r="13" spans="1:8" x14ac:dyDescent="0.15">
      <c r="A13" s="145"/>
      <c r="B13" s="150"/>
      <c r="C13" s="166"/>
      <c r="D13" s="167">
        <v>47394</v>
      </c>
      <c r="E13" s="168"/>
      <c r="F13" s="169">
        <v>64273</v>
      </c>
      <c r="G13" s="170"/>
      <c r="H13" s="156"/>
    </row>
    <row r="14" spans="1:8" x14ac:dyDescent="0.15">
      <c r="A14" s="157"/>
      <c r="B14" s="158"/>
      <c r="C14" s="159"/>
      <c r="D14" s="160">
        <v>18502</v>
      </c>
      <c r="E14" s="161"/>
      <c r="F14" s="162">
        <v>36004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5.86</v>
      </c>
      <c r="C19" s="171">
        <f>ROUND(VALUE(SUBSTITUTE(実質収支比率等に係る経年分析!G$48,"▲","-")),2)</f>
        <v>5.63</v>
      </c>
      <c r="D19" s="171">
        <f>ROUND(VALUE(SUBSTITUTE(実質収支比率等に係る経年分析!H$48,"▲","-")),2)</f>
        <v>4.29</v>
      </c>
      <c r="E19" s="171">
        <f>ROUND(VALUE(SUBSTITUTE(実質収支比率等に係る経年分析!I$48,"▲","-")),2)</f>
        <v>6.42</v>
      </c>
      <c r="F19" s="171">
        <f>ROUND(VALUE(SUBSTITUTE(実質収支比率等に係る経年分析!J$48,"▲","-")),2)</f>
        <v>15.65</v>
      </c>
    </row>
    <row r="20" spans="1:11" x14ac:dyDescent="0.15">
      <c r="A20" s="171" t="s">
        <v>55</v>
      </c>
      <c r="B20" s="171">
        <f>ROUND(VALUE(SUBSTITUTE(実質収支比率等に係る経年分析!F$47,"▲","-")),2)</f>
        <v>6.89</v>
      </c>
      <c r="C20" s="171">
        <f>ROUND(VALUE(SUBSTITUTE(実質収支比率等に係る経年分析!G$47,"▲","-")),2)</f>
        <v>6.93</v>
      </c>
      <c r="D20" s="171">
        <f>ROUND(VALUE(SUBSTITUTE(実質収支比率等に係る経年分析!H$47,"▲","-")),2)</f>
        <v>5.46</v>
      </c>
      <c r="E20" s="171">
        <f>ROUND(VALUE(SUBSTITUTE(実質収支比率等に係る経年分析!I$47,"▲","-")),2)</f>
        <v>5.3</v>
      </c>
      <c r="F20" s="171">
        <f>ROUND(VALUE(SUBSTITUTE(実質収支比率等に係る経年分析!J$47,"▲","-")),2)</f>
        <v>6.67</v>
      </c>
    </row>
    <row r="21" spans="1:11" x14ac:dyDescent="0.15">
      <c r="A21" s="171" t="s">
        <v>56</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-0.28000000000000003</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2.25</v>
      </c>
      <c r="F21" s="171">
        <f>IF(ISNUMBER(VALUE(SUBSTITUTE(実質収支比率等に係る経年分析!J$49,"▲","-"))),ROUND(VALUE(SUBSTITUTE(実質収支比率等に係る経年分析!J$49,"▲","-")),2),NA())</f>
        <v>10.95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2.12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子育て支援券特別会計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0.56000000000000005</v>
      </c>
    </row>
    <row r="33" spans="1:16" x14ac:dyDescent="0.15">
      <c r="A33" s="172" t="str">
        <f>IF(連結実質赤字比率に係る赤字・黒字の構成分析!C$37="",NA(),連結実質赤字比率に係る赤字・黒字の構成分析!C$37)</f>
        <v>国民健康保険事業費特別会計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1.1200000000000001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3833</v>
      </c>
      <c r="E42" s="173"/>
      <c r="F42" s="173"/>
      <c r="G42" s="173">
        <f>'実質公債費比率（分子）の構造'!L$52</f>
        <v>3639</v>
      </c>
      <c r="H42" s="173"/>
      <c r="I42" s="173"/>
      <c r="J42" s="173">
        <f>'実質公債費比率（分子）の構造'!M$52</f>
        <v>3470</v>
      </c>
      <c r="K42" s="173"/>
      <c r="L42" s="173"/>
      <c r="M42" s="173">
        <f>'実質公債費比率（分子）の構造'!N$52</f>
        <v>3388</v>
      </c>
      <c r="N42" s="173"/>
      <c r="O42" s="173"/>
      <c r="P42" s="173">
        <f>'実質公債費比率（分子）の構造'!O$52</f>
        <v>3368</v>
      </c>
    </row>
    <row r="43" spans="1:16" x14ac:dyDescent="0.15">
      <c r="A43" s="173" t="s">
        <v>18</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64</v>
      </c>
      <c r="C44" s="173"/>
      <c r="D44" s="173"/>
      <c r="E44" s="173">
        <f>'実質公債費比率（分子）の構造'!L$50</f>
        <v>60</v>
      </c>
      <c r="F44" s="173"/>
      <c r="G44" s="173"/>
      <c r="H44" s="173">
        <f>'実質公債費比率（分子）の構造'!M$50</f>
        <v>33</v>
      </c>
      <c r="I44" s="173"/>
      <c r="J44" s="173"/>
      <c r="K44" s="173">
        <f>'実質公債費比率（分子）の構造'!N$50</f>
        <v>16</v>
      </c>
      <c r="L44" s="173"/>
      <c r="M44" s="173"/>
      <c r="N44" s="173">
        <f>'実質公債費比率（分子）の構造'!O$50</f>
        <v>6</v>
      </c>
      <c r="O44" s="173"/>
      <c r="P44" s="173"/>
    </row>
    <row r="45" spans="1:16" x14ac:dyDescent="0.15">
      <c r="A45" s="173" t="s">
        <v>65</v>
      </c>
      <c r="B45" s="173">
        <f>'実質公債費比率（分子）の構造'!K$49</f>
        <v>303</v>
      </c>
      <c r="C45" s="173"/>
      <c r="D45" s="173"/>
      <c r="E45" s="173">
        <f>'実質公債費比率（分子）の構造'!L$49</f>
        <v>105</v>
      </c>
      <c r="F45" s="173"/>
      <c r="G45" s="173"/>
      <c r="H45" s="173">
        <f>'実質公債費比率（分子）の構造'!M$49</f>
        <v>87</v>
      </c>
      <c r="I45" s="173"/>
      <c r="J45" s="173"/>
      <c r="K45" s="173">
        <f>'実質公債費比率（分子）の構造'!N$49</f>
        <v>126</v>
      </c>
      <c r="L45" s="173"/>
      <c r="M45" s="173"/>
      <c r="N45" s="173">
        <f>'実質公債費比率（分子）の構造'!O$49</f>
        <v>112</v>
      </c>
      <c r="O45" s="173"/>
      <c r="P45" s="173"/>
    </row>
    <row r="46" spans="1:16" x14ac:dyDescent="0.15">
      <c r="A46" s="173" t="s">
        <v>66</v>
      </c>
      <c r="B46" s="173">
        <f>'実質公債費比率（分子）の構造'!K$48</f>
        <v>859</v>
      </c>
      <c r="C46" s="173"/>
      <c r="D46" s="173"/>
      <c r="E46" s="173">
        <f>'実質公債費比率（分子）の構造'!L$48</f>
        <v>887</v>
      </c>
      <c r="F46" s="173"/>
      <c r="G46" s="173"/>
      <c r="H46" s="173">
        <f>'実質公債費比率（分子）の構造'!M$48</f>
        <v>859</v>
      </c>
      <c r="I46" s="173"/>
      <c r="J46" s="173"/>
      <c r="K46" s="173">
        <f>'実質公債費比率（分子）の構造'!N$48</f>
        <v>694</v>
      </c>
      <c r="L46" s="173"/>
      <c r="M46" s="173"/>
      <c r="N46" s="173">
        <f>'実質公債費比率（分子）の構造'!O$48</f>
        <v>626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3837</v>
      </c>
      <c r="C49" s="173"/>
      <c r="D49" s="173"/>
      <c r="E49" s="173">
        <f>'実質公債費比率（分子）の構造'!L$45</f>
        <v>3711</v>
      </c>
      <c r="F49" s="173"/>
      <c r="G49" s="173"/>
      <c r="H49" s="173">
        <f>'実質公債費比率（分子）の構造'!M$45</f>
        <v>3497</v>
      </c>
      <c r="I49" s="173"/>
      <c r="J49" s="173"/>
      <c r="K49" s="173">
        <f>'実質公債費比率（分子）の構造'!N$45</f>
        <v>3456</v>
      </c>
      <c r="L49" s="173"/>
      <c r="M49" s="173"/>
      <c r="N49" s="173">
        <f>'実質公債費比率（分子）の構造'!O$45</f>
        <v>3642</v>
      </c>
      <c r="O49" s="173"/>
      <c r="P49" s="173"/>
    </row>
    <row r="50" spans="1:16" x14ac:dyDescent="0.15">
      <c r="A50" s="173" t="s">
        <v>70</v>
      </c>
      <c r="B50" s="173" t="e">
        <f>NA()</f>
        <v>#N/A</v>
      </c>
      <c r="C50" s="173">
        <f>IF(ISNUMBER('実質公債費比率（分子）の構造'!K$53),'実質公債費比率（分子）の構造'!K$53,NA())</f>
        <v>1231</v>
      </c>
      <c r="D50" s="173" t="e">
        <f>NA()</f>
        <v>#N/A</v>
      </c>
      <c r="E50" s="173" t="e">
        <f>NA()</f>
        <v>#N/A</v>
      </c>
      <c r="F50" s="173">
        <f>IF(ISNUMBER('実質公債費比率（分子）の構造'!L$53),'実質公債費比率（分子）の構造'!L$53,NA())</f>
        <v>1124</v>
      </c>
      <c r="G50" s="173" t="e">
        <f>NA()</f>
        <v>#N/A</v>
      </c>
      <c r="H50" s="173" t="e">
        <f>NA()</f>
        <v>#N/A</v>
      </c>
      <c r="I50" s="173">
        <f>IF(ISNUMBER('実質公債費比率（分子）の構造'!M$53),'実質公債費比率（分子）の構造'!M$53,NA())</f>
        <v>1006</v>
      </c>
      <c r="J50" s="173" t="e">
        <f>NA()</f>
        <v>#N/A</v>
      </c>
      <c r="K50" s="173" t="e">
        <f>NA()</f>
        <v>#N/A</v>
      </c>
      <c r="L50" s="173">
        <f>IF(ISNUMBER('実質公債費比率（分子）の構造'!N$53),'実質公債費比率（分子）の構造'!N$53,NA())</f>
        <v>904</v>
      </c>
      <c r="M50" s="173" t="e">
        <f>NA()</f>
        <v>#N/A</v>
      </c>
      <c r="N50" s="173" t="e">
        <f>NA()</f>
        <v>#N/A</v>
      </c>
      <c r="O50" s="173">
        <f>IF(ISNUMBER('実質公債費比率（分子）の構造'!O$53),'実質公債費比率（分子）の構造'!O$53,NA())</f>
        <v>1018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31168</v>
      </c>
      <c r="E56" s="172"/>
      <c r="F56" s="172"/>
      <c r="G56" s="172">
        <f>'将来負担比率（分子）の構造'!J$52</f>
        <v>31384</v>
      </c>
      <c r="H56" s="172"/>
      <c r="I56" s="172"/>
      <c r="J56" s="172">
        <f>'将来負担比率（分子）の構造'!K$52</f>
        <v>30080</v>
      </c>
      <c r="K56" s="172"/>
      <c r="L56" s="172"/>
      <c r="M56" s="172">
        <f>'将来負担比率（分子）の構造'!L$52</f>
        <v>29344</v>
      </c>
      <c r="N56" s="172"/>
      <c r="O56" s="172"/>
      <c r="P56" s="172">
        <f>'将来負担比率（分子）の構造'!M$52</f>
        <v>27894</v>
      </c>
    </row>
    <row r="57" spans="1:16" x14ac:dyDescent="0.15">
      <c r="A57" s="172" t="s">
        <v>42</v>
      </c>
      <c r="B57" s="172"/>
      <c r="C57" s="172"/>
      <c r="D57" s="172">
        <f>'将来負担比率（分子）の構造'!I$51</f>
        <v>3322</v>
      </c>
      <c r="E57" s="172"/>
      <c r="F57" s="172"/>
      <c r="G57" s="172">
        <f>'将来負担比率（分子）の構造'!J$51</f>
        <v>3004</v>
      </c>
      <c r="H57" s="172"/>
      <c r="I57" s="172"/>
      <c r="J57" s="172">
        <f>'将来負担比率（分子）の構造'!K$51</f>
        <v>2836</v>
      </c>
      <c r="K57" s="172"/>
      <c r="L57" s="172"/>
      <c r="M57" s="172">
        <f>'将来負担比率（分子）の構造'!L$51</f>
        <v>2710</v>
      </c>
      <c r="N57" s="172"/>
      <c r="O57" s="172"/>
      <c r="P57" s="172">
        <f>'将来負担比率（分子）の構造'!M$51</f>
        <v>2596</v>
      </c>
    </row>
    <row r="58" spans="1:16" x14ac:dyDescent="0.15">
      <c r="A58" s="172" t="s">
        <v>41</v>
      </c>
      <c r="B58" s="172"/>
      <c r="C58" s="172"/>
      <c r="D58" s="172">
        <f>'将来負担比率（分子）の構造'!I$50</f>
        <v>4540</v>
      </c>
      <c r="E58" s="172"/>
      <c r="F58" s="172"/>
      <c r="G58" s="172">
        <f>'将来負担比率（分子）の構造'!J$50</f>
        <v>4334</v>
      </c>
      <c r="H58" s="172"/>
      <c r="I58" s="172"/>
      <c r="J58" s="172">
        <f>'将来負担比率（分子）の構造'!K$50</f>
        <v>4007</v>
      </c>
      <c r="K58" s="172"/>
      <c r="L58" s="172"/>
      <c r="M58" s="172">
        <f>'将来負担比率（分子）の構造'!L$50</f>
        <v>4033</v>
      </c>
      <c r="N58" s="172"/>
      <c r="O58" s="172"/>
      <c r="P58" s="172">
        <f>'将来負担比率（分子）の構造'!M$50</f>
        <v>5039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4933</v>
      </c>
      <c r="C62" s="172"/>
      <c r="D62" s="172"/>
      <c r="E62" s="172">
        <f>'将来負担比率（分子）の構造'!J$45</f>
        <v>4706</v>
      </c>
      <c r="F62" s="172"/>
      <c r="G62" s="172"/>
      <c r="H62" s="172">
        <f>'将来負担比率（分子）の構造'!K$45</f>
        <v>4591</v>
      </c>
      <c r="I62" s="172"/>
      <c r="J62" s="172"/>
      <c r="K62" s="172">
        <f>'将来負担比率（分子）の構造'!L$45</f>
        <v>4532</v>
      </c>
      <c r="L62" s="172"/>
      <c r="M62" s="172"/>
      <c r="N62" s="172">
        <f>'将来負担比率（分子）の構造'!M$45</f>
        <v>4511</v>
      </c>
      <c r="O62" s="172"/>
      <c r="P62" s="172"/>
    </row>
    <row r="63" spans="1:16" x14ac:dyDescent="0.15">
      <c r="A63" s="172" t="s">
        <v>34</v>
      </c>
      <c r="B63" s="172">
        <f>'将来負担比率（分子）の構造'!I$44</f>
        <v>799</v>
      </c>
      <c r="C63" s="172"/>
      <c r="D63" s="172"/>
      <c r="E63" s="172">
        <f>'将来負担比率（分子）の構造'!J$44</f>
        <v>861</v>
      </c>
      <c r="F63" s="172"/>
      <c r="G63" s="172"/>
      <c r="H63" s="172">
        <f>'将来負担比率（分子）の構造'!K$44</f>
        <v>1059</v>
      </c>
      <c r="I63" s="172"/>
      <c r="J63" s="172"/>
      <c r="K63" s="172">
        <f>'将来負担比率（分子）の構造'!L$44</f>
        <v>1332</v>
      </c>
      <c r="L63" s="172"/>
      <c r="M63" s="172"/>
      <c r="N63" s="172">
        <f>'将来負担比率（分子）の構造'!M$44</f>
        <v>1664</v>
      </c>
      <c r="O63" s="172"/>
      <c r="P63" s="172"/>
    </row>
    <row r="64" spans="1:16" x14ac:dyDescent="0.15">
      <c r="A64" s="172" t="s">
        <v>33</v>
      </c>
      <c r="B64" s="172">
        <f>'将来負担比率（分子）の構造'!I$43</f>
        <v>9834</v>
      </c>
      <c r="C64" s="172"/>
      <c r="D64" s="172"/>
      <c r="E64" s="172">
        <f>'将来負担比率（分子）の構造'!J$43</f>
        <v>9549</v>
      </c>
      <c r="F64" s="172"/>
      <c r="G64" s="172"/>
      <c r="H64" s="172">
        <f>'将来負担比率（分子）の構造'!K$43</f>
        <v>9152</v>
      </c>
      <c r="I64" s="172"/>
      <c r="J64" s="172"/>
      <c r="K64" s="172">
        <f>'将来負担比率（分子）の構造'!L$43</f>
        <v>8281</v>
      </c>
      <c r="L64" s="172"/>
      <c r="M64" s="172"/>
      <c r="N64" s="172">
        <f>'将来負担比率（分子）の構造'!M$43</f>
        <v>7156</v>
      </c>
      <c r="O64" s="172"/>
      <c r="P64" s="172"/>
    </row>
    <row r="65" spans="1:16" x14ac:dyDescent="0.15">
      <c r="A65" s="172" t="s">
        <v>32</v>
      </c>
      <c r="B65" s="172">
        <f>'将来負担比率（分子）の構造'!I$42</f>
        <v>114</v>
      </c>
      <c r="C65" s="172"/>
      <c r="D65" s="172"/>
      <c r="E65" s="172">
        <f>'将来負担比率（分子）の構造'!J$42</f>
        <v>50</v>
      </c>
      <c r="F65" s="172"/>
      <c r="G65" s="172"/>
      <c r="H65" s="172">
        <f>'将来負担比率（分子）の構造'!K$42</f>
        <v>22</v>
      </c>
      <c r="I65" s="172"/>
      <c r="J65" s="172"/>
      <c r="K65" s="172">
        <f>'将来負担比率（分子）の構造'!L$42</f>
        <v>6</v>
      </c>
      <c r="L65" s="172"/>
      <c r="M65" s="172"/>
      <c r="N65" s="172" t="str">
        <f>'将来負担比率（分子）の構造'!M$42</f>
        <v>-</v>
      </c>
      <c r="O65" s="172"/>
      <c r="P65" s="172"/>
    </row>
    <row r="66" spans="1:16" x14ac:dyDescent="0.15">
      <c r="A66" s="172" t="s">
        <v>31</v>
      </c>
      <c r="B66" s="172">
        <f>'将来負担比率（分子）の構造'!I$41</f>
        <v>31327</v>
      </c>
      <c r="C66" s="172"/>
      <c r="D66" s="172"/>
      <c r="E66" s="172">
        <f>'将来負担比率（分子）の構造'!J$41</f>
        <v>32675</v>
      </c>
      <c r="F66" s="172"/>
      <c r="G66" s="172"/>
      <c r="H66" s="172">
        <f>'将来負担比率（分子）の構造'!K$41</f>
        <v>31947</v>
      </c>
      <c r="I66" s="172"/>
      <c r="J66" s="172"/>
      <c r="K66" s="172">
        <f>'将来負担比率（分子）の構造'!L$41</f>
        <v>32380</v>
      </c>
      <c r="L66" s="172"/>
      <c r="M66" s="172"/>
      <c r="N66" s="172">
        <f>'将来負担比率（分子）の構造'!M$41</f>
        <v>30861</v>
      </c>
      <c r="O66" s="172"/>
      <c r="P66" s="172"/>
    </row>
    <row r="67" spans="1:16" x14ac:dyDescent="0.15">
      <c r="A67" s="172" t="s">
        <v>74</v>
      </c>
      <c r="B67" s="172" t="e">
        <f>NA()</f>
        <v>#N/A</v>
      </c>
      <c r="C67" s="172">
        <f>IF(ISNUMBER('将来負担比率（分子）の構造'!I$53), IF('将来負担比率（分子）の構造'!I$53 &lt; 0, 0, '将来負担比率（分子）の構造'!I$53), NA())</f>
        <v>7977</v>
      </c>
      <c r="D67" s="172" t="e">
        <f>NA()</f>
        <v>#N/A</v>
      </c>
      <c r="E67" s="172" t="e">
        <f>NA()</f>
        <v>#N/A</v>
      </c>
      <c r="F67" s="172">
        <f>IF(ISNUMBER('将来負担比率（分子）の構造'!J$53), IF('将来負担比率（分子）の構造'!J$53 &lt; 0, 0, '将来負担比率（分子）の構造'!J$53), NA())</f>
        <v>9121</v>
      </c>
      <c r="G67" s="172" t="e">
        <f>NA()</f>
        <v>#N/A</v>
      </c>
      <c r="H67" s="172" t="e">
        <f>NA()</f>
        <v>#N/A</v>
      </c>
      <c r="I67" s="172">
        <f>IF(ISNUMBER('将来負担比率（分子）の構造'!K$53), IF('将来負担比率（分子）の構造'!K$53 &lt; 0, 0, '将来負担比率（分子）の構造'!K$53), NA())</f>
        <v>9848</v>
      </c>
      <c r="J67" s="172" t="e">
        <f>NA()</f>
        <v>#N/A</v>
      </c>
      <c r="K67" s="172" t="e">
        <f>NA()</f>
        <v>#N/A</v>
      </c>
      <c r="L67" s="172">
        <f>IF(ISNUMBER('将来負担比率（分子）の構造'!L$53), IF('将来負担比率（分子）の構造'!L$53 &lt; 0, 0, '将来負担比率（分子）の構造'!L$53), NA())</f>
        <v>10444</v>
      </c>
      <c r="M67" s="172" t="e">
        <f>NA()</f>
        <v>#N/A</v>
      </c>
      <c r="N67" s="172" t="e">
        <f>NA()</f>
        <v>#N/A</v>
      </c>
      <c r="O67" s="172">
        <f>IF(ISNUMBER('将来負担比率（分子）の構造'!M$53), IF('将来負担比率（分子）の構造'!M$53 &lt; 0, 0, '将来負担比率（分子）の構造'!M$53), NA())</f>
        <v>8663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1014</v>
      </c>
      <c r="C72" s="176">
        <f>基金残高に係る経年分析!G55</f>
        <v>1014</v>
      </c>
      <c r="D72" s="176">
        <f>基金残高に係る経年分析!H55</f>
        <v>1314</v>
      </c>
    </row>
    <row r="73" spans="1:16" x14ac:dyDescent="0.15">
      <c r="A73" s="175" t="s">
        <v>77</v>
      </c>
      <c r="B73" s="176">
        <f>基金残高に係る経年分析!F56</f>
        <v>12</v>
      </c>
      <c r="C73" s="176">
        <f>基金残高に係る経年分析!G56</f>
        <v>12</v>
      </c>
      <c r="D73" s="176">
        <f>基金残高に係る経年分析!H56</f>
        <v>355</v>
      </c>
    </row>
    <row r="74" spans="1:16" x14ac:dyDescent="0.15">
      <c r="A74" s="175" t="s">
        <v>78</v>
      </c>
      <c r="B74" s="176">
        <f>基金残高に係る経年分析!F57</f>
        <v>1808</v>
      </c>
      <c r="C74" s="176">
        <f>基金残高に係る経年分析!G57</f>
        <v>1341</v>
      </c>
      <c r="D74" s="176">
        <f>基金残高に係る経年分析!H57</f>
        <v>1630</v>
      </c>
    </row>
  </sheetData>
  <sheetProtection algorithmName="SHA-512" hashValue="YtIyrvzB1rC1KA1TniQBuEFQYZMBuovYTrtZX0GjsYG6y2IKiGSl5s3VhC2lFiUSELSaV2tcul9aVg6OWIKjNw==" saltValue="y737OJCLdaiOnBwSDRdc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election activeCell="AD22" sqref="AD22:AK22"/>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214</v>
      </c>
      <c r="DI1" s="637"/>
      <c r="DJ1" s="637"/>
      <c r="DK1" s="637"/>
      <c r="DL1" s="637"/>
      <c r="DM1" s="637"/>
      <c r="DN1" s="638"/>
      <c r="DO1" s="211"/>
      <c r="DP1" s="636" t="s">
        <v>215</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9" t="s">
        <v>217</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218</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219</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220</v>
      </c>
      <c r="S4" s="640"/>
      <c r="T4" s="640"/>
      <c r="U4" s="640"/>
      <c r="V4" s="640"/>
      <c r="W4" s="640"/>
      <c r="X4" s="640"/>
      <c r="Y4" s="641"/>
      <c r="Z4" s="639" t="s">
        <v>221</v>
      </c>
      <c r="AA4" s="640"/>
      <c r="AB4" s="640"/>
      <c r="AC4" s="641"/>
      <c r="AD4" s="639" t="s">
        <v>222</v>
      </c>
      <c r="AE4" s="640"/>
      <c r="AF4" s="640"/>
      <c r="AG4" s="640"/>
      <c r="AH4" s="640"/>
      <c r="AI4" s="640"/>
      <c r="AJ4" s="640"/>
      <c r="AK4" s="641"/>
      <c r="AL4" s="639" t="s">
        <v>221</v>
      </c>
      <c r="AM4" s="640"/>
      <c r="AN4" s="640"/>
      <c r="AO4" s="641"/>
      <c r="AP4" s="642" t="s">
        <v>223</v>
      </c>
      <c r="AQ4" s="642"/>
      <c r="AR4" s="642"/>
      <c r="AS4" s="642"/>
      <c r="AT4" s="642"/>
      <c r="AU4" s="642"/>
      <c r="AV4" s="642"/>
      <c r="AW4" s="642"/>
      <c r="AX4" s="642"/>
      <c r="AY4" s="642"/>
      <c r="AZ4" s="642"/>
      <c r="BA4" s="642"/>
      <c r="BB4" s="642"/>
      <c r="BC4" s="642"/>
      <c r="BD4" s="642"/>
      <c r="BE4" s="642"/>
      <c r="BF4" s="642"/>
      <c r="BG4" s="642" t="s">
        <v>224</v>
      </c>
      <c r="BH4" s="642"/>
      <c r="BI4" s="642"/>
      <c r="BJ4" s="642"/>
      <c r="BK4" s="642"/>
      <c r="BL4" s="642"/>
      <c r="BM4" s="642"/>
      <c r="BN4" s="642"/>
      <c r="BO4" s="642" t="s">
        <v>221</v>
      </c>
      <c r="BP4" s="642"/>
      <c r="BQ4" s="642"/>
      <c r="BR4" s="642"/>
      <c r="BS4" s="642" t="s">
        <v>225</v>
      </c>
      <c r="BT4" s="642"/>
      <c r="BU4" s="642"/>
      <c r="BV4" s="642"/>
      <c r="BW4" s="642"/>
      <c r="BX4" s="642"/>
      <c r="BY4" s="642"/>
      <c r="BZ4" s="642"/>
      <c r="CA4" s="642"/>
      <c r="CB4" s="642"/>
      <c r="CD4" s="639" t="s">
        <v>226</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227</v>
      </c>
      <c r="C5" s="644"/>
      <c r="D5" s="644"/>
      <c r="E5" s="644"/>
      <c r="F5" s="644"/>
      <c r="G5" s="644"/>
      <c r="H5" s="644"/>
      <c r="I5" s="644"/>
      <c r="J5" s="644"/>
      <c r="K5" s="644"/>
      <c r="L5" s="644"/>
      <c r="M5" s="644"/>
      <c r="N5" s="644"/>
      <c r="O5" s="644"/>
      <c r="P5" s="644"/>
      <c r="Q5" s="645"/>
      <c r="R5" s="646">
        <v>10809724</v>
      </c>
      <c r="S5" s="647"/>
      <c r="T5" s="647"/>
      <c r="U5" s="647"/>
      <c r="V5" s="647"/>
      <c r="W5" s="647"/>
      <c r="X5" s="647"/>
      <c r="Y5" s="648"/>
      <c r="Z5" s="649">
        <v>29.2</v>
      </c>
      <c r="AA5" s="649"/>
      <c r="AB5" s="649"/>
      <c r="AC5" s="649"/>
      <c r="AD5" s="650">
        <v>10477925</v>
      </c>
      <c r="AE5" s="650"/>
      <c r="AF5" s="650"/>
      <c r="AG5" s="650"/>
      <c r="AH5" s="650"/>
      <c r="AI5" s="650"/>
      <c r="AJ5" s="650"/>
      <c r="AK5" s="650"/>
      <c r="AL5" s="651">
        <v>53.9</v>
      </c>
      <c r="AM5" s="652"/>
      <c r="AN5" s="652"/>
      <c r="AO5" s="653"/>
      <c r="AP5" s="643" t="s">
        <v>228</v>
      </c>
      <c r="AQ5" s="644"/>
      <c r="AR5" s="644"/>
      <c r="AS5" s="644"/>
      <c r="AT5" s="644"/>
      <c r="AU5" s="644"/>
      <c r="AV5" s="644"/>
      <c r="AW5" s="644"/>
      <c r="AX5" s="644"/>
      <c r="AY5" s="644"/>
      <c r="AZ5" s="644"/>
      <c r="BA5" s="644"/>
      <c r="BB5" s="644"/>
      <c r="BC5" s="644"/>
      <c r="BD5" s="644"/>
      <c r="BE5" s="644"/>
      <c r="BF5" s="645"/>
      <c r="BG5" s="657">
        <v>10461668</v>
      </c>
      <c r="BH5" s="658"/>
      <c r="BI5" s="658"/>
      <c r="BJ5" s="658"/>
      <c r="BK5" s="658"/>
      <c r="BL5" s="658"/>
      <c r="BM5" s="658"/>
      <c r="BN5" s="659"/>
      <c r="BO5" s="660">
        <v>96.8</v>
      </c>
      <c r="BP5" s="660"/>
      <c r="BQ5" s="660"/>
      <c r="BR5" s="660"/>
      <c r="BS5" s="661">
        <v>258231</v>
      </c>
      <c r="BT5" s="661"/>
      <c r="BU5" s="661"/>
      <c r="BV5" s="661"/>
      <c r="BW5" s="661"/>
      <c r="BX5" s="661"/>
      <c r="BY5" s="661"/>
      <c r="BZ5" s="661"/>
      <c r="CA5" s="661"/>
      <c r="CB5" s="665"/>
      <c r="CD5" s="639" t="s">
        <v>223</v>
      </c>
      <c r="CE5" s="640"/>
      <c r="CF5" s="640"/>
      <c r="CG5" s="640"/>
      <c r="CH5" s="640"/>
      <c r="CI5" s="640"/>
      <c r="CJ5" s="640"/>
      <c r="CK5" s="640"/>
      <c r="CL5" s="640"/>
      <c r="CM5" s="640"/>
      <c r="CN5" s="640"/>
      <c r="CO5" s="640"/>
      <c r="CP5" s="640"/>
      <c r="CQ5" s="641"/>
      <c r="CR5" s="639" t="s">
        <v>229</v>
      </c>
      <c r="CS5" s="640"/>
      <c r="CT5" s="640"/>
      <c r="CU5" s="640"/>
      <c r="CV5" s="640"/>
      <c r="CW5" s="640"/>
      <c r="CX5" s="640"/>
      <c r="CY5" s="641"/>
      <c r="CZ5" s="639" t="s">
        <v>221</v>
      </c>
      <c r="DA5" s="640"/>
      <c r="DB5" s="640"/>
      <c r="DC5" s="641"/>
      <c r="DD5" s="639" t="s">
        <v>230</v>
      </c>
      <c r="DE5" s="640"/>
      <c r="DF5" s="640"/>
      <c r="DG5" s="640"/>
      <c r="DH5" s="640"/>
      <c r="DI5" s="640"/>
      <c r="DJ5" s="640"/>
      <c r="DK5" s="640"/>
      <c r="DL5" s="640"/>
      <c r="DM5" s="640"/>
      <c r="DN5" s="640"/>
      <c r="DO5" s="640"/>
      <c r="DP5" s="641"/>
      <c r="DQ5" s="639" t="s">
        <v>231</v>
      </c>
      <c r="DR5" s="640"/>
      <c r="DS5" s="640"/>
      <c r="DT5" s="640"/>
      <c r="DU5" s="640"/>
      <c r="DV5" s="640"/>
      <c r="DW5" s="640"/>
      <c r="DX5" s="640"/>
      <c r="DY5" s="640"/>
      <c r="DZ5" s="640"/>
      <c r="EA5" s="640"/>
      <c r="EB5" s="640"/>
      <c r="EC5" s="641"/>
    </row>
    <row r="6" spans="2:143" ht="11.25" customHeight="1" x14ac:dyDescent="0.15">
      <c r="B6" s="654" t="s">
        <v>232</v>
      </c>
      <c r="C6" s="655"/>
      <c r="D6" s="655"/>
      <c r="E6" s="655"/>
      <c r="F6" s="655"/>
      <c r="G6" s="655"/>
      <c r="H6" s="655"/>
      <c r="I6" s="655"/>
      <c r="J6" s="655"/>
      <c r="K6" s="655"/>
      <c r="L6" s="655"/>
      <c r="M6" s="655"/>
      <c r="N6" s="655"/>
      <c r="O6" s="655"/>
      <c r="P6" s="655"/>
      <c r="Q6" s="656"/>
      <c r="R6" s="657">
        <v>378271</v>
      </c>
      <c r="S6" s="658"/>
      <c r="T6" s="658"/>
      <c r="U6" s="658"/>
      <c r="V6" s="658"/>
      <c r="W6" s="658"/>
      <c r="X6" s="658"/>
      <c r="Y6" s="659"/>
      <c r="Z6" s="660">
        <v>1</v>
      </c>
      <c r="AA6" s="660"/>
      <c r="AB6" s="660"/>
      <c r="AC6" s="660"/>
      <c r="AD6" s="661">
        <v>378271</v>
      </c>
      <c r="AE6" s="661"/>
      <c r="AF6" s="661"/>
      <c r="AG6" s="661"/>
      <c r="AH6" s="661"/>
      <c r="AI6" s="661"/>
      <c r="AJ6" s="661"/>
      <c r="AK6" s="661"/>
      <c r="AL6" s="662">
        <v>1.9</v>
      </c>
      <c r="AM6" s="663"/>
      <c r="AN6" s="663"/>
      <c r="AO6" s="664"/>
      <c r="AP6" s="654" t="s">
        <v>233</v>
      </c>
      <c r="AQ6" s="655"/>
      <c r="AR6" s="655"/>
      <c r="AS6" s="655"/>
      <c r="AT6" s="655"/>
      <c r="AU6" s="655"/>
      <c r="AV6" s="655"/>
      <c r="AW6" s="655"/>
      <c r="AX6" s="655"/>
      <c r="AY6" s="655"/>
      <c r="AZ6" s="655"/>
      <c r="BA6" s="655"/>
      <c r="BB6" s="655"/>
      <c r="BC6" s="655"/>
      <c r="BD6" s="655"/>
      <c r="BE6" s="655"/>
      <c r="BF6" s="656"/>
      <c r="BG6" s="657">
        <v>10461668</v>
      </c>
      <c r="BH6" s="658"/>
      <c r="BI6" s="658"/>
      <c r="BJ6" s="658"/>
      <c r="BK6" s="658"/>
      <c r="BL6" s="658"/>
      <c r="BM6" s="658"/>
      <c r="BN6" s="659"/>
      <c r="BO6" s="660">
        <v>96.8</v>
      </c>
      <c r="BP6" s="660"/>
      <c r="BQ6" s="660"/>
      <c r="BR6" s="660"/>
      <c r="BS6" s="661">
        <v>258231</v>
      </c>
      <c r="BT6" s="661"/>
      <c r="BU6" s="661"/>
      <c r="BV6" s="661"/>
      <c r="BW6" s="661"/>
      <c r="BX6" s="661"/>
      <c r="BY6" s="661"/>
      <c r="BZ6" s="661"/>
      <c r="CA6" s="661"/>
      <c r="CB6" s="665"/>
      <c r="CD6" s="643" t="s">
        <v>234</v>
      </c>
      <c r="CE6" s="644"/>
      <c r="CF6" s="644"/>
      <c r="CG6" s="644"/>
      <c r="CH6" s="644"/>
      <c r="CI6" s="644"/>
      <c r="CJ6" s="644"/>
      <c r="CK6" s="644"/>
      <c r="CL6" s="644"/>
      <c r="CM6" s="644"/>
      <c r="CN6" s="644"/>
      <c r="CO6" s="644"/>
      <c r="CP6" s="644"/>
      <c r="CQ6" s="645"/>
      <c r="CR6" s="657">
        <v>247005</v>
      </c>
      <c r="CS6" s="658"/>
      <c r="CT6" s="658"/>
      <c r="CU6" s="658"/>
      <c r="CV6" s="658"/>
      <c r="CW6" s="658"/>
      <c r="CX6" s="658"/>
      <c r="CY6" s="659"/>
      <c r="CZ6" s="651">
        <v>0.7</v>
      </c>
      <c r="DA6" s="652"/>
      <c r="DB6" s="652"/>
      <c r="DC6" s="668"/>
      <c r="DD6" s="666" t="s">
        <v>128</v>
      </c>
      <c r="DE6" s="658"/>
      <c r="DF6" s="658"/>
      <c r="DG6" s="658"/>
      <c r="DH6" s="658"/>
      <c r="DI6" s="658"/>
      <c r="DJ6" s="658"/>
      <c r="DK6" s="658"/>
      <c r="DL6" s="658"/>
      <c r="DM6" s="658"/>
      <c r="DN6" s="658"/>
      <c r="DO6" s="658"/>
      <c r="DP6" s="659"/>
      <c r="DQ6" s="666">
        <v>247005</v>
      </c>
      <c r="DR6" s="658"/>
      <c r="DS6" s="658"/>
      <c r="DT6" s="658"/>
      <c r="DU6" s="658"/>
      <c r="DV6" s="658"/>
      <c r="DW6" s="658"/>
      <c r="DX6" s="658"/>
      <c r="DY6" s="658"/>
      <c r="DZ6" s="658"/>
      <c r="EA6" s="658"/>
      <c r="EB6" s="658"/>
      <c r="EC6" s="667"/>
    </row>
    <row r="7" spans="2:143" ht="11.25" customHeight="1" x14ac:dyDescent="0.15">
      <c r="B7" s="654" t="s">
        <v>235</v>
      </c>
      <c r="C7" s="655"/>
      <c r="D7" s="655"/>
      <c r="E7" s="655"/>
      <c r="F7" s="655"/>
      <c r="G7" s="655"/>
      <c r="H7" s="655"/>
      <c r="I7" s="655"/>
      <c r="J7" s="655"/>
      <c r="K7" s="655"/>
      <c r="L7" s="655"/>
      <c r="M7" s="655"/>
      <c r="N7" s="655"/>
      <c r="O7" s="655"/>
      <c r="P7" s="655"/>
      <c r="Q7" s="656"/>
      <c r="R7" s="657">
        <v>5011</v>
      </c>
      <c r="S7" s="658"/>
      <c r="T7" s="658"/>
      <c r="U7" s="658"/>
      <c r="V7" s="658"/>
      <c r="W7" s="658"/>
      <c r="X7" s="658"/>
      <c r="Y7" s="659"/>
      <c r="Z7" s="660">
        <v>0</v>
      </c>
      <c r="AA7" s="660"/>
      <c r="AB7" s="660"/>
      <c r="AC7" s="660"/>
      <c r="AD7" s="661">
        <v>5011</v>
      </c>
      <c r="AE7" s="661"/>
      <c r="AF7" s="661"/>
      <c r="AG7" s="661"/>
      <c r="AH7" s="661"/>
      <c r="AI7" s="661"/>
      <c r="AJ7" s="661"/>
      <c r="AK7" s="661"/>
      <c r="AL7" s="662">
        <v>0</v>
      </c>
      <c r="AM7" s="663"/>
      <c r="AN7" s="663"/>
      <c r="AO7" s="664"/>
      <c r="AP7" s="654" t="s">
        <v>236</v>
      </c>
      <c r="AQ7" s="655"/>
      <c r="AR7" s="655"/>
      <c r="AS7" s="655"/>
      <c r="AT7" s="655"/>
      <c r="AU7" s="655"/>
      <c r="AV7" s="655"/>
      <c r="AW7" s="655"/>
      <c r="AX7" s="655"/>
      <c r="AY7" s="655"/>
      <c r="AZ7" s="655"/>
      <c r="BA7" s="655"/>
      <c r="BB7" s="655"/>
      <c r="BC7" s="655"/>
      <c r="BD7" s="655"/>
      <c r="BE7" s="655"/>
      <c r="BF7" s="656"/>
      <c r="BG7" s="657">
        <v>4505374</v>
      </c>
      <c r="BH7" s="658"/>
      <c r="BI7" s="658"/>
      <c r="BJ7" s="658"/>
      <c r="BK7" s="658"/>
      <c r="BL7" s="658"/>
      <c r="BM7" s="658"/>
      <c r="BN7" s="659"/>
      <c r="BO7" s="660">
        <v>41.7</v>
      </c>
      <c r="BP7" s="660"/>
      <c r="BQ7" s="660"/>
      <c r="BR7" s="660"/>
      <c r="BS7" s="661">
        <v>258231</v>
      </c>
      <c r="BT7" s="661"/>
      <c r="BU7" s="661"/>
      <c r="BV7" s="661"/>
      <c r="BW7" s="661"/>
      <c r="BX7" s="661"/>
      <c r="BY7" s="661"/>
      <c r="BZ7" s="661"/>
      <c r="CA7" s="661"/>
      <c r="CB7" s="665"/>
      <c r="CD7" s="654" t="s">
        <v>237</v>
      </c>
      <c r="CE7" s="655"/>
      <c r="CF7" s="655"/>
      <c r="CG7" s="655"/>
      <c r="CH7" s="655"/>
      <c r="CI7" s="655"/>
      <c r="CJ7" s="655"/>
      <c r="CK7" s="655"/>
      <c r="CL7" s="655"/>
      <c r="CM7" s="655"/>
      <c r="CN7" s="655"/>
      <c r="CO7" s="655"/>
      <c r="CP7" s="655"/>
      <c r="CQ7" s="656"/>
      <c r="CR7" s="657">
        <v>3938350</v>
      </c>
      <c r="CS7" s="658"/>
      <c r="CT7" s="658"/>
      <c r="CU7" s="658"/>
      <c r="CV7" s="658"/>
      <c r="CW7" s="658"/>
      <c r="CX7" s="658"/>
      <c r="CY7" s="659"/>
      <c r="CZ7" s="660">
        <v>11.6</v>
      </c>
      <c r="DA7" s="660"/>
      <c r="DB7" s="660"/>
      <c r="DC7" s="660"/>
      <c r="DD7" s="666">
        <v>51830</v>
      </c>
      <c r="DE7" s="658"/>
      <c r="DF7" s="658"/>
      <c r="DG7" s="658"/>
      <c r="DH7" s="658"/>
      <c r="DI7" s="658"/>
      <c r="DJ7" s="658"/>
      <c r="DK7" s="658"/>
      <c r="DL7" s="658"/>
      <c r="DM7" s="658"/>
      <c r="DN7" s="658"/>
      <c r="DO7" s="658"/>
      <c r="DP7" s="659"/>
      <c r="DQ7" s="666">
        <v>3367749</v>
      </c>
      <c r="DR7" s="658"/>
      <c r="DS7" s="658"/>
      <c r="DT7" s="658"/>
      <c r="DU7" s="658"/>
      <c r="DV7" s="658"/>
      <c r="DW7" s="658"/>
      <c r="DX7" s="658"/>
      <c r="DY7" s="658"/>
      <c r="DZ7" s="658"/>
      <c r="EA7" s="658"/>
      <c r="EB7" s="658"/>
      <c r="EC7" s="667"/>
    </row>
    <row r="8" spans="2:143" ht="11.25" customHeight="1" x14ac:dyDescent="0.15">
      <c r="B8" s="654" t="s">
        <v>238</v>
      </c>
      <c r="C8" s="655"/>
      <c r="D8" s="655"/>
      <c r="E8" s="655"/>
      <c r="F8" s="655"/>
      <c r="G8" s="655"/>
      <c r="H8" s="655"/>
      <c r="I8" s="655"/>
      <c r="J8" s="655"/>
      <c r="K8" s="655"/>
      <c r="L8" s="655"/>
      <c r="M8" s="655"/>
      <c r="N8" s="655"/>
      <c r="O8" s="655"/>
      <c r="P8" s="655"/>
      <c r="Q8" s="656"/>
      <c r="R8" s="657">
        <v>51484</v>
      </c>
      <c r="S8" s="658"/>
      <c r="T8" s="658"/>
      <c r="U8" s="658"/>
      <c r="V8" s="658"/>
      <c r="W8" s="658"/>
      <c r="X8" s="658"/>
      <c r="Y8" s="659"/>
      <c r="Z8" s="660">
        <v>0.1</v>
      </c>
      <c r="AA8" s="660"/>
      <c r="AB8" s="660"/>
      <c r="AC8" s="660"/>
      <c r="AD8" s="661">
        <v>51484</v>
      </c>
      <c r="AE8" s="661"/>
      <c r="AF8" s="661"/>
      <c r="AG8" s="661"/>
      <c r="AH8" s="661"/>
      <c r="AI8" s="661"/>
      <c r="AJ8" s="661"/>
      <c r="AK8" s="661"/>
      <c r="AL8" s="662">
        <v>0.3</v>
      </c>
      <c r="AM8" s="663"/>
      <c r="AN8" s="663"/>
      <c r="AO8" s="664"/>
      <c r="AP8" s="654" t="s">
        <v>239</v>
      </c>
      <c r="AQ8" s="655"/>
      <c r="AR8" s="655"/>
      <c r="AS8" s="655"/>
      <c r="AT8" s="655"/>
      <c r="AU8" s="655"/>
      <c r="AV8" s="655"/>
      <c r="AW8" s="655"/>
      <c r="AX8" s="655"/>
      <c r="AY8" s="655"/>
      <c r="AZ8" s="655"/>
      <c r="BA8" s="655"/>
      <c r="BB8" s="655"/>
      <c r="BC8" s="655"/>
      <c r="BD8" s="655"/>
      <c r="BE8" s="655"/>
      <c r="BF8" s="656"/>
      <c r="BG8" s="657">
        <v>127184</v>
      </c>
      <c r="BH8" s="658"/>
      <c r="BI8" s="658"/>
      <c r="BJ8" s="658"/>
      <c r="BK8" s="658"/>
      <c r="BL8" s="658"/>
      <c r="BM8" s="658"/>
      <c r="BN8" s="659"/>
      <c r="BO8" s="660">
        <v>1.2</v>
      </c>
      <c r="BP8" s="660"/>
      <c r="BQ8" s="660"/>
      <c r="BR8" s="660"/>
      <c r="BS8" s="661" t="s">
        <v>128</v>
      </c>
      <c r="BT8" s="661"/>
      <c r="BU8" s="661"/>
      <c r="BV8" s="661"/>
      <c r="BW8" s="661"/>
      <c r="BX8" s="661"/>
      <c r="BY8" s="661"/>
      <c r="BZ8" s="661"/>
      <c r="CA8" s="661"/>
      <c r="CB8" s="665"/>
      <c r="CD8" s="654" t="s">
        <v>240</v>
      </c>
      <c r="CE8" s="655"/>
      <c r="CF8" s="655"/>
      <c r="CG8" s="655"/>
      <c r="CH8" s="655"/>
      <c r="CI8" s="655"/>
      <c r="CJ8" s="655"/>
      <c r="CK8" s="655"/>
      <c r="CL8" s="655"/>
      <c r="CM8" s="655"/>
      <c r="CN8" s="655"/>
      <c r="CO8" s="655"/>
      <c r="CP8" s="655"/>
      <c r="CQ8" s="656"/>
      <c r="CR8" s="657">
        <v>12746109</v>
      </c>
      <c r="CS8" s="658"/>
      <c r="CT8" s="658"/>
      <c r="CU8" s="658"/>
      <c r="CV8" s="658"/>
      <c r="CW8" s="658"/>
      <c r="CX8" s="658"/>
      <c r="CY8" s="659"/>
      <c r="CZ8" s="660">
        <v>37.700000000000003</v>
      </c>
      <c r="DA8" s="660"/>
      <c r="DB8" s="660"/>
      <c r="DC8" s="660"/>
      <c r="DD8" s="666">
        <v>27019</v>
      </c>
      <c r="DE8" s="658"/>
      <c r="DF8" s="658"/>
      <c r="DG8" s="658"/>
      <c r="DH8" s="658"/>
      <c r="DI8" s="658"/>
      <c r="DJ8" s="658"/>
      <c r="DK8" s="658"/>
      <c r="DL8" s="658"/>
      <c r="DM8" s="658"/>
      <c r="DN8" s="658"/>
      <c r="DO8" s="658"/>
      <c r="DP8" s="659"/>
      <c r="DQ8" s="666">
        <v>5348948</v>
      </c>
      <c r="DR8" s="658"/>
      <c r="DS8" s="658"/>
      <c r="DT8" s="658"/>
      <c r="DU8" s="658"/>
      <c r="DV8" s="658"/>
      <c r="DW8" s="658"/>
      <c r="DX8" s="658"/>
      <c r="DY8" s="658"/>
      <c r="DZ8" s="658"/>
      <c r="EA8" s="658"/>
      <c r="EB8" s="658"/>
      <c r="EC8" s="667"/>
    </row>
    <row r="9" spans="2:143" ht="11.25" customHeight="1" x14ac:dyDescent="0.15">
      <c r="B9" s="654" t="s">
        <v>241</v>
      </c>
      <c r="C9" s="655"/>
      <c r="D9" s="655"/>
      <c r="E9" s="655"/>
      <c r="F9" s="655"/>
      <c r="G9" s="655"/>
      <c r="H9" s="655"/>
      <c r="I9" s="655"/>
      <c r="J9" s="655"/>
      <c r="K9" s="655"/>
      <c r="L9" s="655"/>
      <c r="M9" s="655"/>
      <c r="N9" s="655"/>
      <c r="O9" s="655"/>
      <c r="P9" s="655"/>
      <c r="Q9" s="656"/>
      <c r="R9" s="657">
        <v>59461</v>
      </c>
      <c r="S9" s="658"/>
      <c r="T9" s="658"/>
      <c r="U9" s="658"/>
      <c r="V9" s="658"/>
      <c r="W9" s="658"/>
      <c r="X9" s="658"/>
      <c r="Y9" s="659"/>
      <c r="Z9" s="660">
        <v>0.2</v>
      </c>
      <c r="AA9" s="660"/>
      <c r="AB9" s="660"/>
      <c r="AC9" s="660"/>
      <c r="AD9" s="661">
        <v>59461</v>
      </c>
      <c r="AE9" s="661"/>
      <c r="AF9" s="661"/>
      <c r="AG9" s="661"/>
      <c r="AH9" s="661"/>
      <c r="AI9" s="661"/>
      <c r="AJ9" s="661"/>
      <c r="AK9" s="661"/>
      <c r="AL9" s="662">
        <v>0.3</v>
      </c>
      <c r="AM9" s="663"/>
      <c r="AN9" s="663"/>
      <c r="AO9" s="664"/>
      <c r="AP9" s="654" t="s">
        <v>242</v>
      </c>
      <c r="AQ9" s="655"/>
      <c r="AR9" s="655"/>
      <c r="AS9" s="655"/>
      <c r="AT9" s="655"/>
      <c r="AU9" s="655"/>
      <c r="AV9" s="655"/>
      <c r="AW9" s="655"/>
      <c r="AX9" s="655"/>
      <c r="AY9" s="655"/>
      <c r="AZ9" s="655"/>
      <c r="BA9" s="655"/>
      <c r="BB9" s="655"/>
      <c r="BC9" s="655"/>
      <c r="BD9" s="655"/>
      <c r="BE9" s="655"/>
      <c r="BF9" s="656"/>
      <c r="BG9" s="657">
        <v>3364178</v>
      </c>
      <c r="BH9" s="658"/>
      <c r="BI9" s="658"/>
      <c r="BJ9" s="658"/>
      <c r="BK9" s="658"/>
      <c r="BL9" s="658"/>
      <c r="BM9" s="658"/>
      <c r="BN9" s="659"/>
      <c r="BO9" s="660">
        <v>31.1</v>
      </c>
      <c r="BP9" s="660"/>
      <c r="BQ9" s="660"/>
      <c r="BR9" s="660"/>
      <c r="BS9" s="661" t="s">
        <v>128</v>
      </c>
      <c r="BT9" s="661"/>
      <c r="BU9" s="661"/>
      <c r="BV9" s="661"/>
      <c r="BW9" s="661"/>
      <c r="BX9" s="661"/>
      <c r="BY9" s="661"/>
      <c r="BZ9" s="661"/>
      <c r="CA9" s="661"/>
      <c r="CB9" s="665"/>
      <c r="CD9" s="654" t="s">
        <v>243</v>
      </c>
      <c r="CE9" s="655"/>
      <c r="CF9" s="655"/>
      <c r="CG9" s="655"/>
      <c r="CH9" s="655"/>
      <c r="CI9" s="655"/>
      <c r="CJ9" s="655"/>
      <c r="CK9" s="655"/>
      <c r="CL9" s="655"/>
      <c r="CM9" s="655"/>
      <c r="CN9" s="655"/>
      <c r="CO9" s="655"/>
      <c r="CP9" s="655"/>
      <c r="CQ9" s="656"/>
      <c r="CR9" s="657">
        <v>3287208</v>
      </c>
      <c r="CS9" s="658"/>
      <c r="CT9" s="658"/>
      <c r="CU9" s="658"/>
      <c r="CV9" s="658"/>
      <c r="CW9" s="658"/>
      <c r="CX9" s="658"/>
      <c r="CY9" s="659"/>
      <c r="CZ9" s="660">
        <v>9.6999999999999993</v>
      </c>
      <c r="DA9" s="660"/>
      <c r="DB9" s="660"/>
      <c r="DC9" s="660"/>
      <c r="DD9" s="666">
        <v>31860</v>
      </c>
      <c r="DE9" s="658"/>
      <c r="DF9" s="658"/>
      <c r="DG9" s="658"/>
      <c r="DH9" s="658"/>
      <c r="DI9" s="658"/>
      <c r="DJ9" s="658"/>
      <c r="DK9" s="658"/>
      <c r="DL9" s="658"/>
      <c r="DM9" s="658"/>
      <c r="DN9" s="658"/>
      <c r="DO9" s="658"/>
      <c r="DP9" s="659"/>
      <c r="DQ9" s="666">
        <v>2721184</v>
      </c>
      <c r="DR9" s="658"/>
      <c r="DS9" s="658"/>
      <c r="DT9" s="658"/>
      <c r="DU9" s="658"/>
      <c r="DV9" s="658"/>
      <c r="DW9" s="658"/>
      <c r="DX9" s="658"/>
      <c r="DY9" s="658"/>
      <c r="DZ9" s="658"/>
      <c r="EA9" s="658"/>
      <c r="EB9" s="658"/>
      <c r="EC9" s="667"/>
    </row>
    <row r="10" spans="2:143" ht="11.25" customHeight="1" x14ac:dyDescent="0.15">
      <c r="B10" s="654" t="s">
        <v>244</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245</v>
      </c>
      <c r="AQ10" s="655"/>
      <c r="AR10" s="655"/>
      <c r="AS10" s="655"/>
      <c r="AT10" s="655"/>
      <c r="AU10" s="655"/>
      <c r="AV10" s="655"/>
      <c r="AW10" s="655"/>
      <c r="AX10" s="655"/>
      <c r="AY10" s="655"/>
      <c r="AZ10" s="655"/>
      <c r="BA10" s="655"/>
      <c r="BB10" s="655"/>
      <c r="BC10" s="655"/>
      <c r="BD10" s="655"/>
      <c r="BE10" s="655"/>
      <c r="BF10" s="656"/>
      <c r="BG10" s="657">
        <v>248635</v>
      </c>
      <c r="BH10" s="658"/>
      <c r="BI10" s="658"/>
      <c r="BJ10" s="658"/>
      <c r="BK10" s="658"/>
      <c r="BL10" s="658"/>
      <c r="BM10" s="658"/>
      <c r="BN10" s="659"/>
      <c r="BO10" s="660">
        <v>2.2999999999999998</v>
      </c>
      <c r="BP10" s="660"/>
      <c r="BQ10" s="660"/>
      <c r="BR10" s="660"/>
      <c r="BS10" s="661">
        <v>41001</v>
      </c>
      <c r="BT10" s="661"/>
      <c r="BU10" s="661"/>
      <c r="BV10" s="661"/>
      <c r="BW10" s="661"/>
      <c r="BX10" s="661"/>
      <c r="BY10" s="661"/>
      <c r="BZ10" s="661"/>
      <c r="CA10" s="661"/>
      <c r="CB10" s="665"/>
      <c r="CD10" s="654" t="s">
        <v>246</v>
      </c>
      <c r="CE10" s="655"/>
      <c r="CF10" s="655"/>
      <c r="CG10" s="655"/>
      <c r="CH10" s="655"/>
      <c r="CI10" s="655"/>
      <c r="CJ10" s="655"/>
      <c r="CK10" s="655"/>
      <c r="CL10" s="655"/>
      <c r="CM10" s="655"/>
      <c r="CN10" s="655"/>
      <c r="CO10" s="655"/>
      <c r="CP10" s="655"/>
      <c r="CQ10" s="656"/>
      <c r="CR10" s="657">
        <v>40351</v>
      </c>
      <c r="CS10" s="658"/>
      <c r="CT10" s="658"/>
      <c r="CU10" s="658"/>
      <c r="CV10" s="658"/>
      <c r="CW10" s="658"/>
      <c r="CX10" s="658"/>
      <c r="CY10" s="659"/>
      <c r="CZ10" s="660">
        <v>0.1</v>
      </c>
      <c r="DA10" s="660"/>
      <c r="DB10" s="660"/>
      <c r="DC10" s="660"/>
      <c r="DD10" s="666" t="s">
        <v>128</v>
      </c>
      <c r="DE10" s="658"/>
      <c r="DF10" s="658"/>
      <c r="DG10" s="658"/>
      <c r="DH10" s="658"/>
      <c r="DI10" s="658"/>
      <c r="DJ10" s="658"/>
      <c r="DK10" s="658"/>
      <c r="DL10" s="658"/>
      <c r="DM10" s="658"/>
      <c r="DN10" s="658"/>
      <c r="DO10" s="658"/>
      <c r="DP10" s="659"/>
      <c r="DQ10" s="666">
        <v>37314</v>
      </c>
      <c r="DR10" s="658"/>
      <c r="DS10" s="658"/>
      <c r="DT10" s="658"/>
      <c r="DU10" s="658"/>
      <c r="DV10" s="658"/>
      <c r="DW10" s="658"/>
      <c r="DX10" s="658"/>
      <c r="DY10" s="658"/>
      <c r="DZ10" s="658"/>
      <c r="EA10" s="658"/>
      <c r="EB10" s="658"/>
      <c r="EC10" s="667"/>
    </row>
    <row r="11" spans="2:143" ht="11.25" customHeight="1" x14ac:dyDescent="0.15">
      <c r="B11" s="654" t="s">
        <v>247</v>
      </c>
      <c r="C11" s="655"/>
      <c r="D11" s="655"/>
      <c r="E11" s="655"/>
      <c r="F11" s="655"/>
      <c r="G11" s="655"/>
      <c r="H11" s="655"/>
      <c r="I11" s="655"/>
      <c r="J11" s="655"/>
      <c r="K11" s="655"/>
      <c r="L11" s="655"/>
      <c r="M11" s="655"/>
      <c r="N11" s="655"/>
      <c r="O11" s="655"/>
      <c r="P11" s="655"/>
      <c r="Q11" s="656"/>
      <c r="R11" s="657">
        <v>1844229</v>
      </c>
      <c r="S11" s="658"/>
      <c r="T11" s="658"/>
      <c r="U11" s="658"/>
      <c r="V11" s="658"/>
      <c r="W11" s="658"/>
      <c r="X11" s="658"/>
      <c r="Y11" s="659"/>
      <c r="Z11" s="662">
        <v>5</v>
      </c>
      <c r="AA11" s="663"/>
      <c r="AB11" s="663"/>
      <c r="AC11" s="669"/>
      <c r="AD11" s="666">
        <v>1844229</v>
      </c>
      <c r="AE11" s="658"/>
      <c r="AF11" s="658"/>
      <c r="AG11" s="658"/>
      <c r="AH11" s="658"/>
      <c r="AI11" s="658"/>
      <c r="AJ11" s="658"/>
      <c r="AK11" s="659"/>
      <c r="AL11" s="662">
        <v>9.5</v>
      </c>
      <c r="AM11" s="663"/>
      <c r="AN11" s="663"/>
      <c r="AO11" s="664"/>
      <c r="AP11" s="654" t="s">
        <v>248</v>
      </c>
      <c r="AQ11" s="655"/>
      <c r="AR11" s="655"/>
      <c r="AS11" s="655"/>
      <c r="AT11" s="655"/>
      <c r="AU11" s="655"/>
      <c r="AV11" s="655"/>
      <c r="AW11" s="655"/>
      <c r="AX11" s="655"/>
      <c r="AY11" s="655"/>
      <c r="AZ11" s="655"/>
      <c r="BA11" s="655"/>
      <c r="BB11" s="655"/>
      <c r="BC11" s="655"/>
      <c r="BD11" s="655"/>
      <c r="BE11" s="655"/>
      <c r="BF11" s="656"/>
      <c r="BG11" s="657">
        <v>765377</v>
      </c>
      <c r="BH11" s="658"/>
      <c r="BI11" s="658"/>
      <c r="BJ11" s="658"/>
      <c r="BK11" s="658"/>
      <c r="BL11" s="658"/>
      <c r="BM11" s="658"/>
      <c r="BN11" s="659"/>
      <c r="BO11" s="660">
        <v>7.1</v>
      </c>
      <c r="BP11" s="660"/>
      <c r="BQ11" s="660"/>
      <c r="BR11" s="660"/>
      <c r="BS11" s="661">
        <v>217230</v>
      </c>
      <c r="BT11" s="661"/>
      <c r="BU11" s="661"/>
      <c r="BV11" s="661"/>
      <c r="BW11" s="661"/>
      <c r="BX11" s="661"/>
      <c r="BY11" s="661"/>
      <c r="BZ11" s="661"/>
      <c r="CA11" s="661"/>
      <c r="CB11" s="665"/>
      <c r="CD11" s="654" t="s">
        <v>249</v>
      </c>
      <c r="CE11" s="655"/>
      <c r="CF11" s="655"/>
      <c r="CG11" s="655"/>
      <c r="CH11" s="655"/>
      <c r="CI11" s="655"/>
      <c r="CJ11" s="655"/>
      <c r="CK11" s="655"/>
      <c r="CL11" s="655"/>
      <c r="CM11" s="655"/>
      <c r="CN11" s="655"/>
      <c r="CO11" s="655"/>
      <c r="CP11" s="655"/>
      <c r="CQ11" s="656"/>
      <c r="CR11" s="657">
        <v>1151296</v>
      </c>
      <c r="CS11" s="658"/>
      <c r="CT11" s="658"/>
      <c r="CU11" s="658"/>
      <c r="CV11" s="658"/>
      <c r="CW11" s="658"/>
      <c r="CX11" s="658"/>
      <c r="CY11" s="659"/>
      <c r="CZ11" s="660">
        <v>3.4</v>
      </c>
      <c r="DA11" s="660"/>
      <c r="DB11" s="660"/>
      <c r="DC11" s="660"/>
      <c r="DD11" s="666">
        <v>257734</v>
      </c>
      <c r="DE11" s="658"/>
      <c r="DF11" s="658"/>
      <c r="DG11" s="658"/>
      <c r="DH11" s="658"/>
      <c r="DI11" s="658"/>
      <c r="DJ11" s="658"/>
      <c r="DK11" s="658"/>
      <c r="DL11" s="658"/>
      <c r="DM11" s="658"/>
      <c r="DN11" s="658"/>
      <c r="DO11" s="658"/>
      <c r="DP11" s="659"/>
      <c r="DQ11" s="666">
        <v>650334</v>
      </c>
      <c r="DR11" s="658"/>
      <c r="DS11" s="658"/>
      <c r="DT11" s="658"/>
      <c r="DU11" s="658"/>
      <c r="DV11" s="658"/>
      <c r="DW11" s="658"/>
      <c r="DX11" s="658"/>
      <c r="DY11" s="658"/>
      <c r="DZ11" s="658"/>
      <c r="EA11" s="658"/>
      <c r="EB11" s="658"/>
      <c r="EC11" s="667"/>
    </row>
    <row r="12" spans="2:143" ht="11.25" customHeight="1" x14ac:dyDescent="0.15">
      <c r="B12" s="654" t="s">
        <v>250</v>
      </c>
      <c r="C12" s="655"/>
      <c r="D12" s="655"/>
      <c r="E12" s="655"/>
      <c r="F12" s="655"/>
      <c r="G12" s="655"/>
      <c r="H12" s="655"/>
      <c r="I12" s="655"/>
      <c r="J12" s="655"/>
      <c r="K12" s="655"/>
      <c r="L12" s="655"/>
      <c r="M12" s="655"/>
      <c r="N12" s="655"/>
      <c r="O12" s="655"/>
      <c r="P12" s="655"/>
      <c r="Q12" s="656"/>
      <c r="R12" s="657">
        <v>56666</v>
      </c>
      <c r="S12" s="658"/>
      <c r="T12" s="658"/>
      <c r="U12" s="658"/>
      <c r="V12" s="658"/>
      <c r="W12" s="658"/>
      <c r="X12" s="658"/>
      <c r="Y12" s="659"/>
      <c r="Z12" s="660">
        <v>0.2</v>
      </c>
      <c r="AA12" s="660"/>
      <c r="AB12" s="660"/>
      <c r="AC12" s="660"/>
      <c r="AD12" s="661">
        <v>56666</v>
      </c>
      <c r="AE12" s="661"/>
      <c r="AF12" s="661"/>
      <c r="AG12" s="661"/>
      <c r="AH12" s="661"/>
      <c r="AI12" s="661"/>
      <c r="AJ12" s="661"/>
      <c r="AK12" s="661"/>
      <c r="AL12" s="662">
        <v>0.3</v>
      </c>
      <c r="AM12" s="663"/>
      <c r="AN12" s="663"/>
      <c r="AO12" s="664"/>
      <c r="AP12" s="654" t="s">
        <v>251</v>
      </c>
      <c r="AQ12" s="655"/>
      <c r="AR12" s="655"/>
      <c r="AS12" s="655"/>
      <c r="AT12" s="655"/>
      <c r="AU12" s="655"/>
      <c r="AV12" s="655"/>
      <c r="AW12" s="655"/>
      <c r="AX12" s="655"/>
      <c r="AY12" s="655"/>
      <c r="AZ12" s="655"/>
      <c r="BA12" s="655"/>
      <c r="BB12" s="655"/>
      <c r="BC12" s="655"/>
      <c r="BD12" s="655"/>
      <c r="BE12" s="655"/>
      <c r="BF12" s="656"/>
      <c r="BG12" s="657">
        <v>5157709</v>
      </c>
      <c r="BH12" s="658"/>
      <c r="BI12" s="658"/>
      <c r="BJ12" s="658"/>
      <c r="BK12" s="658"/>
      <c r="BL12" s="658"/>
      <c r="BM12" s="658"/>
      <c r="BN12" s="659"/>
      <c r="BO12" s="660">
        <v>47.7</v>
      </c>
      <c r="BP12" s="660"/>
      <c r="BQ12" s="660"/>
      <c r="BR12" s="660"/>
      <c r="BS12" s="661" t="s">
        <v>128</v>
      </c>
      <c r="BT12" s="661"/>
      <c r="BU12" s="661"/>
      <c r="BV12" s="661"/>
      <c r="BW12" s="661"/>
      <c r="BX12" s="661"/>
      <c r="BY12" s="661"/>
      <c r="BZ12" s="661"/>
      <c r="CA12" s="661"/>
      <c r="CB12" s="665"/>
      <c r="CD12" s="654" t="s">
        <v>252</v>
      </c>
      <c r="CE12" s="655"/>
      <c r="CF12" s="655"/>
      <c r="CG12" s="655"/>
      <c r="CH12" s="655"/>
      <c r="CI12" s="655"/>
      <c r="CJ12" s="655"/>
      <c r="CK12" s="655"/>
      <c r="CL12" s="655"/>
      <c r="CM12" s="655"/>
      <c r="CN12" s="655"/>
      <c r="CO12" s="655"/>
      <c r="CP12" s="655"/>
      <c r="CQ12" s="656"/>
      <c r="CR12" s="657">
        <v>1180394</v>
      </c>
      <c r="CS12" s="658"/>
      <c r="CT12" s="658"/>
      <c r="CU12" s="658"/>
      <c r="CV12" s="658"/>
      <c r="CW12" s="658"/>
      <c r="CX12" s="658"/>
      <c r="CY12" s="659"/>
      <c r="CZ12" s="660">
        <v>3.5</v>
      </c>
      <c r="DA12" s="660"/>
      <c r="DB12" s="660"/>
      <c r="DC12" s="660"/>
      <c r="DD12" s="666">
        <v>2365</v>
      </c>
      <c r="DE12" s="658"/>
      <c r="DF12" s="658"/>
      <c r="DG12" s="658"/>
      <c r="DH12" s="658"/>
      <c r="DI12" s="658"/>
      <c r="DJ12" s="658"/>
      <c r="DK12" s="658"/>
      <c r="DL12" s="658"/>
      <c r="DM12" s="658"/>
      <c r="DN12" s="658"/>
      <c r="DO12" s="658"/>
      <c r="DP12" s="659"/>
      <c r="DQ12" s="666">
        <v>500809</v>
      </c>
      <c r="DR12" s="658"/>
      <c r="DS12" s="658"/>
      <c r="DT12" s="658"/>
      <c r="DU12" s="658"/>
      <c r="DV12" s="658"/>
      <c r="DW12" s="658"/>
      <c r="DX12" s="658"/>
      <c r="DY12" s="658"/>
      <c r="DZ12" s="658"/>
      <c r="EA12" s="658"/>
      <c r="EB12" s="658"/>
      <c r="EC12" s="667"/>
    </row>
    <row r="13" spans="2:143" ht="11.25" customHeight="1" x14ac:dyDescent="0.15">
      <c r="B13" s="654" t="s">
        <v>253</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254</v>
      </c>
      <c r="AQ13" s="655"/>
      <c r="AR13" s="655"/>
      <c r="AS13" s="655"/>
      <c r="AT13" s="655"/>
      <c r="AU13" s="655"/>
      <c r="AV13" s="655"/>
      <c r="AW13" s="655"/>
      <c r="AX13" s="655"/>
      <c r="AY13" s="655"/>
      <c r="AZ13" s="655"/>
      <c r="BA13" s="655"/>
      <c r="BB13" s="655"/>
      <c r="BC13" s="655"/>
      <c r="BD13" s="655"/>
      <c r="BE13" s="655"/>
      <c r="BF13" s="656"/>
      <c r="BG13" s="657">
        <v>5148983</v>
      </c>
      <c r="BH13" s="658"/>
      <c r="BI13" s="658"/>
      <c r="BJ13" s="658"/>
      <c r="BK13" s="658"/>
      <c r="BL13" s="658"/>
      <c r="BM13" s="658"/>
      <c r="BN13" s="659"/>
      <c r="BO13" s="660">
        <v>47.6</v>
      </c>
      <c r="BP13" s="660"/>
      <c r="BQ13" s="660"/>
      <c r="BR13" s="660"/>
      <c r="BS13" s="661" t="s">
        <v>128</v>
      </c>
      <c r="BT13" s="661"/>
      <c r="BU13" s="661"/>
      <c r="BV13" s="661"/>
      <c r="BW13" s="661"/>
      <c r="BX13" s="661"/>
      <c r="BY13" s="661"/>
      <c r="BZ13" s="661"/>
      <c r="CA13" s="661"/>
      <c r="CB13" s="665"/>
      <c r="CD13" s="654" t="s">
        <v>255</v>
      </c>
      <c r="CE13" s="655"/>
      <c r="CF13" s="655"/>
      <c r="CG13" s="655"/>
      <c r="CH13" s="655"/>
      <c r="CI13" s="655"/>
      <c r="CJ13" s="655"/>
      <c r="CK13" s="655"/>
      <c r="CL13" s="655"/>
      <c r="CM13" s="655"/>
      <c r="CN13" s="655"/>
      <c r="CO13" s="655"/>
      <c r="CP13" s="655"/>
      <c r="CQ13" s="656"/>
      <c r="CR13" s="657">
        <v>2182568</v>
      </c>
      <c r="CS13" s="658"/>
      <c r="CT13" s="658"/>
      <c r="CU13" s="658"/>
      <c r="CV13" s="658"/>
      <c r="CW13" s="658"/>
      <c r="CX13" s="658"/>
      <c r="CY13" s="659"/>
      <c r="CZ13" s="660">
        <v>6.5</v>
      </c>
      <c r="DA13" s="660"/>
      <c r="DB13" s="660"/>
      <c r="DC13" s="660"/>
      <c r="DD13" s="666">
        <v>1048162</v>
      </c>
      <c r="DE13" s="658"/>
      <c r="DF13" s="658"/>
      <c r="DG13" s="658"/>
      <c r="DH13" s="658"/>
      <c r="DI13" s="658"/>
      <c r="DJ13" s="658"/>
      <c r="DK13" s="658"/>
      <c r="DL13" s="658"/>
      <c r="DM13" s="658"/>
      <c r="DN13" s="658"/>
      <c r="DO13" s="658"/>
      <c r="DP13" s="659"/>
      <c r="DQ13" s="666">
        <v>1225471</v>
      </c>
      <c r="DR13" s="658"/>
      <c r="DS13" s="658"/>
      <c r="DT13" s="658"/>
      <c r="DU13" s="658"/>
      <c r="DV13" s="658"/>
      <c r="DW13" s="658"/>
      <c r="DX13" s="658"/>
      <c r="DY13" s="658"/>
      <c r="DZ13" s="658"/>
      <c r="EA13" s="658"/>
      <c r="EB13" s="658"/>
      <c r="EC13" s="667"/>
    </row>
    <row r="14" spans="2:143" ht="11.25" customHeight="1" x14ac:dyDescent="0.15">
      <c r="B14" s="654" t="s">
        <v>256</v>
      </c>
      <c r="C14" s="655"/>
      <c r="D14" s="655"/>
      <c r="E14" s="655"/>
      <c r="F14" s="655"/>
      <c r="G14" s="655"/>
      <c r="H14" s="655"/>
      <c r="I14" s="655"/>
      <c r="J14" s="655"/>
      <c r="K14" s="655"/>
      <c r="L14" s="655"/>
      <c r="M14" s="655"/>
      <c r="N14" s="655"/>
      <c r="O14" s="655"/>
      <c r="P14" s="655"/>
      <c r="Q14" s="656"/>
      <c r="R14" s="657" t="s">
        <v>128</v>
      </c>
      <c r="S14" s="658"/>
      <c r="T14" s="658"/>
      <c r="U14" s="658"/>
      <c r="V14" s="658"/>
      <c r="W14" s="658"/>
      <c r="X14" s="658"/>
      <c r="Y14" s="659"/>
      <c r="Z14" s="660" t="s">
        <v>128</v>
      </c>
      <c r="AA14" s="660"/>
      <c r="AB14" s="660"/>
      <c r="AC14" s="660"/>
      <c r="AD14" s="661" t="s">
        <v>128</v>
      </c>
      <c r="AE14" s="661"/>
      <c r="AF14" s="661"/>
      <c r="AG14" s="661"/>
      <c r="AH14" s="661"/>
      <c r="AI14" s="661"/>
      <c r="AJ14" s="661"/>
      <c r="AK14" s="661"/>
      <c r="AL14" s="662" t="s">
        <v>128</v>
      </c>
      <c r="AM14" s="663"/>
      <c r="AN14" s="663"/>
      <c r="AO14" s="664"/>
      <c r="AP14" s="654" t="s">
        <v>257</v>
      </c>
      <c r="AQ14" s="655"/>
      <c r="AR14" s="655"/>
      <c r="AS14" s="655"/>
      <c r="AT14" s="655"/>
      <c r="AU14" s="655"/>
      <c r="AV14" s="655"/>
      <c r="AW14" s="655"/>
      <c r="AX14" s="655"/>
      <c r="AY14" s="655"/>
      <c r="AZ14" s="655"/>
      <c r="BA14" s="655"/>
      <c r="BB14" s="655"/>
      <c r="BC14" s="655"/>
      <c r="BD14" s="655"/>
      <c r="BE14" s="655"/>
      <c r="BF14" s="656"/>
      <c r="BG14" s="657">
        <v>263248</v>
      </c>
      <c r="BH14" s="658"/>
      <c r="BI14" s="658"/>
      <c r="BJ14" s="658"/>
      <c r="BK14" s="658"/>
      <c r="BL14" s="658"/>
      <c r="BM14" s="658"/>
      <c r="BN14" s="659"/>
      <c r="BO14" s="660">
        <v>2.4</v>
      </c>
      <c r="BP14" s="660"/>
      <c r="BQ14" s="660"/>
      <c r="BR14" s="660"/>
      <c r="BS14" s="661" t="s">
        <v>128</v>
      </c>
      <c r="BT14" s="661"/>
      <c r="BU14" s="661"/>
      <c r="BV14" s="661"/>
      <c r="BW14" s="661"/>
      <c r="BX14" s="661"/>
      <c r="BY14" s="661"/>
      <c r="BZ14" s="661"/>
      <c r="CA14" s="661"/>
      <c r="CB14" s="665"/>
      <c r="CD14" s="654" t="s">
        <v>258</v>
      </c>
      <c r="CE14" s="655"/>
      <c r="CF14" s="655"/>
      <c r="CG14" s="655"/>
      <c r="CH14" s="655"/>
      <c r="CI14" s="655"/>
      <c r="CJ14" s="655"/>
      <c r="CK14" s="655"/>
      <c r="CL14" s="655"/>
      <c r="CM14" s="655"/>
      <c r="CN14" s="655"/>
      <c r="CO14" s="655"/>
      <c r="CP14" s="655"/>
      <c r="CQ14" s="656"/>
      <c r="CR14" s="657">
        <v>1229039</v>
      </c>
      <c r="CS14" s="658"/>
      <c r="CT14" s="658"/>
      <c r="CU14" s="658"/>
      <c r="CV14" s="658"/>
      <c r="CW14" s="658"/>
      <c r="CX14" s="658"/>
      <c r="CY14" s="659"/>
      <c r="CZ14" s="660">
        <v>3.6</v>
      </c>
      <c r="DA14" s="660"/>
      <c r="DB14" s="660"/>
      <c r="DC14" s="660"/>
      <c r="DD14" s="666">
        <v>11643</v>
      </c>
      <c r="DE14" s="658"/>
      <c r="DF14" s="658"/>
      <c r="DG14" s="658"/>
      <c r="DH14" s="658"/>
      <c r="DI14" s="658"/>
      <c r="DJ14" s="658"/>
      <c r="DK14" s="658"/>
      <c r="DL14" s="658"/>
      <c r="DM14" s="658"/>
      <c r="DN14" s="658"/>
      <c r="DO14" s="658"/>
      <c r="DP14" s="659"/>
      <c r="DQ14" s="666">
        <v>1219237</v>
      </c>
      <c r="DR14" s="658"/>
      <c r="DS14" s="658"/>
      <c r="DT14" s="658"/>
      <c r="DU14" s="658"/>
      <c r="DV14" s="658"/>
      <c r="DW14" s="658"/>
      <c r="DX14" s="658"/>
      <c r="DY14" s="658"/>
      <c r="DZ14" s="658"/>
      <c r="EA14" s="658"/>
      <c r="EB14" s="658"/>
      <c r="EC14" s="667"/>
    </row>
    <row r="15" spans="2:143" ht="11.25" customHeight="1" x14ac:dyDescent="0.15">
      <c r="B15" s="654" t="s">
        <v>259</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260</v>
      </c>
      <c r="AQ15" s="655"/>
      <c r="AR15" s="655"/>
      <c r="AS15" s="655"/>
      <c r="AT15" s="655"/>
      <c r="AU15" s="655"/>
      <c r="AV15" s="655"/>
      <c r="AW15" s="655"/>
      <c r="AX15" s="655"/>
      <c r="AY15" s="655"/>
      <c r="AZ15" s="655"/>
      <c r="BA15" s="655"/>
      <c r="BB15" s="655"/>
      <c r="BC15" s="655"/>
      <c r="BD15" s="655"/>
      <c r="BE15" s="655"/>
      <c r="BF15" s="656"/>
      <c r="BG15" s="657">
        <v>535337</v>
      </c>
      <c r="BH15" s="658"/>
      <c r="BI15" s="658"/>
      <c r="BJ15" s="658"/>
      <c r="BK15" s="658"/>
      <c r="BL15" s="658"/>
      <c r="BM15" s="658"/>
      <c r="BN15" s="659"/>
      <c r="BO15" s="660">
        <v>5</v>
      </c>
      <c r="BP15" s="660"/>
      <c r="BQ15" s="660"/>
      <c r="BR15" s="660"/>
      <c r="BS15" s="661" t="s">
        <v>128</v>
      </c>
      <c r="BT15" s="661"/>
      <c r="BU15" s="661"/>
      <c r="BV15" s="661"/>
      <c r="BW15" s="661"/>
      <c r="BX15" s="661"/>
      <c r="BY15" s="661"/>
      <c r="BZ15" s="661"/>
      <c r="CA15" s="661"/>
      <c r="CB15" s="665"/>
      <c r="CD15" s="654" t="s">
        <v>261</v>
      </c>
      <c r="CE15" s="655"/>
      <c r="CF15" s="655"/>
      <c r="CG15" s="655"/>
      <c r="CH15" s="655"/>
      <c r="CI15" s="655"/>
      <c r="CJ15" s="655"/>
      <c r="CK15" s="655"/>
      <c r="CL15" s="655"/>
      <c r="CM15" s="655"/>
      <c r="CN15" s="655"/>
      <c r="CO15" s="655"/>
      <c r="CP15" s="655"/>
      <c r="CQ15" s="656"/>
      <c r="CR15" s="657">
        <v>4019985</v>
      </c>
      <c r="CS15" s="658"/>
      <c r="CT15" s="658"/>
      <c r="CU15" s="658"/>
      <c r="CV15" s="658"/>
      <c r="CW15" s="658"/>
      <c r="CX15" s="658"/>
      <c r="CY15" s="659"/>
      <c r="CZ15" s="660">
        <v>11.9</v>
      </c>
      <c r="DA15" s="660"/>
      <c r="DB15" s="660"/>
      <c r="DC15" s="660"/>
      <c r="DD15" s="666">
        <v>532373</v>
      </c>
      <c r="DE15" s="658"/>
      <c r="DF15" s="658"/>
      <c r="DG15" s="658"/>
      <c r="DH15" s="658"/>
      <c r="DI15" s="658"/>
      <c r="DJ15" s="658"/>
      <c r="DK15" s="658"/>
      <c r="DL15" s="658"/>
      <c r="DM15" s="658"/>
      <c r="DN15" s="658"/>
      <c r="DO15" s="658"/>
      <c r="DP15" s="659"/>
      <c r="DQ15" s="666">
        <v>3269078</v>
      </c>
      <c r="DR15" s="658"/>
      <c r="DS15" s="658"/>
      <c r="DT15" s="658"/>
      <c r="DU15" s="658"/>
      <c r="DV15" s="658"/>
      <c r="DW15" s="658"/>
      <c r="DX15" s="658"/>
      <c r="DY15" s="658"/>
      <c r="DZ15" s="658"/>
      <c r="EA15" s="658"/>
      <c r="EB15" s="658"/>
      <c r="EC15" s="667"/>
    </row>
    <row r="16" spans="2:143" ht="11.25" customHeight="1" x14ac:dyDescent="0.15">
      <c r="B16" s="654" t="s">
        <v>262</v>
      </c>
      <c r="C16" s="655"/>
      <c r="D16" s="655"/>
      <c r="E16" s="655"/>
      <c r="F16" s="655"/>
      <c r="G16" s="655"/>
      <c r="H16" s="655"/>
      <c r="I16" s="655"/>
      <c r="J16" s="655"/>
      <c r="K16" s="655"/>
      <c r="L16" s="655"/>
      <c r="M16" s="655"/>
      <c r="N16" s="655"/>
      <c r="O16" s="655"/>
      <c r="P16" s="655"/>
      <c r="Q16" s="656"/>
      <c r="R16" s="657">
        <v>36096</v>
      </c>
      <c r="S16" s="658"/>
      <c r="T16" s="658"/>
      <c r="U16" s="658"/>
      <c r="V16" s="658"/>
      <c r="W16" s="658"/>
      <c r="X16" s="658"/>
      <c r="Y16" s="659"/>
      <c r="Z16" s="660">
        <v>0.1</v>
      </c>
      <c r="AA16" s="660"/>
      <c r="AB16" s="660"/>
      <c r="AC16" s="660"/>
      <c r="AD16" s="661">
        <v>36096</v>
      </c>
      <c r="AE16" s="661"/>
      <c r="AF16" s="661"/>
      <c r="AG16" s="661"/>
      <c r="AH16" s="661"/>
      <c r="AI16" s="661"/>
      <c r="AJ16" s="661"/>
      <c r="AK16" s="661"/>
      <c r="AL16" s="662">
        <v>0.2</v>
      </c>
      <c r="AM16" s="663"/>
      <c r="AN16" s="663"/>
      <c r="AO16" s="664"/>
      <c r="AP16" s="654" t="s">
        <v>263</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60" t="s">
        <v>128</v>
      </c>
      <c r="BP16" s="660"/>
      <c r="BQ16" s="660"/>
      <c r="BR16" s="660"/>
      <c r="BS16" s="661" t="s">
        <v>128</v>
      </c>
      <c r="BT16" s="661"/>
      <c r="BU16" s="661"/>
      <c r="BV16" s="661"/>
      <c r="BW16" s="661"/>
      <c r="BX16" s="661"/>
      <c r="BY16" s="661"/>
      <c r="BZ16" s="661"/>
      <c r="CA16" s="661"/>
      <c r="CB16" s="665"/>
      <c r="CD16" s="654" t="s">
        <v>264</v>
      </c>
      <c r="CE16" s="655"/>
      <c r="CF16" s="655"/>
      <c r="CG16" s="655"/>
      <c r="CH16" s="655"/>
      <c r="CI16" s="655"/>
      <c r="CJ16" s="655"/>
      <c r="CK16" s="655"/>
      <c r="CL16" s="655"/>
      <c r="CM16" s="655"/>
      <c r="CN16" s="655"/>
      <c r="CO16" s="655"/>
      <c r="CP16" s="655"/>
      <c r="CQ16" s="656"/>
      <c r="CR16" s="657">
        <v>168811</v>
      </c>
      <c r="CS16" s="658"/>
      <c r="CT16" s="658"/>
      <c r="CU16" s="658"/>
      <c r="CV16" s="658"/>
      <c r="CW16" s="658"/>
      <c r="CX16" s="658"/>
      <c r="CY16" s="659"/>
      <c r="CZ16" s="660">
        <v>0.5</v>
      </c>
      <c r="DA16" s="660"/>
      <c r="DB16" s="660"/>
      <c r="DC16" s="660"/>
      <c r="DD16" s="666" t="s">
        <v>128</v>
      </c>
      <c r="DE16" s="658"/>
      <c r="DF16" s="658"/>
      <c r="DG16" s="658"/>
      <c r="DH16" s="658"/>
      <c r="DI16" s="658"/>
      <c r="DJ16" s="658"/>
      <c r="DK16" s="658"/>
      <c r="DL16" s="658"/>
      <c r="DM16" s="658"/>
      <c r="DN16" s="658"/>
      <c r="DO16" s="658"/>
      <c r="DP16" s="659"/>
      <c r="DQ16" s="666">
        <v>5194</v>
      </c>
      <c r="DR16" s="658"/>
      <c r="DS16" s="658"/>
      <c r="DT16" s="658"/>
      <c r="DU16" s="658"/>
      <c r="DV16" s="658"/>
      <c r="DW16" s="658"/>
      <c r="DX16" s="658"/>
      <c r="DY16" s="658"/>
      <c r="DZ16" s="658"/>
      <c r="EA16" s="658"/>
      <c r="EB16" s="658"/>
      <c r="EC16" s="667"/>
    </row>
    <row r="17" spans="2:133" ht="11.25" customHeight="1" x14ac:dyDescent="0.15">
      <c r="B17" s="654" t="s">
        <v>265</v>
      </c>
      <c r="C17" s="655"/>
      <c r="D17" s="655"/>
      <c r="E17" s="655"/>
      <c r="F17" s="655"/>
      <c r="G17" s="655"/>
      <c r="H17" s="655"/>
      <c r="I17" s="655"/>
      <c r="J17" s="655"/>
      <c r="K17" s="655"/>
      <c r="L17" s="655"/>
      <c r="M17" s="655"/>
      <c r="N17" s="655"/>
      <c r="O17" s="655"/>
      <c r="P17" s="655"/>
      <c r="Q17" s="656"/>
      <c r="R17" s="657">
        <v>156734</v>
      </c>
      <c r="S17" s="658"/>
      <c r="T17" s="658"/>
      <c r="U17" s="658"/>
      <c r="V17" s="658"/>
      <c r="W17" s="658"/>
      <c r="X17" s="658"/>
      <c r="Y17" s="659"/>
      <c r="Z17" s="660">
        <v>0.4</v>
      </c>
      <c r="AA17" s="660"/>
      <c r="AB17" s="660"/>
      <c r="AC17" s="660"/>
      <c r="AD17" s="661">
        <v>156734</v>
      </c>
      <c r="AE17" s="661"/>
      <c r="AF17" s="661"/>
      <c r="AG17" s="661"/>
      <c r="AH17" s="661"/>
      <c r="AI17" s="661"/>
      <c r="AJ17" s="661"/>
      <c r="AK17" s="661"/>
      <c r="AL17" s="662">
        <v>0.8</v>
      </c>
      <c r="AM17" s="663"/>
      <c r="AN17" s="663"/>
      <c r="AO17" s="664"/>
      <c r="AP17" s="654" t="s">
        <v>266</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267</v>
      </c>
      <c r="CE17" s="655"/>
      <c r="CF17" s="655"/>
      <c r="CG17" s="655"/>
      <c r="CH17" s="655"/>
      <c r="CI17" s="655"/>
      <c r="CJ17" s="655"/>
      <c r="CK17" s="655"/>
      <c r="CL17" s="655"/>
      <c r="CM17" s="655"/>
      <c r="CN17" s="655"/>
      <c r="CO17" s="655"/>
      <c r="CP17" s="655"/>
      <c r="CQ17" s="656"/>
      <c r="CR17" s="657">
        <v>3642415</v>
      </c>
      <c r="CS17" s="658"/>
      <c r="CT17" s="658"/>
      <c r="CU17" s="658"/>
      <c r="CV17" s="658"/>
      <c r="CW17" s="658"/>
      <c r="CX17" s="658"/>
      <c r="CY17" s="659"/>
      <c r="CZ17" s="660">
        <v>10.8</v>
      </c>
      <c r="DA17" s="660"/>
      <c r="DB17" s="660"/>
      <c r="DC17" s="660"/>
      <c r="DD17" s="666" t="s">
        <v>128</v>
      </c>
      <c r="DE17" s="658"/>
      <c r="DF17" s="658"/>
      <c r="DG17" s="658"/>
      <c r="DH17" s="658"/>
      <c r="DI17" s="658"/>
      <c r="DJ17" s="658"/>
      <c r="DK17" s="658"/>
      <c r="DL17" s="658"/>
      <c r="DM17" s="658"/>
      <c r="DN17" s="658"/>
      <c r="DO17" s="658"/>
      <c r="DP17" s="659"/>
      <c r="DQ17" s="666">
        <v>3588376</v>
      </c>
      <c r="DR17" s="658"/>
      <c r="DS17" s="658"/>
      <c r="DT17" s="658"/>
      <c r="DU17" s="658"/>
      <c r="DV17" s="658"/>
      <c r="DW17" s="658"/>
      <c r="DX17" s="658"/>
      <c r="DY17" s="658"/>
      <c r="DZ17" s="658"/>
      <c r="EA17" s="658"/>
      <c r="EB17" s="658"/>
      <c r="EC17" s="667"/>
    </row>
    <row r="18" spans="2:133" ht="11.25" customHeight="1" x14ac:dyDescent="0.15">
      <c r="B18" s="654" t="s">
        <v>268</v>
      </c>
      <c r="C18" s="655"/>
      <c r="D18" s="655"/>
      <c r="E18" s="655"/>
      <c r="F18" s="655"/>
      <c r="G18" s="655"/>
      <c r="H18" s="655"/>
      <c r="I18" s="655"/>
      <c r="J18" s="655"/>
      <c r="K18" s="655"/>
      <c r="L18" s="655"/>
      <c r="M18" s="655"/>
      <c r="N18" s="655"/>
      <c r="O18" s="655"/>
      <c r="P18" s="655"/>
      <c r="Q18" s="656"/>
      <c r="R18" s="657">
        <v>201555</v>
      </c>
      <c r="S18" s="658"/>
      <c r="T18" s="658"/>
      <c r="U18" s="658"/>
      <c r="V18" s="658"/>
      <c r="W18" s="658"/>
      <c r="X18" s="658"/>
      <c r="Y18" s="659"/>
      <c r="Z18" s="660">
        <v>0.5</v>
      </c>
      <c r="AA18" s="660"/>
      <c r="AB18" s="660"/>
      <c r="AC18" s="660"/>
      <c r="AD18" s="661">
        <v>195725</v>
      </c>
      <c r="AE18" s="661"/>
      <c r="AF18" s="661"/>
      <c r="AG18" s="661"/>
      <c r="AH18" s="661"/>
      <c r="AI18" s="661"/>
      <c r="AJ18" s="661"/>
      <c r="AK18" s="661"/>
      <c r="AL18" s="662">
        <v>1</v>
      </c>
      <c r="AM18" s="663"/>
      <c r="AN18" s="663"/>
      <c r="AO18" s="664"/>
      <c r="AP18" s="654" t="s">
        <v>269</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270</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15">
      <c r="B19" s="654" t="s">
        <v>271</v>
      </c>
      <c r="C19" s="655"/>
      <c r="D19" s="655"/>
      <c r="E19" s="655"/>
      <c r="F19" s="655"/>
      <c r="G19" s="655"/>
      <c r="H19" s="655"/>
      <c r="I19" s="655"/>
      <c r="J19" s="655"/>
      <c r="K19" s="655"/>
      <c r="L19" s="655"/>
      <c r="M19" s="655"/>
      <c r="N19" s="655"/>
      <c r="O19" s="655"/>
      <c r="P19" s="655"/>
      <c r="Q19" s="656"/>
      <c r="R19" s="657">
        <v>63522</v>
      </c>
      <c r="S19" s="658"/>
      <c r="T19" s="658"/>
      <c r="U19" s="658"/>
      <c r="V19" s="658"/>
      <c r="W19" s="658"/>
      <c r="X19" s="658"/>
      <c r="Y19" s="659"/>
      <c r="Z19" s="660">
        <v>0.2</v>
      </c>
      <c r="AA19" s="660"/>
      <c r="AB19" s="660"/>
      <c r="AC19" s="660"/>
      <c r="AD19" s="661">
        <v>63522</v>
      </c>
      <c r="AE19" s="661"/>
      <c r="AF19" s="661"/>
      <c r="AG19" s="661"/>
      <c r="AH19" s="661"/>
      <c r="AI19" s="661"/>
      <c r="AJ19" s="661"/>
      <c r="AK19" s="661"/>
      <c r="AL19" s="662">
        <v>0.3</v>
      </c>
      <c r="AM19" s="663"/>
      <c r="AN19" s="663"/>
      <c r="AO19" s="664"/>
      <c r="AP19" s="654" t="s">
        <v>272</v>
      </c>
      <c r="AQ19" s="655"/>
      <c r="AR19" s="655"/>
      <c r="AS19" s="655"/>
      <c r="AT19" s="655"/>
      <c r="AU19" s="655"/>
      <c r="AV19" s="655"/>
      <c r="AW19" s="655"/>
      <c r="AX19" s="655"/>
      <c r="AY19" s="655"/>
      <c r="AZ19" s="655"/>
      <c r="BA19" s="655"/>
      <c r="BB19" s="655"/>
      <c r="BC19" s="655"/>
      <c r="BD19" s="655"/>
      <c r="BE19" s="655"/>
      <c r="BF19" s="656"/>
      <c r="BG19" s="657">
        <v>348056</v>
      </c>
      <c r="BH19" s="658"/>
      <c r="BI19" s="658"/>
      <c r="BJ19" s="658"/>
      <c r="BK19" s="658"/>
      <c r="BL19" s="658"/>
      <c r="BM19" s="658"/>
      <c r="BN19" s="659"/>
      <c r="BO19" s="660">
        <v>3.2</v>
      </c>
      <c r="BP19" s="660"/>
      <c r="BQ19" s="660"/>
      <c r="BR19" s="660"/>
      <c r="BS19" s="661" t="s">
        <v>128</v>
      </c>
      <c r="BT19" s="661"/>
      <c r="BU19" s="661"/>
      <c r="BV19" s="661"/>
      <c r="BW19" s="661"/>
      <c r="BX19" s="661"/>
      <c r="BY19" s="661"/>
      <c r="BZ19" s="661"/>
      <c r="CA19" s="661"/>
      <c r="CB19" s="665"/>
      <c r="CD19" s="654" t="s">
        <v>273</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15">
      <c r="B20" s="654" t="s">
        <v>274</v>
      </c>
      <c r="C20" s="655"/>
      <c r="D20" s="655"/>
      <c r="E20" s="655"/>
      <c r="F20" s="655"/>
      <c r="G20" s="655"/>
      <c r="H20" s="655"/>
      <c r="I20" s="655"/>
      <c r="J20" s="655"/>
      <c r="K20" s="655"/>
      <c r="L20" s="655"/>
      <c r="M20" s="655"/>
      <c r="N20" s="655"/>
      <c r="O20" s="655"/>
      <c r="P20" s="655"/>
      <c r="Q20" s="656"/>
      <c r="R20" s="657">
        <v>10599</v>
      </c>
      <c r="S20" s="658"/>
      <c r="T20" s="658"/>
      <c r="U20" s="658"/>
      <c r="V20" s="658"/>
      <c r="W20" s="658"/>
      <c r="X20" s="658"/>
      <c r="Y20" s="659"/>
      <c r="Z20" s="660">
        <v>0</v>
      </c>
      <c r="AA20" s="660"/>
      <c r="AB20" s="660"/>
      <c r="AC20" s="660"/>
      <c r="AD20" s="661">
        <v>10599</v>
      </c>
      <c r="AE20" s="661"/>
      <c r="AF20" s="661"/>
      <c r="AG20" s="661"/>
      <c r="AH20" s="661"/>
      <c r="AI20" s="661"/>
      <c r="AJ20" s="661"/>
      <c r="AK20" s="661"/>
      <c r="AL20" s="662">
        <v>0.1</v>
      </c>
      <c r="AM20" s="663"/>
      <c r="AN20" s="663"/>
      <c r="AO20" s="664"/>
      <c r="AP20" s="654" t="s">
        <v>275</v>
      </c>
      <c r="AQ20" s="655"/>
      <c r="AR20" s="655"/>
      <c r="AS20" s="655"/>
      <c r="AT20" s="655"/>
      <c r="AU20" s="655"/>
      <c r="AV20" s="655"/>
      <c r="AW20" s="655"/>
      <c r="AX20" s="655"/>
      <c r="AY20" s="655"/>
      <c r="AZ20" s="655"/>
      <c r="BA20" s="655"/>
      <c r="BB20" s="655"/>
      <c r="BC20" s="655"/>
      <c r="BD20" s="655"/>
      <c r="BE20" s="655"/>
      <c r="BF20" s="656"/>
      <c r="BG20" s="657">
        <v>348056</v>
      </c>
      <c r="BH20" s="658"/>
      <c r="BI20" s="658"/>
      <c r="BJ20" s="658"/>
      <c r="BK20" s="658"/>
      <c r="BL20" s="658"/>
      <c r="BM20" s="658"/>
      <c r="BN20" s="659"/>
      <c r="BO20" s="660">
        <v>3.2</v>
      </c>
      <c r="BP20" s="660"/>
      <c r="BQ20" s="660"/>
      <c r="BR20" s="660"/>
      <c r="BS20" s="661" t="s">
        <v>128</v>
      </c>
      <c r="BT20" s="661"/>
      <c r="BU20" s="661"/>
      <c r="BV20" s="661"/>
      <c r="BW20" s="661"/>
      <c r="BX20" s="661"/>
      <c r="BY20" s="661"/>
      <c r="BZ20" s="661"/>
      <c r="CA20" s="661"/>
      <c r="CB20" s="665"/>
      <c r="CD20" s="654" t="s">
        <v>276</v>
      </c>
      <c r="CE20" s="655"/>
      <c r="CF20" s="655"/>
      <c r="CG20" s="655"/>
      <c r="CH20" s="655"/>
      <c r="CI20" s="655"/>
      <c r="CJ20" s="655"/>
      <c r="CK20" s="655"/>
      <c r="CL20" s="655"/>
      <c r="CM20" s="655"/>
      <c r="CN20" s="655"/>
      <c r="CO20" s="655"/>
      <c r="CP20" s="655"/>
      <c r="CQ20" s="656"/>
      <c r="CR20" s="657">
        <v>33833531</v>
      </c>
      <c r="CS20" s="658"/>
      <c r="CT20" s="658"/>
      <c r="CU20" s="658"/>
      <c r="CV20" s="658"/>
      <c r="CW20" s="658"/>
      <c r="CX20" s="658"/>
      <c r="CY20" s="659"/>
      <c r="CZ20" s="660">
        <v>100</v>
      </c>
      <c r="DA20" s="660"/>
      <c r="DB20" s="660"/>
      <c r="DC20" s="660"/>
      <c r="DD20" s="666">
        <v>1962986</v>
      </c>
      <c r="DE20" s="658"/>
      <c r="DF20" s="658"/>
      <c r="DG20" s="658"/>
      <c r="DH20" s="658"/>
      <c r="DI20" s="658"/>
      <c r="DJ20" s="658"/>
      <c r="DK20" s="658"/>
      <c r="DL20" s="658"/>
      <c r="DM20" s="658"/>
      <c r="DN20" s="658"/>
      <c r="DO20" s="658"/>
      <c r="DP20" s="659"/>
      <c r="DQ20" s="666">
        <v>22180699</v>
      </c>
      <c r="DR20" s="658"/>
      <c r="DS20" s="658"/>
      <c r="DT20" s="658"/>
      <c r="DU20" s="658"/>
      <c r="DV20" s="658"/>
      <c r="DW20" s="658"/>
      <c r="DX20" s="658"/>
      <c r="DY20" s="658"/>
      <c r="DZ20" s="658"/>
      <c r="EA20" s="658"/>
      <c r="EB20" s="658"/>
      <c r="EC20" s="667"/>
    </row>
    <row r="21" spans="2:133" ht="11.25" customHeight="1" x14ac:dyDescent="0.15">
      <c r="B21" s="654" t="s">
        <v>277</v>
      </c>
      <c r="C21" s="655"/>
      <c r="D21" s="655"/>
      <c r="E21" s="655"/>
      <c r="F21" s="655"/>
      <c r="G21" s="655"/>
      <c r="H21" s="655"/>
      <c r="I21" s="655"/>
      <c r="J21" s="655"/>
      <c r="K21" s="655"/>
      <c r="L21" s="655"/>
      <c r="M21" s="655"/>
      <c r="N21" s="655"/>
      <c r="O21" s="655"/>
      <c r="P21" s="655"/>
      <c r="Q21" s="656"/>
      <c r="R21" s="657">
        <v>3356</v>
      </c>
      <c r="S21" s="658"/>
      <c r="T21" s="658"/>
      <c r="U21" s="658"/>
      <c r="V21" s="658"/>
      <c r="W21" s="658"/>
      <c r="X21" s="658"/>
      <c r="Y21" s="659"/>
      <c r="Z21" s="660">
        <v>0</v>
      </c>
      <c r="AA21" s="660"/>
      <c r="AB21" s="660"/>
      <c r="AC21" s="660"/>
      <c r="AD21" s="661">
        <v>3356</v>
      </c>
      <c r="AE21" s="661"/>
      <c r="AF21" s="661"/>
      <c r="AG21" s="661"/>
      <c r="AH21" s="661"/>
      <c r="AI21" s="661"/>
      <c r="AJ21" s="661"/>
      <c r="AK21" s="661"/>
      <c r="AL21" s="662">
        <v>0</v>
      </c>
      <c r="AM21" s="663"/>
      <c r="AN21" s="663"/>
      <c r="AO21" s="664"/>
      <c r="AP21" s="654" t="s">
        <v>278</v>
      </c>
      <c r="AQ21" s="670"/>
      <c r="AR21" s="670"/>
      <c r="AS21" s="670"/>
      <c r="AT21" s="670"/>
      <c r="AU21" s="670"/>
      <c r="AV21" s="670"/>
      <c r="AW21" s="670"/>
      <c r="AX21" s="670"/>
      <c r="AY21" s="670"/>
      <c r="AZ21" s="670"/>
      <c r="BA21" s="670"/>
      <c r="BB21" s="670"/>
      <c r="BC21" s="670"/>
      <c r="BD21" s="670"/>
      <c r="BE21" s="670"/>
      <c r="BF21" s="671"/>
      <c r="BG21" s="657">
        <v>16257</v>
      </c>
      <c r="BH21" s="658"/>
      <c r="BI21" s="658"/>
      <c r="BJ21" s="658"/>
      <c r="BK21" s="658"/>
      <c r="BL21" s="658"/>
      <c r="BM21" s="658"/>
      <c r="BN21" s="659"/>
      <c r="BO21" s="660">
        <v>0.2</v>
      </c>
      <c r="BP21" s="660"/>
      <c r="BQ21" s="660"/>
      <c r="BR21" s="660"/>
      <c r="BS21" s="661" t="s">
        <v>128</v>
      </c>
      <c r="BT21" s="661"/>
      <c r="BU21" s="661"/>
      <c r="BV21" s="661"/>
      <c r="BW21" s="661"/>
      <c r="BX21" s="661"/>
      <c r="BY21" s="661"/>
      <c r="BZ21" s="661"/>
      <c r="CA21" s="661"/>
      <c r="CB21" s="665"/>
      <c r="CD21" s="677"/>
      <c r="CE21" s="678"/>
      <c r="CF21" s="678"/>
      <c r="CG21" s="678"/>
      <c r="CH21" s="678"/>
      <c r="CI21" s="678"/>
      <c r="CJ21" s="678"/>
      <c r="CK21" s="678"/>
      <c r="CL21" s="678"/>
      <c r="CM21" s="678"/>
      <c r="CN21" s="678"/>
      <c r="CO21" s="678"/>
      <c r="CP21" s="678"/>
      <c r="CQ21" s="679"/>
      <c r="CR21" s="680"/>
      <c r="CS21" s="673"/>
      <c r="CT21" s="673"/>
      <c r="CU21" s="673"/>
      <c r="CV21" s="673"/>
      <c r="CW21" s="673"/>
      <c r="CX21" s="673"/>
      <c r="CY21" s="681"/>
      <c r="CZ21" s="682"/>
      <c r="DA21" s="682"/>
      <c r="DB21" s="682"/>
      <c r="DC21" s="682"/>
      <c r="DD21" s="672"/>
      <c r="DE21" s="673"/>
      <c r="DF21" s="673"/>
      <c r="DG21" s="673"/>
      <c r="DH21" s="673"/>
      <c r="DI21" s="673"/>
      <c r="DJ21" s="673"/>
      <c r="DK21" s="673"/>
      <c r="DL21" s="673"/>
      <c r="DM21" s="673"/>
      <c r="DN21" s="673"/>
      <c r="DO21" s="673"/>
      <c r="DP21" s="681"/>
      <c r="DQ21" s="672"/>
      <c r="DR21" s="673"/>
      <c r="DS21" s="673"/>
      <c r="DT21" s="673"/>
      <c r="DU21" s="673"/>
      <c r="DV21" s="673"/>
      <c r="DW21" s="673"/>
      <c r="DX21" s="673"/>
      <c r="DY21" s="673"/>
      <c r="DZ21" s="673"/>
      <c r="EA21" s="673"/>
      <c r="EB21" s="673"/>
      <c r="EC21" s="674"/>
    </row>
    <row r="22" spans="2:133" ht="11.25" customHeight="1" x14ac:dyDescent="0.15">
      <c r="B22" s="686" t="s">
        <v>279</v>
      </c>
      <c r="C22" s="687"/>
      <c r="D22" s="687"/>
      <c r="E22" s="687"/>
      <c r="F22" s="687"/>
      <c r="G22" s="687"/>
      <c r="H22" s="687"/>
      <c r="I22" s="687"/>
      <c r="J22" s="687"/>
      <c r="K22" s="687"/>
      <c r="L22" s="687"/>
      <c r="M22" s="687"/>
      <c r="N22" s="687"/>
      <c r="O22" s="687"/>
      <c r="P22" s="687"/>
      <c r="Q22" s="688"/>
      <c r="R22" s="657">
        <v>124078</v>
      </c>
      <c r="S22" s="658"/>
      <c r="T22" s="658"/>
      <c r="U22" s="658"/>
      <c r="V22" s="658"/>
      <c r="W22" s="658"/>
      <c r="X22" s="658"/>
      <c r="Y22" s="659"/>
      <c r="Z22" s="660">
        <v>0.3</v>
      </c>
      <c r="AA22" s="660"/>
      <c r="AB22" s="660"/>
      <c r="AC22" s="660"/>
      <c r="AD22" s="661">
        <v>118248</v>
      </c>
      <c r="AE22" s="661"/>
      <c r="AF22" s="661"/>
      <c r="AG22" s="661"/>
      <c r="AH22" s="661"/>
      <c r="AI22" s="661"/>
      <c r="AJ22" s="661"/>
      <c r="AK22" s="661"/>
      <c r="AL22" s="662">
        <v>0.60000002384185791</v>
      </c>
      <c r="AM22" s="663"/>
      <c r="AN22" s="663"/>
      <c r="AO22" s="664"/>
      <c r="AP22" s="654" t="s">
        <v>280</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281</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282</v>
      </c>
      <c r="C23" s="655"/>
      <c r="D23" s="655"/>
      <c r="E23" s="655"/>
      <c r="F23" s="655"/>
      <c r="G23" s="655"/>
      <c r="H23" s="655"/>
      <c r="I23" s="655"/>
      <c r="J23" s="655"/>
      <c r="K23" s="655"/>
      <c r="L23" s="655"/>
      <c r="M23" s="655"/>
      <c r="N23" s="655"/>
      <c r="O23" s="655"/>
      <c r="P23" s="655"/>
      <c r="Q23" s="656"/>
      <c r="R23" s="657">
        <v>7561181</v>
      </c>
      <c r="S23" s="658"/>
      <c r="T23" s="658"/>
      <c r="U23" s="658"/>
      <c r="V23" s="658"/>
      <c r="W23" s="658"/>
      <c r="X23" s="658"/>
      <c r="Y23" s="659"/>
      <c r="Z23" s="660">
        <v>20.399999999999999</v>
      </c>
      <c r="AA23" s="660"/>
      <c r="AB23" s="660"/>
      <c r="AC23" s="660"/>
      <c r="AD23" s="661">
        <v>6125027</v>
      </c>
      <c r="AE23" s="661"/>
      <c r="AF23" s="661"/>
      <c r="AG23" s="661"/>
      <c r="AH23" s="661"/>
      <c r="AI23" s="661"/>
      <c r="AJ23" s="661"/>
      <c r="AK23" s="661"/>
      <c r="AL23" s="662">
        <v>31.5</v>
      </c>
      <c r="AM23" s="663"/>
      <c r="AN23" s="663"/>
      <c r="AO23" s="664"/>
      <c r="AP23" s="654" t="s">
        <v>283</v>
      </c>
      <c r="AQ23" s="670"/>
      <c r="AR23" s="670"/>
      <c r="AS23" s="670"/>
      <c r="AT23" s="670"/>
      <c r="AU23" s="670"/>
      <c r="AV23" s="670"/>
      <c r="AW23" s="670"/>
      <c r="AX23" s="670"/>
      <c r="AY23" s="670"/>
      <c r="AZ23" s="670"/>
      <c r="BA23" s="670"/>
      <c r="BB23" s="670"/>
      <c r="BC23" s="670"/>
      <c r="BD23" s="670"/>
      <c r="BE23" s="670"/>
      <c r="BF23" s="671"/>
      <c r="BG23" s="657">
        <v>331799</v>
      </c>
      <c r="BH23" s="658"/>
      <c r="BI23" s="658"/>
      <c r="BJ23" s="658"/>
      <c r="BK23" s="658"/>
      <c r="BL23" s="658"/>
      <c r="BM23" s="658"/>
      <c r="BN23" s="659"/>
      <c r="BO23" s="660">
        <v>3.1</v>
      </c>
      <c r="BP23" s="660"/>
      <c r="BQ23" s="660"/>
      <c r="BR23" s="660"/>
      <c r="BS23" s="661" t="s">
        <v>128</v>
      </c>
      <c r="BT23" s="661"/>
      <c r="BU23" s="661"/>
      <c r="BV23" s="661"/>
      <c r="BW23" s="661"/>
      <c r="BX23" s="661"/>
      <c r="BY23" s="661"/>
      <c r="BZ23" s="661"/>
      <c r="CA23" s="661"/>
      <c r="CB23" s="665"/>
      <c r="CD23" s="639" t="s">
        <v>223</v>
      </c>
      <c r="CE23" s="640"/>
      <c r="CF23" s="640"/>
      <c r="CG23" s="640"/>
      <c r="CH23" s="640"/>
      <c r="CI23" s="640"/>
      <c r="CJ23" s="640"/>
      <c r="CK23" s="640"/>
      <c r="CL23" s="640"/>
      <c r="CM23" s="640"/>
      <c r="CN23" s="640"/>
      <c r="CO23" s="640"/>
      <c r="CP23" s="640"/>
      <c r="CQ23" s="641"/>
      <c r="CR23" s="639" t="s">
        <v>284</v>
      </c>
      <c r="CS23" s="640"/>
      <c r="CT23" s="640"/>
      <c r="CU23" s="640"/>
      <c r="CV23" s="640"/>
      <c r="CW23" s="640"/>
      <c r="CX23" s="640"/>
      <c r="CY23" s="641"/>
      <c r="CZ23" s="639" t="s">
        <v>285</v>
      </c>
      <c r="DA23" s="640"/>
      <c r="DB23" s="640"/>
      <c r="DC23" s="641"/>
      <c r="DD23" s="639" t="s">
        <v>286</v>
      </c>
      <c r="DE23" s="640"/>
      <c r="DF23" s="640"/>
      <c r="DG23" s="640"/>
      <c r="DH23" s="640"/>
      <c r="DI23" s="640"/>
      <c r="DJ23" s="640"/>
      <c r="DK23" s="641"/>
      <c r="DL23" s="683" t="s">
        <v>287</v>
      </c>
      <c r="DM23" s="684"/>
      <c r="DN23" s="684"/>
      <c r="DO23" s="684"/>
      <c r="DP23" s="684"/>
      <c r="DQ23" s="684"/>
      <c r="DR23" s="684"/>
      <c r="DS23" s="684"/>
      <c r="DT23" s="684"/>
      <c r="DU23" s="684"/>
      <c r="DV23" s="685"/>
      <c r="DW23" s="639" t="s">
        <v>288</v>
      </c>
      <c r="DX23" s="640"/>
      <c r="DY23" s="640"/>
      <c r="DZ23" s="640"/>
      <c r="EA23" s="640"/>
      <c r="EB23" s="640"/>
      <c r="EC23" s="641"/>
    </row>
    <row r="24" spans="2:133" ht="11.25" customHeight="1" x14ac:dyDescent="0.15">
      <c r="B24" s="654" t="s">
        <v>289</v>
      </c>
      <c r="C24" s="655"/>
      <c r="D24" s="655"/>
      <c r="E24" s="655"/>
      <c r="F24" s="655"/>
      <c r="G24" s="655"/>
      <c r="H24" s="655"/>
      <c r="I24" s="655"/>
      <c r="J24" s="655"/>
      <c r="K24" s="655"/>
      <c r="L24" s="655"/>
      <c r="M24" s="655"/>
      <c r="N24" s="655"/>
      <c r="O24" s="655"/>
      <c r="P24" s="655"/>
      <c r="Q24" s="656"/>
      <c r="R24" s="657">
        <v>6125027</v>
      </c>
      <c r="S24" s="658"/>
      <c r="T24" s="658"/>
      <c r="U24" s="658"/>
      <c r="V24" s="658"/>
      <c r="W24" s="658"/>
      <c r="X24" s="658"/>
      <c r="Y24" s="659"/>
      <c r="Z24" s="660">
        <v>16.600000000000001</v>
      </c>
      <c r="AA24" s="660"/>
      <c r="AB24" s="660"/>
      <c r="AC24" s="660"/>
      <c r="AD24" s="661">
        <v>6125027</v>
      </c>
      <c r="AE24" s="661"/>
      <c r="AF24" s="661"/>
      <c r="AG24" s="661"/>
      <c r="AH24" s="661"/>
      <c r="AI24" s="661"/>
      <c r="AJ24" s="661"/>
      <c r="AK24" s="661"/>
      <c r="AL24" s="662">
        <v>31.5</v>
      </c>
      <c r="AM24" s="663"/>
      <c r="AN24" s="663"/>
      <c r="AO24" s="664"/>
      <c r="AP24" s="654" t="s">
        <v>290</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291</v>
      </c>
      <c r="CE24" s="644"/>
      <c r="CF24" s="644"/>
      <c r="CG24" s="644"/>
      <c r="CH24" s="644"/>
      <c r="CI24" s="644"/>
      <c r="CJ24" s="644"/>
      <c r="CK24" s="644"/>
      <c r="CL24" s="644"/>
      <c r="CM24" s="644"/>
      <c r="CN24" s="644"/>
      <c r="CO24" s="644"/>
      <c r="CP24" s="644"/>
      <c r="CQ24" s="645"/>
      <c r="CR24" s="646">
        <v>17282108</v>
      </c>
      <c r="CS24" s="647"/>
      <c r="CT24" s="647"/>
      <c r="CU24" s="647"/>
      <c r="CV24" s="647"/>
      <c r="CW24" s="647"/>
      <c r="CX24" s="647"/>
      <c r="CY24" s="648"/>
      <c r="CZ24" s="651">
        <v>51.1</v>
      </c>
      <c r="DA24" s="652"/>
      <c r="DB24" s="652"/>
      <c r="DC24" s="668"/>
      <c r="DD24" s="689">
        <v>10178061</v>
      </c>
      <c r="DE24" s="647"/>
      <c r="DF24" s="647"/>
      <c r="DG24" s="647"/>
      <c r="DH24" s="647"/>
      <c r="DI24" s="647"/>
      <c r="DJ24" s="647"/>
      <c r="DK24" s="648"/>
      <c r="DL24" s="689">
        <v>10078081</v>
      </c>
      <c r="DM24" s="647"/>
      <c r="DN24" s="647"/>
      <c r="DO24" s="647"/>
      <c r="DP24" s="647"/>
      <c r="DQ24" s="647"/>
      <c r="DR24" s="647"/>
      <c r="DS24" s="647"/>
      <c r="DT24" s="647"/>
      <c r="DU24" s="647"/>
      <c r="DV24" s="648"/>
      <c r="DW24" s="651">
        <v>48.7</v>
      </c>
      <c r="DX24" s="652"/>
      <c r="DY24" s="652"/>
      <c r="DZ24" s="652"/>
      <c r="EA24" s="652"/>
      <c r="EB24" s="652"/>
      <c r="EC24" s="653"/>
    </row>
    <row r="25" spans="2:133" ht="11.25" customHeight="1" x14ac:dyDescent="0.15">
      <c r="B25" s="654" t="s">
        <v>292</v>
      </c>
      <c r="C25" s="655"/>
      <c r="D25" s="655"/>
      <c r="E25" s="655"/>
      <c r="F25" s="655"/>
      <c r="G25" s="655"/>
      <c r="H25" s="655"/>
      <c r="I25" s="655"/>
      <c r="J25" s="655"/>
      <c r="K25" s="655"/>
      <c r="L25" s="655"/>
      <c r="M25" s="655"/>
      <c r="N25" s="655"/>
      <c r="O25" s="655"/>
      <c r="P25" s="655"/>
      <c r="Q25" s="656"/>
      <c r="R25" s="657">
        <v>707825</v>
      </c>
      <c r="S25" s="658"/>
      <c r="T25" s="658"/>
      <c r="U25" s="658"/>
      <c r="V25" s="658"/>
      <c r="W25" s="658"/>
      <c r="X25" s="658"/>
      <c r="Y25" s="659"/>
      <c r="Z25" s="660">
        <v>1.9</v>
      </c>
      <c r="AA25" s="660"/>
      <c r="AB25" s="660"/>
      <c r="AC25" s="660"/>
      <c r="AD25" s="661" t="s">
        <v>128</v>
      </c>
      <c r="AE25" s="661"/>
      <c r="AF25" s="661"/>
      <c r="AG25" s="661"/>
      <c r="AH25" s="661"/>
      <c r="AI25" s="661"/>
      <c r="AJ25" s="661"/>
      <c r="AK25" s="661"/>
      <c r="AL25" s="662" t="s">
        <v>128</v>
      </c>
      <c r="AM25" s="663"/>
      <c r="AN25" s="663"/>
      <c r="AO25" s="664"/>
      <c r="AP25" s="654" t="s">
        <v>293</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294</v>
      </c>
      <c r="CE25" s="655"/>
      <c r="CF25" s="655"/>
      <c r="CG25" s="655"/>
      <c r="CH25" s="655"/>
      <c r="CI25" s="655"/>
      <c r="CJ25" s="655"/>
      <c r="CK25" s="655"/>
      <c r="CL25" s="655"/>
      <c r="CM25" s="655"/>
      <c r="CN25" s="655"/>
      <c r="CO25" s="655"/>
      <c r="CP25" s="655"/>
      <c r="CQ25" s="656"/>
      <c r="CR25" s="657">
        <v>4747887</v>
      </c>
      <c r="CS25" s="675"/>
      <c r="CT25" s="675"/>
      <c r="CU25" s="675"/>
      <c r="CV25" s="675"/>
      <c r="CW25" s="675"/>
      <c r="CX25" s="675"/>
      <c r="CY25" s="676"/>
      <c r="CZ25" s="662">
        <v>14</v>
      </c>
      <c r="DA25" s="690"/>
      <c r="DB25" s="690"/>
      <c r="DC25" s="692"/>
      <c r="DD25" s="666">
        <v>4457080</v>
      </c>
      <c r="DE25" s="675"/>
      <c r="DF25" s="675"/>
      <c r="DG25" s="675"/>
      <c r="DH25" s="675"/>
      <c r="DI25" s="675"/>
      <c r="DJ25" s="675"/>
      <c r="DK25" s="676"/>
      <c r="DL25" s="666">
        <v>4443609</v>
      </c>
      <c r="DM25" s="675"/>
      <c r="DN25" s="675"/>
      <c r="DO25" s="675"/>
      <c r="DP25" s="675"/>
      <c r="DQ25" s="675"/>
      <c r="DR25" s="675"/>
      <c r="DS25" s="675"/>
      <c r="DT25" s="675"/>
      <c r="DU25" s="675"/>
      <c r="DV25" s="676"/>
      <c r="DW25" s="662">
        <v>21.5</v>
      </c>
      <c r="DX25" s="690"/>
      <c r="DY25" s="690"/>
      <c r="DZ25" s="690"/>
      <c r="EA25" s="690"/>
      <c r="EB25" s="690"/>
      <c r="EC25" s="691"/>
    </row>
    <row r="26" spans="2:133" ht="11.25" customHeight="1" x14ac:dyDescent="0.15">
      <c r="B26" s="654" t="s">
        <v>295</v>
      </c>
      <c r="C26" s="655"/>
      <c r="D26" s="655"/>
      <c r="E26" s="655"/>
      <c r="F26" s="655"/>
      <c r="G26" s="655"/>
      <c r="H26" s="655"/>
      <c r="I26" s="655"/>
      <c r="J26" s="655"/>
      <c r="K26" s="655"/>
      <c r="L26" s="655"/>
      <c r="M26" s="655"/>
      <c r="N26" s="655"/>
      <c r="O26" s="655"/>
      <c r="P26" s="655"/>
      <c r="Q26" s="656"/>
      <c r="R26" s="657">
        <v>728329</v>
      </c>
      <c r="S26" s="658"/>
      <c r="T26" s="658"/>
      <c r="U26" s="658"/>
      <c r="V26" s="658"/>
      <c r="W26" s="658"/>
      <c r="X26" s="658"/>
      <c r="Y26" s="659"/>
      <c r="Z26" s="660">
        <v>2</v>
      </c>
      <c r="AA26" s="660"/>
      <c r="AB26" s="660"/>
      <c r="AC26" s="660"/>
      <c r="AD26" s="661" t="s">
        <v>128</v>
      </c>
      <c r="AE26" s="661"/>
      <c r="AF26" s="661"/>
      <c r="AG26" s="661"/>
      <c r="AH26" s="661"/>
      <c r="AI26" s="661"/>
      <c r="AJ26" s="661"/>
      <c r="AK26" s="661"/>
      <c r="AL26" s="662" t="s">
        <v>128</v>
      </c>
      <c r="AM26" s="663"/>
      <c r="AN26" s="663"/>
      <c r="AO26" s="664"/>
      <c r="AP26" s="654" t="s">
        <v>296</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297</v>
      </c>
      <c r="CE26" s="655"/>
      <c r="CF26" s="655"/>
      <c r="CG26" s="655"/>
      <c r="CH26" s="655"/>
      <c r="CI26" s="655"/>
      <c r="CJ26" s="655"/>
      <c r="CK26" s="655"/>
      <c r="CL26" s="655"/>
      <c r="CM26" s="655"/>
      <c r="CN26" s="655"/>
      <c r="CO26" s="655"/>
      <c r="CP26" s="655"/>
      <c r="CQ26" s="656"/>
      <c r="CR26" s="657">
        <v>2896481</v>
      </c>
      <c r="CS26" s="658"/>
      <c r="CT26" s="658"/>
      <c r="CU26" s="658"/>
      <c r="CV26" s="658"/>
      <c r="CW26" s="658"/>
      <c r="CX26" s="658"/>
      <c r="CY26" s="659"/>
      <c r="CZ26" s="662">
        <v>8.6</v>
      </c>
      <c r="DA26" s="690"/>
      <c r="DB26" s="690"/>
      <c r="DC26" s="692"/>
      <c r="DD26" s="666">
        <v>2688393</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90"/>
      <c r="DY26" s="690"/>
      <c r="DZ26" s="690"/>
      <c r="EA26" s="690"/>
      <c r="EB26" s="690"/>
      <c r="EC26" s="691"/>
    </row>
    <row r="27" spans="2:133" ht="11.25" customHeight="1" x14ac:dyDescent="0.15">
      <c r="B27" s="654" t="s">
        <v>298</v>
      </c>
      <c r="C27" s="655"/>
      <c r="D27" s="655"/>
      <c r="E27" s="655"/>
      <c r="F27" s="655"/>
      <c r="G27" s="655"/>
      <c r="H27" s="655"/>
      <c r="I27" s="655"/>
      <c r="J27" s="655"/>
      <c r="K27" s="655"/>
      <c r="L27" s="655"/>
      <c r="M27" s="655"/>
      <c r="N27" s="655"/>
      <c r="O27" s="655"/>
      <c r="P27" s="655"/>
      <c r="Q27" s="656"/>
      <c r="R27" s="657">
        <v>21160412</v>
      </c>
      <c r="S27" s="658"/>
      <c r="T27" s="658"/>
      <c r="U27" s="658"/>
      <c r="V27" s="658"/>
      <c r="W27" s="658"/>
      <c r="X27" s="658"/>
      <c r="Y27" s="659"/>
      <c r="Z27" s="660">
        <v>57.2</v>
      </c>
      <c r="AA27" s="660"/>
      <c r="AB27" s="660"/>
      <c r="AC27" s="660"/>
      <c r="AD27" s="661">
        <v>19386629</v>
      </c>
      <c r="AE27" s="661"/>
      <c r="AF27" s="661"/>
      <c r="AG27" s="661"/>
      <c r="AH27" s="661"/>
      <c r="AI27" s="661"/>
      <c r="AJ27" s="661"/>
      <c r="AK27" s="661"/>
      <c r="AL27" s="662">
        <v>99.800003051757813</v>
      </c>
      <c r="AM27" s="663"/>
      <c r="AN27" s="663"/>
      <c r="AO27" s="664"/>
      <c r="AP27" s="654" t="s">
        <v>299</v>
      </c>
      <c r="AQ27" s="655"/>
      <c r="AR27" s="655"/>
      <c r="AS27" s="655"/>
      <c r="AT27" s="655"/>
      <c r="AU27" s="655"/>
      <c r="AV27" s="655"/>
      <c r="AW27" s="655"/>
      <c r="AX27" s="655"/>
      <c r="AY27" s="655"/>
      <c r="AZ27" s="655"/>
      <c r="BA27" s="655"/>
      <c r="BB27" s="655"/>
      <c r="BC27" s="655"/>
      <c r="BD27" s="655"/>
      <c r="BE27" s="655"/>
      <c r="BF27" s="656"/>
      <c r="BG27" s="657">
        <v>10809724</v>
      </c>
      <c r="BH27" s="658"/>
      <c r="BI27" s="658"/>
      <c r="BJ27" s="658"/>
      <c r="BK27" s="658"/>
      <c r="BL27" s="658"/>
      <c r="BM27" s="658"/>
      <c r="BN27" s="659"/>
      <c r="BO27" s="660">
        <v>100</v>
      </c>
      <c r="BP27" s="660"/>
      <c r="BQ27" s="660"/>
      <c r="BR27" s="660"/>
      <c r="BS27" s="661">
        <v>258231</v>
      </c>
      <c r="BT27" s="661"/>
      <c r="BU27" s="661"/>
      <c r="BV27" s="661"/>
      <c r="BW27" s="661"/>
      <c r="BX27" s="661"/>
      <c r="BY27" s="661"/>
      <c r="BZ27" s="661"/>
      <c r="CA27" s="661"/>
      <c r="CB27" s="665"/>
      <c r="CD27" s="654" t="s">
        <v>300</v>
      </c>
      <c r="CE27" s="655"/>
      <c r="CF27" s="655"/>
      <c r="CG27" s="655"/>
      <c r="CH27" s="655"/>
      <c r="CI27" s="655"/>
      <c r="CJ27" s="655"/>
      <c r="CK27" s="655"/>
      <c r="CL27" s="655"/>
      <c r="CM27" s="655"/>
      <c r="CN27" s="655"/>
      <c r="CO27" s="655"/>
      <c r="CP27" s="655"/>
      <c r="CQ27" s="656"/>
      <c r="CR27" s="657">
        <v>8891806</v>
      </c>
      <c r="CS27" s="675"/>
      <c r="CT27" s="675"/>
      <c r="CU27" s="675"/>
      <c r="CV27" s="675"/>
      <c r="CW27" s="675"/>
      <c r="CX27" s="675"/>
      <c r="CY27" s="676"/>
      <c r="CZ27" s="662">
        <v>26.3</v>
      </c>
      <c r="DA27" s="690"/>
      <c r="DB27" s="690"/>
      <c r="DC27" s="692"/>
      <c r="DD27" s="666">
        <v>2132605</v>
      </c>
      <c r="DE27" s="675"/>
      <c r="DF27" s="675"/>
      <c r="DG27" s="675"/>
      <c r="DH27" s="675"/>
      <c r="DI27" s="675"/>
      <c r="DJ27" s="675"/>
      <c r="DK27" s="676"/>
      <c r="DL27" s="666">
        <v>2046096</v>
      </c>
      <c r="DM27" s="675"/>
      <c r="DN27" s="675"/>
      <c r="DO27" s="675"/>
      <c r="DP27" s="675"/>
      <c r="DQ27" s="675"/>
      <c r="DR27" s="675"/>
      <c r="DS27" s="675"/>
      <c r="DT27" s="675"/>
      <c r="DU27" s="675"/>
      <c r="DV27" s="676"/>
      <c r="DW27" s="662">
        <v>9.9</v>
      </c>
      <c r="DX27" s="690"/>
      <c r="DY27" s="690"/>
      <c r="DZ27" s="690"/>
      <c r="EA27" s="690"/>
      <c r="EB27" s="690"/>
      <c r="EC27" s="691"/>
    </row>
    <row r="28" spans="2:133" ht="11.25" customHeight="1" x14ac:dyDescent="0.15">
      <c r="B28" s="654" t="s">
        <v>301</v>
      </c>
      <c r="C28" s="655"/>
      <c r="D28" s="655"/>
      <c r="E28" s="655"/>
      <c r="F28" s="655"/>
      <c r="G28" s="655"/>
      <c r="H28" s="655"/>
      <c r="I28" s="655"/>
      <c r="J28" s="655"/>
      <c r="K28" s="655"/>
      <c r="L28" s="655"/>
      <c r="M28" s="655"/>
      <c r="N28" s="655"/>
      <c r="O28" s="655"/>
      <c r="P28" s="655"/>
      <c r="Q28" s="656"/>
      <c r="R28" s="657">
        <v>6952</v>
      </c>
      <c r="S28" s="658"/>
      <c r="T28" s="658"/>
      <c r="U28" s="658"/>
      <c r="V28" s="658"/>
      <c r="W28" s="658"/>
      <c r="X28" s="658"/>
      <c r="Y28" s="659"/>
      <c r="Z28" s="660">
        <v>0</v>
      </c>
      <c r="AA28" s="660"/>
      <c r="AB28" s="660"/>
      <c r="AC28" s="660"/>
      <c r="AD28" s="661">
        <v>6952</v>
      </c>
      <c r="AE28" s="661"/>
      <c r="AF28" s="661"/>
      <c r="AG28" s="661"/>
      <c r="AH28" s="661"/>
      <c r="AI28" s="661"/>
      <c r="AJ28" s="661"/>
      <c r="AK28" s="661"/>
      <c r="AL28" s="662">
        <v>0</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302</v>
      </c>
      <c r="CE28" s="655"/>
      <c r="CF28" s="655"/>
      <c r="CG28" s="655"/>
      <c r="CH28" s="655"/>
      <c r="CI28" s="655"/>
      <c r="CJ28" s="655"/>
      <c r="CK28" s="655"/>
      <c r="CL28" s="655"/>
      <c r="CM28" s="655"/>
      <c r="CN28" s="655"/>
      <c r="CO28" s="655"/>
      <c r="CP28" s="655"/>
      <c r="CQ28" s="656"/>
      <c r="CR28" s="657">
        <v>3642415</v>
      </c>
      <c r="CS28" s="658"/>
      <c r="CT28" s="658"/>
      <c r="CU28" s="658"/>
      <c r="CV28" s="658"/>
      <c r="CW28" s="658"/>
      <c r="CX28" s="658"/>
      <c r="CY28" s="659"/>
      <c r="CZ28" s="662">
        <v>10.8</v>
      </c>
      <c r="DA28" s="690"/>
      <c r="DB28" s="690"/>
      <c r="DC28" s="692"/>
      <c r="DD28" s="666">
        <v>3588376</v>
      </c>
      <c r="DE28" s="658"/>
      <c r="DF28" s="658"/>
      <c r="DG28" s="658"/>
      <c r="DH28" s="658"/>
      <c r="DI28" s="658"/>
      <c r="DJ28" s="658"/>
      <c r="DK28" s="659"/>
      <c r="DL28" s="666">
        <v>3588376</v>
      </c>
      <c r="DM28" s="658"/>
      <c r="DN28" s="658"/>
      <c r="DO28" s="658"/>
      <c r="DP28" s="658"/>
      <c r="DQ28" s="658"/>
      <c r="DR28" s="658"/>
      <c r="DS28" s="658"/>
      <c r="DT28" s="658"/>
      <c r="DU28" s="658"/>
      <c r="DV28" s="659"/>
      <c r="DW28" s="662">
        <v>17.399999999999999</v>
      </c>
      <c r="DX28" s="690"/>
      <c r="DY28" s="690"/>
      <c r="DZ28" s="690"/>
      <c r="EA28" s="690"/>
      <c r="EB28" s="690"/>
      <c r="EC28" s="691"/>
    </row>
    <row r="29" spans="2:133" ht="11.25" customHeight="1" x14ac:dyDescent="0.15">
      <c r="B29" s="654" t="s">
        <v>303</v>
      </c>
      <c r="C29" s="655"/>
      <c r="D29" s="655"/>
      <c r="E29" s="655"/>
      <c r="F29" s="655"/>
      <c r="G29" s="655"/>
      <c r="H29" s="655"/>
      <c r="I29" s="655"/>
      <c r="J29" s="655"/>
      <c r="K29" s="655"/>
      <c r="L29" s="655"/>
      <c r="M29" s="655"/>
      <c r="N29" s="655"/>
      <c r="O29" s="655"/>
      <c r="P29" s="655"/>
      <c r="Q29" s="656"/>
      <c r="R29" s="657">
        <v>212940</v>
      </c>
      <c r="S29" s="658"/>
      <c r="T29" s="658"/>
      <c r="U29" s="658"/>
      <c r="V29" s="658"/>
      <c r="W29" s="658"/>
      <c r="X29" s="658"/>
      <c r="Y29" s="659"/>
      <c r="Z29" s="660">
        <v>0.6</v>
      </c>
      <c r="AA29" s="660"/>
      <c r="AB29" s="660"/>
      <c r="AC29" s="660"/>
      <c r="AD29" s="661" t="s">
        <v>128</v>
      </c>
      <c r="AE29" s="661"/>
      <c r="AF29" s="661"/>
      <c r="AG29" s="661"/>
      <c r="AH29" s="661"/>
      <c r="AI29" s="661"/>
      <c r="AJ29" s="661"/>
      <c r="AK29" s="661"/>
      <c r="AL29" s="662" t="s">
        <v>128</v>
      </c>
      <c r="AM29" s="663"/>
      <c r="AN29" s="663"/>
      <c r="AO29" s="664"/>
      <c r="AP29" s="677"/>
      <c r="AQ29" s="678"/>
      <c r="AR29" s="678"/>
      <c r="AS29" s="678"/>
      <c r="AT29" s="678"/>
      <c r="AU29" s="678"/>
      <c r="AV29" s="678"/>
      <c r="AW29" s="678"/>
      <c r="AX29" s="678"/>
      <c r="AY29" s="678"/>
      <c r="AZ29" s="678"/>
      <c r="BA29" s="678"/>
      <c r="BB29" s="678"/>
      <c r="BC29" s="678"/>
      <c r="BD29" s="678"/>
      <c r="BE29" s="678"/>
      <c r="BF29" s="679"/>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304</v>
      </c>
      <c r="CE29" s="696"/>
      <c r="CF29" s="654" t="s">
        <v>69</v>
      </c>
      <c r="CG29" s="655"/>
      <c r="CH29" s="655"/>
      <c r="CI29" s="655"/>
      <c r="CJ29" s="655"/>
      <c r="CK29" s="655"/>
      <c r="CL29" s="655"/>
      <c r="CM29" s="655"/>
      <c r="CN29" s="655"/>
      <c r="CO29" s="655"/>
      <c r="CP29" s="655"/>
      <c r="CQ29" s="656"/>
      <c r="CR29" s="657">
        <v>3642415</v>
      </c>
      <c r="CS29" s="675"/>
      <c r="CT29" s="675"/>
      <c r="CU29" s="675"/>
      <c r="CV29" s="675"/>
      <c r="CW29" s="675"/>
      <c r="CX29" s="675"/>
      <c r="CY29" s="676"/>
      <c r="CZ29" s="662">
        <v>10.8</v>
      </c>
      <c r="DA29" s="690"/>
      <c r="DB29" s="690"/>
      <c r="DC29" s="692"/>
      <c r="DD29" s="666">
        <v>3588376</v>
      </c>
      <c r="DE29" s="675"/>
      <c r="DF29" s="675"/>
      <c r="DG29" s="675"/>
      <c r="DH29" s="675"/>
      <c r="DI29" s="675"/>
      <c r="DJ29" s="675"/>
      <c r="DK29" s="676"/>
      <c r="DL29" s="666">
        <v>3588376</v>
      </c>
      <c r="DM29" s="675"/>
      <c r="DN29" s="675"/>
      <c r="DO29" s="675"/>
      <c r="DP29" s="675"/>
      <c r="DQ29" s="675"/>
      <c r="DR29" s="675"/>
      <c r="DS29" s="675"/>
      <c r="DT29" s="675"/>
      <c r="DU29" s="675"/>
      <c r="DV29" s="676"/>
      <c r="DW29" s="662">
        <v>17.399999999999999</v>
      </c>
      <c r="DX29" s="690"/>
      <c r="DY29" s="690"/>
      <c r="DZ29" s="690"/>
      <c r="EA29" s="690"/>
      <c r="EB29" s="690"/>
      <c r="EC29" s="691"/>
    </row>
    <row r="30" spans="2:133" ht="11.25" customHeight="1" x14ac:dyDescent="0.15">
      <c r="B30" s="654" t="s">
        <v>305</v>
      </c>
      <c r="C30" s="655"/>
      <c r="D30" s="655"/>
      <c r="E30" s="655"/>
      <c r="F30" s="655"/>
      <c r="G30" s="655"/>
      <c r="H30" s="655"/>
      <c r="I30" s="655"/>
      <c r="J30" s="655"/>
      <c r="K30" s="655"/>
      <c r="L30" s="655"/>
      <c r="M30" s="655"/>
      <c r="N30" s="655"/>
      <c r="O30" s="655"/>
      <c r="P30" s="655"/>
      <c r="Q30" s="656"/>
      <c r="R30" s="657">
        <v>312451</v>
      </c>
      <c r="S30" s="658"/>
      <c r="T30" s="658"/>
      <c r="U30" s="658"/>
      <c r="V30" s="658"/>
      <c r="W30" s="658"/>
      <c r="X30" s="658"/>
      <c r="Y30" s="659"/>
      <c r="Z30" s="660">
        <v>0.8</v>
      </c>
      <c r="AA30" s="660"/>
      <c r="AB30" s="660"/>
      <c r="AC30" s="660"/>
      <c r="AD30" s="661">
        <v>17785</v>
      </c>
      <c r="AE30" s="661"/>
      <c r="AF30" s="661"/>
      <c r="AG30" s="661"/>
      <c r="AH30" s="661"/>
      <c r="AI30" s="661"/>
      <c r="AJ30" s="661"/>
      <c r="AK30" s="661"/>
      <c r="AL30" s="662">
        <v>0.1</v>
      </c>
      <c r="AM30" s="663"/>
      <c r="AN30" s="663"/>
      <c r="AO30" s="664"/>
      <c r="AP30" s="639" t="s">
        <v>223</v>
      </c>
      <c r="AQ30" s="640"/>
      <c r="AR30" s="640"/>
      <c r="AS30" s="640"/>
      <c r="AT30" s="640"/>
      <c r="AU30" s="640"/>
      <c r="AV30" s="640"/>
      <c r="AW30" s="640"/>
      <c r="AX30" s="640"/>
      <c r="AY30" s="640"/>
      <c r="AZ30" s="640"/>
      <c r="BA30" s="640"/>
      <c r="BB30" s="640"/>
      <c r="BC30" s="640"/>
      <c r="BD30" s="640"/>
      <c r="BE30" s="640"/>
      <c r="BF30" s="641"/>
      <c r="BG30" s="639" t="s">
        <v>306</v>
      </c>
      <c r="BH30" s="693"/>
      <c r="BI30" s="693"/>
      <c r="BJ30" s="693"/>
      <c r="BK30" s="693"/>
      <c r="BL30" s="693"/>
      <c r="BM30" s="693"/>
      <c r="BN30" s="693"/>
      <c r="BO30" s="693"/>
      <c r="BP30" s="693"/>
      <c r="BQ30" s="694"/>
      <c r="BR30" s="639" t="s">
        <v>307</v>
      </c>
      <c r="BS30" s="693"/>
      <c r="BT30" s="693"/>
      <c r="BU30" s="693"/>
      <c r="BV30" s="693"/>
      <c r="BW30" s="693"/>
      <c r="BX30" s="693"/>
      <c r="BY30" s="693"/>
      <c r="BZ30" s="693"/>
      <c r="CA30" s="693"/>
      <c r="CB30" s="694"/>
      <c r="CD30" s="697"/>
      <c r="CE30" s="698"/>
      <c r="CF30" s="654" t="s">
        <v>308</v>
      </c>
      <c r="CG30" s="655"/>
      <c r="CH30" s="655"/>
      <c r="CI30" s="655"/>
      <c r="CJ30" s="655"/>
      <c r="CK30" s="655"/>
      <c r="CL30" s="655"/>
      <c r="CM30" s="655"/>
      <c r="CN30" s="655"/>
      <c r="CO30" s="655"/>
      <c r="CP30" s="655"/>
      <c r="CQ30" s="656"/>
      <c r="CR30" s="657">
        <v>3556657</v>
      </c>
      <c r="CS30" s="658"/>
      <c r="CT30" s="658"/>
      <c r="CU30" s="658"/>
      <c r="CV30" s="658"/>
      <c r="CW30" s="658"/>
      <c r="CX30" s="658"/>
      <c r="CY30" s="659"/>
      <c r="CZ30" s="662">
        <v>10.5</v>
      </c>
      <c r="DA30" s="690"/>
      <c r="DB30" s="690"/>
      <c r="DC30" s="692"/>
      <c r="DD30" s="666">
        <v>3502698</v>
      </c>
      <c r="DE30" s="658"/>
      <c r="DF30" s="658"/>
      <c r="DG30" s="658"/>
      <c r="DH30" s="658"/>
      <c r="DI30" s="658"/>
      <c r="DJ30" s="658"/>
      <c r="DK30" s="659"/>
      <c r="DL30" s="666">
        <v>3502698</v>
      </c>
      <c r="DM30" s="658"/>
      <c r="DN30" s="658"/>
      <c r="DO30" s="658"/>
      <c r="DP30" s="658"/>
      <c r="DQ30" s="658"/>
      <c r="DR30" s="658"/>
      <c r="DS30" s="658"/>
      <c r="DT30" s="658"/>
      <c r="DU30" s="658"/>
      <c r="DV30" s="659"/>
      <c r="DW30" s="662">
        <v>16.899999999999999</v>
      </c>
      <c r="DX30" s="690"/>
      <c r="DY30" s="690"/>
      <c r="DZ30" s="690"/>
      <c r="EA30" s="690"/>
      <c r="EB30" s="690"/>
      <c r="EC30" s="691"/>
    </row>
    <row r="31" spans="2:133" ht="11.25" customHeight="1" x14ac:dyDescent="0.15">
      <c r="B31" s="654" t="s">
        <v>309</v>
      </c>
      <c r="C31" s="655"/>
      <c r="D31" s="655"/>
      <c r="E31" s="655"/>
      <c r="F31" s="655"/>
      <c r="G31" s="655"/>
      <c r="H31" s="655"/>
      <c r="I31" s="655"/>
      <c r="J31" s="655"/>
      <c r="K31" s="655"/>
      <c r="L31" s="655"/>
      <c r="M31" s="655"/>
      <c r="N31" s="655"/>
      <c r="O31" s="655"/>
      <c r="P31" s="655"/>
      <c r="Q31" s="656"/>
      <c r="R31" s="657">
        <v>49599</v>
      </c>
      <c r="S31" s="658"/>
      <c r="T31" s="658"/>
      <c r="U31" s="658"/>
      <c r="V31" s="658"/>
      <c r="W31" s="658"/>
      <c r="X31" s="658"/>
      <c r="Y31" s="659"/>
      <c r="Z31" s="660">
        <v>0.1</v>
      </c>
      <c r="AA31" s="660"/>
      <c r="AB31" s="660"/>
      <c r="AC31" s="660"/>
      <c r="AD31" s="661" t="s">
        <v>128</v>
      </c>
      <c r="AE31" s="661"/>
      <c r="AF31" s="661"/>
      <c r="AG31" s="661"/>
      <c r="AH31" s="661"/>
      <c r="AI31" s="661"/>
      <c r="AJ31" s="661"/>
      <c r="AK31" s="661"/>
      <c r="AL31" s="662" t="s">
        <v>128</v>
      </c>
      <c r="AM31" s="663"/>
      <c r="AN31" s="663"/>
      <c r="AO31" s="664"/>
      <c r="AP31" s="705" t="s">
        <v>310</v>
      </c>
      <c r="AQ31" s="706"/>
      <c r="AR31" s="706"/>
      <c r="AS31" s="706"/>
      <c r="AT31" s="711" t="s">
        <v>311</v>
      </c>
      <c r="AU31" s="356"/>
      <c r="AV31" s="356"/>
      <c r="AW31" s="356"/>
      <c r="AX31" s="643" t="s">
        <v>188</v>
      </c>
      <c r="AY31" s="644"/>
      <c r="AZ31" s="644"/>
      <c r="BA31" s="644"/>
      <c r="BB31" s="644"/>
      <c r="BC31" s="644"/>
      <c r="BD31" s="644"/>
      <c r="BE31" s="644"/>
      <c r="BF31" s="645"/>
      <c r="BG31" s="704">
        <v>99.6</v>
      </c>
      <c r="BH31" s="701"/>
      <c r="BI31" s="701"/>
      <c r="BJ31" s="701"/>
      <c r="BK31" s="701"/>
      <c r="BL31" s="701"/>
      <c r="BM31" s="652">
        <v>97.9</v>
      </c>
      <c r="BN31" s="701"/>
      <c r="BO31" s="701"/>
      <c r="BP31" s="701"/>
      <c r="BQ31" s="702"/>
      <c r="BR31" s="704">
        <v>99.2</v>
      </c>
      <c r="BS31" s="701"/>
      <c r="BT31" s="701"/>
      <c r="BU31" s="701"/>
      <c r="BV31" s="701"/>
      <c r="BW31" s="701"/>
      <c r="BX31" s="652">
        <v>97.1</v>
      </c>
      <c r="BY31" s="701"/>
      <c r="BZ31" s="701"/>
      <c r="CA31" s="701"/>
      <c r="CB31" s="702"/>
      <c r="CD31" s="697"/>
      <c r="CE31" s="698"/>
      <c r="CF31" s="654" t="s">
        <v>312</v>
      </c>
      <c r="CG31" s="655"/>
      <c r="CH31" s="655"/>
      <c r="CI31" s="655"/>
      <c r="CJ31" s="655"/>
      <c r="CK31" s="655"/>
      <c r="CL31" s="655"/>
      <c r="CM31" s="655"/>
      <c r="CN31" s="655"/>
      <c r="CO31" s="655"/>
      <c r="CP31" s="655"/>
      <c r="CQ31" s="656"/>
      <c r="CR31" s="657">
        <v>85758</v>
      </c>
      <c r="CS31" s="675"/>
      <c r="CT31" s="675"/>
      <c r="CU31" s="675"/>
      <c r="CV31" s="675"/>
      <c r="CW31" s="675"/>
      <c r="CX31" s="675"/>
      <c r="CY31" s="676"/>
      <c r="CZ31" s="662">
        <v>0.3</v>
      </c>
      <c r="DA31" s="690"/>
      <c r="DB31" s="690"/>
      <c r="DC31" s="692"/>
      <c r="DD31" s="666">
        <v>85678</v>
      </c>
      <c r="DE31" s="675"/>
      <c r="DF31" s="675"/>
      <c r="DG31" s="675"/>
      <c r="DH31" s="675"/>
      <c r="DI31" s="675"/>
      <c r="DJ31" s="675"/>
      <c r="DK31" s="676"/>
      <c r="DL31" s="666">
        <v>85678</v>
      </c>
      <c r="DM31" s="675"/>
      <c r="DN31" s="675"/>
      <c r="DO31" s="675"/>
      <c r="DP31" s="675"/>
      <c r="DQ31" s="675"/>
      <c r="DR31" s="675"/>
      <c r="DS31" s="675"/>
      <c r="DT31" s="675"/>
      <c r="DU31" s="675"/>
      <c r="DV31" s="676"/>
      <c r="DW31" s="662">
        <v>0.4</v>
      </c>
      <c r="DX31" s="690"/>
      <c r="DY31" s="690"/>
      <c r="DZ31" s="690"/>
      <c r="EA31" s="690"/>
      <c r="EB31" s="690"/>
      <c r="EC31" s="691"/>
    </row>
    <row r="32" spans="2:133" ht="11.25" customHeight="1" x14ac:dyDescent="0.15">
      <c r="B32" s="654" t="s">
        <v>313</v>
      </c>
      <c r="C32" s="655"/>
      <c r="D32" s="655"/>
      <c r="E32" s="655"/>
      <c r="F32" s="655"/>
      <c r="G32" s="655"/>
      <c r="H32" s="655"/>
      <c r="I32" s="655"/>
      <c r="J32" s="655"/>
      <c r="K32" s="655"/>
      <c r="L32" s="655"/>
      <c r="M32" s="655"/>
      <c r="N32" s="655"/>
      <c r="O32" s="655"/>
      <c r="P32" s="655"/>
      <c r="Q32" s="656"/>
      <c r="R32" s="657">
        <v>7647810</v>
      </c>
      <c r="S32" s="658"/>
      <c r="T32" s="658"/>
      <c r="U32" s="658"/>
      <c r="V32" s="658"/>
      <c r="W32" s="658"/>
      <c r="X32" s="658"/>
      <c r="Y32" s="659"/>
      <c r="Z32" s="660">
        <v>20.7</v>
      </c>
      <c r="AA32" s="660"/>
      <c r="AB32" s="660"/>
      <c r="AC32" s="660"/>
      <c r="AD32" s="661" t="s">
        <v>128</v>
      </c>
      <c r="AE32" s="661"/>
      <c r="AF32" s="661"/>
      <c r="AG32" s="661"/>
      <c r="AH32" s="661"/>
      <c r="AI32" s="661"/>
      <c r="AJ32" s="661"/>
      <c r="AK32" s="661"/>
      <c r="AL32" s="662" t="s">
        <v>128</v>
      </c>
      <c r="AM32" s="663"/>
      <c r="AN32" s="663"/>
      <c r="AO32" s="664"/>
      <c r="AP32" s="707"/>
      <c r="AQ32" s="708"/>
      <c r="AR32" s="708"/>
      <c r="AS32" s="708"/>
      <c r="AT32" s="712"/>
      <c r="AU32" s="211" t="s">
        <v>314</v>
      </c>
      <c r="AX32" s="654" t="s">
        <v>315</v>
      </c>
      <c r="AY32" s="655"/>
      <c r="AZ32" s="655"/>
      <c r="BA32" s="655"/>
      <c r="BB32" s="655"/>
      <c r="BC32" s="655"/>
      <c r="BD32" s="655"/>
      <c r="BE32" s="655"/>
      <c r="BF32" s="656"/>
      <c r="BG32" s="714">
        <v>99.7</v>
      </c>
      <c r="BH32" s="675"/>
      <c r="BI32" s="675"/>
      <c r="BJ32" s="675"/>
      <c r="BK32" s="675"/>
      <c r="BL32" s="675"/>
      <c r="BM32" s="663">
        <v>98.7</v>
      </c>
      <c r="BN32" s="675"/>
      <c r="BO32" s="675"/>
      <c r="BP32" s="675"/>
      <c r="BQ32" s="703"/>
      <c r="BR32" s="714">
        <v>99.3</v>
      </c>
      <c r="BS32" s="675"/>
      <c r="BT32" s="675"/>
      <c r="BU32" s="675"/>
      <c r="BV32" s="675"/>
      <c r="BW32" s="675"/>
      <c r="BX32" s="663">
        <v>98.2</v>
      </c>
      <c r="BY32" s="675"/>
      <c r="BZ32" s="675"/>
      <c r="CA32" s="675"/>
      <c r="CB32" s="703"/>
      <c r="CD32" s="699"/>
      <c r="CE32" s="700"/>
      <c r="CF32" s="654" t="s">
        <v>316</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90"/>
      <c r="DB32" s="690"/>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90"/>
      <c r="DY32" s="690"/>
      <c r="DZ32" s="690"/>
      <c r="EA32" s="690"/>
      <c r="EB32" s="690"/>
      <c r="EC32" s="691"/>
    </row>
    <row r="33" spans="2:133" ht="11.25" customHeight="1" x14ac:dyDescent="0.15">
      <c r="B33" s="686" t="s">
        <v>317</v>
      </c>
      <c r="C33" s="687"/>
      <c r="D33" s="687"/>
      <c r="E33" s="687"/>
      <c r="F33" s="687"/>
      <c r="G33" s="687"/>
      <c r="H33" s="687"/>
      <c r="I33" s="687"/>
      <c r="J33" s="687"/>
      <c r="K33" s="687"/>
      <c r="L33" s="687"/>
      <c r="M33" s="687"/>
      <c r="N33" s="687"/>
      <c r="O33" s="687"/>
      <c r="P33" s="687"/>
      <c r="Q33" s="688"/>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9"/>
      <c r="AQ33" s="710"/>
      <c r="AR33" s="710"/>
      <c r="AS33" s="710"/>
      <c r="AT33" s="713"/>
      <c r="AU33" s="355"/>
      <c r="AV33" s="355"/>
      <c r="AW33" s="355"/>
      <c r="AX33" s="677" t="s">
        <v>318</v>
      </c>
      <c r="AY33" s="678"/>
      <c r="AZ33" s="678"/>
      <c r="BA33" s="678"/>
      <c r="BB33" s="678"/>
      <c r="BC33" s="678"/>
      <c r="BD33" s="678"/>
      <c r="BE33" s="678"/>
      <c r="BF33" s="679"/>
      <c r="BG33" s="715">
        <v>99.5</v>
      </c>
      <c r="BH33" s="716"/>
      <c r="BI33" s="716"/>
      <c r="BJ33" s="716"/>
      <c r="BK33" s="716"/>
      <c r="BL33" s="716"/>
      <c r="BM33" s="717">
        <v>97</v>
      </c>
      <c r="BN33" s="716"/>
      <c r="BO33" s="716"/>
      <c r="BP33" s="716"/>
      <c r="BQ33" s="718"/>
      <c r="BR33" s="715">
        <v>99</v>
      </c>
      <c r="BS33" s="716"/>
      <c r="BT33" s="716"/>
      <c r="BU33" s="716"/>
      <c r="BV33" s="716"/>
      <c r="BW33" s="716"/>
      <c r="BX33" s="717">
        <v>96.1</v>
      </c>
      <c r="BY33" s="716"/>
      <c r="BZ33" s="716"/>
      <c r="CA33" s="716"/>
      <c r="CB33" s="718"/>
      <c r="CD33" s="654" t="s">
        <v>319</v>
      </c>
      <c r="CE33" s="655"/>
      <c r="CF33" s="655"/>
      <c r="CG33" s="655"/>
      <c r="CH33" s="655"/>
      <c r="CI33" s="655"/>
      <c r="CJ33" s="655"/>
      <c r="CK33" s="655"/>
      <c r="CL33" s="655"/>
      <c r="CM33" s="655"/>
      <c r="CN33" s="655"/>
      <c r="CO33" s="655"/>
      <c r="CP33" s="655"/>
      <c r="CQ33" s="656"/>
      <c r="CR33" s="657">
        <v>14419626</v>
      </c>
      <c r="CS33" s="675"/>
      <c r="CT33" s="675"/>
      <c r="CU33" s="675"/>
      <c r="CV33" s="675"/>
      <c r="CW33" s="675"/>
      <c r="CX33" s="675"/>
      <c r="CY33" s="676"/>
      <c r="CZ33" s="662">
        <v>42.6</v>
      </c>
      <c r="DA33" s="690"/>
      <c r="DB33" s="690"/>
      <c r="DC33" s="692"/>
      <c r="DD33" s="666">
        <v>11437536</v>
      </c>
      <c r="DE33" s="675"/>
      <c r="DF33" s="675"/>
      <c r="DG33" s="675"/>
      <c r="DH33" s="675"/>
      <c r="DI33" s="675"/>
      <c r="DJ33" s="675"/>
      <c r="DK33" s="676"/>
      <c r="DL33" s="666">
        <v>8352706</v>
      </c>
      <c r="DM33" s="675"/>
      <c r="DN33" s="675"/>
      <c r="DO33" s="675"/>
      <c r="DP33" s="675"/>
      <c r="DQ33" s="675"/>
      <c r="DR33" s="675"/>
      <c r="DS33" s="675"/>
      <c r="DT33" s="675"/>
      <c r="DU33" s="675"/>
      <c r="DV33" s="676"/>
      <c r="DW33" s="662">
        <v>40.4</v>
      </c>
      <c r="DX33" s="690"/>
      <c r="DY33" s="690"/>
      <c r="DZ33" s="690"/>
      <c r="EA33" s="690"/>
      <c r="EB33" s="690"/>
      <c r="EC33" s="691"/>
    </row>
    <row r="34" spans="2:133" ht="11.25" customHeight="1" x14ac:dyDescent="0.15">
      <c r="B34" s="654" t="s">
        <v>320</v>
      </c>
      <c r="C34" s="655"/>
      <c r="D34" s="655"/>
      <c r="E34" s="655"/>
      <c r="F34" s="655"/>
      <c r="G34" s="655"/>
      <c r="H34" s="655"/>
      <c r="I34" s="655"/>
      <c r="J34" s="655"/>
      <c r="K34" s="655"/>
      <c r="L34" s="655"/>
      <c r="M34" s="655"/>
      <c r="N34" s="655"/>
      <c r="O34" s="655"/>
      <c r="P34" s="655"/>
      <c r="Q34" s="656"/>
      <c r="R34" s="657">
        <v>2604283</v>
      </c>
      <c r="S34" s="658"/>
      <c r="T34" s="658"/>
      <c r="U34" s="658"/>
      <c r="V34" s="658"/>
      <c r="W34" s="658"/>
      <c r="X34" s="658"/>
      <c r="Y34" s="659"/>
      <c r="Z34" s="660">
        <v>7</v>
      </c>
      <c r="AA34" s="660"/>
      <c r="AB34" s="660"/>
      <c r="AC34" s="660"/>
      <c r="AD34" s="661" t="s">
        <v>128</v>
      </c>
      <c r="AE34" s="661"/>
      <c r="AF34" s="661"/>
      <c r="AG34" s="661"/>
      <c r="AH34" s="661"/>
      <c r="AI34" s="661"/>
      <c r="AJ34" s="661"/>
      <c r="AK34" s="661"/>
      <c r="AL34" s="662" t="s">
        <v>128</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321</v>
      </c>
      <c r="CE34" s="655"/>
      <c r="CF34" s="655"/>
      <c r="CG34" s="655"/>
      <c r="CH34" s="655"/>
      <c r="CI34" s="655"/>
      <c r="CJ34" s="655"/>
      <c r="CK34" s="655"/>
      <c r="CL34" s="655"/>
      <c r="CM34" s="655"/>
      <c r="CN34" s="655"/>
      <c r="CO34" s="655"/>
      <c r="CP34" s="655"/>
      <c r="CQ34" s="656"/>
      <c r="CR34" s="657">
        <v>4364818</v>
      </c>
      <c r="CS34" s="658"/>
      <c r="CT34" s="658"/>
      <c r="CU34" s="658"/>
      <c r="CV34" s="658"/>
      <c r="CW34" s="658"/>
      <c r="CX34" s="658"/>
      <c r="CY34" s="659"/>
      <c r="CZ34" s="662">
        <v>12.9</v>
      </c>
      <c r="DA34" s="690"/>
      <c r="DB34" s="690"/>
      <c r="DC34" s="692"/>
      <c r="DD34" s="666">
        <v>3086597</v>
      </c>
      <c r="DE34" s="658"/>
      <c r="DF34" s="658"/>
      <c r="DG34" s="658"/>
      <c r="DH34" s="658"/>
      <c r="DI34" s="658"/>
      <c r="DJ34" s="658"/>
      <c r="DK34" s="659"/>
      <c r="DL34" s="666">
        <v>2837778</v>
      </c>
      <c r="DM34" s="658"/>
      <c r="DN34" s="658"/>
      <c r="DO34" s="658"/>
      <c r="DP34" s="658"/>
      <c r="DQ34" s="658"/>
      <c r="DR34" s="658"/>
      <c r="DS34" s="658"/>
      <c r="DT34" s="658"/>
      <c r="DU34" s="658"/>
      <c r="DV34" s="659"/>
      <c r="DW34" s="662">
        <v>13.7</v>
      </c>
      <c r="DX34" s="690"/>
      <c r="DY34" s="690"/>
      <c r="DZ34" s="690"/>
      <c r="EA34" s="690"/>
      <c r="EB34" s="690"/>
      <c r="EC34" s="691"/>
    </row>
    <row r="35" spans="2:133" ht="11.25" customHeight="1" x14ac:dyDescent="0.15">
      <c r="B35" s="654" t="s">
        <v>322</v>
      </c>
      <c r="C35" s="655"/>
      <c r="D35" s="655"/>
      <c r="E35" s="655"/>
      <c r="F35" s="655"/>
      <c r="G35" s="655"/>
      <c r="H35" s="655"/>
      <c r="I35" s="655"/>
      <c r="J35" s="655"/>
      <c r="K35" s="655"/>
      <c r="L35" s="655"/>
      <c r="M35" s="655"/>
      <c r="N35" s="655"/>
      <c r="O35" s="655"/>
      <c r="P35" s="655"/>
      <c r="Q35" s="656"/>
      <c r="R35" s="657">
        <v>172978</v>
      </c>
      <c r="S35" s="658"/>
      <c r="T35" s="658"/>
      <c r="U35" s="658"/>
      <c r="V35" s="658"/>
      <c r="W35" s="658"/>
      <c r="X35" s="658"/>
      <c r="Y35" s="659"/>
      <c r="Z35" s="660">
        <v>0.5</v>
      </c>
      <c r="AA35" s="660"/>
      <c r="AB35" s="660"/>
      <c r="AC35" s="660"/>
      <c r="AD35" s="661">
        <v>13954</v>
      </c>
      <c r="AE35" s="661"/>
      <c r="AF35" s="661"/>
      <c r="AG35" s="661"/>
      <c r="AH35" s="661"/>
      <c r="AI35" s="661"/>
      <c r="AJ35" s="661"/>
      <c r="AK35" s="661"/>
      <c r="AL35" s="662">
        <v>0.1</v>
      </c>
      <c r="AM35" s="663"/>
      <c r="AN35" s="663"/>
      <c r="AO35" s="664"/>
      <c r="AP35" s="216"/>
      <c r="AQ35" s="639" t="s">
        <v>323</v>
      </c>
      <c r="AR35" s="640"/>
      <c r="AS35" s="640"/>
      <c r="AT35" s="640"/>
      <c r="AU35" s="640"/>
      <c r="AV35" s="640"/>
      <c r="AW35" s="640"/>
      <c r="AX35" s="640"/>
      <c r="AY35" s="640"/>
      <c r="AZ35" s="640"/>
      <c r="BA35" s="640"/>
      <c r="BB35" s="640"/>
      <c r="BC35" s="640"/>
      <c r="BD35" s="640"/>
      <c r="BE35" s="640"/>
      <c r="BF35" s="641"/>
      <c r="BG35" s="639" t="s">
        <v>324</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325</v>
      </c>
      <c r="CE35" s="655"/>
      <c r="CF35" s="655"/>
      <c r="CG35" s="655"/>
      <c r="CH35" s="655"/>
      <c r="CI35" s="655"/>
      <c r="CJ35" s="655"/>
      <c r="CK35" s="655"/>
      <c r="CL35" s="655"/>
      <c r="CM35" s="655"/>
      <c r="CN35" s="655"/>
      <c r="CO35" s="655"/>
      <c r="CP35" s="655"/>
      <c r="CQ35" s="656"/>
      <c r="CR35" s="657">
        <v>205226</v>
      </c>
      <c r="CS35" s="675"/>
      <c r="CT35" s="675"/>
      <c r="CU35" s="675"/>
      <c r="CV35" s="675"/>
      <c r="CW35" s="675"/>
      <c r="CX35" s="675"/>
      <c r="CY35" s="676"/>
      <c r="CZ35" s="662">
        <v>0.6</v>
      </c>
      <c r="DA35" s="690"/>
      <c r="DB35" s="690"/>
      <c r="DC35" s="692"/>
      <c r="DD35" s="666">
        <v>185450</v>
      </c>
      <c r="DE35" s="675"/>
      <c r="DF35" s="675"/>
      <c r="DG35" s="675"/>
      <c r="DH35" s="675"/>
      <c r="DI35" s="675"/>
      <c r="DJ35" s="675"/>
      <c r="DK35" s="676"/>
      <c r="DL35" s="666">
        <v>185450</v>
      </c>
      <c r="DM35" s="675"/>
      <c r="DN35" s="675"/>
      <c r="DO35" s="675"/>
      <c r="DP35" s="675"/>
      <c r="DQ35" s="675"/>
      <c r="DR35" s="675"/>
      <c r="DS35" s="675"/>
      <c r="DT35" s="675"/>
      <c r="DU35" s="675"/>
      <c r="DV35" s="676"/>
      <c r="DW35" s="662">
        <v>0.9</v>
      </c>
      <c r="DX35" s="690"/>
      <c r="DY35" s="690"/>
      <c r="DZ35" s="690"/>
      <c r="EA35" s="690"/>
      <c r="EB35" s="690"/>
      <c r="EC35" s="691"/>
    </row>
    <row r="36" spans="2:133" ht="11.25" customHeight="1" x14ac:dyDescent="0.15">
      <c r="B36" s="654" t="s">
        <v>326</v>
      </c>
      <c r="C36" s="655"/>
      <c r="D36" s="655"/>
      <c r="E36" s="655"/>
      <c r="F36" s="655"/>
      <c r="G36" s="655"/>
      <c r="H36" s="655"/>
      <c r="I36" s="655"/>
      <c r="J36" s="655"/>
      <c r="K36" s="655"/>
      <c r="L36" s="655"/>
      <c r="M36" s="655"/>
      <c r="N36" s="655"/>
      <c r="O36" s="655"/>
      <c r="P36" s="655"/>
      <c r="Q36" s="656"/>
      <c r="R36" s="657">
        <v>236599</v>
      </c>
      <c r="S36" s="658"/>
      <c r="T36" s="658"/>
      <c r="U36" s="658"/>
      <c r="V36" s="658"/>
      <c r="W36" s="658"/>
      <c r="X36" s="658"/>
      <c r="Y36" s="659"/>
      <c r="Z36" s="660">
        <v>0.6</v>
      </c>
      <c r="AA36" s="660"/>
      <c r="AB36" s="660"/>
      <c r="AC36" s="660"/>
      <c r="AD36" s="661" t="s">
        <v>128</v>
      </c>
      <c r="AE36" s="661"/>
      <c r="AF36" s="661"/>
      <c r="AG36" s="661"/>
      <c r="AH36" s="661"/>
      <c r="AI36" s="661"/>
      <c r="AJ36" s="661"/>
      <c r="AK36" s="661"/>
      <c r="AL36" s="662" t="s">
        <v>128</v>
      </c>
      <c r="AM36" s="663"/>
      <c r="AN36" s="663"/>
      <c r="AO36" s="664"/>
      <c r="AP36" s="216"/>
      <c r="AQ36" s="719" t="s">
        <v>327</v>
      </c>
      <c r="AR36" s="720"/>
      <c r="AS36" s="720"/>
      <c r="AT36" s="720"/>
      <c r="AU36" s="720"/>
      <c r="AV36" s="720"/>
      <c r="AW36" s="720"/>
      <c r="AX36" s="720"/>
      <c r="AY36" s="721"/>
      <c r="AZ36" s="646">
        <v>3292753</v>
      </c>
      <c r="BA36" s="647"/>
      <c r="BB36" s="647"/>
      <c r="BC36" s="647"/>
      <c r="BD36" s="647"/>
      <c r="BE36" s="647"/>
      <c r="BF36" s="722"/>
      <c r="BG36" s="643" t="s">
        <v>328</v>
      </c>
      <c r="BH36" s="644"/>
      <c r="BI36" s="644"/>
      <c r="BJ36" s="644"/>
      <c r="BK36" s="644"/>
      <c r="BL36" s="644"/>
      <c r="BM36" s="644"/>
      <c r="BN36" s="644"/>
      <c r="BO36" s="644"/>
      <c r="BP36" s="644"/>
      <c r="BQ36" s="644"/>
      <c r="BR36" s="644"/>
      <c r="BS36" s="644"/>
      <c r="BT36" s="644"/>
      <c r="BU36" s="645"/>
      <c r="BV36" s="646">
        <v>265582</v>
      </c>
      <c r="BW36" s="647"/>
      <c r="BX36" s="647"/>
      <c r="BY36" s="647"/>
      <c r="BZ36" s="647"/>
      <c r="CA36" s="647"/>
      <c r="CB36" s="722"/>
      <c r="CD36" s="654" t="s">
        <v>329</v>
      </c>
      <c r="CE36" s="655"/>
      <c r="CF36" s="655"/>
      <c r="CG36" s="655"/>
      <c r="CH36" s="655"/>
      <c r="CI36" s="655"/>
      <c r="CJ36" s="655"/>
      <c r="CK36" s="655"/>
      <c r="CL36" s="655"/>
      <c r="CM36" s="655"/>
      <c r="CN36" s="655"/>
      <c r="CO36" s="655"/>
      <c r="CP36" s="655"/>
      <c r="CQ36" s="656"/>
      <c r="CR36" s="657">
        <v>5757157</v>
      </c>
      <c r="CS36" s="658"/>
      <c r="CT36" s="658"/>
      <c r="CU36" s="658"/>
      <c r="CV36" s="658"/>
      <c r="CW36" s="658"/>
      <c r="CX36" s="658"/>
      <c r="CY36" s="659"/>
      <c r="CZ36" s="662">
        <v>17</v>
      </c>
      <c r="DA36" s="690"/>
      <c r="DB36" s="690"/>
      <c r="DC36" s="692"/>
      <c r="DD36" s="666">
        <v>5125355</v>
      </c>
      <c r="DE36" s="658"/>
      <c r="DF36" s="658"/>
      <c r="DG36" s="658"/>
      <c r="DH36" s="658"/>
      <c r="DI36" s="658"/>
      <c r="DJ36" s="658"/>
      <c r="DK36" s="659"/>
      <c r="DL36" s="666">
        <v>3334288</v>
      </c>
      <c r="DM36" s="658"/>
      <c r="DN36" s="658"/>
      <c r="DO36" s="658"/>
      <c r="DP36" s="658"/>
      <c r="DQ36" s="658"/>
      <c r="DR36" s="658"/>
      <c r="DS36" s="658"/>
      <c r="DT36" s="658"/>
      <c r="DU36" s="658"/>
      <c r="DV36" s="659"/>
      <c r="DW36" s="662">
        <v>16.100000000000001</v>
      </c>
      <c r="DX36" s="690"/>
      <c r="DY36" s="690"/>
      <c r="DZ36" s="690"/>
      <c r="EA36" s="690"/>
      <c r="EB36" s="690"/>
      <c r="EC36" s="691"/>
    </row>
    <row r="37" spans="2:133" ht="11.25" customHeight="1" x14ac:dyDescent="0.15">
      <c r="B37" s="654" t="s">
        <v>330</v>
      </c>
      <c r="C37" s="655"/>
      <c r="D37" s="655"/>
      <c r="E37" s="655"/>
      <c r="F37" s="655"/>
      <c r="G37" s="655"/>
      <c r="H37" s="655"/>
      <c r="I37" s="655"/>
      <c r="J37" s="655"/>
      <c r="K37" s="655"/>
      <c r="L37" s="655"/>
      <c r="M37" s="655"/>
      <c r="N37" s="655"/>
      <c r="O37" s="655"/>
      <c r="P37" s="655"/>
      <c r="Q37" s="656"/>
      <c r="R37" s="657">
        <v>263136</v>
      </c>
      <c r="S37" s="658"/>
      <c r="T37" s="658"/>
      <c r="U37" s="658"/>
      <c r="V37" s="658"/>
      <c r="W37" s="658"/>
      <c r="X37" s="658"/>
      <c r="Y37" s="659"/>
      <c r="Z37" s="660">
        <v>0.7</v>
      </c>
      <c r="AA37" s="660"/>
      <c r="AB37" s="660"/>
      <c r="AC37" s="660"/>
      <c r="AD37" s="661" t="s">
        <v>128</v>
      </c>
      <c r="AE37" s="661"/>
      <c r="AF37" s="661"/>
      <c r="AG37" s="661"/>
      <c r="AH37" s="661"/>
      <c r="AI37" s="661"/>
      <c r="AJ37" s="661"/>
      <c r="AK37" s="661"/>
      <c r="AL37" s="662" t="s">
        <v>128</v>
      </c>
      <c r="AM37" s="663"/>
      <c r="AN37" s="663"/>
      <c r="AO37" s="664"/>
      <c r="AQ37" s="723" t="s">
        <v>331</v>
      </c>
      <c r="AR37" s="724"/>
      <c r="AS37" s="724"/>
      <c r="AT37" s="724"/>
      <c r="AU37" s="724"/>
      <c r="AV37" s="724"/>
      <c r="AW37" s="724"/>
      <c r="AX37" s="724"/>
      <c r="AY37" s="725"/>
      <c r="AZ37" s="657">
        <v>799795</v>
      </c>
      <c r="BA37" s="658"/>
      <c r="BB37" s="658"/>
      <c r="BC37" s="658"/>
      <c r="BD37" s="675"/>
      <c r="BE37" s="675"/>
      <c r="BF37" s="703"/>
      <c r="BG37" s="654" t="s">
        <v>332</v>
      </c>
      <c r="BH37" s="655"/>
      <c r="BI37" s="655"/>
      <c r="BJ37" s="655"/>
      <c r="BK37" s="655"/>
      <c r="BL37" s="655"/>
      <c r="BM37" s="655"/>
      <c r="BN37" s="655"/>
      <c r="BO37" s="655"/>
      <c r="BP37" s="655"/>
      <c r="BQ37" s="655"/>
      <c r="BR37" s="655"/>
      <c r="BS37" s="655"/>
      <c r="BT37" s="655"/>
      <c r="BU37" s="656"/>
      <c r="BV37" s="657">
        <v>243081</v>
      </c>
      <c r="BW37" s="658"/>
      <c r="BX37" s="658"/>
      <c r="BY37" s="658"/>
      <c r="BZ37" s="658"/>
      <c r="CA37" s="658"/>
      <c r="CB37" s="667"/>
      <c r="CD37" s="654" t="s">
        <v>333</v>
      </c>
      <c r="CE37" s="655"/>
      <c r="CF37" s="655"/>
      <c r="CG37" s="655"/>
      <c r="CH37" s="655"/>
      <c r="CI37" s="655"/>
      <c r="CJ37" s="655"/>
      <c r="CK37" s="655"/>
      <c r="CL37" s="655"/>
      <c r="CM37" s="655"/>
      <c r="CN37" s="655"/>
      <c r="CO37" s="655"/>
      <c r="CP37" s="655"/>
      <c r="CQ37" s="656"/>
      <c r="CR37" s="657">
        <v>2693417</v>
      </c>
      <c r="CS37" s="675"/>
      <c r="CT37" s="675"/>
      <c r="CU37" s="675"/>
      <c r="CV37" s="675"/>
      <c r="CW37" s="675"/>
      <c r="CX37" s="675"/>
      <c r="CY37" s="676"/>
      <c r="CZ37" s="662">
        <v>8</v>
      </c>
      <c r="DA37" s="690"/>
      <c r="DB37" s="690"/>
      <c r="DC37" s="692"/>
      <c r="DD37" s="666">
        <v>2684329</v>
      </c>
      <c r="DE37" s="675"/>
      <c r="DF37" s="675"/>
      <c r="DG37" s="675"/>
      <c r="DH37" s="675"/>
      <c r="DI37" s="675"/>
      <c r="DJ37" s="675"/>
      <c r="DK37" s="676"/>
      <c r="DL37" s="666">
        <v>1763422</v>
      </c>
      <c r="DM37" s="675"/>
      <c r="DN37" s="675"/>
      <c r="DO37" s="675"/>
      <c r="DP37" s="675"/>
      <c r="DQ37" s="675"/>
      <c r="DR37" s="675"/>
      <c r="DS37" s="675"/>
      <c r="DT37" s="675"/>
      <c r="DU37" s="675"/>
      <c r="DV37" s="676"/>
      <c r="DW37" s="662">
        <v>8.5</v>
      </c>
      <c r="DX37" s="690"/>
      <c r="DY37" s="690"/>
      <c r="DZ37" s="690"/>
      <c r="EA37" s="690"/>
      <c r="EB37" s="690"/>
      <c r="EC37" s="691"/>
    </row>
    <row r="38" spans="2:133" ht="11.25" customHeight="1" x14ac:dyDescent="0.15">
      <c r="B38" s="654" t="s">
        <v>334</v>
      </c>
      <c r="C38" s="655"/>
      <c r="D38" s="655"/>
      <c r="E38" s="655"/>
      <c r="F38" s="655"/>
      <c r="G38" s="655"/>
      <c r="H38" s="655"/>
      <c r="I38" s="655"/>
      <c r="J38" s="655"/>
      <c r="K38" s="655"/>
      <c r="L38" s="655"/>
      <c r="M38" s="655"/>
      <c r="N38" s="655"/>
      <c r="O38" s="655"/>
      <c r="P38" s="655"/>
      <c r="Q38" s="656"/>
      <c r="R38" s="657">
        <v>1332589</v>
      </c>
      <c r="S38" s="658"/>
      <c r="T38" s="658"/>
      <c r="U38" s="658"/>
      <c r="V38" s="658"/>
      <c r="W38" s="658"/>
      <c r="X38" s="658"/>
      <c r="Y38" s="659"/>
      <c r="Z38" s="660">
        <v>3.6</v>
      </c>
      <c r="AA38" s="660"/>
      <c r="AB38" s="660"/>
      <c r="AC38" s="660"/>
      <c r="AD38" s="661" t="s">
        <v>128</v>
      </c>
      <c r="AE38" s="661"/>
      <c r="AF38" s="661"/>
      <c r="AG38" s="661"/>
      <c r="AH38" s="661"/>
      <c r="AI38" s="661"/>
      <c r="AJ38" s="661"/>
      <c r="AK38" s="661"/>
      <c r="AL38" s="662" t="s">
        <v>128</v>
      </c>
      <c r="AM38" s="663"/>
      <c r="AN38" s="663"/>
      <c r="AO38" s="664"/>
      <c r="AQ38" s="723" t="s">
        <v>335</v>
      </c>
      <c r="AR38" s="724"/>
      <c r="AS38" s="724"/>
      <c r="AT38" s="724"/>
      <c r="AU38" s="724"/>
      <c r="AV38" s="724"/>
      <c r="AW38" s="724"/>
      <c r="AX38" s="724"/>
      <c r="AY38" s="725"/>
      <c r="AZ38" s="657">
        <v>29481</v>
      </c>
      <c r="BA38" s="658"/>
      <c r="BB38" s="658"/>
      <c r="BC38" s="658"/>
      <c r="BD38" s="675"/>
      <c r="BE38" s="675"/>
      <c r="BF38" s="703"/>
      <c r="BG38" s="654" t="s">
        <v>336</v>
      </c>
      <c r="BH38" s="655"/>
      <c r="BI38" s="655"/>
      <c r="BJ38" s="655"/>
      <c r="BK38" s="655"/>
      <c r="BL38" s="655"/>
      <c r="BM38" s="655"/>
      <c r="BN38" s="655"/>
      <c r="BO38" s="655"/>
      <c r="BP38" s="655"/>
      <c r="BQ38" s="655"/>
      <c r="BR38" s="655"/>
      <c r="BS38" s="655"/>
      <c r="BT38" s="655"/>
      <c r="BU38" s="656"/>
      <c r="BV38" s="657">
        <v>10514</v>
      </c>
      <c r="BW38" s="658"/>
      <c r="BX38" s="658"/>
      <c r="BY38" s="658"/>
      <c r="BZ38" s="658"/>
      <c r="CA38" s="658"/>
      <c r="CB38" s="667"/>
      <c r="CD38" s="654" t="s">
        <v>337</v>
      </c>
      <c r="CE38" s="655"/>
      <c r="CF38" s="655"/>
      <c r="CG38" s="655"/>
      <c r="CH38" s="655"/>
      <c r="CI38" s="655"/>
      <c r="CJ38" s="655"/>
      <c r="CK38" s="655"/>
      <c r="CL38" s="655"/>
      <c r="CM38" s="655"/>
      <c r="CN38" s="655"/>
      <c r="CO38" s="655"/>
      <c r="CP38" s="655"/>
      <c r="CQ38" s="656"/>
      <c r="CR38" s="657">
        <v>2463477</v>
      </c>
      <c r="CS38" s="658"/>
      <c r="CT38" s="658"/>
      <c r="CU38" s="658"/>
      <c r="CV38" s="658"/>
      <c r="CW38" s="658"/>
      <c r="CX38" s="658"/>
      <c r="CY38" s="659"/>
      <c r="CZ38" s="662">
        <v>7.3</v>
      </c>
      <c r="DA38" s="690"/>
      <c r="DB38" s="690"/>
      <c r="DC38" s="692"/>
      <c r="DD38" s="666">
        <v>2034491</v>
      </c>
      <c r="DE38" s="658"/>
      <c r="DF38" s="658"/>
      <c r="DG38" s="658"/>
      <c r="DH38" s="658"/>
      <c r="DI38" s="658"/>
      <c r="DJ38" s="658"/>
      <c r="DK38" s="659"/>
      <c r="DL38" s="666">
        <v>1995190</v>
      </c>
      <c r="DM38" s="658"/>
      <c r="DN38" s="658"/>
      <c r="DO38" s="658"/>
      <c r="DP38" s="658"/>
      <c r="DQ38" s="658"/>
      <c r="DR38" s="658"/>
      <c r="DS38" s="658"/>
      <c r="DT38" s="658"/>
      <c r="DU38" s="658"/>
      <c r="DV38" s="659"/>
      <c r="DW38" s="662">
        <v>9.6999999999999993</v>
      </c>
      <c r="DX38" s="690"/>
      <c r="DY38" s="690"/>
      <c r="DZ38" s="690"/>
      <c r="EA38" s="690"/>
      <c r="EB38" s="690"/>
      <c r="EC38" s="691"/>
    </row>
    <row r="39" spans="2:133" ht="11.25" customHeight="1" x14ac:dyDescent="0.15">
      <c r="B39" s="654" t="s">
        <v>338</v>
      </c>
      <c r="C39" s="655"/>
      <c r="D39" s="655"/>
      <c r="E39" s="655"/>
      <c r="F39" s="655"/>
      <c r="G39" s="655"/>
      <c r="H39" s="655"/>
      <c r="I39" s="655"/>
      <c r="J39" s="655"/>
      <c r="K39" s="655"/>
      <c r="L39" s="655"/>
      <c r="M39" s="655"/>
      <c r="N39" s="655"/>
      <c r="O39" s="655"/>
      <c r="P39" s="655"/>
      <c r="Q39" s="656"/>
      <c r="R39" s="657">
        <v>954489</v>
      </c>
      <c r="S39" s="658"/>
      <c r="T39" s="658"/>
      <c r="U39" s="658"/>
      <c r="V39" s="658"/>
      <c r="W39" s="658"/>
      <c r="X39" s="658"/>
      <c r="Y39" s="659"/>
      <c r="Z39" s="660">
        <v>2.6</v>
      </c>
      <c r="AA39" s="660"/>
      <c r="AB39" s="660"/>
      <c r="AC39" s="660"/>
      <c r="AD39" s="661">
        <v>39</v>
      </c>
      <c r="AE39" s="661"/>
      <c r="AF39" s="661"/>
      <c r="AG39" s="661"/>
      <c r="AH39" s="661"/>
      <c r="AI39" s="661"/>
      <c r="AJ39" s="661"/>
      <c r="AK39" s="661"/>
      <c r="AL39" s="662">
        <v>0</v>
      </c>
      <c r="AM39" s="663"/>
      <c r="AN39" s="663"/>
      <c r="AO39" s="664"/>
      <c r="AQ39" s="723" t="s">
        <v>339</v>
      </c>
      <c r="AR39" s="724"/>
      <c r="AS39" s="724"/>
      <c r="AT39" s="724"/>
      <c r="AU39" s="724"/>
      <c r="AV39" s="724"/>
      <c r="AW39" s="724"/>
      <c r="AX39" s="724"/>
      <c r="AY39" s="725"/>
      <c r="AZ39" s="657" t="s">
        <v>128</v>
      </c>
      <c r="BA39" s="658"/>
      <c r="BB39" s="658"/>
      <c r="BC39" s="658"/>
      <c r="BD39" s="675"/>
      <c r="BE39" s="675"/>
      <c r="BF39" s="703"/>
      <c r="BG39" s="654" t="s">
        <v>340</v>
      </c>
      <c r="BH39" s="655"/>
      <c r="BI39" s="655"/>
      <c r="BJ39" s="655"/>
      <c r="BK39" s="655"/>
      <c r="BL39" s="655"/>
      <c r="BM39" s="655"/>
      <c r="BN39" s="655"/>
      <c r="BO39" s="655"/>
      <c r="BP39" s="655"/>
      <c r="BQ39" s="655"/>
      <c r="BR39" s="655"/>
      <c r="BS39" s="655"/>
      <c r="BT39" s="655"/>
      <c r="BU39" s="656"/>
      <c r="BV39" s="657">
        <v>17126</v>
      </c>
      <c r="BW39" s="658"/>
      <c r="BX39" s="658"/>
      <c r="BY39" s="658"/>
      <c r="BZ39" s="658"/>
      <c r="CA39" s="658"/>
      <c r="CB39" s="667"/>
      <c r="CD39" s="654" t="s">
        <v>341</v>
      </c>
      <c r="CE39" s="655"/>
      <c r="CF39" s="655"/>
      <c r="CG39" s="655"/>
      <c r="CH39" s="655"/>
      <c r="CI39" s="655"/>
      <c r="CJ39" s="655"/>
      <c r="CK39" s="655"/>
      <c r="CL39" s="655"/>
      <c r="CM39" s="655"/>
      <c r="CN39" s="655"/>
      <c r="CO39" s="655"/>
      <c r="CP39" s="655"/>
      <c r="CQ39" s="656"/>
      <c r="CR39" s="657">
        <v>1063077</v>
      </c>
      <c r="CS39" s="675"/>
      <c r="CT39" s="675"/>
      <c r="CU39" s="675"/>
      <c r="CV39" s="675"/>
      <c r="CW39" s="675"/>
      <c r="CX39" s="675"/>
      <c r="CY39" s="676"/>
      <c r="CZ39" s="662">
        <v>3.1</v>
      </c>
      <c r="DA39" s="690"/>
      <c r="DB39" s="690"/>
      <c r="DC39" s="692"/>
      <c r="DD39" s="666">
        <v>1005643</v>
      </c>
      <c r="DE39" s="675"/>
      <c r="DF39" s="675"/>
      <c r="DG39" s="675"/>
      <c r="DH39" s="675"/>
      <c r="DI39" s="675"/>
      <c r="DJ39" s="675"/>
      <c r="DK39" s="676"/>
      <c r="DL39" s="666" t="s">
        <v>128</v>
      </c>
      <c r="DM39" s="675"/>
      <c r="DN39" s="675"/>
      <c r="DO39" s="675"/>
      <c r="DP39" s="675"/>
      <c r="DQ39" s="675"/>
      <c r="DR39" s="675"/>
      <c r="DS39" s="675"/>
      <c r="DT39" s="675"/>
      <c r="DU39" s="675"/>
      <c r="DV39" s="676"/>
      <c r="DW39" s="662" t="s">
        <v>128</v>
      </c>
      <c r="DX39" s="690"/>
      <c r="DY39" s="690"/>
      <c r="DZ39" s="690"/>
      <c r="EA39" s="690"/>
      <c r="EB39" s="690"/>
      <c r="EC39" s="691"/>
    </row>
    <row r="40" spans="2:133" ht="11.25" customHeight="1" x14ac:dyDescent="0.15">
      <c r="B40" s="654" t="s">
        <v>342</v>
      </c>
      <c r="C40" s="655"/>
      <c r="D40" s="655"/>
      <c r="E40" s="655"/>
      <c r="F40" s="655"/>
      <c r="G40" s="655"/>
      <c r="H40" s="655"/>
      <c r="I40" s="655"/>
      <c r="J40" s="655"/>
      <c r="K40" s="655"/>
      <c r="L40" s="655"/>
      <c r="M40" s="655"/>
      <c r="N40" s="655"/>
      <c r="O40" s="655"/>
      <c r="P40" s="655"/>
      <c r="Q40" s="656"/>
      <c r="R40" s="657">
        <v>2037500</v>
      </c>
      <c r="S40" s="658"/>
      <c r="T40" s="658"/>
      <c r="U40" s="658"/>
      <c r="V40" s="658"/>
      <c r="W40" s="658"/>
      <c r="X40" s="658"/>
      <c r="Y40" s="659"/>
      <c r="Z40" s="660">
        <v>5.5</v>
      </c>
      <c r="AA40" s="660"/>
      <c r="AB40" s="660"/>
      <c r="AC40" s="660"/>
      <c r="AD40" s="661" t="s">
        <v>128</v>
      </c>
      <c r="AE40" s="661"/>
      <c r="AF40" s="661"/>
      <c r="AG40" s="661"/>
      <c r="AH40" s="661"/>
      <c r="AI40" s="661"/>
      <c r="AJ40" s="661"/>
      <c r="AK40" s="661"/>
      <c r="AL40" s="662" t="s">
        <v>128</v>
      </c>
      <c r="AM40" s="663"/>
      <c r="AN40" s="663"/>
      <c r="AO40" s="664"/>
      <c r="AQ40" s="723" t="s">
        <v>343</v>
      </c>
      <c r="AR40" s="724"/>
      <c r="AS40" s="724"/>
      <c r="AT40" s="724"/>
      <c r="AU40" s="724"/>
      <c r="AV40" s="724"/>
      <c r="AW40" s="724"/>
      <c r="AX40" s="724"/>
      <c r="AY40" s="725"/>
      <c r="AZ40" s="657" t="s">
        <v>128</v>
      </c>
      <c r="BA40" s="658"/>
      <c r="BB40" s="658"/>
      <c r="BC40" s="658"/>
      <c r="BD40" s="675"/>
      <c r="BE40" s="675"/>
      <c r="BF40" s="703"/>
      <c r="BG40" s="707" t="s">
        <v>344</v>
      </c>
      <c r="BH40" s="708"/>
      <c r="BI40" s="708"/>
      <c r="BJ40" s="708"/>
      <c r="BK40" s="708"/>
      <c r="BL40" s="360"/>
      <c r="BM40" s="655" t="s">
        <v>345</v>
      </c>
      <c r="BN40" s="655"/>
      <c r="BO40" s="655"/>
      <c r="BP40" s="655"/>
      <c r="BQ40" s="655"/>
      <c r="BR40" s="655"/>
      <c r="BS40" s="655"/>
      <c r="BT40" s="655"/>
      <c r="BU40" s="656"/>
      <c r="BV40" s="657">
        <v>88</v>
      </c>
      <c r="BW40" s="658"/>
      <c r="BX40" s="658"/>
      <c r="BY40" s="658"/>
      <c r="BZ40" s="658"/>
      <c r="CA40" s="658"/>
      <c r="CB40" s="667"/>
      <c r="CD40" s="654" t="s">
        <v>346</v>
      </c>
      <c r="CE40" s="655"/>
      <c r="CF40" s="655"/>
      <c r="CG40" s="655"/>
      <c r="CH40" s="655"/>
      <c r="CI40" s="655"/>
      <c r="CJ40" s="655"/>
      <c r="CK40" s="655"/>
      <c r="CL40" s="655"/>
      <c r="CM40" s="655"/>
      <c r="CN40" s="655"/>
      <c r="CO40" s="655"/>
      <c r="CP40" s="655"/>
      <c r="CQ40" s="656"/>
      <c r="CR40" s="657">
        <v>565871</v>
      </c>
      <c r="CS40" s="658"/>
      <c r="CT40" s="658"/>
      <c r="CU40" s="658"/>
      <c r="CV40" s="658"/>
      <c r="CW40" s="658"/>
      <c r="CX40" s="658"/>
      <c r="CY40" s="659"/>
      <c r="CZ40" s="662">
        <v>1.7</v>
      </c>
      <c r="DA40" s="690"/>
      <c r="DB40" s="690"/>
      <c r="DC40" s="692"/>
      <c r="DD40" s="666" t="s">
        <v>128</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90"/>
      <c r="DY40" s="690"/>
      <c r="DZ40" s="690"/>
      <c r="EA40" s="690"/>
      <c r="EB40" s="690"/>
      <c r="EC40" s="691"/>
    </row>
    <row r="41" spans="2:133" ht="11.25" customHeight="1" x14ac:dyDescent="0.15">
      <c r="B41" s="654" t="s">
        <v>347</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348</v>
      </c>
      <c r="AR41" s="724"/>
      <c r="AS41" s="724"/>
      <c r="AT41" s="724"/>
      <c r="AU41" s="724"/>
      <c r="AV41" s="724"/>
      <c r="AW41" s="724"/>
      <c r="AX41" s="724"/>
      <c r="AY41" s="725"/>
      <c r="AZ41" s="657">
        <v>512770</v>
      </c>
      <c r="BA41" s="658"/>
      <c r="BB41" s="658"/>
      <c r="BC41" s="658"/>
      <c r="BD41" s="675"/>
      <c r="BE41" s="675"/>
      <c r="BF41" s="703"/>
      <c r="BG41" s="707"/>
      <c r="BH41" s="708"/>
      <c r="BI41" s="708"/>
      <c r="BJ41" s="708"/>
      <c r="BK41" s="708"/>
      <c r="BL41" s="360"/>
      <c r="BM41" s="655" t="s">
        <v>349</v>
      </c>
      <c r="BN41" s="655"/>
      <c r="BO41" s="655"/>
      <c r="BP41" s="655"/>
      <c r="BQ41" s="655"/>
      <c r="BR41" s="655"/>
      <c r="BS41" s="655"/>
      <c r="BT41" s="655"/>
      <c r="BU41" s="656"/>
      <c r="BV41" s="657" t="s">
        <v>128</v>
      </c>
      <c r="BW41" s="658"/>
      <c r="BX41" s="658"/>
      <c r="BY41" s="658"/>
      <c r="BZ41" s="658"/>
      <c r="CA41" s="658"/>
      <c r="CB41" s="667"/>
      <c r="CD41" s="654" t="s">
        <v>350</v>
      </c>
      <c r="CE41" s="655"/>
      <c r="CF41" s="655"/>
      <c r="CG41" s="655"/>
      <c r="CH41" s="655"/>
      <c r="CI41" s="655"/>
      <c r="CJ41" s="655"/>
      <c r="CK41" s="655"/>
      <c r="CL41" s="655"/>
      <c r="CM41" s="655"/>
      <c r="CN41" s="655"/>
      <c r="CO41" s="655"/>
      <c r="CP41" s="655"/>
      <c r="CQ41" s="656"/>
      <c r="CR41" s="657" t="s">
        <v>128</v>
      </c>
      <c r="CS41" s="675"/>
      <c r="CT41" s="675"/>
      <c r="CU41" s="675"/>
      <c r="CV41" s="675"/>
      <c r="CW41" s="675"/>
      <c r="CX41" s="675"/>
      <c r="CY41" s="676"/>
      <c r="CZ41" s="662" t="s">
        <v>128</v>
      </c>
      <c r="DA41" s="690"/>
      <c r="DB41" s="690"/>
      <c r="DC41" s="692"/>
      <c r="DD41" s="666" t="s">
        <v>128</v>
      </c>
      <c r="DE41" s="675"/>
      <c r="DF41" s="675"/>
      <c r="DG41" s="675"/>
      <c r="DH41" s="675"/>
      <c r="DI41" s="675"/>
      <c r="DJ41" s="675"/>
      <c r="DK41" s="676"/>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15">
      <c r="B42" s="654" t="s">
        <v>351</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6" t="s">
        <v>352</v>
      </c>
      <c r="AR42" s="727"/>
      <c r="AS42" s="727"/>
      <c r="AT42" s="727"/>
      <c r="AU42" s="727"/>
      <c r="AV42" s="727"/>
      <c r="AW42" s="727"/>
      <c r="AX42" s="727"/>
      <c r="AY42" s="728"/>
      <c r="AZ42" s="735">
        <v>1950707</v>
      </c>
      <c r="BA42" s="736"/>
      <c r="BB42" s="736"/>
      <c r="BC42" s="736"/>
      <c r="BD42" s="716"/>
      <c r="BE42" s="716"/>
      <c r="BF42" s="718"/>
      <c r="BG42" s="709"/>
      <c r="BH42" s="710"/>
      <c r="BI42" s="710"/>
      <c r="BJ42" s="710"/>
      <c r="BK42" s="710"/>
      <c r="BL42" s="357"/>
      <c r="BM42" s="678" t="s">
        <v>353</v>
      </c>
      <c r="BN42" s="678"/>
      <c r="BO42" s="678"/>
      <c r="BP42" s="678"/>
      <c r="BQ42" s="678"/>
      <c r="BR42" s="678"/>
      <c r="BS42" s="678"/>
      <c r="BT42" s="678"/>
      <c r="BU42" s="679"/>
      <c r="BV42" s="735">
        <v>341</v>
      </c>
      <c r="BW42" s="736"/>
      <c r="BX42" s="736"/>
      <c r="BY42" s="736"/>
      <c r="BZ42" s="736"/>
      <c r="CA42" s="736"/>
      <c r="CB42" s="742"/>
      <c r="CD42" s="654" t="s">
        <v>354</v>
      </c>
      <c r="CE42" s="655"/>
      <c r="CF42" s="655"/>
      <c r="CG42" s="655"/>
      <c r="CH42" s="655"/>
      <c r="CI42" s="655"/>
      <c r="CJ42" s="655"/>
      <c r="CK42" s="655"/>
      <c r="CL42" s="655"/>
      <c r="CM42" s="655"/>
      <c r="CN42" s="655"/>
      <c r="CO42" s="655"/>
      <c r="CP42" s="655"/>
      <c r="CQ42" s="656"/>
      <c r="CR42" s="657">
        <v>2131797</v>
      </c>
      <c r="CS42" s="675"/>
      <c r="CT42" s="675"/>
      <c r="CU42" s="675"/>
      <c r="CV42" s="675"/>
      <c r="CW42" s="675"/>
      <c r="CX42" s="675"/>
      <c r="CY42" s="676"/>
      <c r="CZ42" s="662">
        <v>6.3</v>
      </c>
      <c r="DA42" s="690"/>
      <c r="DB42" s="690"/>
      <c r="DC42" s="692"/>
      <c r="DD42" s="666">
        <v>565102</v>
      </c>
      <c r="DE42" s="675"/>
      <c r="DF42" s="675"/>
      <c r="DG42" s="675"/>
      <c r="DH42" s="675"/>
      <c r="DI42" s="675"/>
      <c r="DJ42" s="675"/>
      <c r="DK42" s="676"/>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15">
      <c r="B43" s="654" t="s">
        <v>355</v>
      </c>
      <c r="C43" s="655"/>
      <c r="D43" s="655"/>
      <c r="E43" s="655"/>
      <c r="F43" s="655"/>
      <c r="G43" s="655"/>
      <c r="H43" s="655"/>
      <c r="I43" s="655"/>
      <c r="J43" s="655"/>
      <c r="K43" s="655"/>
      <c r="L43" s="655"/>
      <c r="M43" s="655"/>
      <c r="N43" s="655"/>
      <c r="O43" s="655"/>
      <c r="P43" s="655"/>
      <c r="Q43" s="656"/>
      <c r="R43" s="657">
        <v>1248400</v>
      </c>
      <c r="S43" s="658"/>
      <c r="T43" s="658"/>
      <c r="U43" s="658"/>
      <c r="V43" s="658"/>
      <c r="W43" s="658"/>
      <c r="X43" s="658"/>
      <c r="Y43" s="659"/>
      <c r="Z43" s="660">
        <v>3.4</v>
      </c>
      <c r="AA43" s="660"/>
      <c r="AB43" s="660"/>
      <c r="AC43" s="660"/>
      <c r="AD43" s="661" t="s">
        <v>128</v>
      </c>
      <c r="AE43" s="661"/>
      <c r="AF43" s="661"/>
      <c r="AG43" s="661"/>
      <c r="AH43" s="661"/>
      <c r="AI43" s="661"/>
      <c r="AJ43" s="661"/>
      <c r="AK43" s="661"/>
      <c r="AL43" s="662" t="s">
        <v>128</v>
      </c>
      <c r="AM43" s="663"/>
      <c r="AN43" s="663"/>
      <c r="AO43" s="664"/>
      <c r="CD43" s="654" t="s">
        <v>356</v>
      </c>
      <c r="CE43" s="655"/>
      <c r="CF43" s="655"/>
      <c r="CG43" s="655"/>
      <c r="CH43" s="655"/>
      <c r="CI43" s="655"/>
      <c r="CJ43" s="655"/>
      <c r="CK43" s="655"/>
      <c r="CL43" s="655"/>
      <c r="CM43" s="655"/>
      <c r="CN43" s="655"/>
      <c r="CO43" s="655"/>
      <c r="CP43" s="655"/>
      <c r="CQ43" s="656"/>
      <c r="CR43" s="657">
        <v>111606</v>
      </c>
      <c r="CS43" s="675"/>
      <c r="CT43" s="675"/>
      <c r="CU43" s="675"/>
      <c r="CV43" s="675"/>
      <c r="CW43" s="675"/>
      <c r="CX43" s="675"/>
      <c r="CY43" s="676"/>
      <c r="CZ43" s="662">
        <v>0.3</v>
      </c>
      <c r="DA43" s="690"/>
      <c r="DB43" s="690"/>
      <c r="DC43" s="692"/>
      <c r="DD43" s="666">
        <v>111606</v>
      </c>
      <c r="DE43" s="675"/>
      <c r="DF43" s="675"/>
      <c r="DG43" s="675"/>
      <c r="DH43" s="675"/>
      <c r="DI43" s="675"/>
      <c r="DJ43" s="675"/>
      <c r="DK43" s="676"/>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15">
      <c r="B44" s="677" t="s">
        <v>357</v>
      </c>
      <c r="C44" s="678"/>
      <c r="D44" s="678"/>
      <c r="E44" s="678"/>
      <c r="F44" s="678"/>
      <c r="G44" s="678"/>
      <c r="H44" s="678"/>
      <c r="I44" s="678"/>
      <c r="J44" s="678"/>
      <c r="K44" s="678"/>
      <c r="L44" s="678"/>
      <c r="M44" s="678"/>
      <c r="N44" s="678"/>
      <c r="O44" s="678"/>
      <c r="P44" s="678"/>
      <c r="Q44" s="679"/>
      <c r="R44" s="735">
        <v>36991738</v>
      </c>
      <c r="S44" s="736"/>
      <c r="T44" s="736"/>
      <c r="U44" s="736"/>
      <c r="V44" s="736"/>
      <c r="W44" s="736"/>
      <c r="X44" s="736"/>
      <c r="Y44" s="737"/>
      <c r="Z44" s="738">
        <v>100</v>
      </c>
      <c r="AA44" s="738"/>
      <c r="AB44" s="738"/>
      <c r="AC44" s="738"/>
      <c r="AD44" s="739">
        <v>19425359</v>
      </c>
      <c r="AE44" s="739"/>
      <c r="AF44" s="739"/>
      <c r="AG44" s="739"/>
      <c r="AH44" s="739"/>
      <c r="AI44" s="739"/>
      <c r="AJ44" s="739"/>
      <c r="AK44" s="739"/>
      <c r="AL44" s="740">
        <v>100</v>
      </c>
      <c r="AM44" s="717"/>
      <c r="AN44" s="717"/>
      <c r="AO44" s="741"/>
      <c r="CD44" s="695" t="s">
        <v>304</v>
      </c>
      <c r="CE44" s="696"/>
      <c r="CF44" s="654" t="s">
        <v>358</v>
      </c>
      <c r="CG44" s="655"/>
      <c r="CH44" s="655"/>
      <c r="CI44" s="655"/>
      <c r="CJ44" s="655"/>
      <c r="CK44" s="655"/>
      <c r="CL44" s="655"/>
      <c r="CM44" s="655"/>
      <c r="CN44" s="655"/>
      <c r="CO44" s="655"/>
      <c r="CP44" s="655"/>
      <c r="CQ44" s="656"/>
      <c r="CR44" s="657">
        <v>1962986</v>
      </c>
      <c r="CS44" s="658"/>
      <c r="CT44" s="658"/>
      <c r="CU44" s="658"/>
      <c r="CV44" s="658"/>
      <c r="CW44" s="658"/>
      <c r="CX44" s="658"/>
      <c r="CY44" s="659"/>
      <c r="CZ44" s="662">
        <v>5.8</v>
      </c>
      <c r="DA44" s="663"/>
      <c r="DB44" s="663"/>
      <c r="DC44" s="669"/>
      <c r="DD44" s="666">
        <v>559908</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15">
      <c r="CD45" s="697"/>
      <c r="CE45" s="698"/>
      <c r="CF45" s="654" t="s">
        <v>359</v>
      </c>
      <c r="CG45" s="655"/>
      <c r="CH45" s="655"/>
      <c r="CI45" s="655"/>
      <c r="CJ45" s="655"/>
      <c r="CK45" s="655"/>
      <c r="CL45" s="655"/>
      <c r="CM45" s="655"/>
      <c r="CN45" s="655"/>
      <c r="CO45" s="655"/>
      <c r="CP45" s="655"/>
      <c r="CQ45" s="656"/>
      <c r="CR45" s="657">
        <v>1079063</v>
      </c>
      <c r="CS45" s="675"/>
      <c r="CT45" s="675"/>
      <c r="CU45" s="675"/>
      <c r="CV45" s="675"/>
      <c r="CW45" s="675"/>
      <c r="CX45" s="675"/>
      <c r="CY45" s="676"/>
      <c r="CZ45" s="662">
        <v>3.2</v>
      </c>
      <c r="DA45" s="690"/>
      <c r="DB45" s="690"/>
      <c r="DC45" s="692"/>
      <c r="DD45" s="666">
        <v>76494</v>
      </c>
      <c r="DE45" s="675"/>
      <c r="DF45" s="675"/>
      <c r="DG45" s="675"/>
      <c r="DH45" s="675"/>
      <c r="DI45" s="675"/>
      <c r="DJ45" s="675"/>
      <c r="DK45" s="676"/>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15">
      <c r="B46" s="211" t="s">
        <v>360</v>
      </c>
      <c r="CD46" s="697"/>
      <c r="CE46" s="698"/>
      <c r="CF46" s="654" t="s">
        <v>361</v>
      </c>
      <c r="CG46" s="655"/>
      <c r="CH46" s="655"/>
      <c r="CI46" s="655"/>
      <c r="CJ46" s="655"/>
      <c r="CK46" s="655"/>
      <c r="CL46" s="655"/>
      <c r="CM46" s="655"/>
      <c r="CN46" s="655"/>
      <c r="CO46" s="655"/>
      <c r="CP46" s="655"/>
      <c r="CQ46" s="656"/>
      <c r="CR46" s="657">
        <v>802162</v>
      </c>
      <c r="CS46" s="658"/>
      <c r="CT46" s="658"/>
      <c r="CU46" s="658"/>
      <c r="CV46" s="658"/>
      <c r="CW46" s="658"/>
      <c r="CX46" s="658"/>
      <c r="CY46" s="659"/>
      <c r="CZ46" s="662">
        <v>2.4</v>
      </c>
      <c r="DA46" s="663"/>
      <c r="DB46" s="663"/>
      <c r="DC46" s="669"/>
      <c r="DD46" s="666">
        <v>474952</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15">
      <c r="B47" s="753" t="s">
        <v>362</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363</v>
      </c>
      <c r="CG47" s="655"/>
      <c r="CH47" s="655"/>
      <c r="CI47" s="655"/>
      <c r="CJ47" s="655"/>
      <c r="CK47" s="655"/>
      <c r="CL47" s="655"/>
      <c r="CM47" s="655"/>
      <c r="CN47" s="655"/>
      <c r="CO47" s="655"/>
      <c r="CP47" s="655"/>
      <c r="CQ47" s="656"/>
      <c r="CR47" s="657">
        <v>168811</v>
      </c>
      <c r="CS47" s="675"/>
      <c r="CT47" s="675"/>
      <c r="CU47" s="675"/>
      <c r="CV47" s="675"/>
      <c r="CW47" s="675"/>
      <c r="CX47" s="675"/>
      <c r="CY47" s="676"/>
      <c r="CZ47" s="662">
        <v>0.5</v>
      </c>
      <c r="DA47" s="690"/>
      <c r="DB47" s="690"/>
      <c r="DC47" s="692"/>
      <c r="DD47" s="666">
        <v>5194</v>
      </c>
      <c r="DE47" s="675"/>
      <c r="DF47" s="675"/>
      <c r="DG47" s="675"/>
      <c r="DH47" s="675"/>
      <c r="DI47" s="675"/>
      <c r="DJ47" s="675"/>
      <c r="DK47" s="676"/>
      <c r="DL47" s="732"/>
      <c r="DM47" s="733"/>
      <c r="DN47" s="733"/>
      <c r="DO47" s="733"/>
      <c r="DP47" s="733"/>
      <c r="DQ47" s="733"/>
      <c r="DR47" s="733"/>
      <c r="DS47" s="733"/>
      <c r="DT47" s="733"/>
      <c r="DU47" s="733"/>
      <c r="DV47" s="734"/>
      <c r="DW47" s="729"/>
      <c r="DX47" s="730"/>
      <c r="DY47" s="730"/>
      <c r="DZ47" s="730"/>
      <c r="EA47" s="730"/>
      <c r="EB47" s="730"/>
      <c r="EC47" s="731"/>
    </row>
    <row r="48" spans="2:133" x14ac:dyDescent="0.15">
      <c r="B48" s="753" t="s">
        <v>364</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365</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15">
      <c r="B49" s="361"/>
      <c r="CD49" s="677" t="s">
        <v>366</v>
      </c>
      <c r="CE49" s="678"/>
      <c r="CF49" s="678"/>
      <c r="CG49" s="678"/>
      <c r="CH49" s="678"/>
      <c r="CI49" s="678"/>
      <c r="CJ49" s="678"/>
      <c r="CK49" s="678"/>
      <c r="CL49" s="678"/>
      <c r="CM49" s="678"/>
      <c r="CN49" s="678"/>
      <c r="CO49" s="678"/>
      <c r="CP49" s="678"/>
      <c r="CQ49" s="679"/>
      <c r="CR49" s="735">
        <v>33833531</v>
      </c>
      <c r="CS49" s="716"/>
      <c r="CT49" s="716"/>
      <c r="CU49" s="716"/>
      <c r="CV49" s="716"/>
      <c r="CW49" s="716"/>
      <c r="CX49" s="716"/>
      <c r="CY49" s="743"/>
      <c r="CZ49" s="740">
        <v>100</v>
      </c>
      <c r="DA49" s="744"/>
      <c r="DB49" s="744"/>
      <c r="DC49" s="745"/>
      <c r="DD49" s="746">
        <v>22180699</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1"/>
    </row>
  </sheetData>
  <sheetProtection algorithmName="SHA-512" hashValue="q8ZW5Eg6D7Ktv9lZgGirayM3iOALoF4Zfjg4Urn4Cqd/qTsjTQ8KxUSrDVMBnixOiNO9xcX8TqUcx2uu3XqZgg==" saltValue="5Dw2/H+EPzhajI6/5DoBp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workbookViewId="0">
      <selection activeCell="AK13" sqref="AK13:AT13"/>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367</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368</v>
      </c>
      <c r="DK2" s="756"/>
      <c r="DL2" s="756"/>
      <c r="DM2" s="756"/>
      <c r="DN2" s="756"/>
      <c r="DO2" s="757"/>
      <c r="DP2" s="219"/>
      <c r="DQ2" s="755" t="s">
        <v>369</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372</v>
      </c>
      <c r="B5" s="761"/>
      <c r="C5" s="761"/>
      <c r="D5" s="761"/>
      <c r="E5" s="761"/>
      <c r="F5" s="761"/>
      <c r="G5" s="761"/>
      <c r="H5" s="761"/>
      <c r="I5" s="761"/>
      <c r="J5" s="761"/>
      <c r="K5" s="761"/>
      <c r="L5" s="761"/>
      <c r="M5" s="761"/>
      <c r="N5" s="761"/>
      <c r="O5" s="761"/>
      <c r="P5" s="762"/>
      <c r="Q5" s="766" t="s">
        <v>373</v>
      </c>
      <c r="R5" s="767"/>
      <c r="S5" s="767"/>
      <c r="T5" s="767"/>
      <c r="U5" s="768"/>
      <c r="V5" s="766" t="s">
        <v>374</v>
      </c>
      <c r="W5" s="767"/>
      <c r="X5" s="767"/>
      <c r="Y5" s="767"/>
      <c r="Z5" s="768"/>
      <c r="AA5" s="766" t="s">
        <v>375</v>
      </c>
      <c r="AB5" s="767"/>
      <c r="AC5" s="767"/>
      <c r="AD5" s="767"/>
      <c r="AE5" s="767"/>
      <c r="AF5" s="772" t="s">
        <v>376</v>
      </c>
      <c r="AG5" s="767"/>
      <c r="AH5" s="767"/>
      <c r="AI5" s="767"/>
      <c r="AJ5" s="773"/>
      <c r="AK5" s="767" t="s">
        <v>377</v>
      </c>
      <c r="AL5" s="767"/>
      <c r="AM5" s="767"/>
      <c r="AN5" s="767"/>
      <c r="AO5" s="768"/>
      <c r="AP5" s="766" t="s">
        <v>378</v>
      </c>
      <c r="AQ5" s="767"/>
      <c r="AR5" s="767"/>
      <c r="AS5" s="767"/>
      <c r="AT5" s="768"/>
      <c r="AU5" s="766" t="s">
        <v>379</v>
      </c>
      <c r="AV5" s="767"/>
      <c r="AW5" s="767"/>
      <c r="AX5" s="767"/>
      <c r="AY5" s="773"/>
      <c r="AZ5" s="223"/>
      <c r="BA5" s="223"/>
      <c r="BB5" s="223"/>
      <c r="BC5" s="223"/>
      <c r="BD5" s="223"/>
      <c r="BE5" s="224"/>
      <c r="BF5" s="224"/>
      <c r="BG5" s="224"/>
      <c r="BH5" s="224"/>
      <c r="BI5" s="224"/>
      <c r="BJ5" s="224"/>
      <c r="BK5" s="224"/>
      <c r="BL5" s="224"/>
      <c r="BM5" s="224"/>
      <c r="BN5" s="224"/>
      <c r="BO5" s="224"/>
      <c r="BP5" s="224"/>
      <c r="BQ5" s="760" t="s">
        <v>380</v>
      </c>
      <c r="BR5" s="761"/>
      <c r="BS5" s="761"/>
      <c r="BT5" s="761"/>
      <c r="BU5" s="761"/>
      <c r="BV5" s="761"/>
      <c r="BW5" s="761"/>
      <c r="BX5" s="761"/>
      <c r="BY5" s="761"/>
      <c r="BZ5" s="761"/>
      <c r="CA5" s="761"/>
      <c r="CB5" s="761"/>
      <c r="CC5" s="761"/>
      <c r="CD5" s="761"/>
      <c r="CE5" s="761"/>
      <c r="CF5" s="761"/>
      <c r="CG5" s="762"/>
      <c r="CH5" s="766" t="s">
        <v>381</v>
      </c>
      <c r="CI5" s="767"/>
      <c r="CJ5" s="767"/>
      <c r="CK5" s="767"/>
      <c r="CL5" s="768"/>
      <c r="CM5" s="766" t="s">
        <v>382</v>
      </c>
      <c r="CN5" s="767"/>
      <c r="CO5" s="767"/>
      <c r="CP5" s="767"/>
      <c r="CQ5" s="768"/>
      <c r="CR5" s="766" t="s">
        <v>383</v>
      </c>
      <c r="CS5" s="767"/>
      <c r="CT5" s="767"/>
      <c r="CU5" s="767"/>
      <c r="CV5" s="768"/>
      <c r="CW5" s="766" t="s">
        <v>384</v>
      </c>
      <c r="CX5" s="767"/>
      <c r="CY5" s="767"/>
      <c r="CZ5" s="767"/>
      <c r="DA5" s="768"/>
      <c r="DB5" s="766" t="s">
        <v>385</v>
      </c>
      <c r="DC5" s="767"/>
      <c r="DD5" s="767"/>
      <c r="DE5" s="767"/>
      <c r="DF5" s="768"/>
      <c r="DG5" s="796" t="s">
        <v>386</v>
      </c>
      <c r="DH5" s="797"/>
      <c r="DI5" s="797"/>
      <c r="DJ5" s="797"/>
      <c r="DK5" s="798"/>
      <c r="DL5" s="796" t="s">
        <v>387</v>
      </c>
      <c r="DM5" s="797"/>
      <c r="DN5" s="797"/>
      <c r="DO5" s="797"/>
      <c r="DP5" s="798"/>
      <c r="DQ5" s="766" t="s">
        <v>388</v>
      </c>
      <c r="DR5" s="767"/>
      <c r="DS5" s="767"/>
      <c r="DT5" s="767"/>
      <c r="DU5" s="768"/>
      <c r="DV5" s="766" t="s">
        <v>379</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389</v>
      </c>
      <c r="C7" s="783"/>
      <c r="D7" s="783"/>
      <c r="E7" s="783"/>
      <c r="F7" s="783"/>
      <c r="G7" s="783"/>
      <c r="H7" s="783"/>
      <c r="I7" s="783"/>
      <c r="J7" s="783"/>
      <c r="K7" s="783"/>
      <c r="L7" s="783"/>
      <c r="M7" s="783"/>
      <c r="N7" s="783"/>
      <c r="O7" s="783"/>
      <c r="P7" s="784"/>
      <c r="Q7" s="785">
        <v>36983</v>
      </c>
      <c r="R7" s="786"/>
      <c r="S7" s="786"/>
      <c r="T7" s="786"/>
      <c r="U7" s="786"/>
      <c r="V7" s="786">
        <v>33847</v>
      </c>
      <c r="W7" s="786"/>
      <c r="X7" s="786"/>
      <c r="Y7" s="786"/>
      <c r="Z7" s="786"/>
      <c r="AA7" s="786">
        <v>3136</v>
      </c>
      <c r="AB7" s="786"/>
      <c r="AC7" s="786"/>
      <c r="AD7" s="786"/>
      <c r="AE7" s="787"/>
      <c r="AF7" s="788">
        <v>3060</v>
      </c>
      <c r="AG7" s="789"/>
      <c r="AH7" s="789"/>
      <c r="AI7" s="789"/>
      <c r="AJ7" s="790"/>
      <c r="AK7" s="791">
        <v>263</v>
      </c>
      <c r="AL7" s="792"/>
      <c r="AM7" s="792"/>
      <c r="AN7" s="792"/>
      <c r="AO7" s="792"/>
      <c r="AP7" s="792">
        <v>30861</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578</v>
      </c>
      <c r="BT7" s="780"/>
      <c r="BU7" s="780"/>
      <c r="BV7" s="780"/>
      <c r="BW7" s="780"/>
      <c r="BX7" s="780"/>
      <c r="BY7" s="780"/>
      <c r="BZ7" s="780"/>
      <c r="CA7" s="780"/>
      <c r="CB7" s="780"/>
      <c r="CC7" s="780"/>
      <c r="CD7" s="780"/>
      <c r="CE7" s="780"/>
      <c r="CF7" s="780"/>
      <c r="CG7" s="795"/>
      <c r="CH7" s="776">
        <v>2</v>
      </c>
      <c r="CI7" s="777"/>
      <c r="CJ7" s="777"/>
      <c r="CK7" s="777"/>
      <c r="CL7" s="778"/>
      <c r="CM7" s="776">
        <v>26</v>
      </c>
      <c r="CN7" s="777"/>
      <c r="CO7" s="777"/>
      <c r="CP7" s="777"/>
      <c r="CQ7" s="778"/>
      <c r="CR7" s="776">
        <v>10</v>
      </c>
      <c r="CS7" s="777"/>
      <c r="CT7" s="777"/>
      <c r="CU7" s="777"/>
      <c r="CV7" s="778"/>
      <c r="CW7" s="776" t="s">
        <v>598</v>
      </c>
      <c r="CX7" s="777"/>
      <c r="CY7" s="777"/>
      <c r="CZ7" s="777"/>
      <c r="DA7" s="778"/>
      <c r="DB7" s="776" t="s">
        <v>598</v>
      </c>
      <c r="DC7" s="777"/>
      <c r="DD7" s="777"/>
      <c r="DE7" s="777"/>
      <c r="DF7" s="778"/>
      <c r="DG7" s="776" t="s">
        <v>597</v>
      </c>
      <c r="DH7" s="777"/>
      <c r="DI7" s="777"/>
      <c r="DJ7" s="777"/>
      <c r="DK7" s="778"/>
      <c r="DL7" s="776" t="s">
        <v>513</v>
      </c>
      <c r="DM7" s="777"/>
      <c r="DN7" s="777"/>
      <c r="DO7" s="777"/>
      <c r="DP7" s="778"/>
      <c r="DQ7" s="776" t="s">
        <v>513</v>
      </c>
      <c r="DR7" s="777"/>
      <c r="DS7" s="777"/>
      <c r="DT7" s="777"/>
      <c r="DU7" s="778"/>
      <c r="DV7" s="779"/>
      <c r="DW7" s="780"/>
      <c r="DX7" s="780"/>
      <c r="DY7" s="780"/>
      <c r="DZ7" s="781"/>
      <c r="EA7" s="225"/>
    </row>
    <row r="8" spans="1:131" s="226" customFormat="1" ht="26.25" customHeight="1" x14ac:dyDescent="0.15">
      <c r="A8" s="229">
        <v>2</v>
      </c>
      <c r="B8" s="813" t="s">
        <v>390</v>
      </c>
      <c r="C8" s="814"/>
      <c r="D8" s="814"/>
      <c r="E8" s="814"/>
      <c r="F8" s="814"/>
      <c r="G8" s="814"/>
      <c r="H8" s="814"/>
      <c r="I8" s="814"/>
      <c r="J8" s="814"/>
      <c r="K8" s="814"/>
      <c r="L8" s="814"/>
      <c r="M8" s="814"/>
      <c r="N8" s="814"/>
      <c r="O8" s="814"/>
      <c r="P8" s="815"/>
      <c r="Q8" s="816">
        <v>25</v>
      </c>
      <c r="R8" s="817"/>
      <c r="S8" s="817"/>
      <c r="T8" s="817"/>
      <c r="U8" s="817"/>
      <c r="V8" s="817">
        <v>3</v>
      </c>
      <c r="W8" s="817"/>
      <c r="X8" s="817"/>
      <c r="Y8" s="817"/>
      <c r="Z8" s="817"/>
      <c r="AA8" s="817">
        <v>22</v>
      </c>
      <c r="AB8" s="817"/>
      <c r="AC8" s="817"/>
      <c r="AD8" s="817"/>
      <c r="AE8" s="818"/>
      <c r="AF8" s="819">
        <v>22</v>
      </c>
      <c r="AG8" s="820"/>
      <c r="AH8" s="820"/>
      <c r="AI8" s="820"/>
      <c r="AJ8" s="821"/>
      <c r="AK8" s="802">
        <v>0</v>
      </c>
      <c r="AL8" s="803"/>
      <c r="AM8" s="803"/>
      <c r="AN8" s="803"/>
      <c r="AO8" s="803"/>
      <c r="AP8" s="803" t="s">
        <v>577</v>
      </c>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t="s">
        <v>579</v>
      </c>
      <c r="BT8" s="807"/>
      <c r="BU8" s="807"/>
      <c r="BV8" s="807"/>
      <c r="BW8" s="807"/>
      <c r="BX8" s="807"/>
      <c r="BY8" s="807"/>
      <c r="BZ8" s="807"/>
      <c r="CA8" s="807"/>
      <c r="CB8" s="807"/>
      <c r="CC8" s="807"/>
      <c r="CD8" s="807"/>
      <c r="CE8" s="807"/>
      <c r="CF8" s="807"/>
      <c r="CG8" s="808"/>
      <c r="CH8" s="809">
        <v>0</v>
      </c>
      <c r="CI8" s="810"/>
      <c r="CJ8" s="810"/>
      <c r="CK8" s="810"/>
      <c r="CL8" s="811"/>
      <c r="CM8" s="809">
        <v>162</v>
      </c>
      <c r="CN8" s="810"/>
      <c r="CO8" s="810"/>
      <c r="CP8" s="810"/>
      <c r="CQ8" s="811"/>
      <c r="CR8" s="809">
        <v>15</v>
      </c>
      <c r="CS8" s="810"/>
      <c r="CT8" s="810"/>
      <c r="CU8" s="810"/>
      <c r="CV8" s="811"/>
      <c r="CW8" s="809">
        <v>49</v>
      </c>
      <c r="CX8" s="810"/>
      <c r="CY8" s="810"/>
      <c r="CZ8" s="810"/>
      <c r="DA8" s="811"/>
      <c r="DB8" s="809" t="s">
        <v>598</v>
      </c>
      <c r="DC8" s="810"/>
      <c r="DD8" s="810"/>
      <c r="DE8" s="810"/>
      <c r="DF8" s="811"/>
      <c r="DG8" s="809" t="s">
        <v>513</v>
      </c>
      <c r="DH8" s="810"/>
      <c r="DI8" s="810"/>
      <c r="DJ8" s="810"/>
      <c r="DK8" s="811"/>
      <c r="DL8" s="809" t="s">
        <v>513</v>
      </c>
      <c r="DM8" s="810"/>
      <c r="DN8" s="810"/>
      <c r="DO8" s="810"/>
      <c r="DP8" s="811"/>
      <c r="DQ8" s="809" t="s">
        <v>513</v>
      </c>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t="s">
        <v>580</v>
      </c>
      <c r="BT9" s="807"/>
      <c r="BU9" s="807"/>
      <c r="BV9" s="807"/>
      <c r="BW9" s="807"/>
      <c r="BX9" s="807"/>
      <c r="BY9" s="807"/>
      <c r="BZ9" s="807"/>
      <c r="CA9" s="807"/>
      <c r="CB9" s="807"/>
      <c r="CC9" s="807"/>
      <c r="CD9" s="807"/>
      <c r="CE9" s="807"/>
      <c r="CF9" s="807"/>
      <c r="CG9" s="808"/>
      <c r="CH9" s="809">
        <v>0</v>
      </c>
      <c r="CI9" s="810"/>
      <c r="CJ9" s="810"/>
      <c r="CK9" s="810"/>
      <c r="CL9" s="811"/>
      <c r="CM9" s="809">
        <v>61</v>
      </c>
      <c r="CN9" s="810"/>
      <c r="CO9" s="810"/>
      <c r="CP9" s="810"/>
      <c r="CQ9" s="811"/>
      <c r="CR9" s="809">
        <v>20</v>
      </c>
      <c r="CS9" s="810"/>
      <c r="CT9" s="810"/>
      <c r="CU9" s="810"/>
      <c r="CV9" s="811"/>
      <c r="CW9" s="809">
        <v>9</v>
      </c>
      <c r="CX9" s="810"/>
      <c r="CY9" s="810"/>
      <c r="CZ9" s="810"/>
      <c r="DA9" s="811"/>
      <c r="DB9" s="809" t="s">
        <v>598</v>
      </c>
      <c r="DC9" s="810"/>
      <c r="DD9" s="810"/>
      <c r="DE9" s="810"/>
      <c r="DF9" s="811"/>
      <c r="DG9" s="809" t="s">
        <v>513</v>
      </c>
      <c r="DH9" s="810"/>
      <c r="DI9" s="810"/>
      <c r="DJ9" s="810"/>
      <c r="DK9" s="811"/>
      <c r="DL9" s="809" t="s">
        <v>513</v>
      </c>
      <c r="DM9" s="810"/>
      <c r="DN9" s="810"/>
      <c r="DO9" s="810"/>
      <c r="DP9" s="811"/>
      <c r="DQ9" s="809" t="s">
        <v>513</v>
      </c>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t="s">
        <v>581</v>
      </c>
      <c r="BT10" s="807"/>
      <c r="BU10" s="807"/>
      <c r="BV10" s="807"/>
      <c r="BW10" s="807"/>
      <c r="BX10" s="807"/>
      <c r="BY10" s="807"/>
      <c r="BZ10" s="807"/>
      <c r="CA10" s="807"/>
      <c r="CB10" s="807"/>
      <c r="CC10" s="807"/>
      <c r="CD10" s="807"/>
      <c r="CE10" s="807"/>
      <c r="CF10" s="807"/>
      <c r="CG10" s="808"/>
      <c r="CH10" s="809">
        <v>8</v>
      </c>
      <c r="CI10" s="810"/>
      <c r="CJ10" s="810"/>
      <c r="CK10" s="810"/>
      <c r="CL10" s="811"/>
      <c r="CM10" s="809">
        <v>56</v>
      </c>
      <c r="CN10" s="810"/>
      <c r="CO10" s="810"/>
      <c r="CP10" s="810"/>
      <c r="CQ10" s="811"/>
      <c r="CR10" s="809">
        <v>31</v>
      </c>
      <c r="CS10" s="810"/>
      <c r="CT10" s="810"/>
      <c r="CU10" s="810"/>
      <c r="CV10" s="811"/>
      <c r="CW10" s="809">
        <v>2</v>
      </c>
      <c r="CX10" s="810"/>
      <c r="CY10" s="810"/>
      <c r="CZ10" s="810"/>
      <c r="DA10" s="811"/>
      <c r="DB10" s="809">
        <v>156</v>
      </c>
      <c r="DC10" s="810"/>
      <c r="DD10" s="810"/>
      <c r="DE10" s="810"/>
      <c r="DF10" s="811"/>
      <c r="DG10" s="809" t="s">
        <v>513</v>
      </c>
      <c r="DH10" s="810"/>
      <c r="DI10" s="810"/>
      <c r="DJ10" s="810"/>
      <c r="DK10" s="811"/>
      <c r="DL10" s="809" t="s">
        <v>513</v>
      </c>
      <c r="DM10" s="810"/>
      <c r="DN10" s="810"/>
      <c r="DO10" s="810"/>
      <c r="DP10" s="811"/>
      <c r="DQ10" s="809" t="s">
        <v>513</v>
      </c>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t="s">
        <v>582</v>
      </c>
      <c r="BT11" s="807"/>
      <c r="BU11" s="807"/>
      <c r="BV11" s="807"/>
      <c r="BW11" s="807"/>
      <c r="BX11" s="807"/>
      <c r="BY11" s="807"/>
      <c r="BZ11" s="807"/>
      <c r="CA11" s="807"/>
      <c r="CB11" s="807"/>
      <c r="CC11" s="807"/>
      <c r="CD11" s="807"/>
      <c r="CE11" s="807"/>
      <c r="CF11" s="807"/>
      <c r="CG11" s="808"/>
      <c r="CH11" s="809">
        <v>-17</v>
      </c>
      <c r="CI11" s="810"/>
      <c r="CJ11" s="810"/>
      <c r="CK11" s="810"/>
      <c r="CL11" s="811"/>
      <c r="CM11" s="809">
        <v>-13</v>
      </c>
      <c r="CN11" s="810"/>
      <c r="CO11" s="810"/>
      <c r="CP11" s="810"/>
      <c r="CQ11" s="811"/>
      <c r="CR11" s="809">
        <v>50</v>
      </c>
      <c r="CS11" s="810"/>
      <c r="CT11" s="810"/>
      <c r="CU11" s="810"/>
      <c r="CV11" s="811"/>
      <c r="CW11" s="809" t="s">
        <v>598</v>
      </c>
      <c r="CX11" s="810"/>
      <c r="CY11" s="810"/>
      <c r="CZ11" s="810"/>
      <c r="DA11" s="811"/>
      <c r="DB11" s="809" t="s">
        <v>598</v>
      </c>
      <c r="DC11" s="810"/>
      <c r="DD11" s="810"/>
      <c r="DE11" s="810"/>
      <c r="DF11" s="811"/>
      <c r="DG11" s="809" t="s">
        <v>513</v>
      </c>
      <c r="DH11" s="810"/>
      <c r="DI11" s="810"/>
      <c r="DJ11" s="810"/>
      <c r="DK11" s="811"/>
      <c r="DL11" s="809" t="s">
        <v>513</v>
      </c>
      <c r="DM11" s="810"/>
      <c r="DN11" s="810"/>
      <c r="DO11" s="810"/>
      <c r="DP11" s="811"/>
      <c r="DQ11" s="809" t="s">
        <v>513</v>
      </c>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391</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392</v>
      </c>
      <c r="B23" s="822" t="s">
        <v>393</v>
      </c>
      <c r="C23" s="823"/>
      <c r="D23" s="823"/>
      <c r="E23" s="823"/>
      <c r="F23" s="823"/>
      <c r="G23" s="823"/>
      <c r="H23" s="823"/>
      <c r="I23" s="823"/>
      <c r="J23" s="823"/>
      <c r="K23" s="823"/>
      <c r="L23" s="823"/>
      <c r="M23" s="823"/>
      <c r="N23" s="823"/>
      <c r="O23" s="823"/>
      <c r="P23" s="824"/>
      <c r="Q23" s="825">
        <v>37008</v>
      </c>
      <c r="R23" s="826"/>
      <c r="S23" s="826"/>
      <c r="T23" s="826"/>
      <c r="U23" s="826"/>
      <c r="V23" s="826">
        <v>33850</v>
      </c>
      <c r="W23" s="826"/>
      <c r="X23" s="826"/>
      <c r="Y23" s="826"/>
      <c r="Z23" s="826"/>
      <c r="AA23" s="826">
        <v>3158</v>
      </c>
      <c r="AB23" s="826"/>
      <c r="AC23" s="826"/>
      <c r="AD23" s="826"/>
      <c r="AE23" s="827"/>
      <c r="AF23" s="828">
        <v>3083</v>
      </c>
      <c r="AG23" s="826"/>
      <c r="AH23" s="826"/>
      <c r="AI23" s="826"/>
      <c r="AJ23" s="829"/>
      <c r="AK23" s="830"/>
      <c r="AL23" s="831"/>
      <c r="AM23" s="831"/>
      <c r="AN23" s="831"/>
      <c r="AO23" s="831"/>
      <c r="AP23" s="826">
        <v>30861</v>
      </c>
      <c r="AQ23" s="826"/>
      <c r="AR23" s="826"/>
      <c r="AS23" s="826"/>
      <c r="AT23" s="826"/>
      <c r="AU23" s="842"/>
      <c r="AV23" s="842"/>
      <c r="AW23" s="842"/>
      <c r="AX23" s="842"/>
      <c r="AY23" s="843"/>
      <c r="AZ23" s="844" t="s">
        <v>180</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394</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395</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372</v>
      </c>
      <c r="B26" s="761"/>
      <c r="C26" s="761"/>
      <c r="D26" s="761"/>
      <c r="E26" s="761"/>
      <c r="F26" s="761"/>
      <c r="G26" s="761"/>
      <c r="H26" s="761"/>
      <c r="I26" s="761"/>
      <c r="J26" s="761"/>
      <c r="K26" s="761"/>
      <c r="L26" s="761"/>
      <c r="M26" s="761"/>
      <c r="N26" s="761"/>
      <c r="O26" s="761"/>
      <c r="P26" s="762"/>
      <c r="Q26" s="766" t="s">
        <v>396</v>
      </c>
      <c r="R26" s="767"/>
      <c r="S26" s="767"/>
      <c r="T26" s="767"/>
      <c r="U26" s="768"/>
      <c r="V26" s="766" t="s">
        <v>397</v>
      </c>
      <c r="W26" s="767"/>
      <c r="X26" s="767"/>
      <c r="Y26" s="767"/>
      <c r="Z26" s="768"/>
      <c r="AA26" s="766" t="s">
        <v>398</v>
      </c>
      <c r="AB26" s="767"/>
      <c r="AC26" s="767"/>
      <c r="AD26" s="767"/>
      <c r="AE26" s="767"/>
      <c r="AF26" s="847" t="s">
        <v>399</v>
      </c>
      <c r="AG26" s="848"/>
      <c r="AH26" s="848"/>
      <c r="AI26" s="848"/>
      <c r="AJ26" s="849"/>
      <c r="AK26" s="767" t="s">
        <v>400</v>
      </c>
      <c r="AL26" s="767"/>
      <c r="AM26" s="767"/>
      <c r="AN26" s="767"/>
      <c r="AO26" s="768"/>
      <c r="AP26" s="766" t="s">
        <v>401</v>
      </c>
      <c r="AQ26" s="767"/>
      <c r="AR26" s="767"/>
      <c r="AS26" s="767"/>
      <c r="AT26" s="768"/>
      <c r="AU26" s="766" t="s">
        <v>402</v>
      </c>
      <c r="AV26" s="767"/>
      <c r="AW26" s="767"/>
      <c r="AX26" s="767"/>
      <c r="AY26" s="768"/>
      <c r="AZ26" s="766" t="s">
        <v>403</v>
      </c>
      <c r="BA26" s="767"/>
      <c r="BB26" s="767"/>
      <c r="BC26" s="767"/>
      <c r="BD26" s="768"/>
      <c r="BE26" s="766" t="s">
        <v>379</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404</v>
      </c>
      <c r="C28" s="783"/>
      <c r="D28" s="783"/>
      <c r="E28" s="783"/>
      <c r="F28" s="783"/>
      <c r="G28" s="783"/>
      <c r="H28" s="783"/>
      <c r="I28" s="783"/>
      <c r="J28" s="783"/>
      <c r="K28" s="783"/>
      <c r="L28" s="783"/>
      <c r="M28" s="783"/>
      <c r="N28" s="783"/>
      <c r="O28" s="783"/>
      <c r="P28" s="784"/>
      <c r="Q28" s="855">
        <v>8412</v>
      </c>
      <c r="R28" s="856"/>
      <c r="S28" s="856"/>
      <c r="T28" s="856"/>
      <c r="U28" s="856"/>
      <c r="V28" s="856">
        <v>8146</v>
      </c>
      <c r="W28" s="856"/>
      <c r="X28" s="856"/>
      <c r="Y28" s="856"/>
      <c r="Z28" s="856"/>
      <c r="AA28" s="856">
        <v>266</v>
      </c>
      <c r="AB28" s="856"/>
      <c r="AC28" s="856"/>
      <c r="AD28" s="856"/>
      <c r="AE28" s="857"/>
      <c r="AF28" s="858">
        <v>266</v>
      </c>
      <c r="AG28" s="856"/>
      <c r="AH28" s="856"/>
      <c r="AI28" s="856"/>
      <c r="AJ28" s="859"/>
      <c r="AK28" s="860">
        <v>613</v>
      </c>
      <c r="AL28" s="861"/>
      <c r="AM28" s="861"/>
      <c r="AN28" s="861"/>
      <c r="AO28" s="861"/>
      <c r="AP28" s="861" t="s">
        <v>577</v>
      </c>
      <c r="AQ28" s="861"/>
      <c r="AR28" s="861"/>
      <c r="AS28" s="861"/>
      <c r="AT28" s="861"/>
      <c r="AU28" s="861" t="s">
        <v>577</v>
      </c>
      <c r="AV28" s="861"/>
      <c r="AW28" s="861"/>
      <c r="AX28" s="861"/>
      <c r="AY28" s="861"/>
      <c r="AZ28" s="862" t="s">
        <v>577</v>
      </c>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405</v>
      </c>
      <c r="C29" s="814"/>
      <c r="D29" s="814"/>
      <c r="E29" s="814"/>
      <c r="F29" s="814"/>
      <c r="G29" s="814"/>
      <c r="H29" s="814"/>
      <c r="I29" s="814"/>
      <c r="J29" s="814"/>
      <c r="K29" s="814"/>
      <c r="L29" s="814"/>
      <c r="M29" s="814"/>
      <c r="N29" s="814"/>
      <c r="O29" s="814"/>
      <c r="P29" s="815"/>
      <c r="Q29" s="816">
        <v>7193</v>
      </c>
      <c r="R29" s="817"/>
      <c r="S29" s="817"/>
      <c r="T29" s="817"/>
      <c r="U29" s="817"/>
      <c r="V29" s="817">
        <v>7081</v>
      </c>
      <c r="W29" s="817"/>
      <c r="X29" s="817"/>
      <c r="Y29" s="817"/>
      <c r="Z29" s="817"/>
      <c r="AA29" s="817">
        <v>112</v>
      </c>
      <c r="AB29" s="817"/>
      <c r="AC29" s="817"/>
      <c r="AD29" s="817"/>
      <c r="AE29" s="818"/>
      <c r="AF29" s="819">
        <v>112</v>
      </c>
      <c r="AG29" s="820"/>
      <c r="AH29" s="820"/>
      <c r="AI29" s="820"/>
      <c r="AJ29" s="821"/>
      <c r="AK29" s="867">
        <v>1168</v>
      </c>
      <c r="AL29" s="863"/>
      <c r="AM29" s="863"/>
      <c r="AN29" s="863"/>
      <c r="AO29" s="863"/>
      <c r="AP29" s="863" t="s">
        <v>577</v>
      </c>
      <c r="AQ29" s="863"/>
      <c r="AR29" s="863"/>
      <c r="AS29" s="863"/>
      <c r="AT29" s="863"/>
      <c r="AU29" s="863" t="s">
        <v>577</v>
      </c>
      <c r="AV29" s="863"/>
      <c r="AW29" s="863"/>
      <c r="AX29" s="863"/>
      <c r="AY29" s="863"/>
      <c r="AZ29" s="864" t="s">
        <v>577</v>
      </c>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406</v>
      </c>
      <c r="C30" s="814"/>
      <c r="D30" s="814"/>
      <c r="E30" s="814"/>
      <c r="F30" s="814"/>
      <c r="G30" s="814"/>
      <c r="H30" s="814"/>
      <c r="I30" s="814"/>
      <c r="J30" s="814"/>
      <c r="K30" s="814"/>
      <c r="L30" s="814"/>
      <c r="M30" s="814"/>
      <c r="N30" s="814"/>
      <c r="O30" s="814"/>
      <c r="P30" s="815"/>
      <c r="Q30" s="816">
        <v>736</v>
      </c>
      <c r="R30" s="817"/>
      <c r="S30" s="817"/>
      <c r="T30" s="817"/>
      <c r="U30" s="817"/>
      <c r="V30" s="817">
        <v>732</v>
      </c>
      <c r="W30" s="817"/>
      <c r="X30" s="817"/>
      <c r="Y30" s="817"/>
      <c r="Z30" s="817"/>
      <c r="AA30" s="817">
        <v>4</v>
      </c>
      <c r="AB30" s="817"/>
      <c r="AC30" s="817"/>
      <c r="AD30" s="817"/>
      <c r="AE30" s="818"/>
      <c r="AF30" s="819">
        <v>4</v>
      </c>
      <c r="AG30" s="820"/>
      <c r="AH30" s="820"/>
      <c r="AI30" s="820"/>
      <c r="AJ30" s="821"/>
      <c r="AK30" s="867">
        <v>162</v>
      </c>
      <c r="AL30" s="863"/>
      <c r="AM30" s="863"/>
      <c r="AN30" s="863"/>
      <c r="AO30" s="863"/>
      <c r="AP30" s="863" t="s">
        <v>577</v>
      </c>
      <c r="AQ30" s="863"/>
      <c r="AR30" s="863"/>
      <c r="AS30" s="863"/>
      <c r="AT30" s="863"/>
      <c r="AU30" s="863" t="s">
        <v>577</v>
      </c>
      <c r="AV30" s="863"/>
      <c r="AW30" s="863"/>
      <c r="AX30" s="863"/>
      <c r="AY30" s="863"/>
      <c r="AZ30" s="864" t="s">
        <v>577</v>
      </c>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407</v>
      </c>
      <c r="C31" s="814"/>
      <c r="D31" s="814"/>
      <c r="E31" s="814"/>
      <c r="F31" s="814"/>
      <c r="G31" s="814"/>
      <c r="H31" s="814"/>
      <c r="I31" s="814"/>
      <c r="J31" s="814"/>
      <c r="K31" s="814"/>
      <c r="L31" s="814"/>
      <c r="M31" s="814"/>
      <c r="N31" s="814"/>
      <c r="O31" s="814"/>
      <c r="P31" s="815"/>
      <c r="Q31" s="816">
        <v>1547</v>
      </c>
      <c r="R31" s="817"/>
      <c r="S31" s="817"/>
      <c r="T31" s="817"/>
      <c r="U31" s="817"/>
      <c r="V31" s="817">
        <v>1390</v>
      </c>
      <c r="W31" s="817"/>
      <c r="X31" s="817"/>
      <c r="Y31" s="817"/>
      <c r="Z31" s="817"/>
      <c r="AA31" s="817">
        <v>156</v>
      </c>
      <c r="AB31" s="817"/>
      <c r="AC31" s="817"/>
      <c r="AD31" s="817"/>
      <c r="AE31" s="818"/>
      <c r="AF31" s="819">
        <v>1053</v>
      </c>
      <c r="AG31" s="820"/>
      <c r="AH31" s="820"/>
      <c r="AI31" s="820"/>
      <c r="AJ31" s="821"/>
      <c r="AK31" s="867">
        <v>28</v>
      </c>
      <c r="AL31" s="863"/>
      <c r="AM31" s="863"/>
      <c r="AN31" s="863"/>
      <c r="AO31" s="863"/>
      <c r="AP31" s="863">
        <v>5097</v>
      </c>
      <c r="AQ31" s="863"/>
      <c r="AR31" s="863"/>
      <c r="AS31" s="863"/>
      <c r="AT31" s="863"/>
      <c r="AU31" s="863">
        <v>617</v>
      </c>
      <c r="AV31" s="863"/>
      <c r="AW31" s="863"/>
      <c r="AX31" s="863"/>
      <c r="AY31" s="863"/>
      <c r="AZ31" s="864" t="s">
        <v>577</v>
      </c>
      <c r="BA31" s="864"/>
      <c r="BB31" s="864"/>
      <c r="BC31" s="864"/>
      <c r="BD31" s="864"/>
      <c r="BE31" s="865" t="s">
        <v>408</v>
      </c>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409</v>
      </c>
      <c r="C32" s="814"/>
      <c r="D32" s="814"/>
      <c r="E32" s="814"/>
      <c r="F32" s="814"/>
      <c r="G32" s="814"/>
      <c r="H32" s="814"/>
      <c r="I32" s="814"/>
      <c r="J32" s="814"/>
      <c r="K32" s="814"/>
      <c r="L32" s="814"/>
      <c r="M32" s="814"/>
      <c r="N32" s="814"/>
      <c r="O32" s="814"/>
      <c r="P32" s="815"/>
      <c r="Q32" s="816">
        <v>1944</v>
      </c>
      <c r="R32" s="817"/>
      <c r="S32" s="817"/>
      <c r="T32" s="817"/>
      <c r="U32" s="817"/>
      <c r="V32" s="817">
        <v>1672</v>
      </c>
      <c r="W32" s="817"/>
      <c r="X32" s="817"/>
      <c r="Y32" s="817"/>
      <c r="Z32" s="817"/>
      <c r="AA32" s="817">
        <v>272</v>
      </c>
      <c r="AB32" s="817"/>
      <c r="AC32" s="817"/>
      <c r="AD32" s="817"/>
      <c r="AE32" s="818"/>
      <c r="AF32" s="819">
        <v>352</v>
      </c>
      <c r="AG32" s="820"/>
      <c r="AH32" s="820"/>
      <c r="AI32" s="820"/>
      <c r="AJ32" s="821"/>
      <c r="AK32" s="867">
        <v>731</v>
      </c>
      <c r="AL32" s="863"/>
      <c r="AM32" s="863"/>
      <c r="AN32" s="863"/>
      <c r="AO32" s="863"/>
      <c r="AP32" s="863">
        <v>8559</v>
      </c>
      <c r="AQ32" s="863"/>
      <c r="AR32" s="863"/>
      <c r="AS32" s="863"/>
      <c r="AT32" s="863"/>
      <c r="AU32" s="863">
        <v>6539</v>
      </c>
      <c r="AV32" s="863"/>
      <c r="AW32" s="863"/>
      <c r="AX32" s="863"/>
      <c r="AY32" s="863"/>
      <c r="AZ32" s="864" t="s">
        <v>577</v>
      </c>
      <c r="BA32" s="864"/>
      <c r="BB32" s="864"/>
      <c r="BC32" s="864"/>
      <c r="BD32" s="864"/>
      <c r="BE32" s="865" t="s">
        <v>408</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410</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392</v>
      </c>
      <c r="B63" s="822" t="s">
        <v>411</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1786</v>
      </c>
      <c r="AG63" s="877"/>
      <c r="AH63" s="877"/>
      <c r="AI63" s="877"/>
      <c r="AJ63" s="878"/>
      <c r="AK63" s="879"/>
      <c r="AL63" s="874"/>
      <c r="AM63" s="874"/>
      <c r="AN63" s="874"/>
      <c r="AO63" s="874"/>
      <c r="AP63" s="877">
        <v>13656</v>
      </c>
      <c r="AQ63" s="877"/>
      <c r="AR63" s="877"/>
      <c r="AS63" s="877"/>
      <c r="AT63" s="877"/>
      <c r="AU63" s="877">
        <v>7156</v>
      </c>
      <c r="AV63" s="877"/>
      <c r="AW63" s="877"/>
      <c r="AX63" s="877"/>
      <c r="AY63" s="877"/>
      <c r="AZ63" s="881"/>
      <c r="BA63" s="881"/>
      <c r="BB63" s="881"/>
      <c r="BC63" s="881"/>
      <c r="BD63" s="881"/>
      <c r="BE63" s="882"/>
      <c r="BF63" s="882"/>
      <c r="BG63" s="882"/>
      <c r="BH63" s="882"/>
      <c r="BI63" s="883"/>
      <c r="BJ63" s="884" t="s">
        <v>180</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413</v>
      </c>
      <c r="B66" s="761"/>
      <c r="C66" s="761"/>
      <c r="D66" s="761"/>
      <c r="E66" s="761"/>
      <c r="F66" s="761"/>
      <c r="G66" s="761"/>
      <c r="H66" s="761"/>
      <c r="I66" s="761"/>
      <c r="J66" s="761"/>
      <c r="K66" s="761"/>
      <c r="L66" s="761"/>
      <c r="M66" s="761"/>
      <c r="N66" s="761"/>
      <c r="O66" s="761"/>
      <c r="P66" s="762"/>
      <c r="Q66" s="766" t="s">
        <v>414</v>
      </c>
      <c r="R66" s="767"/>
      <c r="S66" s="767"/>
      <c r="T66" s="767"/>
      <c r="U66" s="768"/>
      <c r="V66" s="766" t="s">
        <v>415</v>
      </c>
      <c r="W66" s="767"/>
      <c r="X66" s="767"/>
      <c r="Y66" s="767"/>
      <c r="Z66" s="768"/>
      <c r="AA66" s="766" t="s">
        <v>398</v>
      </c>
      <c r="AB66" s="767"/>
      <c r="AC66" s="767"/>
      <c r="AD66" s="767"/>
      <c r="AE66" s="768"/>
      <c r="AF66" s="887" t="s">
        <v>399</v>
      </c>
      <c r="AG66" s="848"/>
      <c r="AH66" s="848"/>
      <c r="AI66" s="848"/>
      <c r="AJ66" s="888"/>
      <c r="AK66" s="766" t="s">
        <v>416</v>
      </c>
      <c r="AL66" s="761"/>
      <c r="AM66" s="761"/>
      <c r="AN66" s="761"/>
      <c r="AO66" s="762"/>
      <c r="AP66" s="766" t="s">
        <v>417</v>
      </c>
      <c r="AQ66" s="767"/>
      <c r="AR66" s="767"/>
      <c r="AS66" s="767"/>
      <c r="AT66" s="768"/>
      <c r="AU66" s="766" t="s">
        <v>418</v>
      </c>
      <c r="AV66" s="767"/>
      <c r="AW66" s="767"/>
      <c r="AX66" s="767"/>
      <c r="AY66" s="768"/>
      <c r="AZ66" s="766" t="s">
        <v>379</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583</v>
      </c>
      <c r="C68" s="903"/>
      <c r="D68" s="903"/>
      <c r="E68" s="903"/>
      <c r="F68" s="903"/>
      <c r="G68" s="903"/>
      <c r="H68" s="903"/>
      <c r="I68" s="903"/>
      <c r="J68" s="903"/>
      <c r="K68" s="903"/>
      <c r="L68" s="903"/>
      <c r="M68" s="903"/>
      <c r="N68" s="903"/>
      <c r="O68" s="903"/>
      <c r="P68" s="904"/>
      <c r="Q68" s="905">
        <v>557</v>
      </c>
      <c r="R68" s="899"/>
      <c r="S68" s="899"/>
      <c r="T68" s="899"/>
      <c r="U68" s="899"/>
      <c r="V68" s="899">
        <v>498</v>
      </c>
      <c r="W68" s="899"/>
      <c r="X68" s="899"/>
      <c r="Y68" s="899"/>
      <c r="Z68" s="899"/>
      <c r="AA68" s="899">
        <v>59</v>
      </c>
      <c r="AB68" s="899"/>
      <c r="AC68" s="899"/>
      <c r="AD68" s="899"/>
      <c r="AE68" s="899"/>
      <c r="AF68" s="899">
        <v>51</v>
      </c>
      <c r="AG68" s="899"/>
      <c r="AH68" s="899"/>
      <c r="AI68" s="899"/>
      <c r="AJ68" s="899"/>
      <c r="AK68" s="899" t="s">
        <v>600</v>
      </c>
      <c r="AL68" s="899"/>
      <c r="AM68" s="899"/>
      <c r="AN68" s="899"/>
      <c r="AO68" s="899"/>
      <c r="AP68" s="899">
        <v>3</v>
      </c>
      <c r="AQ68" s="899"/>
      <c r="AR68" s="899"/>
      <c r="AS68" s="899"/>
      <c r="AT68" s="899"/>
      <c r="AU68" s="899">
        <v>1</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584</v>
      </c>
      <c r="C69" s="907"/>
      <c r="D69" s="907"/>
      <c r="E69" s="907"/>
      <c r="F69" s="907"/>
      <c r="G69" s="907"/>
      <c r="H69" s="907"/>
      <c r="I69" s="907"/>
      <c r="J69" s="907"/>
      <c r="K69" s="907"/>
      <c r="L69" s="907"/>
      <c r="M69" s="907"/>
      <c r="N69" s="907"/>
      <c r="O69" s="907"/>
      <c r="P69" s="908"/>
      <c r="Q69" s="909">
        <v>2238</v>
      </c>
      <c r="R69" s="863"/>
      <c r="S69" s="863"/>
      <c r="T69" s="863"/>
      <c r="U69" s="863"/>
      <c r="V69" s="863">
        <v>2125</v>
      </c>
      <c r="W69" s="863"/>
      <c r="X69" s="863"/>
      <c r="Y69" s="863"/>
      <c r="Z69" s="863"/>
      <c r="AA69" s="863">
        <v>114</v>
      </c>
      <c r="AB69" s="863"/>
      <c r="AC69" s="863"/>
      <c r="AD69" s="863"/>
      <c r="AE69" s="863"/>
      <c r="AF69" s="863">
        <v>101</v>
      </c>
      <c r="AG69" s="863"/>
      <c r="AH69" s="863"/>
      <c r="AI69" s="863"/>
      <c r="AJ69" s="863"/>
      <c r="AK69" s="863" t="s">
        <v>600</v>
      </c>
      <c r="AL69" s="863"/>
      <c r="AM69" s="863"/>
      <c r="AN69" s="863"/>
      <c r="AO69" s="863"/>
      <c r="AP69" s="863">
        <v>427</v>
      </c>
      <c r="AQ69" s="863"/>
      <c r="AR69" s="863"/>
      <c r="AS69" s="863"/>
      <c r="AT69" s="863"/>
      <c r="AU69" s="863">
        <v>289</v>
      </c>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585</v>
      </c>
      <c r="C70" s="907"/>
      <c r="D70" s="907"/>
      <c r="E70" s="907"/>
      <c r="F70" s="907"/>
      <c r="G70" s="907"/>
      <c r="H70" s="907"/>
      <c r="I70" s="907"/>
      <c r="J70" s="907"/>
      <c r="K70" s="907"/>
      <c r="L70" s="907"/>
      <c r="M70" s="907"/>
      <c r="N70" s="907"/>
      <c r="O70" s="907"/>
      <c r="P70" s="908"/>
      <c r="Q70" s="909">
        <v>52</v>
      </c>
      <c r="R70" s="863"/>
      <c r="S70" s="863"/>
      <c r="T70" s="863"/>
      <c r="U70" s="863"/>
      <c r="V70" s="863">
        <v>39</v>
      </c>
      <c r="W70" s="863"/>
      <c r="X70" s="863"/>
      <c r="Y70" s="863"/>
      <c r="Z70" s="863"/>
      <c r="AA70" s="863">
        <v>14</v>
      </c>
      <c r="AB70" s="863"/>
      <c r="AC70" s="863"/>
      <c r="AD70" s="863"/>
      <c r="AE70" s="863"/>
      <c r="AF70" s="863">
        <v>14</v>
      </c>
      <c r="AG70" s="863"/>
      <c r="AH70" s="863"/>
      <c r="AI70" s="863"/>
      <c r="AJ70" s="863"/>
      <c r="AK70" s="863" t="s">
        <v>600</v>
      </c>
      <c r="AL70" s="863"/>
      <c r="AM70" s="863"/>
      <c r="AN70" s="863"/>
      <c r="AO70" s="863"/>
      <c r="AP70" s="863" t="s">
        <v>600</v>
      </c>
      <c r="AQ70" s="863"/>
      <c r="AR70" s="863"/>
      <c r="AS70" s="863"/>
      <c r="AT70" s="863"/>
      <c r="AU70" s="863" t="s">
        <v>577</v>
      </c>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586</v>
      </c>
      <c r="C71" s="907"/>
      <c r="D71" s="907"/>
      <c r="E71" s="907"/>
      <c r="F71" s="907"/>
      <c r="G71" s="907"/>
      <c r="H71" s="907"/>
      <c r="I71" s="907"/>
      <c r="J71" s="907"/>
      <c r="K71" s="907"/>
      <c r="L71" s="907"/>
      <c r="M71" s="907"/>
      <c r="N71" s="907"/>
      <c r="O71" s="907"/>
      <c r="P71" s="908"/>
      <c r="Q71" s="909">
        <v>1720</v>
      </c>
      <c r="R71" s="863"/>
      <c r="S71" s="863"/>
      <c r="T71" s="863"/>
      <c r="U71" s="863"/>
      <c r="V71" s="863">
        <v>1690</v>
      </c>
      <c r="W71" s="863"/>
      <c r="X71" s="863"/>
      <c r="Y71" s="863"/>
      <c r="Z71" s="863"/>
      <c r="AA71" s="863">
        <v>31</v>
      </c>
      <c r="AB71" s="863"/>
      <c r="AC71" s="863"/>
      <c r="AD71" s="863"/>
      <c r="AE71" s="863"/>
      <c r="AF71" s="863">
        <v>31</v>
      </c>
      <c r="AG71" s="863"/>
      <c r="AH71" s="863"/>
      <c r="AI71" s="863"/>
      <c r="AJ71" s="863"/>
      <c r="AK71" s="863" t="s">
        <v>600</v>
      </c>
      <c r="AL71" s="863"/>
      <c r="AM71" s="863"/>
      <c r="AN71" s="863"/>
      <c r="AO71" s="863"/>
      <c r="AP71" s="863">
        <v>472</v>
      </c>
      <c r="AQ71" s="863"/>
      <c r="AR71" s="863"/>
      <c r="AS71" s="863"/>
      <c r="AT71" s="863"/>
      <c r="AU71" s="863">
        <v>318</v>
      </c>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587</v>
      </c>
      <c r="C72" s="907"/>
      <c r="D72" s="907"/>
      <c r="E72" s="907"/>
      <c r="F72" s="907"/>
      <c r="G72" s="907"/>
      <c r="H72" s="907"/>
      <c r="I72" s="907"/>
      <c r="J72" s="907"/>
      <c r="K72" s="907"/>
      <c r="L72" s="907"/>
      <c r="M72" s="907"/>
      <c r="N72" s="907"/>
      <c r="O72" s="907"/>
      <c r="P72" s="908"/>
      <c r="Q72" s="909">
        <v>4255</v>
      </c>
      <c r="R72" s="863"/>
      <c r="S72" s="863"/>
      <c r="T72" s="863"/>
      <c r="U72" s="863"/>
      <c r="V72" s="863">
        <v>4086</v>
      </c>
      <c r="W72" s="863"/>
      <c r="X72" s="863"/>
      <c r="Y72" s="863"/>
      <c r="Z72" s="863"/>
      <c r="AA72" s="863">
        <v>169</v>
      </c>
      <c r="AB72" s="863"/>
      <c r="AC72" s="863"/>
      <c r="AD72" s="863"/>
      <c r="AE72" s="863"/>
      <c r="AF72" s="863">
        <v>169</v>
      </c>
      <c r="AG72" s="863"/>
      <c r="AH72" s="863"/>
      <c r="AI72" s="863"/>
      <c r="AJ72" s="863"/>
      <c r="AK72" s="863" t="s">
        <v>599</v>
      </c>
      <c r="AL72" s="863"/>
      <c r="AM72" s="863"/>
      <c r="AN72" s="863"/>
      <c r="AO72" s="863"/>
      <c r="AP72" s="863">
        <v>3938</v>
      </c>
      <c r="AQ72" s="863"/>
      <c r="AR72" s="863"/>
      <c r="AS72" s="863"/>
      <c r="AT72" s="863"/>
      <c r="AU72" s="863">
        <v>1055</v>
      </c>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t="s">
        <v>588</v>
      </c>
      <c r="C73" s="907"/>
      <c r="D73" s="907"/>
      <c r="E73" s="907"/>
      <c r="F73" s="907"/>
      <c r="G73" s="907"/>
      <c r="H73" s="907"/>
      <c r="I73" s="907"/>
      <c r="J73" s="907"/>
      <c r="K73" s="907"/>
      <c r="L73" s="907"/>
      <c r="M73" s="907"/>
      <c r="N73" s="907"/>
      <c r="O73" s="907"/>
      <c r="P73" s="908"/>
      <c r="Q73" s="909">
        <v>8141</v>
      </c>
      <c r="R73" s="863"/>
      <c r="S73" s="863"/>
      <c r="T73" s="863"/>
      <c r="U73" s="863"/>
      <c r="V73" s="863">
        <v>7919</v>
      </c>
      <c r="W73" s="863"/>
      <c r="X73" s="863"/>
      <c r="Y73" s="863"/>
      <c r="Z73" s="863"/>
      <c r="AA73" s="863">
        <v>222</v>
      </c>
      <c r="AB73" s="863"/>
      <c r="AC73" s="863"/>
      <c r="AD73" s="863"/>
      <c r="AE73" s="863"/>
      <c r="AF73" s="863">
        <v>222</v>
      </c>
      <c r="AG73" s="863"/>
      <c r="AH73" s="863"/>
      <c r="AI73" s="863"/>
      <c r="AJ73" s="863"/>
      <c r="AK73" s="863">
        <v>4</v>
      </c>
      <c r="AL73" s="863"/>
      <c r="AM73" s="863"/>
      <c r="AN73" s="863"/>
      <c r="AO73" s="863"/>
      <c r="AP73" s="863" t="s">
        <v>599</v>
      </c>
      <c r="AQ73" s="863"/>
      <c r="AR73" s="863"/>
      <c r="AS73" s="863"/>
      <c r="AT73" s="863"/>
      <c r="AU73" s="863" t="s">
        <v>577</v>
      </c>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t="s">
        <v>589</v>
      </c>
      <c r="C74" s="907"/>
      <c r="D74" s="907"/>
      <c r="E74" s="907"/>
      <c r="F74" s="907"/>
      <c r="G74" s="907"/>
      <c r="H74" s="907"/>
      <c r="I74" s="907"/>
      <c r="J74" s="907"/>
      <c r="K74" s="907"/>
      <c r="L74" s="907"/>
      <c r="M74" s="907"/>
      <c r="N74" s="907"/>
      <c r="O74" s="907"/>
      <c r="P74" s="908"/>
      <c r="Q74" s="909">
        <v>22</v>
      </c>
      <c r="R74" s="863"/>
      <c r="S74" s="863"/>
      <c r="T74" s="863"/>
      <c r="U74" s="863"/>
      <c r="V74" s="863">
        <v>16</v>
      </c>
      <c r="W74" s="863"/>
      <c r="X74" s="863"/>
      <c r="Y74" s="863"/>
      <c r="Z74" s="863"/>
      <c r="AA74" s="863">
        <v>6</v>
      </c>
      <c r="AB74" s="863"/>
      <c r="AC74" s="863"/>
      <c r="AD74" s="863"/>
      <c r="AE74" s="863"/>
      <c r="AF74" s="863">
        <v>6</v>
      </c>
      <c r="AG74" s="863"/>
      <c r="AH74" s="863"/>
      <c r="AI74" s="863"/>
      <c r="AJ74" s="863"/>
      <c r="AK74" s="863">
        <v>4</v>
      </c>
      <c r="AL74" s="863"/>
      <c r="AM74" s="863"/>
      <c r="AN74" s="863"/>
      <c r="AO74" s="863"/>
      <c r="AP74" s="863" t="s">
        <v>599</v>
      </c>
      <c r="AQ74" s="863"/>
      <c r="AR74" s="863"/>
      <c r="AS74" s="863"/>
      <c r="AT74" s="863"/>
      <c r="AU74" s="863" t="s">
        <v>577</v>
      </c>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t="s">
        <v>590</v>
      </c>
      <c r="C75" s="907"/>
      <c r="D75" s="907"/>
      <c r="E75" s="907"/>
      <c r="F75" s="907"/>
      <c r="G75" s="907"/>
      <c r="H75" s="907"/>
      <c r="I75" s="907"/>
      <c r="J75" s="907"/>
      <c r="K75" s="907"/>
      <c r="L75" s="907"/>
      <c r="M75" s="907"/>
      <c r="N75" s="907"/>
      <c r="O75" s="907"/>
      <c r="P75" s="908"/>
      <c r="Q75" s="910">
        <v>160</v>
      </c>
      <c r="R75" s="911"/>
      <c r="S75" s="911"/>
      <c r="T75" s="911"/>
      <c r="U75" s="867"/>
      <c r="V75" s="912">
        <v>153</v>
      </c>
      <c r="W75" s="911"/>
      <c r="X75" s="911"/>
      <c r="Y75" s="911"/>
      <c r="Z75" s="867"/>
      <c r="AA75" s="912">
        <v>8</v>
      </c>
      <c r="AB75" s="911"/>
      <c r="AC75" s="911"/>
      <c r="AD75" s="911"/>
      <c r="AE75" s="867"/>
      <c r="AF75" s="912">
        <v>8</v>
      </c>
      <c r="AG75" s="911"/>
      <c r="AH75" s="911"/>
      <c r="AI75" s="911"/>
      <c r="AJ75" s="867"/>
      <c r="AK75" s="912">
        <v>33</v>
      </c>
      <c r="AL75" s="911"/>
      <c r="AM75" s="911"/>
      <c r="AN75" s="911"/>
      <c r="AO75" s="867"/>
      <c r="AP75" s="912" t="s">
        <v>599</v>
      </c>
      <c r="AQ75" s="911"/>
      <c r="AR75" s="911"/>
      <c r="AS75" s="911"/>
      <c r="AT75" s="867"/>
      <c r="AU75" s="912" t="s">
        <v>577</v>
      </c>
      <c r="AV75" s="911"/>
      <c r="AW75" s="911"/>
      <c r="AX75" s="911"/>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t="s">
        <v>591</v>
      </c>
      <c r="C76" s="907"/>
      <c r="D76" s="907"/>
      <c r="E76" s="907"/>
      <c r="F76" s="907"/>
      <c r="G76" s="907"/>
      <c r="H76" s="907"/>
      <c r="I76" s="907"/>
      <c r="J76" s="907"/>
      <c r="K76" s="907"/>
      <c r="L76" s="907"/>
      <c r="M76" s="907"/>
      <c r="N76" s="907"/>
      <c r="O76" s="907"/>
      <c r="P76" s="908"/>
      <c r="Q76" s="910">
        <v>227759</v>
      </c>
      <c r="R76" s="911"/>
      <c r="S76" s="911"/>
      <c r="T76" s="911"/>
      <c r="U76" s="867"/>
      <c r="V76" s="912">
        <v>221002</v>
      </c>
      <c r="W76" s="911"/>
      <c r="X76" s="911"/>
      <c r="Y76" s="911"/>
      <c r="Z76" s="867"/>
      <c r="AA76" s="912">
        <v>6757</v>
      </c>
      <c r="AB76" s="911"/>
      <c r="AC76" s="911"/>
      <c r="AD76" s="911"/>
      <c r="AE76" s="867"/>
      <c r="AF76" s="912">
        <v>6757</v>
      </c>
      <c r="AG76" s="911"/>
      <c r="AH76" s="911"/>
      <c r="AI76" s="911"/>
      <c r="AJ76" s="867"/>
      <c r="AK76" s="912">
        <v>10</v>
      </c>
      <c r="AL76" s="911"/>
      <c r="AM76" s="911"/>
      <c r="AN76" s="911"/>
      <c r="AO76" s="867"/>
      <c r="AP76" s="912" t="s">
        <v>599</v>
      </c>
      <c r="AQ76" s="911"/>
      <c r="AR76" s="911"/>
      <c r="AS76" s="911"/>
      <c r="AT76" s="867"/>
      <c r="AU76" s="912" t="s">
        <v>577</v>
      </c>
      <c r="AV76" s="911"/>
      <c r="AW76" s="911"/>
      <c r="AX76" s="911"/>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392</v>
      </c>
      <c r="B88" s="822" t="s">
        <v>419</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7358</v>
      </c>
      <c r="AG88" s="877"/>
      <c r="AH88" s="877"/>
      <c r="AI88" s="877"/>
      <c r="AJ88" s="877"/>
      <c r="AK88" s="874"/>
      <c r="AL88" s="874"/>
      <c r="AM88" s="874"/>
      <c r="AN88" s="874"/>
      <c r="AO88" s="874"/>
      <c r="AP88" s="877">
        <v>4841</v>
      </c>
      <c r="AQ88" s="877"/>
      <c r="AR88" s="877"/>
      <c r="AS88" s="877"/>
      <c r="AT88" s="877"/>
      <c r="AU88" s="877">
        <v>1664</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2" t="s">
        <v>420</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126</v>
      </c>
      <c r="CS102" s="885"/>
      <c r="CT102" s="885"/>
      <c r="CU102" s="885"/>
      <c r="CV102" s="924"/>
      <c r="CW102" s="923">
        <v>60</v>
      </c>
      <c r="CX102" s="885"/>
      <c r="CY102" s="885"/>
      <c r="CZ102" s="885"/>
      <c r="DA102" s="924"/>
      <c r="DB102" s="923">
        <v>156</v>
      </c>
      <c r="DC102" s="885"/>
      <c r="DD102" s="885"/>
      <c r="DE102" s="885"/>
      <c r="DF102" s="924"/>
      <c r="DG102" s="923" t="s">
        <v>598</v>
      </c>
      <c r="DH102" s="885"/>
      <c r="DI102" s="885"/>
      <c r="DJ102" s="885"/>
      <c r="DK102" s="924"/>
      <c r="DL102" s="923" t="s">
        <v>598</v>
      </c>
      <c r="DM102" s="885"/>
      <c r="DN102" s="885"/>
      <c r="DO102" s="885"/>
      <c r="DP102" s="924"/>
      <c r="DQ102" s="923" t="s">
        <v>598</v>
      </c>
      <c r="DR102" s="885"/>
      <c r="DS102" s="885"/>
      <c r="DT102" s="885"/>
      <c r="DU102" s="924"/>
      <c r="DV102" s="822"/>
      <c r="DW102" s="823"/>
      <c r="DX102" s="823"/>
      <c r="DY102" s="823"/>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421</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422</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425</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426</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427</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428</v>
      </c>
      <c r="AB109" s="926"/>
      <c r="AC109" s="926"/>
      <c r="AD109" s="926"/>
      <c r="AE109" s="927"/>
      <c r="AF109" s="925" t="s">
        <v>429</v>
      </c>
      <c r="AG109" s="926"/>
      <c r="AH109" s="926"/>
      <c r="AI109" s="926"/>
      <c r="AJ109" s="927"/>
      <c r="AK109" s="925" t="s">
        <v>306</v>
      </c>
      <c r="AL109" s="926"/>
      <c r="AM109" s="926"/>
      <c r="AN109" s="926"/>
      <c r="AO109" s="927"/>
      <c r="AP109" s="925" t="s">
        <v>430</v>
      </c>
      <c r="AQ109" s="926"/>
      <c r="AR109" s="926"/>
      <c r="AS109" s="926"/>
      <c r="AT109" s="928"/>
      <c r="AU109" s="945" t="s">
        <v>427</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428</v>
      </c>
      <c r="BR109" s="926"/>
      <c r="BS109" s="926"/>
      <c r="BT109" s="926"/>
      <c r="BU109" s="927"/>
      <c r="BV109" s="925" t="s">
        <v>429</v>
      </c>
      <c r="BW109" s="926"/>
      <c r="BX109" s="926"/>
      <c r="BY109" s="926"/>
      <c r="BZ109" s="927"/>
      <c r="CA109" s="925" t="s">
        <v>306</v>
      </c>
      <c r="CB109" s="926"/>
      <c r="CC109" s="926"/>
      <c r="CD109" s="926"/>
      <c r="CE109" s="927"/>
      <c r="CF109" s="946" t="s">
        <v>430</v>
      </c>
      <c r="CG109" s="946"/>
      <c r="CH109" s="946"/>
      <c r="CI109" s="946"/>
      <c r="CJ109" s="946"/>
      <c r="CK109" s="925" t="s">
        <v>431</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428</v>
      </c>
      <c r="DH109" s="926"/>
      <c r="DI109" s="926"/>
      <c r="DJ109" s="926"/>
      <c r="DK109" s="927"/>
      <c r="DL109" s="925" t="s">
        <v>429</v>
      </c>
      <c r="DM109" s="926"/>
      <c r="DN109" s="926"/>
      <c r="DO109" s="926"/>
      <c r="DP109" s="927"/>
      <c r="DQ109" s="925" t="s">
        <v>306</v>
      </c>
      <c r="DR109" s="926"/>
      <c r="DS109" s="926"/>
      <c r="DT109" s="926"/>
      <c r="DU109" s="927"/>
      <c r="DV109" s="925" t="s">
        <v>430</v>
      </c>
      <c r="DW109" s="926"/>
      <c r="DX109" s="926"/>
      <c r="DY109" s="926"/>
      <c r="DZ109" s="928"/>
    </row>
    <row r="110" spans="1:131" s="221" customFormat="1" ht="26.25" customHeight="1" x14ac:dyDescent="0.15">
      <c r="A110" s="929" t="s">
        <v>432</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3497190</v>
      </c>
      <c r="AB110" s="933"/>
      <c r="AC110" s="933"/>
      <c r="AD110" s="933"/>
      <c r="AE110" s="934"/>
      <c r="AF110" s="935">
        <v>3456476</v>
      </c>
      <c r="AG110" s="933"/>
      <c r="AH110" s="933"/>
      <c r="AI110" s="933"/>
      <c r="AJ110" s="934"/>
      <c r="AK110" s="935">
        <v>3642415</v>
      </c>
      <c r="AL110" s="933"/>
      <c r="AM110" s="933"/>
      <c r="AN110" s="933"/>
      <c r="AO110" s="934"/>
      <c r="AP110" s="936">
        <v>21.8</v>
      </c>
      <c r="AQ110" s="937"/>
      <c r="AR110" s="937"/>
      <c r="AS110" s="937"/>
      <c r="AT110" s="938"/>
      <c r="AU110" s="939" t="s">
        <v>72</v>
      </c>
      <c r="AV110" s="940"/>
      <c r="AW110" s="940"/>
      <c r="AX110" s="940"/>
      <c r="AY110" s="940"/>
      <c r="AZ110" s="962" t="s">
        <v>433</v>
      </c>
      <c r="BA110" s="930"/>
      <c r="BB110" s="930"/>
      <c r="BC110" s="930"/>
      <c r="BD110" s="930"/>
      <c r="BE110" s="930"/>
      <c r="BF110" s="930"/>
      <c r="BG110" s="930"/>
      <c r="BH110" s="930"/>
      <c r="BI110" s="930"/>
      <c r="BJ110" s="930"/>
      <c r="BK110" s="930"/>
      <c r="BL110" s="930"/>
      <c r="BM110" s="930"/>
      <c r="BN110" s="930"/>
      <c r="BO110" s="930"/>
      <c r="BP110" s="931"/>
      <c r="BQ110" s="963">
        <v>31947269</v>
      </c>
      <c r="BR110" s="964"/>
      <c r="BS110" s="964"/>
      <c r="BT110" s="964"/>
      <c r="BU110" s="964"/>
      <c r="BV110" s="964">
        <v>32380369</v>
      </c>
      <c r="BW110" s="964"/>
      <c r="BX110" s="964"/>
      <c r="BY110" s="964"/>
      <c r="BZ110" s="964"/>
      <c r="CA110" s="964">
        <v>30861212</v>
      </c>
      <c r="CB110" s="964"/>
      <c r="CC110" s="964"/>
      <c r="CD110" s="964"/>
      <c r="CE110" s="964"/>
      <c r="CF110" s="977">
        <v>185</v>
      </c>
      <c r="CG110" s="978"/>
      <c r="CH110" s="978"/>
      <c r="CI110" s="978"/>
      <c r="CJ110" s="978"/>
      <c r="CK110" s="979" t="s">
        <v>434</v>
      </c>
      <c r="CL110" s="980"/>
      <c r="CM110" s="962" t="s">
        <v>435</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180</v>
      </c>
      <c r="DH110" s="964"/>
      <c r="DI110" s="964"/>
      <c r="DJ110" s="964"/>
      <c r="DK110" s="964"/>
      <c r="DL110" s="964" t="s">
        <v>436</v>
      </c>
      <c r="DM110" s="964"/>
      <c r="DN110" s="964"/>
      <c r="DO110" s="964"/>
      <c r="DP110" s="964"/>
      <c r="DQ110" s="964" t="s">
        <v>437</v>
      </c>
      <c r="DR110" s="964"/>
      <c r="DS110" s="964"/>
      <c r="DT110" s="964"/>
      <c r="DU110" s="964"/>
      <c r="DV110" s="965" t="s">
        <v>180</v>
      </c>
      <c r="DW110" s="965"/>
      <c r="DX110" s="965"/>
      <c r="DY110" s="965"/>
      <c r="DZ110" s="966"/>
    </row>
    <row r="111" spans="1:131" s="221" customFormat="1" ht="26.25" customHeight="1" x14ac:dyDescent="0.15">
      <c r="A111" s="967" t="s">
        <v>438</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439</v>
      </c>
      <c r="AB111" s="971"/>
      <c r="AC111" s="971"/>
      <c r="AD111" s="971"/>
      <c r="AE111" s="972"/>
      <c r="AF111" s="973" t="s">
        <v>439</v>
      </c>
      <c r="AG111" s="971"/>
      <c r="AH111" s="971"/>
      <c r="AI111" s="971"/>
      <c r="AJ111" s="972"/>
      <c r="AK111" s="973" t="s">
        <v>439</v>
      </c>
      <c r="AL111" s="971"/>
      <c r="AM111" s="971"/>
      <c r="AN111" s="971"/>
      <c r="AO111" s="972"/>
      <c r="AP111" s="974" t="s">
        <v>439</v>
      </c>
      <c r="AQ111" s="975"/>
      <c r="AR111" s="975"/>
      <c r="AS111" s="975"/>
      <c r="AT111" s="976"/>
      <c r="AU111" s="941"/>
      <c r="AV111" s="942"/>
      <c r="AW111" s="942"/>
      <c r="AX111" s="942"/>
      <c r="AY111" s="942"/>
      <c r="AZ111" s="955" t="s">
        <v>440</v>
      </c>
      <c r="BA111" s="956"/>
      <c r="BB111" s="956"/>
      <c r="BC111" s="956"/>
      <c r="BD111" s="956"/>
      <c r="BE111" s="956"/>
      <c r="BF111" s="956"/>
      <c r="BG111" s="956"/>
      <c r="BH111" s="956"/>
      <c r="BI111" s="956"/>
      <c r="BJ111" s="956"/>
      <c r="BK111" s="956"/>
      <c r="BL111" s="956"/>
      <c r="BM111" s="956"/>
      <c r="BN111" s="956"/>
      <c r="BO111" s="956"/>
      <c r="BP111" s="957"/>
      <c r="BQ111" s="958">
        <v>22104</v>
      </c>
      <c r="BR111" s="959"/>
      <c r="BS111" s="959"/>
      <c r="BT111" s="959"/>
      <c r="BU111" s="959"/>
      <c r="BV111" s="959">
        <v>5984</v>
      </c>
      <c r="BW111" s="959"/>
      <c r="BX111" s="959"/>
      <c r="BY111" s="959"/>
      <c r="BZ111" s="959"/>
      <c r="CA111" s="959" t="s">
        <v>441</v>
      </c>
      <c r="CB111" s="959"/>
      <c r="CC111" s="959"/>
      <c r="CD111" s="959"/>
      <c r="CE111" s="959"/>
      <c r="CF111" s="953" t="s">
        <v>437</v>
      </c>
      <c r="CG111" s="954"/>
      <c r="CH111" s="954"/>
      <c r="CI111" s="954"/>
      <c r="CJ111" s="954"/>
      <c r="CK111" s="981"/>
      <c r="CL111" s="982"/>
      <c r="CM111" s="955" t="s">
        <v>442</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441</v>
      </c>
      <c r="DH111" s="959"/>
      <c r="DI111" s="959"/>
      <c r="DJ111" s="959"/>
      <c r="DK111" s="959"/>
      <c r="DL111" s="959" t="s">
        <v>437</v>
      </c>
      <c r="DM111" s="959"/>
      <c r="DN111" s="959"/>
      <c r="DO111" s="959"/>
      <c r="DP111" s="959"/>
      <c r="DQ111" s="959" t="s">
        <v>441</v>
      </c>
      <c r="DR111" s="959"/>
      <c r="DS111" s="959"/>
      <c r="DT111" s="959"/>
      <c r="DU111" s="959"/>
      <c r="DV111" s="960" t="s">
        <v>441</v>
      </c>
      <c r="DW111" s="960"/>
      <c r="DX111" s="960"/>
      <c r="DY111" s="960"/>
      <c r="DZ111" s="961"/>
    </row>
    <row r="112" spans="1:131" s="221" customFormat="1" ht="26.25" customHeight="1" x14ac:dyDescent="0.15">
      <c r="A112" s="985" t="s">
        <v>443</v>
      </c>
      <c r="B112" s="986"/>
      <c r="C112" s="956" t="s">
        <v>444</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437</v>
      </c>
      <c r="AB112" s="992"/>
      <c r="AC112" s="992"/>
      <c r="AD112" s="992"/>
      <c r="AE112" s="993"/>
      <c r="AF112" s="994" t="s">
        <v>437</v>
      </c>
      <c r="AG112" s="992"/>
      <c r="AH112" s="992"/>
      <c r="AI112" s="992"/>
      <c r="AJ112" s="993"/>
      <c r="AK112" s="994" t="s">
        <v>439</v>
      </c>
      <c r="AL112" s="992"/>
      <c r="AM112" s="992"/>
      <c r="AN112" s="992"/>
      <c r="AO112" s="993"/>
      <c r="AP112" s="995" t="s">
        <v>437</v>
      </c>
      <c r="AQ112" s="996"/>
      <c r="AR112" s="996"/>
      <c r="AS112" s="996"/>
      <c r="AT112" s="997"/>
      <c r="AU112" s="941"/>
      <c r="AV112" s="942"/>
      <c r="AW112" s="942"/>
      <c r="AX112" s="942"/>
      <c r="AY112" s="942"/>
      <c r="AZ112" s="955" t="s">
        <v>445</v>
      </c>
      <c r="BA112" s="956"/>
      <c r="BB112" s="956"/>
      <c r="BC112" s="956"/>
      <c r="BD112" s="956"/>
      <c r="BE112" s="956"/>
      <c r="BF112" s="956"/>
      <c r="BG112" s="956"/>
      <c r="BH112" s="956"/>
      <c r="BI112" s="956"/>
      <c r="BJ112" s="956"/>
      <c r="BK112" s="956"/>
      <c r="BL112" s="956"/>
      <c r="BM112" s="956"/>
      <c r="BN112" s="956"/>
      <c r="BO112" s="956"/>
      <c r="BP112" s="957"/>
      <c r="BQ112" s="958">
        <v>9151661</v>
      </c>
      <c r="BR112" s="959"/>
      <c r="BS112" s="959"/>
      <c r="BT112" s="959"/>
      <c r="BU112" s="959"/>
      <c r="BV112" s="959">
        <v>8280737</v>
      </c>
      <c r="BW112" s="959"/>
      <c r="BX112" s="959"/>
      <c r="BY112" s="959"/>
      <c r="BZ112" s="959"/>
      <c r="CA112" s="959">
        <v>7156021</v>
      </c>
      <c r="CB112" s="959"/>
      <c r="CC112" s="959"/>
      <c r="CD112" s="959"/>
      <c r="CE112" s="959"/>
      <c r="CF112" s="953">
        <v>42.9</v>
      </c>
      <c r="CG112" s="954"/>
      <c r="CH112" s="954"/>
      <c r="CI112" s="954"/>
      <c r="CJ112" s="954"/>
      <c r="CK112" s="981"/>
      <c r="CL112" s="982"/>
      <c r="CM112" s="955" t="s">
        <v>446</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437</v>
      </c>
      <c r="DH112" s="959"/>
      <c r="DI112" s="959"/>
      <c r="DJ112" s="959"/>
      <c r="DK112" s="959"/>
      <c r="DL112" s="959" t="s">
        <v>437</v>
      </c>
      <c r="DM112" s="959"/>
      <c r="DN112" s="959"/>
      <c r="DO112" s="959"/>
      <c r="DP112" s="959"/>
      <c r="DQ112" s="959" t="s">
        <v>439</v>
      </c>
      <c r="DR112" s="959"/>
      <c r="DS112" s="959"/>
      <c r="DT112" s="959"/>
      <c r="DU112" s="959"/>
      <c r="DV112" s="960" t="s">
        <v>437</v>
      </c>
      <c r="DW112" s="960"/>
      <c r="DX112" s="960"/>
      <c r="DY112" s="960"/>
      <c r="DZ112" s="961"/>
    </row>
    <row r="113" spans="1:130" s="221" customFormat="1" ht="26.25" customHeight="1" x14ac:dyDescent="0.15">
      <c r="A113" s="987"/>
      <c r="B113" s="988"/>
      <c r="C113" s="956" t="s">
        <v>447</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858728</v>
      </c>
      <c r="AB113" s="971"/>
      <c r="AC113" s="971"/>
      <c r="AD113" s="971"/>
      <c r="AE113" s="972"/>
      <c r="AF113" s="973">
        <v>693855</v>
      </c>
      <c r="AG113" s="971"/>
      <c r="AH113" s="971"/>
      <c r="AI113" s="971"/>
      <c r="AJ113" s="972"/>
      <c r="AK113" s="973">
        <v>626472</v>
      </c>
      <c r="AL113" s="971"/>
      <c r="AM113" s="971"/>
      <c r="AN113" s="971"/>
      <c r="AO113" s="972"/>
      <c r="AP113" s="974">
        <v>3.8</v>
      </c>
      <c r="AQ113" s="975"/>
      <c r="AR113" s="975"/>
      <c r="AS113" s="975"/>
      <c r="AT113" s="976"/>
      <c r="AU113" s="941"/>
      <c r="AV113" s="942"/>
      <c r="AW113" s="942"/>
      <c r="AX113" s="942"/>
      <c r="AY113" s="942"/>
      <c r="AZ113" s="955" t="s">
        <v>448</v>
      </c>
      <c r="BA113" s="956"/>
      <c r="BB113" s="956"/>
      <c r="BC113" s="956"/>
      <c r="BD113" s="956"/>
      <c r="BE113" s="956"/>
      <c r="BF113" s="956"/>
      <c r="BG113" s="956"/>
      <c r="BH113" s="956"/>
      <c r="BI113" s="956"/>
      <c r="BJ113" s="956"/>
      <c r="BK113" s="956"/>
      <c r="BL113" s="956"/>
      <c r="BM113" s="956"/>
      <c r="BN113" s="956"/>
      <c r="BO113" s="956"/>
      <c r="BP113" s="957"/>
      <c r="BQ113" s="958">
        <v>1059027</v>
      </c>
      <c r="BR113" s="959"/>
      <c r="BS113" s="959"/>
      <c r="BT113" s="959"/>
      <c r="BU113" s="959"/>
      <c r="BV113" s="959">
        <v>1332183</v>
      </c>
      <c r="BW113" s="959"/>
      <c r="BX113" s="959"/>
      <c r="BY113" s="959"/>
      <c r="BZ113" s="959"/>
      <c r="CA113" s="959">
        <v>1663901</v>
      </c>
      <c r="CB113" s="959"/>
      <c r="CC113" s="959"/>
      <c r="CD113" s="959"/>
      <c r="CE113" s="959"/>
      <c r="CF113" s="953">
        <v>10</v>
      </c>
      <c r="CG113" s="954"/>
      <c r="CH113" s="954"/>
      <c r="CI113" s="954"/>
      <c r="CJ113" s="954"/>
      <c r="CK113" s="981"/>
      <c r="CL113" s="982"/>
      <c r="CM113" s="955" t="s">
        <v>449</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439</v>
      </c>
      <c r="DH113" s="992"/>
      <c r="DI113" s="992"/>
      <c r="DJ113" s="992"/>
      <c r="DK113" s="993"/>
      <c r="DL113" s="994" t="s">
        <v>437</v>
      </c>
      <c r="DM113" s="992"/>
      <c r="DN113" s="992"/>
      <c r="DO113" s="992"/>
      <c r="DP113" s="993"/>
      <c r="DQ113" s="994" t="s">
        <v>437</v>
      </c>
      <c r="DR113" s="992"/>
      <c r="DS113" s="992"/>
      <c r="DT113" s="992"/>
      <c r="DU113" s="993"/>
      <c r="DV113" s="995" t="s">
        <v>436</v>
      </c>
      <c r="DW113" s="996"/>
      <c r="DX113" s="996"/>
      <c r="DY113" s="996"/>
      <c r="DZ113" s="997"/>
    </row>
    <row r="114" spans="1:130" s="221" customFormat="1" ht="26.25" customHeight="1" x14ac:dyDescent="0.15">
      <c r="A114" s="987"/>
      <c r="B114" s="988"/>
      <c r="C114" s="956" t="s">
        <v>450</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87491</v>
      </c>
      <c r="AB114" s="992"/>
      <c r="AC114" s="992"/>
      <c r="AD114" s="992"/>
      <c r="AE114" s="993"/>
      <c r="AF114" s="994">
        <v>126084</v>
      </c>
      <c r="AG114" s="992"/>
      <c r="AH114" s="992"/>
      <c r="AI114" s="992"/>
      <c r="AJ114" s="993"/>
      <c r="AK114" s="994">
        <v>111855</v>
      </c>
      <c r="AL114" s="992"/>
      <c r="AM114" s="992"/>
      <c r="AN114" s="992"/>
      <c r="AO114" s="993"/>
      <c r="AP114" s="995">
        <v>0.7</v>
      </c>
      <c r="AQ114" s="996"/>
      <c r="AR114" s="996"/>
      <c r="AS114" s="996"/>
      <c r="AT114" s="997"/>
      <c r="AU114" s="941"/>
      <c r="AV114" s="942"/>
      <c r="AW114" s="942"/>
      <c r="AX114" s="942"/>
      <c r="AY114" s="942"/>
      <c r="AZ114" s="955" t="s">
        <v>451</v>
      </c>
      <c r="BA114" s="956"/>
      <c r="BB114" s="956"/>
      <c r="BC114" s="956"/>
      <c r="BD114" s="956"/>
      <c r="BE114" s="956"/>
      <c r="BF114" s="956"/>
      <c r="BG114" s="956"/>
      <c r="BH114" s="956"/>
      <c r="BI114" s="956"/>
      <c r="BJ114" s="956"/>
      <c r="BK114" s="956"/>
      <c r="BL114" s="956"/>
      <c r="BM114" s="956"/>
      <c r="BN114" s="956"/>
      <c r="BO114" s="956"/>
      <c r="BP114" s="957"/>
      <c r="BQ114" s="958">
        <v>4591475</v>
      </c>
      <c r="BR114" s="959"/>
      <c r="BS114" s="959"/>
      <c r="BT114" s="959"/>
      <c r="BU114" s="959"/>
      <c r="BV114" s="959">
        <v>4531792</v>
      </c>
      <c r="BW114" s="959"/>
      <c r="BX114" s="959"/>
      <c r="BY114" s="959"/>
      <c r="BZ114" s="959"/>
      <c r="CA114" s="959">
        <v>4510845</v>
      </c>
      <c r="CB114" s="959"/>
      <c r="CC114" s="959"/>
      <c r="CD114" s="959"/>
      <c r="CE114" s="959"/>
      <c r="CF114" s="953">
        <v>27</v>
      </c>
      <c r="CG114" s="954"/>
      <c r="CH114" s="954"/>
      <c r="CI114" s="954"/>
      <c r="CJ114" s="954"/>
      <c r="CK114" s="981"/>
      <c r="CL114" s="982"/>
      <c r="CM114" s="955" t="s">
        <v>452</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437</v>
      </c>
      <c r="DH114" s="992"/>
      <c r="DI114" s="992"/>
      <c r="DJ114" s="992"/>
      <c r="DK114" s="993"/>
      <c r="DL114" s="994" t="s">
        <v>437</v>
      </c>
      <c r="DM114" s="992"/>
      <c r="DN114" s="992"/>
      <c r="DO114" s="992"/>
      <c r="DP114" s="993"/>
      <c r="DQ114" s="994" t="s">
        <v>439</v>
      </c>
      <c r="DR114" s="992"/>
      <c r="DS114" s="992"/>
      <c r="DT114" s="992"/>
      <c r="DU114" s="993"/>
      <c r="DV114" s="995" t="s">
        <v>437</v>
      </c>
      <c r="DW114" s="996"/>
      <c r="DX114" s="996"/>
      <c r="DY114" s="996"/>
      <c r="DZ114" s="997"/>
    </row>
    <row r="115" spans="1:130" s="221" customFormat="1" ht="26.25" customHeight="1" x14ac:dyDescent="0.15">
      <c r="A115" s="987"/>
      <c r="B115" s="988"/>
      <c r="C115" s="956" t="s">
        <v>453</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33361</v>
      </c>
      <c r="AB115" s="971"/>
      <c r="AC115" s="971"/>
      <c r="AD115" s="971"/>
      <c r="AE115" s="972"/>
      <c r="AF115" s="973">
        <v>16458</v>
      </c>
      <c r="AG115" s="971"/>
      <c r="AH115" s="971"/>
      <c r="AI115" s="971"/>
      <c r="AJ115" s="972"/>
      <c r="AK115" s="973">
        <v>6300</v>
      </c>
      <c r="AL115" s="971"/>
      <c r="AM115" s="971"/>
      <c r="AN115" s="971"/>
      <c r="AO115" s="972"/>
      <c r="AP115" s="974">
        <v>0</v>
      </c>
      <c r="AQ115" s="975"/>
      <c r="AR115" s="975"/>
      <c r="AS115" s="975"/>
      <c r="AT115" s="976"/>
      <c r="AU115" s="941"/>
      <c r="AV115" s="942"/>
      <c r="AW115" s="942"/>
      <c r="AX115" s="942"/>
      <c r="AY115" s="942"/>
      <c r="AZ115" s="955" t="s">
        <v>454</v>
      </c>
      <c r="BA115" s="956"/>
      <c r="BB115" s="956"/>
      <c r="BC115" s="956"/>
      <c r="BD115" s="956"/>
      <c r="BE115" s="956"/>
      <c r="BF115" s="956"/>
      <c r="BG115" s="956"/>
      <c r="BH115" s="956"/>
      <c r="BI115" s="956"/>
      <c r="BJ115" s="956"/>
      <c r="BK115" s="956"/>
      <c r="BL115" s="956"/>
      <c r="BM115" s="956"/>
      <c r="BN115" s="956"/>
      <c r="BO115" s="956"/>
      <c r="BP115" s="957"/>
      <c r="BQ115" s="958" t="s">
        <v>439</v>
      </c>
      <c r="BR115" s="959"/>
      <c r="BS115" s="959"/>
      <c r="BT115" s="959"/>
      <c r="BU115" s="959"/>
      <c r="BV115" s="959" t="s">
        <v>437</v>
      </c>
      <c r="BW115" s="959"/>
      <c r="BX115" s="959"/>
      <c r="BY115" s="959"/>
      <c r="BZ115" s="959"/>
      <c r="CA115" s="959" t="s">
        <v>437</v>
      </c>
      <c r="CB115" s="959"/>
      <c r="CC115" s="959"/>
      <c r="CD115" s="959"/>
      <c r="CE115" s="959"/>
      <c r="CF115" s="953" t="s">
        <v>439</v>
      </c>
      <c r="CG115" s="954"/>
      <c r="CH115" s="954"/>
      <c r="CI115" s="954"/>
      <c r="CJ115" s="954"/>
      <c r="CK115" s="981"/>
      <c r="CL115" s="982"/>
      <c r="CM115" s="955" t="s">
        <v>455</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439</v>
      </c>
      <c r="DH115" s="992"/>
      <c r="DI115" s="992"/>
      <c r="DJ115" s="992"/>
      <c r="DK115" s="993"/>
      <c r="DL115" s="994" t="s">
        <v>439</v>
      </c>
      <c r="DM115" s="992"/>
      <c r="DN115" s="992"/>
      <c r="DO115" s="992"/>
      <c r="DP115" s="993"/>
      <c r="DQ115" s="994" t="s">
        <v>436</v>
      </c>
      <c r="DR115" s="992"/>
      <c r="DS115" s="992"/>
      <c r="DT115" s="992"/>
      <c r="DU115" s="993"/>
      <c r="DV115" s="995" t="s">
        <v>437</v>
      </c>
      <c r="DW115" s="996"/>
      <c r="DX115" s="996"/>
      <c r="DY115" s="996"/>
      <c r="DZ115" s="997"/>
    </row>
    <row r="116" spans="1:130" s="221" customFormat="1" ht="26.25" customHeight="1" x14ac:dyDescent="0.15">
      <c r="A116" s="989"/>
      <c r="B116" s="990"/>
      <c r="C116" s="998" t="s">
        <v>456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19</v>
      </c>
      <c r="AB116" s="992"/>
      <c r="AC116" s="992"/>
      <c r="AD116" s="992"/>
      <c r="AE116" s="993"/>
      <c r="AF116" s="994">
        <v>5</v>
      </c>
      <c r="AG116" s="992"/>
      <c r="AH116" s="992"/>
      <c r="AI116" s="992"/>
      <c r="AJ116" s="993"/>
      <c r="AK116" s="994">
        <v>3</v>
      </c>
      <c r="AL116" s="992"/>
      <c r="AM116" s="992"/>
      <c r="AN116" s="992"/>
      <c r="AO116" s="993"/>
      <c r="AP116" s="995">
        <v>0</v>
      </c>
      <c r="AQ116" s="996"/>
      <c r="AR116" s="996"/>
      <c r="AS116" s="996"/>
      <c r="AT116" s="997"/>
      <c r="AU116" s="941"/>
      <c r="AV116" s="942"/>
      <c r="AW116" s="942"/>
      <c r="AX116" s="942"/>
      <c r="AY116" s="942"/>
      <c r="AZ116" s="1000" t="s">
        <v>457</v>
      </c>
      <c r="BA116" s="1001"/>
      <c r="BB116" s="1001"/>
      <c r="BC116" s="1001"/>
      <c r="BD116" s="1001"/>
      <c r="BE116" s="1001"/>
      <c r="BF116" s="1001"/>
      <c r="BG116" s="1001"/>
      <c r="BH116" s="1001"/>
      <c r="BI116" s="1001"/>
      <c r="BJ116" s="1001"/>
      <c r="BK116" s="1001"/>
      <c r="BL116" s="1001"/>
      <c r="BM116" s="1001"/>
      <c r="BN116" s="1001"/>
      <c r="BO116" s="1001"/>
      <c r="BP116" s="1002"/>
      <c r="BQ116" s="958" t="s">
        <v>439</v>
      </c>
      <c r="BR116" s="959"/>
      <c r="BS116" s="959"/>
      <c r="BT116" s="959"/>
      <c r="BU116" s="959"/>
      <c r="BV116" s="959" t="s">
        <v>437</v>
      </c>
      <c r="BW116" s="959"/>
      <c r="BX116" s="959"/>
      <c r="BY116" s="959"/>
      <c r="BZ116" s="959"/>
      <c r="CA116" s="959" t="s">
        <v>437</v>
      </c>
      <c r="CB116" s="959"/>
      <c r="CC116" s="959"/>
      <c r="CD116" s="959"/>
      <c r="CE116" s="959"/>
      <c r="CF116" s="953" t="s">
        <v>437</v>
      </c>
      <c r="CG116" s="954"/>
      <c r="CH116" s="954"/>
      <c r="CI116" s="954"/>
      <c r="CJ116" s="954"/>
      <c r="CK116" s="981"/>
      <c r="CL116" s="982"/>
      <c r="CM116" s="955" t="s">
        <v>458</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437</v>
      </c>
      <c r="DH116" s="992"/>
      <c r="DI116" s="992"/>
      <c r="DJ116" s="992"/>
      <c r="DK116" s="993"/>
      <c r="DL116" s="994" t="s">
        <v>439</v>
      </c>
      <c r="DM116" s="992"/>
      <c r="DN116" s="992"/>
      <c r="DO116" s="992"/>
      <c r="DP116" s="993"/>
      <c r="DQ116" s="994" t="s">
        <v>436</v>
      </c>
      <c r="DR116" s="992"/>
      <c r="DS116" s="992"/>
      <c r="DT116" s="992"/>
      <c r="DU116" s="993"/>
      <c r="DV116" s="995" t="s">
        <v>439</v>
      </c>
      <c r="DW116" s="996"/>
      <c r="DX116" s="996"/>
      <c r="DY116" s="996"/>
      <c r="DZ116" s="997"/>
    </row>
    <row r="117" spans="1:130" s="221" customFormat="1" ht="26.25" customHeight="1" x14ac:dyDescent="0.15">
      <c r="A117" s="94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459</v>
      </c>
      <c r="Z117" s="927"/>
      <c r="AA117" s="1011">
        <v>4476789</v>
      </c>
      <c r="AB117" s="1012"/>
      <c r="AC117" s="1012"/>
      <c r="AD117" s="1012"/>
      <c r="AE117" s="1013"/>
      <c r="AF117" s="1014">
        <v>4292878</v>
      </c>
      <c r="AG117" s="1012"/>
      <c r="AH117" s="1012"/>
      <c r="AI117" s="1012"/>
      <c r="AJ117" s="1013"/>
      <c r="AK117" s="1014">
        <v>4387045</v>
      </c>
      <c r="AL117" s="1012"/>
      <c r="AM117" s="1012"/>
      <c r="AN117" s="1012"/>
      <c r="AO117" s="1013"/>
      <c r="AP117" s="1015"/>
      <c r="AQ117" s="1016"/>
      <c r="AR117" s="1016"/>
      <c r="AS117" s="1016"/>
      <c r="AT117" s="1017"/>
      <c r="AU117" s="941"/>
      <c r="AV117" s="942"/>
      <c r="AW117" s="942"/>
      <c r="AX117" s="942"/>
      <c r="AY117" s="942"/>
      <c r="AZ117" s="1007" t="s">
        <v>460</v>
      </c>
      <c r="BA117" s="1008"/>
      <c r="BB117" s="1008"/>
      <c r="BC117" s="1008"/>
      <c r="BD117" s="1008"/>
      <c r="BE117" s="1008"/>
      <c r="BF117" s="1008"/>
      <c r="BG117" s="1008"/>
      <c r="BH117" s="1008"/>
      <c r="BI117" s="1008"/>
      <c r="BJ117" s="1008"/>
      <c r="BK117" s="1008"/>
      <c r="BL117" s="1008"/>
      <c r="BM117" s="1008"/>
      <c r="BN117" s="1008"/>
      <c r="BO117" s="1008"/>
      <c r="BP117" s="1009"/>
      <c r="BQ117" s="958" t="s">
        <v>436</v>
      </c>
      <c r="BR117" s="959"/>
      <c r="BS117" s="959"/>
      <c r="BT117" s="959"/>
      <c r="BU117" s="959"/>
      <c r="BV117" s="959" t="s">
        <v>180</v>
      </c>
      <c r="BW117" s="959"/>
      <c r="BX117" s="959"/>
      <c r="BY117" s="959"/>
      <c r="BZ117" s="959"/>
      <c r="CA117" s="959" t="s">
        <v>436</v>
      </c>
      <c r="CB117" s="959"/>
      <c r="CC117" s="959"/>
      <c r="CD117" s="959"/>
      <c r="CE117" s="959"/>
      <c r="CF117" s="953" t="s">
        <v>436</v>
      </c>
      <c r="CG117" s="954"/>
      <c r="CH117" s="954"/>
      <c r="CI117" s="954"/>
      <c r="CJ117" s="954"/>
      <c r="CK117" s="981"/>
      <c r="CL117" s="982"/>
      <c r="CM117" s="955" t="s">
        <v>461</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180</v>
      </c>
      <c r="DH117" s="992"/>
      <c r="DI117" s="992"/>
      <c r="DJ117" s="992"/>
      <c r="DK117" s="993"/>
      <c r="DL117" s="994" t="s">
        <v>436</v>
      </c>
      <c r="DM117" s="992"/>
      <c r="DN117" s="992"/>
      <c r="DO117" s="992"/>
      <c r="DP117" s="993"/>
      <c r="DQ117" s="994" t="s">
        <v>180</v>
      </c>
      <c r="DR117" s="992"/>
      <c r="DS117" s="992"/>
      <c r="DT117" s="992"/>
      <c r="DU117" s="993"/>
      <c r="DV117" s="995" t="s">
        <v>180</v>
      </c>
      <c r="DW117" s="996"/>
      <c r="DX117" s="996"/>
      <c r="DY117" s="996"/>
      <c r="DZ117" s="997"/>
    </row>
    <row r="118" spans="1:130" s="221" customFormat="1" ht="26.25" customHeight="1" x14ac:dyDescent="0.15">
      <c r="A118" s="945" t="s">
        <v>431</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428</v>
      </c>
      <c r="AB118" s="926"/>
      <c r="AC118" s="926"/>
      <c r="AD118" s="926"/>
      <c r="AE118" s="927"/>
      <c r="AF118" s="925" t="s">
        <v>429</v>
      </c>
      <c r="AG118" s="926"/>
      <c r="AH118" s="926"/>
      <c r="AI118" s="926"/>
      <c r="AJ118" s="927"/>
      <c r="AK118" s="925" t="s">
        <v>306</v>
      </c>
      <c r="AL118" s="926"/>
      <c r="AM118" s="926"/>
      <c r="AN118" s="926"/>
      <c r="AO118" s="927"/>
      <c r="AP118" s="1003" t="s">
        <v>430</v>
      </c>
      <c r="AQ118" s="1004"/>
      <c r="AR118" s="1004"/>
      <c r="AS118" s="1004"/>
      <c r="AT118" s="1005"/>
      <c r="AU118" s="941"/>
      <c r="AV118" s="942"/>
      <c r="AW118" s="942"/>
      <c r="AX118" s="942"/>
      <c r="AY118" s="942"/>
      <c r="AZ118" s="1006" t="s">
        <v>462</v>
      </c>
      <c r="BA118" s="998"/>
      <c r="BB118" s="998"/>
      <c r="BC118" s="998"/>
      <c r="BD118" s="998"/>
      <c r="BE118" s="998"/>
      <c r="BF118" s="998"/>
      <c r="BG118" s="998"/>
      <c r="BH118" s="998"/>
      <c r="BI118" s="998"/>
      <c r="BJ118" s="998"/>
      <c r="BK118" s="998"/>
      <c r="BL118" s="998"/>
      <c r="BM118" s="998"/>
      <c r="BN118" s="998"/>
      <c r="BO118" s="998"/>
      <c r="BP118" s="999"/>
      <c r="BQ118" s="1032" t="s">
        <v>180</v>
      </c>
      <c r="BR118" s="1033"/>
      <c r="BS118" s="1033"/>
      <c r="BT118" s="1033"/>
      <c r="BU118" s="1033"/>
      <c r="BV118" s="1033" t="s">
        <v>436</v>
      </c>
      <c r="BW118" s="1033"/>
      <c r="BX118" s="1033"/>
      <c r="BY118" s="1033"/>
      <c r="BZ118" s="1033"/>
      <c r="CA118" s="1033" t="s">
        <v>436</v>
      </c>
      <c r="CB118" s="1033"/>
      <c r="CC118" s="1033"/>
      <c r="CD118" s="1033"/>
      <c r="CE118" s="1033"/>
      <c r="CF118" s="953" t="s">
        <v>180</v>
      </c>
      <c r="CG118" s="954"/>
      <c r="CH118" s="954"/>
      <c r="CI118" s="954"/>
      <c r="CJ118" s="954"/>
      <c r="CK118" s="981"/>
      <c r="CL118" s="982"/>
      <c r="CM118" s="955" t="s">
        <v>463</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180</v>
      </c>
      <c r="DH118" s="992"/>
      <c r="DI118" s="992"/>
      <c r="DJ118" s="992"/>
      <c r="DK118" s="993"/>
      <c r="DL118" s="994" t="s">
        <v>180</v>
      </c>
      <c r="DM118" s="992"/>
      <c r="DN118" s="992"/>
      <c r="DO118" s="992"/>
      <c r="DP118" s="993"/>
      <c r="DQ118" s="994" t="s">
        <v>436</v>
      </c>
      <c r="DR118" s="992"/>
      <c r="DS118" s="992"/>
      <c r="DT118" s="992"/>
      <c r="DU118" s="993"/>
      <c r="DV118" s="995" t="s">
        <v>180</v>
      </c>
      <c r="DW118" s="996"/>
      <c r="DX118" s="996"/>
      <c r="DY118" s="996"/>
      <c r="DZ118" s="997"/>
    </row>
    <row r="119" spans="1:130" s="221" customFormat="1" ht="26.25" customHeight="1" x14ac:dyDescent="0.15">
      <c r="A119" s="1089" t="s">
        <v>434</v>
      </c>
      <c r="B119" s="980"/>
      <c r="C119" s="962" t="s">
        <v>435</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436</v>
      </c>
      <c r="AB119" s="933"/>
      <c r="AC119" s="933"/>
      <c r="AD119" s="933"/>
      <c r="AE119" s="934"/>
      <c r="AF119" s="935" t="s">
        <v>436</v>
      </c>
      <c r="AG119" s="933"/>
      <c r="AH119" s="933"/>
      <c r="AI119" s="933"/>
      <c r="AJ119" s="934"/>
      <c r="AK119" s="935" t="s">
        <v>436</v>
      </c>
      <c r="AL119" s="933"/>
      <c r="AM119" s="933"/>
      <c r="AN119" s="933"/>
      <c r="AO119" s="934"/>
      <c r="AP119" s="936" t="s">
        <v>180</v>
      </c>
      <c r="AQ119" s="937"/>
      <c r="AR119" s="937"/>
      <c r="AS119" s="937"/>
      <c r="AT119" s="938"/>
      <c r="AU119" s="943"/>
      <c r="AV119" s="944"/>
      <c r="AW119" s="944"/>
      <c r="AX119" s="944"/>
      <c r="AY119" s="944"/>
      <c r="AZ119" s="242" t="s">
        <v>188</v>
      </c>
      <c r="BA119" s="242"/>
      <c r="BB119" s="242"/>
      <c r="BC119" s="242"/>
      <c r="BD119" s="242"/>
      <c r="BE119" s="242"/>
      <c r="BF119" s="242"/>
      <c r="BG119" s="242"/>
      <c r="BH119" s="242"/>
      <c r="BI119" s="242"/>
      <c r="BJ119" s="242"/>
      <c r="BK119" s="242"/>
      <c r="BL119" s="242"/>
      <c r="BM119" s="242"/>
      <c r="BN119" s="242"/>
      <c r="BO119" s="1010" t="s">
        <v>464</v>
      </c>
      <c r="BP119" s="1038"/>
      <c r="BQ119" s="1032">
        <v>46771536</v>
      </c>
      <c r="BR119" s="1033"/>
      <c r="BS119" s="1033"/>
      <c r="BT119" s="1033"/>
      <c r="BU119" s="1033"/>
      <c r="BV119" s="1033">
        <v>46531065</v>
      </c>
      <c r="BW119" s="1033"/>
      <c r="BX119" s="1033"/>
      <c r="BY119" s="1033"/>
      <c r="BZ119" s="1033"/>
      <c r="CA119" s="1033">
        <v>44191979</v>
      </c>
      <c r="CB119" s="1033"/>
      <c r="CC119" s="1033"/>
      <c r="CD119" s="1033"/>
      <c r="CE119" s="1033"/>
      <c r="CF119" s="1034"/>
      <c r="CG119" s="1035"/>
      <c r="CH119" s="1035"/>
      <c r="CI119" s="1035"/>
      <c r="CJ119" s="1036"/>
      <c r="CK119" s="983"/>
      <c r="CL119" s="984"/>
      <c r="CM119" s="1006" t="s">
        <v>465</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v>22104</v>
      </c>
      <c r="DH119" s="1019"/>
      <c r="DI119" s="1019"/>
      <c r="DJ119" s="1019"/>
      <c r="DK119" s="1020"/>
      <c r="DL119" s="1018">
        <v>5984</v>
      </c>
      <c r="DM119" s="1019"/>
      <c r="DN119" s="1019"/>
      <c r="DO119" s="1019"/>
      <c r="DP119" s="1020"/>
      <c r="DQ119" s="1018" t="s">
        <v>180</v>
      </c>
      <c r="DR119" s="1019"/>
      <c r="DS119" s="1019"/>
      <c r="DT119" s="1019"/>
      <c r="DU119" s="1020"/>
      <c r="DV119" s="1021" t="s">
        <v>436</v>
      </c>
      <c r="DW119" s="1022"/>
      <c r="DX119" s="1022"/>
      <c r="DY119" s="1022"/>
      <c r="DZ119" s="1023"/>
    </row>
    <row r="120" spans="1:130" s="221" customFormat="1" ht="26.25" customHeight="1" x14ac:dyDescent="0.15">
      <c r="A120" s="1090"/>
      <c r="B120" s="982"/>
      <c r="C120" s="955" t="s">
        <v>442</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180</v>
      </c>
      <c r="AB120" s="992"/>
      <c r="AC120" s="992"/>
      <c r="AD120" s="992"/>
      <c r="AE120" s="993"/>
      <c r="AF120" s="994" t="s">
        <v>436</v>
      </c>
      <c r="AG120" s="992"/>
      <c r="AH120" s="992"/>
      <c r="AI120" s="992"/>
      <c r="AJ120" s="993"/>
      <c r="AK120" s="994" t="s">
        <v>180</v>
      </c>
      <c r="AL120" s="992"/>
      <c r="AM120" s="992"/>
      <c r="AN120" s="992"/>
      <c r="AO120" s="993"/>
      <c r="AP120" s="995" t="s">
        <v>180</v>
      </c>
      <c r="AQ120" s="996"/>
      <c r="AR120" s="996"/>
      <c r="AS120" s="996"/>
      <c r="AT120" s="997"/>
      <c r="AU120" s="1024" t="s">
        <v>466</v>
      </c>
      <c r="AV120" s="1025"/>
      <c r="AW120" s="1025"/>
      <c r="AX120" s="1025"/>
      <c r="AY120" s="1026"/>
      <c r="AZ120" s="962" t="s">
        <v>467</v>
      </c>
      <c r="BA120" s="930"/>
      <c r="BB120" s="930"/>
      <c r="BC120" s="930"/>
      <c r="BD120" s="930"/>
      <c r="BE120" s="930"/>
      <c r="BF120" s="930"/>
      <c r="BG120" s="930"/>
      <c r="BH120" s="930"/>
      <c r="BI120" s="930"/>
      <c r="BJ120" s="930"/>
      <c r="BK120" s="930"/>
      <c r="BL120" s="930"/>
      <c r="BM120" s="930"/>
      <c r="BN120" s="930"/>
      <c r="BO120" s="930"/>
      <c r="BP120" s="931"/>
      <c r="BQ120" s="963">
        <v>4007389</v>
      </c>
      <c r="BR120" s="964"/>
      <c r="BS120" s="964"/>
      <c r="BT120" s="964"/>
      <c r="BU120" s="964"/>
      <c r="BV120" s="964">
        <v>4032951</v>
      </c>
      <c r="BW120" s="964"/>
      <c r="BX120" s="964"/>
      <c r="BY120" s="964"/>
      <c r="BZ120" s="964"/>
      <c r="CA120" s="964">
        <v>5038964</v>
      </c>
      <c r="CB120" s="964"/>
      <c r="CC120" s="964"/>
      <c r="CD120" s="964"/>
      <c r="CE120" s="964"/>
      <c r="CF120" s="977">
        <v>30.2</v>
      </c>
      <c r="CG120" s="978"/>
      <c r="CH120" s="978"/>
      <c r="CI120" s="978"/>
      <c r="CJ120" s="978"/>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63" t="s">
        <v>436</v>
      </c>
      <c r="DH120" s="964"/>
      <c r="DI120" s="964"/>
      <c r="DJ120" s="964"/>
      <c r="DK120" s="964"/>
      <c r="DL120" s="964">
        <v>7498388</v>
      </c>
      <c r="DM120" s="964"/>
      <c r="DN120" s="964"/>
      <c r="DO120" s="964"/>
      <c r="DP120" s="964"/>
      <c r="DQ120" s="964">
        <v>6539311</v>
      </c>
      <c r="DR120" s="964"/>
      <c r="DS120" s="964"/>
      <c r="DT120" s="964"/>
      <c r="DU120" s="964"/>
      <c r="DV120" s="965">
        <v>39.200000000000003</v>
      </c>
      <c r="DW120" s="965"/>
      <c r="DX120" s="965"/>
      <c r="DY120" s="965"/>
      <c r="DZ120" s="966"/>
    </row>
    <row r="121" spans="1:130" s="221" customFormat="1" ht="26.25" customHeight="1" x14ac:dyDescent="0.15">
      <c r="A121" s="1090"/>
      <c r="B121" s="982"/>
      <c r="C121" s="1007" t="s">
        <v>470</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436</v>
      </c>
      <c r="AB121" s="992"/>
      <c r="AC121" s="992"/>
      <c r="AD121" s="992"/>
      <c r="AE121" s="993"/>
      <c r="AF121" s="994" t="s">
        <v>180</v>
      </c>
      <c r="AG121" s="992"/>
      <c r="AH121" s="992"/>
      <c r="AI121" s="992"/>
      <c r="AJ121" s="993"/>
      <c r="AK121" s="994" t="s">
        <v>436</v>
      </c>
      <c r="AL121" s="992"/>
      <c r="AM121" s="992"/>
      <c r="AN121" s="992"/>
      <c r="AO121" s="993"/>
      <c r="AP121" s="995" t="s">
        <v>439</v>
      </c>
      <c r="AQ121" s="996"/>
      <c r="AR121" s="996"/>
      <c r="AS121" s="996"/>
      <c r="AT121" s="997"/>
      <c r="AU121" s="1027"/>
      <c r="AV121" s="1028"/>
      <c r="AW121" s="1028"/>
      <c r="AX121" s="1028"/>
      <c r="AY121" s="1029"/>
      <c r="AZ121" s="955" t="s">
        <v>471</v>
      </c>
      <c r="BA121" s="956"/>
      <c r="BB121" s="956"/>
      <c r="BC121" s="956"/>
      <c r="BD121" s="956"/>
      <c r="BE121" s="956"/>
      <c r="BF121" s="956"/>
      <c r="BG121" s="956"/>
      <c r="BH121" s="956"/>
      <c r="BI121" s="956"/>
      <c r="BJ121" s="956"/>
      <c r="BK121" s="956"/>
      <c r="BL121" s="956"/>
      <c r="BM121" s="956"/>
      <c r="BN121" s="956"/>
      <c r="BO121" s="956"/>
      <c r="BP121" s="957"/>
      <c r="BQ121" s="958">
        <v>2836004</v>
      </c>
      <c r="BR121" s="959"/>
      <c r="BS121" s="959"/>
      <c r="BT121" s="959"/>
      <c r="BU121" s="959"/>
      <c r="BV121" s="959">
        <v>2709689</v>
      </c>
      <c r="BW121" s="959"/>
      <c r="BX121" s="959"/>
      <c r="BY121" s="959"/>
      <c r="BZ121" s="959"/>
      <c r="CA121" s="959">
        <v>2596110</v>
      </c>
      <c r="CB121" s="959"/>
      <c r="CC121" s="959"/>
      <c r="CD121" s="959"/>
      <c r="CE121" s="959"/>
      <c r="CF121" s="953">
        <v>15.6</v>
      </c>
      <c r="CG121" s="954"/>
      <c r="CH121" s="954"/>
      <c r="CI121" s="954"/>
      <c r="CJ121" s="954"/>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8">
        <v>805865</v>
      </c>
      <c r="DH121" s="959"/>
      <c r="DI121" s="959"/>
      <c r="DJ121" s="959"/>
      <c r="DK121" s="959"/>
      <c r="DL121" s="959">
        <v>782349</v>
      </c>
      <c r="DM121" s="959"/>
      <c r="DN121" s="959"/>
      <c r="DO121" s="959"/>
      <c r="DP121" s="959"/>
      <c r="DQ121" s="959">
        <v>616710</v>
      </c>
      <c r="DR121" s="959"/>
      <c r="DS121" s="959"/>
      <c r="DT121" s="959"/>
      <c r="DU121" s="959"/>
      <c r="DV121" s="960">
        <v>3.7</v>
      </c>
      <c r="DW121" s="960"/>
      <c r="DX121" s="960"/>
      <c r="DY121" s="960"/>
      <c r="DZ121" s="961"/>
    </row>
    <row r="122" spans="1:130" s="221" customFormat="1" ht="26.25" customHeight="1" x14ac:dyDescent="0.15">
      <c r="A122" s="1090"/>
      <c r="B122" s="982"/>
      <c r="C122" s="955" t="s">
        <v>452</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436</v>
      </c>
      <c r="AB122" s="992"/>
      <c r="AC122" s="992"/>
      <c r="AD122" s="992"/>
      <c r="AE122" s="993"/>
      <c r="AF122" s="994" t="s">
        <v>436</v>
      </c>
      <c r="AG122" s="992"/>
      <c r="AH122" s="992"/>
      <c r="AI122" s="992"/>
      <c r="AJ122" s="993"/>
      <c r="AK122" s="994" t="s">
        <v>436</v>
      </c>
      <c r="AL122" s="992"/>
      <c r="AM122" s="992"/>
      <c r="AN122" s="992"/>
      <c r="AO122" s="993"/>
      <c r="AP122" s="995" t="s">
        <v>439</v>
      </c>
      <c r="AQ122" s="996"/>
      <c r="AR122" s="996"/>
      <c r="AS122" s="996"/>
      <c r="AT122" s="997"/>
      <c r="AU122" s="1027"/>
      <c r="AV122" s="1028"/>
      <c r="AW122" s="1028"/>
      <c r="AX122" s="1028"/>
      <c r="AY122" s="1029"/>
      <c r="AZ122" s="1006" t="s">
        <v>473</v>
      </c>
      <c r="BA122" s="998"/>
      <c r="BB122" s="998"/>
      <c r="BC122" s="998"/>
      <c r="BD122" s="998"/>
      <c r="BE122" s="998"/>
      <c r="BF122" s="998"/>
      <c r="BG122" s="998"/>
      <c r="BH122" s="998"/>
      <c r="BI122" s="998"/>
      <c r="BJ122" s="998"/>
      <c r="BK122" s="998"/>
      <c r="BL122" s="998"/>
      <c r="BM122" s="998"/>
      <c r="BN122" s="998"/>
      <c r="BO122" s="998"/>
      <c r="BP122" s="999"/>
      <c r="BQ122" s="1032">
        <v>30080442</v>
      </c>
      <c r="BR122" s="1033"/>
      <c r="BS122" s="1033"/>
      <c r="BT122" s="1033"/>
      <c r="BU122" s="1033"/>
      <c r="BV122" s="1033">
        <v>29344015</v>
      </c>
      <c r="BW122" s="1033"/>
      <c r="BX122" s="1033"/>
      <c r="BY122" s="1033"/>
      <c r="BZ122" s="1033"/>
      <c r="CA122" s="1033">
        <v>27893763</v>
      </c>
      <c r="CB122" s="1033"/>
      <c r="CC122" s="1033"/>
      <c r="CD122" s="1033"/>
      <c r="CE122" s="1033"/>
      <c r="CF122" s="1050">
        <v>167.2</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8" t="s">
        <v>180</v>
      </c>
      <c r="DH122" s="959"/>
      <c r="DI122" s="959"/>
      <c r="DJ122" s="959"/>
      <c r="DK122" s="959"/>
      <c r="DL122" s="959" t="s">
        <v>180</v>
      </c>
      <c r="DM122" s="959"/>
      <c r="DN122" s="959"/>
      <c r="DO122" s="959"/>
      <c r="DP122" s="959"/>
      <c r="DQ122" s="959" t="s">
        <v>180</v>
      </c>
      <c r="DR122" s="959"/>
      <c r="DS122" s="959"/>
      <c r="DT122" s="959"/>
      <c r="DU122" s="959"/>
      <c r="DV122" s="960" t="s">
        <v>436</v>
      </c>
      <c r="DW122" s="960"/>
      <c r="DX122" s="960"/>
      <c r="DY122" s="960"/>
      <c r="DZ122" s="961"/>
    </row>
    <row r="123" spans="1:130" s="221" customFormat="1" ht="26.25" customHeight="1" x14ac:dyDescent="0.15">
      <c r="A123" s="1090"/>
      <c r="B123" s="982"/>
      <c r="C123" s="955" t="s">
        <v>458</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436</v>
      </c>
      <c r="AB123" s="992"/>
      <c r="AC123" s="992"/>
      <c r="AD123" s="992"/>
      <c r="AE123" s="993"/>
      <c r="AF123" s="994" t="s">
        <v>436</v>
      </c>
      <c r="AG123" s="992"/>
      <c r="AH123" s="992"/>
      <c r="AI123" s="992"/>
      <c r="AJ123" s="993"/>
      <c r="AK123" s="994" t="s">
        <v>439</v>
      </c>
      <c r="AL123" s="992"/>
      <c r="AM123" s="992"/>
      <c r="AN123" s="992"/>
      <c r="AO123" s="993"/>
      <c r="AP123" s="995" t="s">
        <v>436</v>
      </c>
      <c r="AQ123" s="996"/>
      <c r="AR123" s="996"/>
      <c r="AS123" s="996"/>
      <c r="AT123" s="997"/>
      <c r="AU123" s="1030"/>
      <c r="AV123" s="1031"/>
      <c r="AW123" s="1031"/>
      <c r="AX123" s="1031"/>
      <c r="AY123" s="1031"/>
      <c r="AZ123" s="242" t="s">
        <v>188</v>
      </c>
      <c r="BA123" s="242"/>
      <c r="BB123" s="242"/>
      <c r="BC123" s="242"/>
      <c r="BD123" s="242"/>
      <c r="BE123" s="242"/>
      <c r="BF123" s="242"/>
      <c r="BG123" s="242"/>
      <c r="BH123" s="242"/>
      <c r="BI123" s="242"/>
      <c r="BJ123" s="242"/>
      <c r="BK123" s="242"/>
      <c r="BL123" s="242"/>
      <c r="BM123" s="242"/>
      <c r="BN123" s="242"/>
      <c r="BO123" s="1010" t="s">
        <v>475</v>
      </c>
      <c r="BP123" s="1038"/>
      <c r="BQ123" s="1096">
        <v>36923835</v>
      </c>
      <c r="BR123" s="1097"/>
      <c r="BS123" s="1097"/>
      <c r="BT123" s="1097"/>
      <c r="BU123" s="1097"/>
      <c r="BV123" s="1097">
        <v>36086655</v>
      </c>
      <c r="BW123" s="1097"/>
      <c r="BX123" s="1097"/>
      <c r="BY123" s="1097"/>
      <c r="BZ123" s="1097"/>
      <c r="CA123" s="1097">
        <v>35528837</v>
      </c>
      <c r="CB123" s="1097"/>
      <c r="CC123" s="1097"/>
      <c r="CD123" s="1097"/>
      <c r="CE123" s="1097"/>
      <c r="CF123" s="1034"/>
      <c r="CG123" s="1035"/>
      <c r="CH123" s="1035"/>
      <c r="CI123" s="1035"/>
      <c r="CJ123" s="1036"/>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1" t="s">
        <v>436</v>
      </c>
      <c r="DH123" s="992"/>
      <c r="DI123" s="992"/>
      <c r="DJ123" s="992"/>
      <c r="DK123" s="993"/>
      <c r="DL123" s="994" t="s">
        <v>180</v>
      </c>
      <c r="DM123" s="992"/>
      <c r="DN123" s="992"/>
      <c r="DO123" s="992"/>
      <c r="DP123" s="993"/>
      <c r="DQ123" s="994" t="s">
        <v>180</v>
      </c>
      <c r="DR123" s="992"/>
      <c r="DS123" s="992"/>
      <c r="DT123" s="992"/>
      <c r="DU123" s="993"/>
      <c r="DV123" s="995" t="s">
        <v>180</v>
      </c>
      <c r="DW123" s="996"/>
      <c r="DX123" s="996"/>
      <c r="DY123" s="996"/>
      <c r="DZ123" s="997"/>
    </row>
    <row r="124" spans="1:130" s="221" customFormat="1" ht="26.25" customHeight="1" thickBot="1" x14ac:dyDescent="0.2">
      <c r="A124" s="1090"/>
      <c r="B124" s="982"/>
      <c r="C124" s="955" t="s">
        <v>461</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436</v>
      </c>
      <c r="AB124" s="992"/>
      <c r="AC124" s="992"/>
      <c r="AD124" s="992"/>
      <c r="AE124" s="993"/>
      <c r="AF124" s="994" t="s">
        <v>180</v>
      </c>
      <c r="AG124" s="992"/>
      <c r="AH124" s="992"/>
      <c r="AI124" s="992"/>
      <c r="AJ124" s="993"/>
      <c r="AK124" s="994" t="s">
        <v>436</v>
      </c>
      <c r="AL124" s="992"/>
      <c r="AM124" s="992"/>
      <c r="AN124" s="992"/>
      <c r="AO124" s="993"/>
      <c r="AP124" s="995" t="s">
        <v>436</v>
      </c>
      <c r="AQ124" s="996"/>
      <c r="AR124" s="996"/>
      <c r="AS124" s="996"/>
      <c r="AT124" s="997"/>
      <c r="AU124" s="1092" t="s">
        <v>477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63.7</v>
      </c>
      <c r="BR124" s="1060"/>
      <c r="BS124" s="1060"/>
      <c r="BT124" s="1060"/>
      <c r="BU124" s="1060"/>
      <c r="BV124" s="1060">
        <v>64.900000000000006</v>
      </c>
      <c r="BW124" s="1060"/>
      <c r="BX124" s="1060"/>
      <c r="BY124" s="1060"/>
      <c r="BZ124" s="1060"/>
      <c r="CA124" s="1060">
        <v>51.9</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8345796</v>
      </c>
      <c r="DH124" s="1019"/>
      <c r="DI124" s="1019"/>
      <c r="DJ124" s="1019"/>
      <c r="DK124" s="1020"/>
      <c r="DL124" s="1018" t="s">
        <v>436</v>
      </c>
      <c r="DM124" s="1019"/>
      <c r="DN124" s="1019"/>
      <c r="DO124" s="1019"/>
      <c r="DP124" s="1020"/>
      <c r="DQ124" s="1018" t="s">
        <v>180</v>
      </c>
      <c r="DR124" s="1019"/>
      <c r="DS124" s="1019"/>
      <c r="DT124" s="1019"/>
      <c r="DU124" s="1020"/>
      <c r="DV124" s="1021" t="s">
        <v>436</v>
      </c>
      <c r="DW124" s="1022"/>
      <c r="DX124" s="1022"/>
      <c r="DY124" s="1022"/>
      <c r="DZ124" s="1023"/>
    </row>
    <row r="125" spans="1:130" s="221" customFormat="1" ht="26.25" customHeight="1" x14ac:dyDescent="0.15">
      <c r="A125" s="1090"/>
      <c r="B125" s="982"/>
      <c r="C125" s="955" t="s">
        <v>463</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180</v>
      </c>
      <c r="AB125" s="992"/>
      <c r="AC125" s="992"/>
      <c r="AD125" s="992"/>
      <c r="AE125" s="993"/>
      <c r="AF125" s="994" t="s">
        <v>436</v>
      </c>
      <c r="AG125" s="992"/>
      <c r="AH125" s="992"/>
      <c r="AI125" s="992"/>
      <c r="AJ125" s="993"/>
      <c r="AK125" s="994" t="s">
        <v>180</v>
      </c>
      <c r="AL125" s="992"/>
      <c r="AM125" s="992"/>
      <c r="AN125" s="992"/>
      <c r="AO125" s="993"/>
      <c r="AP125" s="995" t="s">
        <v>180</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479</v>
      </c>
      <c r="CL125" s="1040"/>
      <c r="CM125" s="1040"/>
      <c r="CN125" s="1040"/>
      <c r="CO125" s="1041"/>
      <c r="CP125" s="962" t="s">
        <v>480</v>
      </c>
      <c r="CQ125" s="930"/>
      <c r="CR125" s="930"/>
      <c r="CS125" s="930"/>
      <c r="CT125" s="930"/>
      <c r="CU125" s="930"/>
      <c r="CV125" s="930"/>
      <c r="CW125" s="930"/>
      <c r="CX125" s="930"/>
      <c r="CY125" s="930"/>
      <c r="CZ125" s="930"/>
      <c r="DA125" s="930"/>
      <c r="DB125" s="930"/>
      <c r="DC125" s="930"/>
      <c r="DD125" s="930"/>
      <c r="DE125" s="930"/>
      <c r="DF125" s="931"/>
      <c r="DG125" s="963" t="s">
        <v>180</v>
      </c>
      <c r="DH125" s="964"/>
      <c r="DI125" s="964"/>
      <c r="DJ125" s="964"/>
      <c r="DK125" s="964"/>
      <c r="DL125" s="964" t="s">
        <v>436</v>
      </c>
      <c r="DM125" s="964"/>
      <c r="DN125" s="964"/>
      <c r="DO125" s="964"/>
      <c r="DP125" s="964"/>
      <c r="DQ125" s="964" t="s">
        <v>180</v>
      </c>
      <c r="DR125" s="964"/>
      <c r="DS125" s="964"/>
      <c r="DT125" s="964"/>
      <c r="DU125" s="964"/>
      <c r="DV125" s="965" t="s">
        <v>180</v>
      </c>
      <c r="DW125" s="965"/>
      <c r="DX125" s="965"/>
      <c r="DY125" s="965"/>
      <c r="DZ125" s="966"/>
    </row>
    <row r="126" spans="1:130" s="221" customFormat="1" ht="26.25" customHeight="1" thickBot="1" x14ac:dyDescent="0.2">
      <c r="A126" s="1090"/>
      <c r="B126" s="982"/>
      <c r="C126" s="955" t="s">
        <v>465</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180</v>
      </c>
      <c r="AB126" s="992"/>
      <c r="AC126" s="992"/>
      <c r="AD126" s="992"/>
      <c r="AE126" s="993"/>
      <c r="AF126" s="994" t="s">
        <v>436</v>
      </c>
      <c r="AG126" s="992"/>
      <c r="AH126" s="992"/>
      <c r="AI126" s="992"/>
      <c r="AJ126" s="993"/>
      <c r="AK126" s="994" t="s">
        <v>180</v>
      </c>
      <c r="AL126" s="992"/>
      <c r="AM126" s="992"/>
      <c r="AN126" s="992"/>
      <c r="AO126" s="993"/>
      <c r="AP126" s="995" t="s">
        <v>180</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481</v>
      </c>
      <c r="CQ126" s="956"/>
      <c r="CR126" s="956"/>
      <c r="CS126" s="956"/>
      <c r="CT126" s="956"/>
      <c r="CU126" s="956"/>
      <c r="CV126" s="956"/>
      <c r="CW126" s="956"/>
      <c r="CX126" s="956"/>
      <c r="CY126" s="956"/>
      <c r="CZ126" s="956"/>
      <c r="DA126" s="956"/>
      <c r="DB126" s="956"/>
      <c r="DC126" s="956"/>
      <c r="DD126" s="956"/>
      <c r="DE126" s="956"/>
      <c r="DF126" s="957"/>
      <c r="DG126" s="958" t="s">
        <v>180</v>
      </c>
      <c r="DH126" s="959"/>
      <c r="DI126" s="959"/>
      <c r="DJ126" s="959"/>
      <c r="DK126" s="959"/>
      <c r="DL126" s="959" t="s">
        <v>180</v>
      </c>
      <c r="DM126" s="959"/>
      <c r="DN126" s="959"/>
      <c r="DO126" s="959"/>
      <c r="DP126" s="959"/>
      <c r="DQ126" s="959" t="s">
        <v>180</v>
      </c>
      <c r="DR126" s="959"/>
      <c r="DS126" s="959"/>
      <c r="DT126" s="959"/>
      <c r="DU126" s="959"/>
      <c r="DV126" s="960" t="s">
        <v>180</v>
      </c>
      <c r="DW126" s="960"/>
      <c r="DX126" s="960"/>
      <c r="DY126" s="960"/>
      <c r="DZ126" s="961"/>
    </row>
    <row r="127" spans="1:130" s="221" customFormat="1" ht="26.25" customHeight="1" x14ac:dyDescent="0.15">
      <c r="A127" s="1091"/>
      <c r="B127" s="984"/>
      <c r="C127" s="1006" t="s">
        <v>482</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v>33361</v>
      </c>
      <c r="AB127" s="992"/>
      <c r="AC127" s="992"/>
      <c r="AD127" s="992"/>
      <c r="AE127" s="993"/>
      <c r="AF127" s="994">
        <v>16458</v>
      </c>
      <c r="AG127" s="992"/>
      <c r="AH127" s="992"/>
      <c r="AI127" s="992"/>
      <c r="AJ127" s="993"/>
      <c r="AK127" s="994">
        <v>6300</v>
      </c>
      <c r="AL127" s="992"/>
      <c r="AM127" s="992"/>
      <c r="AN127" s="992"/>
      <c r="AO127" s="993"/>
      <c r="AP127" s="995">
        <v>0</v>
      </c>
      <c r="AQ127" s="996"/>
      <c r="AR127" s="996"/>
      <c r="AS127" s="996"/>
      <c r="AT127" s="997"/>
      <c r="AU127" s="223"/>
      <c r="AV127" s="223"/>
      <c r="AW127" s="223"/>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487</v>
      </c>
      <c r="CQ127" s="956"/>
      <c r="CR127" s="956"/>
      <c r="CS127" s="956"/>
      <c r="CT127" s="956"/>
      <c r="CU127" s="956"/>
      <c r="CV127" s="956"/>
      <c r="CW127" s="956"/>
      <c r="CX127" s="956"/>
      <c r="CY127" s="956"/>
      <c r="CZ127" s="956"/>
      <c r="DA127" s="956"/>
      <c r="DB127" s="956"/>
      <c r="DC127" s="956"/>
      <c r="DD127" s="956"/>
      <c r="DE127" s="956"/>
      <c r="DF127" s="957"/>
      <c r="DG127" s="958" t="s">
        <v>180</v>
      </c>
      <c r="DH127" s="959"/>
      <c r="DI127" s="959"/>
      <c r="DJ127" s="959"/>
      <c r="DK127" s="959"/>
      <c r="DL127" s="959" t="s">
        <v>180</v>
      </c>
      <c r="DM127" s="959"/>
      <c r="DN127" s="959"/>
      <c r="DO127" s="959"/>
      <c r="DP127" s="959"/>
      <c r="DQ127" s="959" t="s">
        <v>436</v>
      </c>
      <c r="DR127" s="959"/>
      <c r="DS127" s="959"/>
      <c r="DT127" s="959"/>
      <c r="DU127" s="959"/>
      <c r="DV127" s="960" t="s">
        <v>180</v>
      </c>
      <c r="DW127" s="960"/>
      <c r="DX127" s="960"/>
      <c r="DY127" s="960"/>
      <c r="DZ127" s="961"/>
    </row>
    <row r="128" spans="1:130" s="221" customFormat="1" ht="26.25" customHeight="1" thickBot="1" x14ac:dyDescent="0.2">
      <c r="A128" s="1074" t="s">
        <v>488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489</v>
      </c>
      <c r="X128" s="1076"/>
      <c r="Y128" s="1076"/>
      <c r="Z128" s="1077"/>
      <c r="AA128" s="1078">
        <v>351128</v>
      </c>
      <c r="AB128" s="1079"/>
      <c r="AC128" s="1079"/>
      <c r="AD128" s="1079"/>
      <c r="AE128" s="1080"/>
      <c r="AF128" s="1081">
        <v>351225</v>
      </c>
      <c r="AG128" s="1079"/>
      <c r="AH128" s="1079"/>
      <c r="AI128" s="1079"/>
      <c r="AJ128" s="1080"/>
      <c r="AK128" s="1081">
        <v>355132</v>
      </c>
      <c r="AL128" s="1079"/>
      <c r="AM128" s="1079"/>
      <c r="AN128" s="1079"/>
      <c r="AO128" s="1080"/>
      <c r="AP128" s="1082"/>
      <c r="AQ128" s="1083"/>
      <c r="AR128" s="1083"/>
      <c r="AS128" s="1083"/>
      <c r="AT128" s="1084"/>
      <c r="AU128" s="223"/>
      <c r="AV128" s="223"/>
      <c r="AW128" s="223"/>
      <c r="AX128" s="929" t="s">
        <v>490</v>
      </c>
      <c r="AY128" s="930"/>
      <c r="AZ128" s="930"/>
      <c r="BA128" s="930"/>
      <c r="BB128" s="930"/>
      <c r="BC128" s="930"/>
      <c r="BD128" s="930"/>
      <c r="BE128" s="931"/>
      <c r="BF128" s="1085" t="s">
        <v>436</v>
      </c>
      <c r="BG128" s="1086"/>
      <c r="BH128" s="1086"/>
      <c r="BI128" s="1086"/>
      <c r="BJ128" s="1086"/>
      <c r="BK128" s="1086"/>
      <c r="BL128" s="1087"/>
      <c r="BM128" s="1085">
        <v>12.51</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491</v>
      </c>
      <c r="CQ128" s="759"/>
      <c r="CR128" s="759"/>
      <c r="CS128" s="759"/>
      <c r="CT128" s="759"/>
      <c r="CU128" s="759"/>
      <c r="CV128" s="759"/>
      <c r="CW128" s="759"/>
      <c r="CX128" s="759"/>
      <c r="CY128" s="759"/>
      <c r="CZ128" s="759"/>
      <c r="DA128" s="759"/>
      <c r="DB128" s="759"/>
      <c r="DC128" s="759"/>
      <c r="DD128" s="759"/>
      <c r="DE128" s="759"/>
      <c r="DF128" s="1069"/>
      <c r="DG128" s="1070" t="s">
        <v>436</v>
      </c>
      <c r="DH128" s="1071"/>
      <c r="DI128" s="1071"/>
      <c r="DJ128" s="1071"/>
      <c r="DK128" s="1071"/>
      <c r="DL128" s="1071" t="s">
        <v>436</v>
      </c>
      <c r="DM128" s="1071"/>
      <c r="DN128" s="1071"/>
      <c r="DO128" s="1071"/>
      <c r="DP128" s="1071"/>
      <c r="DQ128" s="1071" t="s">
        <v>180</v>
      </c>
      <c r="DR128" s="1071"/>
      <c r="DS128" s="1071"/>
      <c r="DT128" s="1071"/>
      <c r="DU128" s="1071"/>
      <c r="DV128" s="1072" t="s">
        <v>180</v>
      </c>
      <c r="DW128" s="1072"/>
      <c r="DX128" s="1072"/>
      <c r="DY128" s="1072"/>
      <c r="DZ128" s="1073"/>
    </row>
    <row r="129" spans="1:131" s="221" customFormat="1" ht="26.25" customHeight="1" x14ac:dyDescent="0.15">
      <c r="A129" s="967" t="s">
        <v>106</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492</v>
      </c>
      <c r="X129" s="1104"/>
      <c r="Y129" s="1104"/>
      <c r="Z129" s="1105"/>
      <c r="AA129" s="991">
        <v>18575579</v>
      </c>
      <c r="AB129" s="992"/>
      <c r="AC129" s="992"/>
      <c r="AD129" s="992"/>
      <c r="AE129" s="993"/>
      <c r="AF129" s="994">
        <v>19118343</v>
      </c>
      <c r="AG129" s="992"/>
      <c r="AH129" s="992"/>
      <c r="AI129" s="992"/>
      <c r="AJ129" s="993"/>
      <c r="AK129" s="994">
        <v>19693537</v>
      </c>
      <c r="AL129" s="992"/>
      <c r="AM129" s="992"/>
      <c r="AN129" s="992"/>
      <c r="AO129" s="993"/>
      <c r="AP129" s="1106"/>
      <c r="AQ129" s="1107"/>
      <c r="AR129" s="1107"/>
      <c r="AS129" s="1107"/>
      <c r="AT129" s="1108"/>
      <c r="AU129" s="224"/>
      <c r="AV129" s="224"/>
      <c r="AW129" s="224"/>
      <c r="AX129" s="1098" t="s">
        <v>493</v>
      </c>
      <c r="AY129" s="956"/>
      <c r="AZ129" s="956"/>
      <c r="BA129" s="956"/>
      <c r="BB129" s="956"/>
      <c r="BC129" s="956"/>
      <c r="BD129" s="956"/>
      <c r="BE129" s="957"/>
      <c r="BF129" s="1099" t="s">
        <v>180</v>
      </c>
      <c r="BG129" s="1100"/>
      <c r="BH129" s="1100"/>
      <c r="BI129" s="1100"/>
      <c r="BJ129" s="1100"/>
      <c r="BK129" s="1100"/>
      <c r="BL129" s="1101"/>
      <c r="BM129" s="1099">
        <v>17.510000000000002</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494</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495</v>
      </c>
      <c r="X130" s="1104"/>
      <c r="Y130" s="1104"/>
      <c r="Z130" s="1105"/>
      <c r="AA130" s="991">
        <v>3118098</v>
      </c>
      <c r="AB130" s="992"/>
      <c r="AC130" s="992"/>
      <c r="AD130" s="992"/>
      <c r="AE130" s="993"/>
      <c r="AF130" s="994">
        <v>3038119</v>
      </c>
      <c r="AG130" s="992"/>
      <c r="AH130" s="992"/>
      <c r="AI130" s="992"/>
      <c r="AJ130" s="993"/>
      <c r="AK130" s="994">
        <v>3013359</v>
      </c>
      <c r="AL130" s="992"/>
      <c r="AM130" s="992"/>
      <c r="AN130" s="992"/>
      <c r="AO130" s="993"/>
      <c r="AP130" s="1106"/>
      <c r="AQ130" s="1107"/>
      <c r="AR130" s="1107"/>
      <c r="AS130" s="1107"/>
      <c r="AT130" s="1108"/>
      <c r="AU130" s="224"/>
      <c r="AV130" s="224"/>
      <c r="AW130" s="224"/>
      <c r="AX130" s="1098" t="s">
        <v>496</v>
      </c>
      <c r="AY130" s="956"/>
      <c r="AZ130" s="956"/>
      <c r="BA130" s="956"/>
      <c r="BB130" s="956"/>
      <c r="BC130" s="956"/>
      <c r="BD130" s="956"/>
      <c r="BE130" s="957"/>
      <c r="BF130" s="1134">
        <v>6</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497</v>
      </c>
      <c r="X131" s="1141"/>
      <c r="Y131" s="1141"/>
      <c r="Z131" s="1142"/>
      <c r="AA131" s="1037">
        <v>15457481</v>
      </c>
      <c r="AB131" s="1019"/>
      <c r="AC131" s="1019"/>
      <c r="AD131" s="1019"/>
      <c r="AE131" s="1020"/>
      <c r="AF131" s="1018">
        <v>16080224</v>
      </c>
      <c r="AG131" s="1019"/>
      <c r="AH131" s="1019"/>
      <c r="AI131" s="1019"/>
      <c r="AJ131" s="1020"/>
      <c r="AK131" s="1018">
        <v>16680178</v>
      </c>
      <c r="AL131" s="1019"/>
      <c r="AM131" s="1019"/>
      <c r="AN131" s="1019"/>
      <c r="AO131" s="1020"/>
      <c r="AP131" s="1143"/>
      <c r="AQ131" s="1144"/>
      <c r="AR131" s="1144"/>
      <c r="AS131" s="1144"/>
      <c r="AT131" s="1145"/>
      <c r="AU131" s="224"/>
      <c r="AV131" s="224"/>
      <c r="AW131" s="224"/>
      <c r="AX131" s="1116" t="s">
        <v>498</v>
      </c>
      <c r="AY131" s="759"/>
      <c r="AZ131" s="759"/>
      <c r="BA131" s="759"/>
      <c r="BB131" s="759"/>
      <c r="BC131" s="759"/>
      <c r="BD131" s="759"/>
      <c r="BE131" s="1069"/>
      <c r="BF131" s="1117">
        <v>51.9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499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500</v>
      </c>
      <c r="W132" s="1127"/>
      <c r="X132" s="1127"/>
      <c r="Y132" s="1127"/>
      <c r="Z132" s="1128"/>
      <c r="AA132" s="1129">
        <v>6.5182871650000003</v>
      </c>
      <c r="AB132" s="1130"/>
      <c r="AC132" s="1130"/>
      <c r="AD132" s="1130"/>
      <c r="AE132" s="1131"/>
      <c r="AF132" s="1132">
        <v>5.6189142639999998</v>
      </c>
      <c r="AG132" s="1130"/>
      <c r="AH132" s="1130"/>
      <c r="AI132" s="1130"/>
      <c r="AJ132" s="1131"/>
      <c r="AK132" s="1132">
        <v>6.1063736850000003</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501</v>
      </c>
      <c r="W133" s="1110"/>
      <c r="X133" s="1110"/>
      <c r="Y133" s="1110"/>
      <c r="Z133" s="1111"/>
      <c r="AA133" s="1112">
        <v>7.1</v>
      </c>
      <c r="AB133" s="1113"/>
      <c r="AC133" s="1113"/>
      <c r="AD133" s="1113"/>
      <c r="AE133" s="1114"/>
      <c r="AF133" s="1112">
        <v>6.4</v>
      </c>
      <c r="AG133" s="1113"/>
      <c r="AH133" s="1113"/>
      <c r="AI133" s="1113"/>
      <c r="AJ133" s="1114"/>
      <c r="AK133" s="1112">
        <v>6</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qOuaUlptvzzuT+R1680gEo+Mqk/en+RJN4FRuka4RkBUGx61yIl+U44zQiOhGTtJBTEWLMX1j6DMswIPFwohw==" saltValue="Nsf774WJbSts6clVnWTG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topLeftCell="A41" zoomScale="70" zoomScaleNormal="70" workbookViewId="0">
      <selection activeCell="AM13" sqref="AM13:AT13"/>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80" zoomScaleNormal="80" workbookViewId="0">
      <selection activeCell="AM13" sqref="AM13:AT13"/>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9TIwCby5PY1Nnk3/txoM25ZRCroy/HuhlbF2/oz5IVxbXbvimeEGhQmUc/d5Nc4WljsTDOoux8MhKsvHXswlA==" saltValue="2YPq5si+mneBtfSfg+Koz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80" zoomScaleNormal="80" workbookViewId="0">
      <selection activeCell="AK13" sqref="AK13:AT13"/>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505</v>
      </c>
      <c r="AP7" s="263"/>
      <c r="AQ7" s="264" t="s">
        <v>506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507</v>
      </c>
      <c r="AQ8" s="270" t="s">
        <v>508</v>
      </c>
      <c r="AR8" s="271" t="s">
        <v>509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510</v>
      </c>
      <c r="AL9" s="1150"/>
      <c r="AM9" s="1150"/>
      <c r="AN9" s="1151"/>
      <c r="AO9" s="272">
        <v>4747887</v>
      </c>
      <c r="AP9" s="272">
        <v>67639</v>
      </c>
      <c r="AQ9" s="273">
        <v>84185</v>
      </c>
      <c r="AR9" s="274">
        <v>-19.7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511</v>
      </c>
      <c r="AL10" s="1150"/>
      <c r="AM10" s="1150"/>
      <c r="AN10" s="1151"/>
      <c r="AO10" s="275">
        <v>886351</v>
      </c>
      <c r="AP10" s="275">
        <v>12627</v>
      </c>
      <c r="AQ10" s="276">
        <v>6368</v>
      </c>
      <c r="AR10" s="277">
        <v>98.3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512</v>
      </c>
      <c r="AL11" s="1150"/>
      <c r="AM11" s="1150"/>
      <c r="AN11" s="1151"/>
      <c r="AO11" s="275" t="s">
        <v>513</v>
      </c>
      <c r="AP11" s="275" t="s">
        <v>513</v>
      </c>
      <c r="AQ11" s="276">
        <v>1782</v>
      </c>
      <c r="AR11" s="277" t="s">
        <v>513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514</v>
      </c>
      <c r="AL12" s="1150"/>
      <c r="AM12" s="1150"/>
      <c r="AN12" s="1151"/>
      <c r="AO12" s="275" t="s">
        <v>513</v>
      </c>
      <c r="AP12" s="275" t="s">
        <v>513</v>
      </c>
      <c r="AQ12" s="276" t="s">
        <v>513</v>
      </c>
      <c r="AR12" s="277" t="s">
        <v>513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515</v>
      </c>
      <c r="AL13" s="1150"/>
      <c r="AM13" s="1150"/>
      <c r="AN13" s="1151"/>
      <c r="AO13" s="275">
        <v>282209</v>
      </c>
      <c r="AP13" s="275">
        <v>4020</v>
      </c>
      <c r="AQ13" s="276">
        <v>2067</v>
      </c>
      <c r="AR13" s="277">
        <v>94.5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516</v>
      </c>
      <c r="AL14" s="1150"/>
      <c r="AM14" s="1150"/>
      <c r="AN14" s="1151"/>
      <c r="AO14" s="275">
        <v>111606</v>
      </c>
      <c r="AP14" s="275">
        <v>1590</v>
      </c>
      <c r="AQ14" s="276">
        <v>975</v>
      </c>
      <c r="AR14" s="277">
        <v>63.1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517</v>
      </c>
      <c r="AL15" s="1153"/>
      <c r="AM15" s="1153"/>
      <c r="AN15" s="1154"/>
      <c r="AO15" s="275">
        <v>-347274</v>
      </c>
      <c r="AP15" s="275">
        <v>-4947</v>
      </c>
      <c r="AQ15" s="276">
        <v>-5919</v>
      </c>
      <c r="AR15" s="277">
        <v>-16.399999999999999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188</v>
      </c>
      <c r="AL16" s="1153"/>
      <c r="AM16" s="1153"/>
      <c r="AN16" s="1154"/>
      <c r="AO16" s="275">
        <v>5680779</v>
      </c>
      <c r="AP16" s="275">
        <v>80930</v>
      </c>
      <c r="AQ16" s="276">
        <v>89459</v>
      </c>
      <c r="AR16" s="277">
        <v>-9.5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519</v>
      </c>
      <c r="AP20" s="284" t="s">
        <v>520</v>
      </c>
      <c r="AQ20" s="285" t="s">
        <v>521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522</v>
      </c>
      <c r="AL21" s="1156"/>
      <c r="AM21" s="1156"/>
      <c r="AN21" s="1157"/>
      <c r="AO21" s="288">
        <v>7.11</v>
      </c>
      <c r="AP21" s="289">
        <v>8.4600000000000009</v>
      </c>
      <c r="AQ21" s="290">
        <v>-1.35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523</v>
      </c>
      <c r="AL22" s="1156"/>
      <c r="AM22" s="1156"/>
      <c r="AN22" s="1157"/>
      <c r="AO22" s="293">
        <v>99.4</v>
      </c>
      <c r="AP22" s="294">
        <v>98.2</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524</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525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505</v>
      </c>
      <c r="AP30" s="263"/>
      <c r="AQ30" s="264" t="s">
        <v>506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507</v>
      </c>
      <c r="AQ31" s="270" t="s">
        <v>508</v>
      </c>
      <c r="AR31" s="271" t="s">
        <v>509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527</v>
      </c>
      <c r="AL32" s="1164"/>
      <c r="AM32" s="1164"/>
      <c r="AN32" s="1165"/>
      <c r="AO32" s="303">
        <v>3642415</v>
      </c>
      <c r="AP32" s="303">
        <v>51891</v>
      </c>
      <c r="AQ32" s="304">
        <v>50524</v>
      </c>
      <c r="AR32" s="305">
        <v>2.7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528</v>
      </c>
      <c r="AL33" s="1164"/>
      <c r="AM33" s="1164"/>
      <c r="AN33" s="1165"/>
      <c r="AO33" s="303" t="s">
        <v>513</v>
      </c>
      <c r="AP33" s="303" t="s">
        <v>513</v>
      </c>
      <c r="AQ33" s="304" t="s">
        <v>513</v>
      </c>
      <c r="AR33" s="305" t="s">
        <v>513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529</v>
      </c>
      <c r="AL34" s="1164"/>
      <c r="AM34" s="1164"/>
      <c r="AN34" s="1165"/>
      <c r="AO34" s="303" t="s">
        <v>513</v>
      </c>
      <c r="AP34" s="303" t="s">
        <v>513</v>
      </c>
      <c r="AQ34" s="304">
        <v>285</v>
      </c>
      <c r="AR34" s="305" t="s">
        <v>513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530</v>
      </c>
      <c r="AL35" s="1164"/>
      <c r="AM35" s="1164"/>
      <c r="AN35" s="1165"/>
      <c r="AO35" s="303">
        <v>626472</v>
      </c>
      <c r="AP35" s="303">
        <v>8925</v>
      </c>
      <c r="AQ35" s="304">
        <v>13044</v>
      </c>
      <c r="AR35" s="305">
        <v>-31.6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531</v>
      </c>
      <c r="AL36" s="1164"/>
      <c r="AM36" s="1164"/>
      <c r="AN36" s="1165"/>
      <c r="AO36" s="303">
        <v>111855</v>
      </c>
      <c r="AP36" s="303">
        <v>1594</v>
      </c>
      <c r="AQ36" s="304">
        <v>1822</v>
      </c>
      <c r="AR36" s="305">
        <v>-12.5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532</v>
      </c>
      <c r="AL37" s="1164"/>
      <c r="AM37" s="1164"/>
      <c r="AN37" s="1165"/>
      <c r="AO37" s="303">
        <v>6300</v>
      </c>
      <c r="AP37" s="303">
        <v>90</v>
      </c>
      <c r="AQ37" s="304">
        <v>859</v>
      </c>
      <c r="AR37" s="305">
        <v>-89.5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533</v>
      </c>
      <c r="AL38" s="1167"/>
      <c r="AM38" s="1167"/>
      <c r="AN38" s="1168"/>
      <c r="AO38" s="306">
        <v>3</v>
      </c>
      <c r="AP38" s="306">
        <v>0</v>
      </c>
      <c r="AQ38" s="307">
        <v>1</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534</v>
      </c>
      <c r="AL39" s="1167"/>
      <c r="AM39" s="1167"/>
      <c r="AN39" s="1168"/>
      <c r="AO39" s="303">
        <v>-355132</v>
      </c>
      <c r="AP39" s="303">
        <v>-5059</v>
      </c>
      <c r="AQ39" s="304">
        <v>-4035</v>
      </c>
      <c r="AR39" s="305">
        <v>25.4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535</v>
      </c>
      <c r="AL40" s="1164"/>
      <c r="AM40" s="1164"/>
      <c r="AN40" s="1165"/>
      <c r="AO40" s="303">
        <v>-3013359</v>
      </c>
      <c r="AP40" s="303">
        <v>-42929</v>
      </c>
      <c r="AQ40" s="304">
        <v>-46184</v>
      </c>
      <c r="AR40" s="305">
        <v>-7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299</v>
      </c>
      <c r="AL41" s="1170"/>
      <c r="AM41" s="1170"/>
      <c r="AN41" s="1171"/>
      <c r="AO41" s="303">
        <v>1018554</v>
      </c>
      <c r="AP41" s="303">
        <v>14511</v>
      </c>
      <c r="AQ41" s="304">
        <v>16315</v>
      </c>
      <c r="AR41" s="305">
        <v>-11.1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505</v>
      </c>
      <c r="AN49" s="1160" t="s">
        <v>539</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540</v>
      </c>
      <c r="AO50" s="320" t="s">
        <v>541</v>
      </c>
      <c r="AP50" s="321" t="s">
        <v>542</v>
      </c>
      <c r="AQ50" s="322" t="s">
        <v>543</v>
      </c>
      <c r="AR50" s="323" t="s">
        <v>544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545</v>
      </c>
      <c r="AL51" s="316"/>
      <c r="AM51" s="324">
        <v>4127155</v>
      </c>
      <c r="AN51" s="325">
        <v>57395</v>
      </c>
      <c r="AO51" s="326">
        <v>-19.5</v>
      </c>
      <c r="AP51" s="327">
        <v>62698</v>
      </c>
      <c r="AQ51" s="328">
        <v>-27.6</v>
      </c>
      <c r="AR51" s="329">
        <v>8.1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546</v>
      </c>
      <c r="AM52" s="332">
        <v>1436492</v>
      </c>
      <c r="AN52" s="333">
        <v>19977</v>
      </c>
      <c r="AO52" s="334">
        <v>-37.200000000000003</v>
      </c>
      <c r="AP52" s="335">
        <v>31973</v>
      </c>
      <c r="AQ52" s="336">
        <v>-28.7</v>
      </c>
      <c r="AR52" s="337">
        <v>-8.5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547</v>
      </c>
      <c r="AL53" s="316"/>
      <c r="AM53" s="324">
        <v>3145742</v>
      </c>
      <c r="AN53" s="325">
        <v>44028</v>
      </c>
      <c r="AO53" s="326">
        <v>-23.3</v>
      </c>
      <c r="AP53" s="327">
        <v>79245</v>
      </c>
      <c r="AQ53" s="328">
        <v>26.4</v>
      </c>
      <c r="AR53" s="329">
        <v>-49.7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546</v>
      </c>
      <c r="AM54" s="332">
        <v>1133013</v>
      </c>
      <c r="AN54" s="333">
        <v>15858</v>
      </c>
      <c r="AO54" s="334">
        <v>-20.6</v>
      </c>
      <c r="AP54" s="335">
        <v>40378</v>
      </c>
      <c r="AQ54" s="336">
        <v>26.3</v>
      </c>
      <c r="AR54" s="337">
        <v>-46.9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548</v>
      </c>
      <c r="AL55" s="316"/>
      <c r="AM55" s="324">
        <v>3199919</v>
      </c>
      <c r="AN55" s="325">
        <v>45135</v>
      </c>
      <c r="AO55" s="326">
        <v>2.5</v>
      </c>
      <c r="AP55" s="327">
        <v>71604</v>
      </c>
      <c r="AQ55" s="328">
        <v>-9.6</v>
      </c>
      <c r="AR55" s="329">
        <v>12.1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546</v>
      </c>
      <c r="AM56" s="332">
        <v>859921</v>
      </c>
      <c r="AN56" s="333">
        <v>12129</v>
      </c>
      <c r="AO56" s="334">
        <v>-23.5</v>
      </c>
      <c r="AP56" s="335">
        <v>45121</v>
      </c>
      <c r="AQ56" s="336">
        <v>11.7</v>
      </c>
      <c r="AR56" s="337">
        <v>-35.200000000000003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549</v>
      </c>
      <c r="AL57" s="316"/>
      <c r="AM57" s="324">
        <v>4401306</v>
      </c>
      <c r="AN57" s="325">
        <v>62446</v>
      </c>
      <c r="AO57" s="326">
        <v>38.4</v>
      </c>
      <c r="AP57" s="327">
        <v>67009</v>
      </c>
      <c r="AQ57" s="328">
        <v>-6.4</v>
      </c>
      <c r="AR57" s="329">
        <v>44.8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546</v>
      </c>
      <c r="AM58" s="332">
        <v>2334256</v>
      </c>
      <c r="AN58" s="333">
        <v>33118</v>
      </c>
      <c r="AO58" s="334">
        <v>173</v>
      </c>
      <c r="AP58" s="335">
        <v>43028</v>
      </c>
      <c r="AQ58" s="336">
        <v>-4.5999999999999996</v>
      </c>
      <c r="AR58" s="337">
        <v>177.6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550</v>
      </c>
      <c r="AL59" s="316"/>
      <c r="AM59" s="324">
        <v>1962986</v>
      </c>
      <c r="AN59" s="325">
        <v>27965</v>
      </c>
      <c r="AO59" s="326">
        <v>-55.2</v>
      </c>
      <c r="AP59" s="327">
        <v>40807</v>
      </c>
      <c r="AQ59" s="328">
        <v>-39.1</v>
      </c>
      <c r="AR59" s="329">
        <v>-16.100000000000001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546</v>
      </c>
      <c r="AM60" s="332">
        <v>802162</v>
      </c>
      <c r="AN60" s="333">
        <v>11428</v>
      </c>
      <c r="AO60" s="334">
        <v>-65.5</v>
      </c>
      <c r="AP60" s="335">
        <v>19520</v>
      </c>
      <c r="AQ60" s="336">
        <v>-54.6</v>
      </c>
      <c r="AR60" s="337">
        <v>-10.9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551</v>
      </c>
      <c r="AL61" s="338"/>
      <c r="AM61" s="339">
        <v>3367422</v>
      </c>
      <c r="AN61" s="340">
        <v>47394</v>
      </c>
      <c r="AO61" s="341">
        <v>-11.4</v>
      </c>
      <c r="AP61" s="342">
        <v>64273</v>
      </c>
      <c r="AQ61" s="343">
        <v>-11.3</v>
      </c>
      <c r="AR61" s="329">
        <v>-0.1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546</v>
      </c>
      <c r="AM62" s="332">
        <v>1313169</v>
      </c>
      <c r="AN62" s="333">
        <v>18502</v>
      </c>
      <c r="AO62" s="334">
        <v>5.2</v>
      </c>
      <c r="AP62" s="335">
        <v>36004</v>
      </c>
      <c r="AQ62" s="336">
        <v>-10</v>
      </c>
      <c r="AR62" s="337">
        <v>15.2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SQ1oKZPAVbPCFhRFkC1lZwadxlSEND/XBNTcWhNqkykI9RsbqRIJAPLqo7Jb2R7TqhlhxNbIpNysTpHtY0PvDA==" saltValue="5H6pAwHRe33PVDFs9erz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topLeftCell="A57" zoomScale="70" zoomScaleNormal="70" workbookViewId="0">
      <selection activeCell="AM13" sqref="AM13:AT1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553</v>
      </c>
    </row>
    <row r="121" spans="125:125" ht="13.5" hidden="1" customHeight="1" x14ac:dyDescent="0.15">
      <c r="DU121" s="250"/>
    </row>
  </sheetData>
  <sheetProtection algorithmName="SHA-512" hashValue="VRefMix2qV3UIhrxaa4rAkTv5saZXWKqTGN4MM4izaPb+Ovr/4LiHUUEACp47K+0JnyZIAdJG0U0ZiCfGRdjYg==" saltValue="xggt/KOCL1bWa5OY/LvYJ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80" zoomScaleNormal="80" workbookViewId="0">
      <selection activeCell="AM13" sqref="AM13:AT1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554</v>
      </c>
    </row>
  </sheetData>
  <sheetProtection algorithmName="SHA-512" hashValue="dMA6khk2V/S+2tjW/gKDCGEhNOtWGx/3mbnIl4QVbMU+ccmw13Lku0YdK6boXfDc1XaXlUdANXilqVcG58Uwvw==" saltValue="KxzfI+edpuCCksngBguG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80" zoomScaleNormal="80" workbookViewId="0">
      <selection activeCell="AM13" sqref="AM13:AT1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2" t="s">
        <v>3</v>
      </c>
      <c r="D47" s="1172"/>
      <c r="E47" s="1173"/>
      <c r="F47" s="11">
        <v>6.89</v>
      </c>
      <c r="G47" s="12">
        <v>6.93</v>
      </c>
      <c r="H47" s="12">
        <v>5.46</v>
      </c>
      <c r="I47" s="12">
        <v>5.3</v>
      </c>
      <c r="J47" s="13">
        <v>6.67</v>
      </c>
    </row>
    <row r="48" spans="2:10" ht="57.75" customHeight="1" x14ac:dyDescent="0.15">
      <c r="B48" s="14"/>
      <c r="C48" s="1174" t="s">
        <v>4</v>
      </c>
      <c r="D48" s="1174"/>
      <c r="E48" s="1175"/>
      <c r="F48" s="15">
        <v>5.86</v>
      </c>
      <c r="G48" s="16">
        <v>5.63</v>
      </c>
      <c r="H48" s="16">
        <v>4.29</v>
      </c>
      <c r="I48" s="16">
        <v>6.42</v>
      </c>
      <c r="J48" s="17">
        <v>15.65</v>
      </c>
    </row>
    <row r="49" spans="2:10" ht="57.75" customHeight="1" thickBot="1" x14ac:dyDescent="0.2">
      <c r="B49" s="18"/>
      <c r="C49" s="1176" t="s">
        <v>5</v>
      </c>
      <c r="D49" s="1176"/>
      <c r="E49" s="1177"/>
      <c r="F49" s="19">
        <v>0.5</v>
      </c>
      <c r="G49" s="20" t="s">
        <v>560</v>
      </c>
      <c r="H49" s="20" t="s">
        <v>561</v>
      </c>
      <c r="I49" s="20">
        <v>2.25</v>
      </c>
      <c r="J49" s="21">
        <v>10.95</v>
      </c>
    </row>
    <row r="50" spans="2:10" x14ac:dyDescent="0.15"/>
  </sheetData>
  <sheetProtection algorithmName="SHA-512" hashValue="Pw3IcOhhSnvYk6Iju1qLsZ5nEhciaSpo4zbAg8p43HOtKlKLQxKTd2WTJ+ks154l5+IFTlE5keJpoDudOxOOtQ==" saltValue="6ZaMjtCjkN1WQSIOU8lM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2023-10-04T05:34:43Z</cp:lastPrinted>
  <dcterms:created xsi:type="dcterms:W3CDTF">2023-02-20T04:17:41Z</dcterms:created>
  <dcterms:modified xsi:type="dcterms:W3CDTF">2023-10-05T08:46:31Z</dcterms:modified>
  <cp:category/>
</cp:coreProperties>
</file>