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財政課\R5年度財政課文書\03　決算\07_財政状況資料集\05.10.04_令和３年度財政状況資料集の作成について（2回目・地方公会計関係）\04_結合するデータ（1回目報告）\"/>
    </mc:Choice>
  </mc:AlternateContent>
  <xr:revisionPtr revIDLastSave="0" documentId="13_ncr:1_{92BE9EF9-78C5-40B1-AD21-A9D033D1D110}" xr6:coauthVersionLast="47" xr6:coauthVersionMax="47" xr10:uidLastSave="{00000000-0000-0000-0000-000000000000}"/>
  <bookViews>
    <workbookView xWindow="-120" yWindow="-120" windowWidth="20730" windowHeight="11160" firstSheet="13" activeTab="1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BE36" i="10"/>
  <c r="AM36" i="10"/>
  <c r="C36" i="10"/>
  <c r="C35" i="10"/>
  <c r="BW34" i="10"/>
  <c r="BW35" i="10" s="1"/>
  <c r="BW36" i="10" s="1"/>
  <c r="BW37" i="10" s="1"/>
  <c r="BW38" i="10" s="1"/>
  <c r="BW39" i="10" s="1"/>
  <c r="U34" i="10"/>
  <c r="U35" i="10" s="1"/>
  <c r="U36" i="10" s="1"/>
  <c r="C34" i="10"/>
  <c r="CO34" i="10" l="1"/>
  <c r="CO35" i="10" s="1"/>
  <c r="CO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<sst xmlns="http://schemas.openxmlformats.org/spreadsheetml/2006/main" count="1116" uniqueCount="606">
  <si>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</si>
  <si>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</si>
  <si>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</si>
  <si>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</si>
  <si>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</si>
  <si>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</si>
  <si>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</si>
  <si>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</si>
  <si>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</si>
  <si>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</si>
  <si>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</si>
  <si>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</si>
  <si>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</si>
  <si>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</si>
  <si>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</si>
  <si>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</si>
  <si>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</si>
  <si>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</si>
  <si>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</si>
  <si>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</si>
  <si>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</si>
  <si>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</si>
  <si>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</si>
  <si>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</si>
  <si>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</si>
  <si>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</si>
  <si>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</si>
  <si>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</si>
  <si>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</si>
  <si>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</si>
  <si>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</si>
  <si>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</si>
  <si>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</si>
  <si>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</si>
  <si>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</si>
  <si>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</si>
  <si>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</si>
  <si>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</si>
  <si>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</si>
  <si>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</si>
  <si>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</si>
  <si>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</si>
  <si>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</si>
  <si>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</si>
  <si>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</si>
  <si>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</si>
  <si>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</si>
  <si>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</si>
  <si>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</si>
  <si>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</si>
  <si>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</si>
  <si>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</si>
  <si>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</si>
  <si>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</si>
  <si>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</si>
  <si>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</si>
  <si>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</si>
  <si>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</si>
  <si>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</si>
  <si>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</si>
  <si>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</si>
  <si>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</si>
  <si>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</si>
  <si>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</si>
  <si>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</si>
  <si>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</si>
  <si>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</si>
  <si>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</si>
  <si>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</si>
  <si>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</si>
  <si>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</si>
  <si>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</si>
  <si>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</si>
  <si>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</si>
  <si>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</si>
  <si>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</si>
  <si>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</si>
  <si>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</si>
  <si>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</si>
  <si>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</si>
  <si>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</si>
  <si>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</si>
  <si>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</si>
  <si>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</si>
  <si>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</si>
  <si>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</si>
  <si>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</si>
  <si>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</si>
  <si>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</si>
  <si>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</si>
  <si>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</si>
  <si>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</si>
  <si>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</si>
  <si>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</si>
  <si>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</si>
  <si>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</si>
  <si>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</si>
  <si>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</si>
  <si>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下野市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</si>
  <si>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</si>
  <si>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</si>
  <si>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</si>
  <si>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</si>
  <si>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</si>
  <si>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</si>
  <si>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</si>
  <si>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</si>
  <si>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</si>
  <si>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</si>
  <si>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</si>
  <si>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</si>
  <si>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</si>
  <si>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</si>
  <si>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</si>
  <si>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</si>
  <si>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</si>
  <si>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</si>
  <si>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</si>
  <si>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</si>
  <si>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</si>
  <si>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</si>
  <si>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</si>
  <si>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</si>
  <si>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</si>
  <si>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</si>
  <si>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</si>
  <si>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</si>
  <si>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</si>
  <si>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</si>
  <si>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</si>
  <si>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</si>
  <si>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</si>
  <si>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</si>
  <si>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</si>
  <si>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</si>
  <si>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</si>
  <si>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</si>
  <si>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</si>
  <si>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</si>
  <si>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</si>
  <si>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</si>
  <si>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</si>
  <si>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</si>
  <si>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</si>
  <si>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</si>
  <si>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</si>
  <si>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</si>
  <si>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</si>
  <si>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</si>
  <si>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</si>
  <si>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</si>
  <si>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</si>
  <si>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</si>
  <si>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</si>
  <si>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</si>
  <si>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</si>
  <si>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</si>
  <si>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</si>
  <si>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</si>
  <si>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</si>
  <si>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</si>
  <si>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</si>
  <si>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</si>
  <si>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</si>
  <si>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</si>
  <si>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</si>
  <si>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</si>
  <si>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</si>
  <si>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</si>
  <si>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</si>
  <si>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</si>
  <si>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</si>
  <si>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</si>
  <si>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</si>
  <si>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</si>
  <si>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</si>
  <si>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</si>
  <si>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</si>
  <si>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</si>
  <si>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</si>
  <si>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</si>
  <si>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</si>
  <si>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</si>
  <si>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</si>
  <si>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</si>
  <si>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</si>
  <si>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</si>
  <si>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</si>
  <si>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</si>
  <si>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</si>
  <si>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</si>
  <si>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</si>
  <si>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</si>
  <si>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</si>
  <si>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</si>
  <si>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</si>
  <si>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</si>
  <si>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</si>
  <si>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</si>
  <si>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</si>
  <si>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</si>
  <si>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</si>
  <si>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</si>
  <si>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</si>
  <si>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</si>
  <si>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</si>
  <si>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</si>
  <si>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</si>
  <si>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</si>
  <si>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</si>
  <si>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</si>
  <si>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栃木県下野市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</si>
  <si>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</si>
  <si>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</si>
  <si>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</si>
  <si>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</si>
  <si>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</si>
  <si>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</si>
  <si>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</si>
  <si>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</si>
  <si>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</si>
  <si>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</si>
  <si>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</si>
  <si>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</si>
  <si>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</si>
  <si>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</si>
  <si>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</si>
  <si>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</si>
  <si>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</si>
  <si>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</si>
  <si>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</si>
  <si>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</si>
  <si>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</si>
  <si>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</si>
  <si>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</si>
  <si>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</si>
  <si>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</si>
  <si>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</si>
  <si>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</si>
  <si>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</si>
  <si>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</si>
  <si>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</si>
  <si>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</si>
  <si>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</si>
  <si>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</si>
  <si>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</si>
  <si>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</si>
  <si>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</si>
  <si>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</si>
  <si>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</si>
  <si>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</si>
  <si>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</si>
  <si>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</si>
  <si>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</si>
  <si>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</si>
  <si>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</si>
  <si>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</si>
  <si>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</si>
  <si>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</si>
  <si>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</si>
  <si>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</si>
  <si>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</si>
  <si>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</si>
  <si>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</si>
  <si>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</si>
  <si>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</si>
  <si>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</si>
  <si>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</si>
  <si>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</si>
  <si>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</si>
  <si>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</si>
  <si>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</si>
  <si>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</si>
  <si>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</si>
  <si>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</si>
  <si>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</si>
  <si>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</si>
  <si>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</si>
  <si>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</si>
  <si>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</si>
  <si>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</si>
  <si>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</si>
  <si>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</si>
  <si>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</si>
  <si>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</si>
  <si>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</si>
  <si>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</si>
  <si>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</si>
  <si>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</si>
  <si>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</si>
  <si>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</si>
  <si>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</si>
  <si>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</si>
  <si>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</si>
  <si>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</si>
  <si>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</si>
  <si>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</si>
  <si>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</si>
  <si>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</si>
  <si>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</si>
  <si>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</si>
  <si>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</si>
  <si>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</si>
  <si>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</si>
  <si>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</si>
  <si>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</si>
  <si>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</si>
  <si>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</si>
  <si>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</si>
  <si>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</si>
  <si>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</si>
  <si>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</si>
  <si>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</si>
  <si>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</si>
  <si>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</si>
  <si>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</si>
  <si>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</si>
  <si>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</si>
  <si>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</si>
  <si>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</si>
  <si>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</si>
  <si>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</si>
  <si>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</si>
  <si>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</si>
  <si>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</si>
  <si>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</si>
  <si>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</si>
  <si>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</si>
  <si>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</si>
  <si>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</si>
  <si>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</si>
  <si>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宅地造成</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</si>
  <si>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</si>
  <si>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</si>
  <si>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</si>
  <si>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</si>
  <si>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</si>
  <si>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</si>
  <si>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</si>
  <si>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</si>
  <si>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</si>
  <si>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</si>
  <si>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</si>
  <si>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</si>
  <si>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</si>
  <si>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</si>
  <si>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</si>
  <si>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</si>
  <si>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</si>
  <si>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</si>
  <si>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</si>
  <si>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</si>
  <si>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</si>
  <si>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</si>
  <si>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</si>
  <si>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</si>
  <si>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</si>
  <si>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</si>
  <si>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</si>
  <si>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</si>
  <si>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</si>
  <si>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</si>
  <si>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</si>
  <si>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</si>
  <si>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</si>
  <si>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栃木県下野市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</si>
  <si>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</si>
  <si>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</si>
  <si>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</si>
  <si>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</si>
  <si>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</si>
  <si>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</si>
  <si>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</si>
  <si>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</si>
  <si>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</si>
  <si>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</si>
  <si>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</si>
  <si>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</si>
  <si>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</si>
  <si>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</si>
  <si>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</si>
  <si>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</si>
  <si>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</si>
  <si>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</si>
  <si>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</si>
  <si>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</si>
  <si>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</si>
  <si>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</si>
  <si>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</si>
  <si>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</si>
  <si>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</si>
  <si>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</si>
  <si>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</si>
  <si>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</si>
  <si>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</si>
  <si>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</si>
  <si>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</si>
  <si>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</si>
  <si>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</si>
  <si>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</si>
  <si>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</si>
  <si>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</si>
  <si>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</si>
  <si>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</si>
  <si>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</si>
  <si>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</si>
  <si>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小山栃木都市計画事業石橋駅周辺土地区画整理事業特別会計</t>
    <phoneticPr fontId="5"/>
  </si>
  <si>
    <t>法非適用企業</t>
    <phoneticPr fontId="5"/>
  </si>
  <si>
    <t>小山栃木都市計画事業仁良川地区土地区画整理事業特別会計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</si>
  <si>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</si>
  <si>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</si>
  <si>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</si>
  <si>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</si>
  <si>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</si>
  <si>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</si>
  <si>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</si>
  <si>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</si>
  <si>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</si>
  <si>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</si>
  <si>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</si>
  <si>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</si>
  <si>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</si>
  <si>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</si>
  <si>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</si>
  <si>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</si>
  <si>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</si>
  <si>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</si>
  <si>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</si>
  <si>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</si>
  <si>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</si>
  <si>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</si>
  <si>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</si>
  <si>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</si>
  <si>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</si>
  <si>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</si>
  <si>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</si>
  <si>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</si>
  <si>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</si>
  <si>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</si>
  <si>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</si>
  <si>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</si>
  <si>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</si>
  <si>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</si>
  <si>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</si>
  <si>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</si>
  <si>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</si>
  <si>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</si>
  <si>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</si>
  <si>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</si>
  <si>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</si>
  <si>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</si>
  <si>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</si>
  <si>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</si>
  <si>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</si>
  <si>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</si>
  <si>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</si>
  <si>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</si>
  <si>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</si>
  <si>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</si>
  <si>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</si>
  <si>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</si>
  <si>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</si>
  <si>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</si>
  <si>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</si>
  <si>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</si>
  <si>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</si>
  <si>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</si>
  <si>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</si>
  <si>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</si>
  <si>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</si>
  <si>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</si>
  <si>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</si>
  <si>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</si>
  <si>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</si>
  <si>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</si>
  <si>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</si>
  <si>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</si>
  <si>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</si>
  <si>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</si>
  <si>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</si>
  <si>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</si>
  <si>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</si>
  <si>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</si>
  <si>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</si>
  <si>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</si>
  <si>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</si>
  <si>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</si>
  <si>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</si>
  <si>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</si>
  <si>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</si>
  <si>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</si>
  <si>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</si>
  <si>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</si>
  <si>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</si>
  <si>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</si>
  <si>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</si>
  <si>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</si>
  <si>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</si>
  <si>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</si>
  <si>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</si>
  <si>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</si>
  <si>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</si>
  <si>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</si>
  <si>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</si>
  <si>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</si>
  <si>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</si>
  <si>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</si>
  <si>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</si>
  <si>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</si>
  <si>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</si>
  <si>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</si>
  <si>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</si>
  <si>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</si>
  <si>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</si>
  <si>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</si>
  <si>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</si>
  <si>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</si>
  <si>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</si>
  <si>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</si>
  <si>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</si>
  <si>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</si>
  <si>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</si>
  <si>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</si>
  <si>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</si>
  <si>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</si>
  <si>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</si>
  <si>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</si>
  <si>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</si>
  <si>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</si>
  <si>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</si>
  <si>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</si>
  <si>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</si>
  <si>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</si>
  <si>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</si>
  <si>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</si>
  <si>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</si>
  <si>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</si>
  <si>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</si>
  <si>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</si>
  <si>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</si>
  <si>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</si>
  <si>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</si>
  <si>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</si>
  <si>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</si>
  <si>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</si>
  <si>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</si>
  <si>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</si>
  <si>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</si>
  <si>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</si>
  <si>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</si>
  <si>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</si>
  <si>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</si>
  <si>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</si>
  <si>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</si>
  <si>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</si>
  <si>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</si>
  <si>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</si>
  <si>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</si>
  <si>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</si>
  <si>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</si>
  <si>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</si>
  <si>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</si>
  <si>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3.62</t>
  </si>
  <si>
    <t>一般会計</t>
  </si>
  <si>
    <t>水道事業会計</t>
  </si>
  <si>
    <t>下水道事業会計</t>
  </si>
  <si>
    <t>国民健康保険特別会計</t>
  </si>
  <si>
    <t>介護保険特別会計</t>
  </si>
  <si>
    <t>小山栃木都市計画事業仁良川地区土地区画整理事業特別会計</t>
  </si>
  <si>
    <t>小山栃木都市計画事業石橋駅周辺土地区画整理事業特別会計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</si>
  <si>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</si>
  <si>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</si>
  <si>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</si>
  <si>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</si>
  <si>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</si>
  <si>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</si>
  <si>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</si>
  <si>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</si>
  <si>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</si>
  <si>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下野市農業公社</t>
    <rPh sb="0" eb="2">
      <t>シモツケ</t>
    </rPh>
    <rPh sb="2" eb="3">
      <t>シ</t>
    </rPh>
    <rPh sb="3" eb="5">
      <t>ノウギョウ</t>
    </rPh>
    <rPh sb="5" eb="7">
      <t>コウシャ</t>
    </rPh>
    <phoneticPr fontId="2"/>
  </si>
  <si>
    <t>グリムの里いしばし</t>
    <rPh sb="4" eb="5">
      <t>サト</t>
    </rPh>
    <phoneticPr fontId="2"/>
  </si>
  <si>
    <t>道の駅しもつけ</t>
    <rPh sb="0" eb="1">
      <t>ミチ</t>
    </rPh>
    <rPh sb="2" eb="3">
      <t>エキ</t>
    </rPh>
    <phoneticPr fontId="2"/>
  </si>
  <si>
    <t>小山広域保健衛生組合</t>
    <rPh sb="0" eb="2">
      <t>オヤマ</t>
    </rPh>
    <rPh sb="2" eb="4">
      <t>コウイキ</t>
    </rPh>
    <rPh sb="4" eb="6">
      <t>ホケン</t>
    </rPh>
    <rPh sb="6" eb="8">
      <t>エイセイ</t>
    </rPh>
    <rPh sb="8" eb="10">
      <t>クミアイ</t>
    </rPh>
    <phoneticPr fontId="2"/>
  </si>
  <si>
    <t>石橋地区消防組合</t>
    <rPh sb="0" eb="2">
      <t>イシバシ</t>
    </rPh>
    <rPh sb="2" eb="4">
      <t>チク</t>
    </rPh>
    <rPh sb="4" eb="6">
      <t>ショウボウ</t>
    </rPh>
    <rPh sb="6" eb="8">
      <t>クミアイ</t>
    </rPh>
    <phoneticPr fontId="2"/>
  </si>
  <si>
    <t>栃木県市町村総合事務組合一般会計</t>
    <rPh sb="0" eb="3">
      <t>トチギケン</t>
    </rPh>
    <rPh sb="3" eb="6">
      <t>シチョウソン</t>
    </rPh>
    <rPh sb="6" eb="8">
      <t>ソウゴウ</t>
    </rPh>
    <rPh sb="8" eb="10">
      <t>ジム</t>
    </rPh>
    <rPh sb="10" eb="12">
      <t>クミアイ</t>
    </rPh>
    <rPh sb="12" eb="14">
      <t>イッパン</t>
    </rPh>
    <rPh sb="14" eb="16">
      <t>カイケイ</t>
    </rPh>
    <phoneticPr fontId="2"/>
  </si>
  <si>
    <t>栃木県市町村総合事務組合特別会計</t>
    <rPh sb="0" eb="3">
      <t>トチギケン</t>
    </rPh>
    <rPh sb="3" eb="6">
      <t>シチョウソン</t>
    </rPh>
    <rPh sb="6" eb="8">
      <t>ソウゴウ</t>
    </rPh>
    <rPh sb="8" eb="10">
      <t>ジム</t>
    </rPh>
    <rPh sb="10" eb="12">
      <t>クミアイ</t>
    </rPh>
    <rPh sb="12" eb="14">
      <t>トクベツ</t>
    </rPh>
    <rPh sb="14" eb="16">
      <t>カイケイ</t>
    </rPh>
    <phoneticPr fontId="2"/>
  </si>
  <si>
    <t>栃木県後期高齢者医療広域連合一般会計</t>
    <rPh sb="0" eb="3">
      <t>トチギケン</t>
    </rPh>
    <rPh sb="3" eb="5">
      <t>コウキ</t>
    </rPh>
    <rPh sb="5" eb="7">
      <t>コウレイ</t>
    </rPh>
    <rPh sb="7" eb="8">
      <t>シャ</t>
    </rPh>
    <rPh sb="8" eb="10">
      <t>イリョウ</t>
    </rPh>
    <rPh sb="10" eb="12">
      <t>コウイキ</t>
    </rPh>
    <rPh sb="12" eb="14">
      <t>レンゴウ</t>
    </rPh>
    <rPh sb="14" eb="16">
      <t>イッパン</t>
    </rPh>
    <rPh sb="16" eb="18">
      <t>カイケイ</t>
    </rPh>
    <phoneticPr fontId="2"/>
  </si>
  <si>
    <t>栃木県後期高齢者医療広域連合特別会計</t>
    <rPh sb="0" eb="3">
      <t>トチギケン</t>
    </rPh>
    <rPh sb="3" eb="5">
      <t>コウキ</t>
    </rPh>
    <rPh sb="5" eb="7">
      <t>コウレイ</t>
    </rPh>
    <rPh sb="7" eb="8">
      <t>シャ</t>
    </rPh>
    <rPh sb="8" eb="10">
      <t>イリョウ</t>
    </rPh>
    <rPh sb="10" eb="12">
      <t>コウイキ</t>
    </rPh>
    <rPh sb="12" eb="14">
      <t>レンゴウ</t>
    </rPh>
    <rPh sb="14" eb="16">
      <t>トクベツ</t>
    </rPh>
    <rPh sb="16" eb="18">
      <t>カイケイ</t>
    </rPh>
    <phoneticPr fontId="2"/>
  </si>
  <si>
    <t>-</t>
    <phoneticPr fontId="2"/>
  </si>
  <si>
    <t>公共施設整備基金</t>
    <rPh sb="0" eb="2">
      <t>コウキョウ</t>
    </rPh>
    <rPh sb="2" eb="4">
      <t>シセツ</t>
    </rPh>
    <rPh sb="4" eb="6">
      <t>セイビ</t>
    </rPh>
    <rPh sb="6" eb="8">
      <t>キキン</t>
    </rPh>
    <phoneticPr fontId="5"/>
  </si>
  <si>
    <t>地域振興基金</t>
    <rPh sb="0" eb="6">
      <t>チイキシンコウキキン</t>
    </rPh>
    <phoneticPr fontId="5"/>
  </si>
  <si>
    <t>庁舎等整備基金</t>
    <rPh sb="0" eb="2">
      <t>チョウシャ</t>
    </rPh>
    <rPh sb="2" eb="3">
      <t>トウ</t>
    </rPh>
    <rPh sb="3" eb="5">
      <t>セイビ</t>
    </rPh>
    <rPh sb="5" eb="7">
      <t>キキン</t>
    </rPh>
    <phoneticPr fontId="5"/>
  </si>
  <si>
    <t>地域づくり事業推進基金</t>
    <rPh sb="0" eb="2">
      <t>チイキ</t>
    </rPh>
    <rPh sb="5" eb="7">
      <t>ジギョウ</t>
    </rPh>
    <rPh sb="7" eb="9">
      <t>スイシン</t>
    </rPh>
    <rPh sb="9" eb="11">
      <t>キキン</t>
    </rPh>
    <phoneticPr fontId="5"/>
  </si>
  <si>
    <t>地域福祉基金</t>
    <rPh sb="0" eb="2">
      <t>チイキ</t>
    </rPh>
    <rPh sb="2" eb="4">
      <t>フクシ</t>
    </rPh>
    <rPh sb="4" eb="6">
      <t>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</si>
  <si>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</si>
  <si>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</si>
  <si>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</si>
  <si>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償還可能基金への計画的な積立てとともに、繰上償還の実施など地方債残高の抑制に努めてきた結果、算定されていない。また、有形固定資産減価償却率は、類似団体内平均値を下回っている。今後も地方債発行を抑えながら、公共施設等総合管理計画に基づき、平準化を図った公共施設等の長寿命化、更新等を行っていく。</t>
    <rPh sb="0" eb="6">
      <t>ショウライフタンヒリツ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</si>
  <si>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</si>
  <si>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</si>
  <si>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</si>
  <si>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</si>
  <si>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</si>
  <si>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</si>
  <si>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算定されていない。実質公債費比率は、R03年度において義務教育学校整備等に係る地方債の発行により前年度比増加したものの、地方債残高の抑制や財政措置が有利な地方債活用に努めてきた結果、類似団体内平均値を下回っている。今後も複合施設整備事業やスマートＩＣ整備事業など大型事業が施工中であるため、財政運営については、長期財政健全化計画等に基づき適正に対処していく必要がある。</t>
    <rPh sb="0" eb="6">
      <t>ショウライフタンヒリツ</t>
    </rPh>
    <rPh sb="8" eb="10">
      <t>サンテイ</t>
    </rPh>
    <rPh sb="17" eb="24">
      <t>ジッシツコウサイヒヒリツ</t>
    </rPh>
    <rPh sb="29" eb="31">
      <t>ネンド</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</si>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</sst>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DF2C514-B7BD-4983-A501-BE6EF932F3D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3F08-4909-A108-E191995A55A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68081</c:v>
                </c:pt>
                <c:pt idx="1">
                  <c:v>93674</c:v>
                </c:pt>
                <c:pt idx="2">
                  <c:v>88958</c:v>
                </c:pt>
                <c:pt idx="3">
                  <c:v>79037</c:v>
                </c:pt>
                <c:pt idx="4">
                  <c:v>99808</c:v>
                </c:pt>
              </c:numCache>
            </c:numRef>
          </c:val>
          <c:smooth val="0"/>
          <c:extLst>
            <c:ext xmlns:c16="http://schemas.microsoft.com/office/drawing/2014/chart" uri="{C3380CC4-5D6E-409C-BE32-E72D297353CC}">
              <c16:uniqueId val="{00000001-3F08-4909-A108-E191995A55A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8.52</c:v>
                </c:pt>
                <c:pt idx="1">
                  <c:v>10.73</c:v>
                </c:pt>
                <c:pt idx="2">
                  <c:v>10.63</c:v>
                </c:pt>
                <c:pt idx="3">
                  <c:v>11.39</c:v>
                </c:pt>
                <c:pt idx="4">
                  <c:v>14.61</c:v>
                </c:pt>
              </c:numCache>
            </c:numRef>
          </c:val>
          <c:extLst>
            <c:ext xmlns:c16="http://schemas.microsoft.com/office/drawing/2014/chart" uri="{C3380CC4-5D6E-409C-BE32-E72D297353CC}">
              <c16:uniqueId val="{00000000-9197-4219-87EE-4767337C112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13.83</c:v>
                </c:pt>
                <c:pt idx="1">
                  <c:v>11.45</c:v>
                </c:pt>
                <c:pt idx="2">
                  <c:v>7.86</c:v>
                </c:pt>
                <c:pt idx="3">
                  <c:v>14.81</c:v>
                </c:pt>
                <c:pt idx="4">
                  <c:v>14.1</c:v>
                </c:pt>
              </c:numCache>
            </c:numRef>
          </c:val>
          <c:extLst>
            <c:ext xmlns:c16="http://schemas.microsoft.com/office/drawing/2014/chart" uri="{C3380CC4-5D6E-409C-BE32-E72D297353CC}">
              <c16:uniqueId val="{00000001-9197-4219-87EE-4767337C112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1.74</c:v>
                </c:pt>
                <c:pt idx="1">
                  <c:v>0.18</c:v>
                </c:pt>
                <c:pt idx="2">
                  <c:v>-3.62</c:v>
                </c:pt>
                <c:pt idx="3">
                  <c:v>8.11</c:v>
                </c:pt>
                <c:pt idx="4">
                  <c:v>3.73</c:v>
                </c:pt>
              </c:numCache>
            </c:numRef>
          </c:val>
          <c:smooth val="0"/>
          <c:extLst>
            <c:ext xmlns:c16="http://schemas.microsoft.com/office/drawing/2014/chart" uri="{C3380CC4-5D6E-409C-BE32-E72D297353CC}">
              <c16:uniqueId val="{00000002-9197-4219-87EE-4767337C112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0.75</c:v>
                </c:pt>
                <c:pt idx="2">
                  <c:v>#N/A</c:v>
                </c:pt>
                <c:pt idx="3">
                  <c:v>0.98</c:v>
                </c:pt>
                <c:pt idx="4">
                  <c:v>0</c:v>
                </c:pt>
                <c:pt idx="5">
                  <c:v>0</c:v>
                </c:pt>
                <c:pt idx="6">
                  <c:v>0</c:v>
                </c:pt>
                <c:pt idx="7">
                  <c:v>0</c:v>
                </c:pt>
                <c:pt idx="8">
                  <c:v>0</c:v>
                </c:pt>
                <c:pt idx="9">
                  <c:v>0</c:v>
                </c:pt>
              </c:numCache>
            </c:numRef>
          </c:val>
          <c:extLst>
            <c:ext xmlns:c16="http://schemas.microsoft.com/office/drawing/2014/chart" uri="{C3380CC4-5D6E-409C-BE32-E72D297353CC}">
              <c16:uniqueId val="{00000000-DDF5-4D89-A903-7529AEBFD19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DF5-4D89-A903-7529AEBFD19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0.03</c:v>
                </c:pt>
                <c:pt idx="4">
                  <c:v>#N/A</c:v>
                </c:pt>
                <c:pt idx="5">
                  <c:v>0.05</c:v>
                </c:pt>
                <c:pt idx="6">
                  <c:v>#N/A</c:v>
                </c:pt>
                <c:pt idx="7">
                  <c:v>0.05</c:v>
                </c:pt>
                <c:pt idx="8">
                  <c:v>#N/A</c:v>
                </c:pt>
                <c:pt idx="9">
                  <c:v>0.03</c:v>
                </c:pt>
              </c:numCache>
            </c:numRef>
          </c:val>
          <c:extLst>
            <c:ext xmlns:c16="http://schemas.microsoft.com/office/drawing/2014/chart" uri="{C3380CC4-5D6E-409C-BE32-E72D297353CC}">
              <c16:uniqueId val="{00000002-DDF5-4D89-A903-7529AEBFD194}"/>
            </c:ext>
          </c:extLst>
        </c:ser>
        <c:ser>
          <c:idx val="3"/>
          <c:order val="3"/>
          <c:tx>
            <c:strRef>
              <c:f>データシート!$A$30</c:f>
              <c:strCache>
                <c:ptCount val="1"/>
                <c:pt idx="0">
                  <c:v>小山栃木都市計画事業石橋駅周辺土地区画整理事業特別会計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0.06</c:v>
                </c:pt>
                <c:pt idx="2">
                  <c:v>#N/A</c:v>
                </c:pt>
                <c:pt idx="3">
                  <c:v>0.06</c:v>
                </c:pt>
                <c:pt idx="4">
                  <c:v>#N/A</c:v>
                </c:pt>
                <c:pt idx="5">
                  <c:v>7.0000000000000007E-2</c:v>
                </c:pt>
                <c:pt idx="6">
                  <c:v>#N/A</c:v>
                </c:pt>
                <c:pt idx="7">
                  <c:v>0.06</c:v>
                </c:pt>
                <c:pt idx="8">
                  <c:v>#N/A</c:v>
                </c:pt>
                <c:pt idx="9">
                  <c:v>0.06</c:v>
                </c:pt>
              </c:numCache>
            </c:numRef>
          </c:val>
          <c:extLst>
            <c:ext xmlns:c16="http://schemas.microsoft.com/office/drawing/2014/chart" uri="{C3380CC4-5D6E-409C-BE32-E72D297353CC}">
              <c16:uniqueId val="{00000003-DDF5-4D89-A903-7529AEBFD194}"/>
            </c:ext>
          </c:extLst>
        </c:ser>
        <c:ser>
          <c:idx val="4"/>
          <c:order val="4"/>
          <c:tx>
            <c:strRef>
              <c:f>データシート!$A$31</c:f>
              <c:strCache>
                <c:ptCount val="1"/>
                <c:pt idx="0">
                  <c:v>小山栃木都市計画事業仁良川地区土地区画整理事業特別会計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1.89</c:v>
                </c:pt>
                <c:pt idx="2">
                  <c:v>#N/A</c:v>
                </c:pt>
                <c:pt idx="3">
                  <c:v>2.09</c:v>
                </c:pt>
                <c:pt idx="4">
                  <c:v>#N/A</c:v>
                </c:pt>
                <c:pt idx="5">
                  <c:v>2.62</c:v>
                </c:pt>
                <c:pt idx="6">
                  <c:v>#N/A</c:v>
                </c:pt>
                <c:pt idx="7">
                  <c:v>0.94</c:v>
                </c:pt>
                <c:pt idx="8">
                  <c:v>#N/A</c:v>
                </c:pt>
                <c:pt idx="9">
                  <c:v>0.86</c:v>
                </c:pt>
              </c:numCache>
            </c:numRef>
          </c:val>
          <c:extLst>
            <c:ext xmlns:c16="http://schemas.microsoft.com/office/drawing/2014/chart" uri="{C3380CC4-5D6E-409C-BE32-E72D297353CC}">
              <c16:uniqueId val="{00000004-DDF5-4D89-A903-7529AEBFD194}"/>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2.19</c:v>
                </c:pt>
                <c:pt idx="2">
                  <c:v>#N/A</c:v>
                </c:pt>
                <c:pt idx="3">
                  <c:v>1.1200000000000001</c:v>
                </c:pt>
                <c:pt idx="4">
                  <c:v>#N/A</c:v>
                </c:pt>
                <c:pt idx="5">
                  <c:v>1.06</c:v>
                </c:pt>
                <c:pt idx="6">
                  <c:v>#N/A</c:v>
                </c:pt>
                <c:pt idx="7">
                  <c:v>1.71</c:v>
                </c:pt>
                <c:pt idx="8">
                  <c:v>#N/A</c:v>
                </c:pt>
                <c:pt idx="9">
                  <c:v>1.31</c:v>
                </c:pt>
              </c:numCache>
            </c:numRef>
          </c:val>
          <c:extLst>
            <c:ext xmlns:c16="http://schemas.microsoft.com/office/drawing/2014/chart" uri="{C3380CC4-5D6E-409C-BE32-E72D297353CC}">
              <c16:uniqueId val="{00000005-DDF5-4D89-A903-7529AEBFD19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3.05</c:v>
                </c:pt>
                <c:pt idx="2">
                  <c:v>#N/A</c:v>
                </c:pt>
                <c:pt idx="3">
                  <c:v>2.14</c:v>
                </c:pt>
                <c:pt idx="4">
                  <c:v>#N/A</c:v>
                </c:pt>
                <c:pt idx="5">
                  <c:v>1.7</c:v>
                </c:pt>
                <c:pt idx="6">
                  <c:v>#N/A</c:v>
                </c:pt>
                <c:pt idx="7">
                  <c:v>1.88</c:v>
                </c:pt>
                <c:pt idx="8">
                  <c:v>#N/A</c:v>
                </c:pt>
                <c:pt idx="9">
                  <c:v>2.0099999999999998</c:v>
                </c:pt>
              </c:numCache>
            </c:numRef>
          </c:val>
          <c:extLst>
            <c:ext xmlns:c16="http://schemas.microsoft.com/office/drawing/2014/chart" uri="{C3380CC4-5D6E-409C-BE32-E72D297353CC}">
              <c16:uniqueId val="{00000006-DDF5-4D89-A903-7529AEBFD19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1.92</c:v>
                </c:pt>
                <c:pt idx="6">
                  <c:v>#N/A</c:v>
                </c:pt>
                <c:pt idx="7">
                  <c:v>2.57</c:v>
                </c:pt>
                <c:pt idx="8">
                  <c:v>#N/A</c:v>
                </c:pt>
                <c:pt idx="9">
                  <c:v>3.55</c:v>
                </c:pt>
              </c:numCache>
            </c:numRef>
          </c:val>
          <c:extLst>
            <c:ext xmlns:c16="http://schemas.microsoft.com/office/drawing/2014/chart" uri="{C3380CC4-5D6E-409C-BE32-E72D297353CC}">
              <c16:uniqueId val="{00000007-DDF5-4D89-A903-7529AEBFD19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6.65</c:v>
                </c:pt>
                <c:pt idx="2">
                  <c:v>#N/A</c:v>
                </c:pt>
                <c:pt idx="3">
                  <c:v>4.95</c:v>
                </c:pt>
                <c:pt idx="4">
                  <c:v>#N/A</c:v>
                </c:pt>
                <c:pt idx="5">
                  <c:v>5.48</c:v>
                </c:pt>
                <c:pt idx="6">
                  <c:v>#N/A</c:v>
                </c:pt>
                <c:pt idx="7">
                  <c:v>5.7</c:v>
                </c:pt>
                <c:pt idx="8">
                  <c:v>#N/A</c:v>
                </c:pt>
                <c:pt idx="9">
                  <c:v>4.9800000000000004</c:v>
                </c:pt>
              </c:numCache>
            </c:numRef>
          </c:val>
          <c:extLst>
            <c:ext xmlns:c16="http://schemas.microsoft.com/office/drawing/2014/chart" uri="{C3380CC4-5D6E-409C-BE32-E72D297353CC}">
              <c16:uniqueId val="{00000008-DDF5-4D89-A903-7529AEBFD19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8.52</c:v>
                </c:pt>
                <c:pt idx="2">
                  <c:v>#N/A</c:v>
                </c:pt>
                <c:pt idx="3">
                  <c:v>10.72</c:v>
                </c:pt>
                <c:pt idx="4">
                  <c:v>#N/A</c:v>
                </c:pt>
                <c:pt idx="5">
                  <c:v>10.62</c:v>
                </c:pt>
                <c:pt idx="6">
                  <c:v>#N/A</c:v>
                </c:pt>
                <c:pt idx="7">
                  <c:v>11.38</c:v>
                </c:pt>
                <c:pt idx="8">
                  <c:v>#N/A</c:v>
                </c:pt>
                <c:pt idx="9">
                  <c:v>14.6</c:v>
                </c:pt>
              </c:numCache>
            </c:numRef>
          </c:val>
          <c:extLst>
            <c:ext xmlns:c16="http://schemas.microsoft.com/office/drawing/2014/chart" uri="{C3380CC4-5D6E-409C-BE32-E72D297353CC}">
              <c16:uniqueId val="{00000009-DDF5-4D89-A903-7529AEBFD19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2931</c:v>
                </c:pt>
                <c:pt idx="5">
                  <c:v>3192</c:v>
                </c:pt>
                <c:pt idx="8">
                  <c:v>3085</c:v>
                </c:pt>
                <c:pt idx="11">
                  <c:v>3128</c:v>
                </c:pt>
                <c:pt idx="14">
                  <c:v>3185</c:v>
                </c:pt>
              </c:numCache>
            </c:numRef>
          </c:val>
          <c:extLst>
            <c:ext xmlns:c16="http://schemas.microsoft.com/office/drawing/2014/chart" uri="{C3380CC4-5D6E-409C-BE32-E72D297353CC}">
              <c16:uniqueId val="{00000000-16CE-4F79-A67C-DBD760BA8D1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6CE-4F79-A67C-DBD760BA8D1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89</c:v>
                </c:pt>
                <c:pt idx="3">
                  <c:v>84</c:v>
                </c:pt>
                <c:pt idx="6">
                  <c:v>23</c:v>
                </c:pt>
                <c:pt idx="9">
                  <c:v>2</c:v>
                </c:pt>
                <c:pt idx="12">
                  <c:v>2</c:v>
                </c:pt>
              </c:numCache>
            </c:numRef>
          </c:val>
          <c:extLst>
            <c:ext xmlns:c16="http://schemas.microsoft.com/office/drawing/2014/chart" uri="{C3380CC4-5D6E-409C-BE32-E72D297353CC}">
              <c16:uniqueId val="{00000002-16CE-4F79-A67C-DBD760BA8D1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140</c:v>
                </c:pt>
                <c:pt idx="3">
                  <c:v>117</c:v>
                </c:pt>
                <c:pt idx="6">
                  <c:v>183</c:v>
                </c:pt>
                <c:pt idx="9">
                  <c:v>150</c:v>
                </c:pt>
                <c:pt idx="12">
                  <c:v>142</c:v>
                </c:pt>
              </c:numCache>
            </c:numRef>
          </c:val>
          <c:extLst>
            <c:ext xmlns:c16="http://schemas.microsoft.com/office/drawing/2014/chart" uri="{C3380CC4-5D6E-409C-BE32-E72D297353CC}">
              <c16:uniqueId val="{00000003-16CE-4F79-A67C-DBD760BA8D1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640</c:v>
                </c:pt>
                <c:pt idx="3">
                  <c:v>649</c:v>
                </c:pt>
                <c:pt idx="6">
                  <c:v>285</c:v>
                </c:pt>
                <c:pt idx="9">
                  <c:v>360</c:v>
                </c:pt>
                <c:pt idx="12">
                  <c:v>359</c:v>
                </c:pt>
              </c:numCache>
            </c:numRef>
          </c:val>
          <c:extLst>
            <c:ext xmlns:c16="http://schemas.microsoft.com/office/drawing/2014/chart" uri="{C3380CC4-5D6E-409C-BE32-E72D297353CC}">
              <c16:uniqueId val="{00000004-16CE-4F79-A67C-DBD760BA8D1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6CE-4F79-A67C-DBD760BA8D1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6CE-4F79-A67C-DBD760BA8D1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2370</c:v>
                </c:pt>
                <c:pt idx="3">
                  <c:v>2570</c:v>
                </c:pt>
                <c:pt idx="6">
                  <c:v>2702</c:v>
                </c:pt>
                <c:pt idx="9">
                  <c:v>2870</c:v>
                </c:pt>
                <c:pt idx="12">
                  <c:v>3132</c:v>
                </c:pt>
              </c:numCache>
            </c:numRef>
          </c:val>
          <c:extLst>
            <c:ext xmlns:c16="http://schemas.microsoft.com/office/drawing/2014/chart" uri="{C3380CC4-5D6E-409C-BE32-E72D297353CC}">
              <c16:uniqueId val="{00000007-16CE-4F79-A67C-DBD760BA8D1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308</c:v>
                </c:pt>
                <c:pt idx="2">
                  <c:v>#N/A</c:v>
                </c:pt>
                <c:pt idx="3">
                  <c:v>#N/A</c:v>
                </c:pt>
                <c:pt idx="4">
                  <c:v>228</c:v>
                </c:pt>
                <c:pt idx="5">
                  <c:v>#N/A</c:v>
                </c:pt>
                <c:pt idx="6">
                  <c:v>#N/A</c:v>
                </c:pt>
                <c:pt idx="7">
                  <c:v>108</c:v>
                </c:pt>
                <c:pt idx="8">
                  <c:v>#N/A</c:v>
                </c:pt>
                <c:pt idx="9">
                  <c:v>#N/A</c:v>
                </c:pt>
                <c:pt idx="10">
                  <c:v>254</c:v>
                </c:pt>
                <c:pt idx="11">
                  <c:v>#N/A</c:v>
                </c:pt>
                <c:pt idx="12">
                  <c:v>#N/A</c:v>
                </c:pt>
                <c:pt idx="13">
                  <c:v>450</c:v>
                </c:pt>
                <c:pt idx="14">
                  <c:v>#N/A</c:v>
                </c:pt>
              </c:numCache>
            </c:numRef>
          </c:val>
          <c:smooth val="0"/>
          <c:extLst>
            <c:ext xmlns:c16="http://schemas.microsoft.com/office/drawing/2014/chart" uri="{C3380CC4-5D6E-409C-BE32-E72D297353CC}">
              <c16:uniqueId val="{00000008-16CE-4F79-A67C-DBD760BA8D1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28806</c:v>
                </c:pt>
                <c:pt idx="5">
                  <c:v>28759</c:v>
                </c:pt>
                <c:pt idx="8">
                  <c:v>29068</c:v>
                </c:pt>
                <c:pt idx="11">
                  <c:v>28570</c:v>
                </c:pt>
                <c:pt idx="14">
                  <c:v>27994</c:v>
                </c:pt>
              </c:numCache>
            </c:numRef>
          </c:val>
          <c:extLst>
            <c:ext xmlns:c16="http://schemas.microsoft.com/office/drawing/2014/chart" uri="{C3380CC4-5D6E-409C-BE32-E72D297353CC}">
              <c16:uniqueId val="{00000000-9FB5-4151-B3D4-8BF2ABEB362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2534</c:v>
                </c:pt>
                <c:pt idx="5">
                  <c:v>2724</c:v>
                </c:pt>
                <c:pt idx="8">
                  <c:v>1541</c:v>
                </c:pt>
                <c:pt idx="11">
                  <c:v>1410</c:v>
                </c:pt>
                <c:pt idx="14">
                  <c:v>1060</c:v>
                </c:pt>
              </c:numCache>
            </c:numRef>
          </c:val>
          <c:extLst>
            <c:ext xmlns:c16="http://schemas.microsoft.com/office/drawing/2014/chart" uri="{C3380CC4-5D6E-409C-BE32-E72D297353CC}">
              <c16:uniqueId val="{00000001-9FB5-4151-B3D4-8BF2ABEB362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11527</c:v>
                </c:pt>
                <c:pt idx="5">
                  <c:v>12045</c:v>
                </c:pt>
                <c:pt idx="8">
                  <c:v>11162</c:v>
                </c:pt>
                <c:pt idx="11">
                  <c:v>11697</c:v>
                </c:pt>
                <c:pt idx="14">
                  <c:v>11455</c:v>
                </c:pt>
              </c:numCache>
            </c:numRef>
          </c:val>
          <c:extLst>
            <c:ext xmlns:c16="http://schemas.microsoft.com/office/drawing/2014/chart" uri="{C3380CC4-5D6E-409C-BE32-E72D297353CC}">
              <c16:uniqueId val="{00000002-9FB5-4151-B3D4-8BF2ABEB362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FB5-4151-B3D4-8BF2ABEB362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FB5-4151-B3D4-8BF2ABEB362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FB5-4151-B3D4-8BF2ABEB362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1169</c:v>
                </c:pt>
                <c:pt idx="3">
                  <c:v>1075</c:v>
                </c:pt>
                <c:pt idx="6">
                  <c:v>1083</c:v>
                </c:pt>
                <c:pt idx="9">
                  <c:v>1063</c:v>
                </c:pt>
                <c:pt idx="12">
                  <c:v>1022</c:v>
                </c:pt>
              </c:numCache>
            </c:numRef>
          </c:val>
          <c:extLst>
            <c:ext xmlns:c16="http://schemas.microsoft.com/office/drawing/2014/chart" uri="{C3380CC4-5D6E-409C-BE32-E72D297353CC}">
              <c16:uniqueId val="{00000006-9FB5-4151-B3D4-8BF2ABEB362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989</c:v>
                </c:pt>
                <c:pt idx="3">
                  <c:v>1209</c:v>
                </c:pt>
                <c:pt idx="6">
                  <c:v>1342</c:v>
                </c:pt>
                <c:pt idx="9">
                  <c:v>1224</c:v>
                </c:pt>
                <c:pt idx="12">
                  <c:v>1435</c:v>
                </c:pt>
              </c:numCache>
            </c:numRef>
          </c:val>
          <c:extLst>
            <c:ext xmlns:c16="http://schemas.microsoft.com/office/drawing/2014/chart" uri="{C3380CC4-5D6E-409C-BE32-E72D297353CC}">
              <c16:uniqueId val="{00000007-9FB5-4151-B3D4-8BF2ABEB362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6232</c:v>
                </c:pt>
                <c:pt idx="3">
                  <c:v>6403</c:v>
                </c:pt>
                <c:pt idx="6">
                  <c:v>5253</c:v>
                </c:pt>
                <c:pt idx="9">
                  <c:v>4691</c:v>
                </c:pt>
                <c:pt idx="12">
                  <c:v>4007</c:v>
                </c:pt>
              </c:numCache>
            </c:numRef>
          </c:val>
          <c:extLst>
            <c:ext xmlns:c16="http://schemas.microsoft.com/office/drawing/2014/chart" uri="{C3380CC4-5D6E-409C-BE32-E72D297353CC}">
              <c16:uniqueId val="{00000008-9FB5-4151-B3D4-8BF2ABEB362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114</c:v>
                </c:pt>
                <c:pt idx="3">
                  <c:v>31</c:v>
                </c:pt>
                <c:pt idx="6">
                  <c:v>8</c:v>
                </c:pt>
                <c:pt idx="9">
                  <c:v>6</c:v>
                </c:pt>
                <c:pt idx="12">
                  <c:v>5</c:v>
                </c:pt>
              </c:numCache>
            </c:numRef>
          </c:val>
          <c:extLst>
            <c:ext xmlns:c16="http://schemas.microsoft.com/office/drawing/2014/chart" uri="{C3380CC4-5D6E-409C-BE32-E72D297353CC}">
              <c16:uniqueId val="{00000009-9FB5-4151-B3D4-8BF2ABEB362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24820</c:v>
                </c:pt>
                <c:pt idx="3">
                  <c:v>25999</c:v>
                </c:pt>
                <c:pt idx="6">
                  <c:v>27593</c:v>
                </c:pt>
                <c:pt idx="9">
                  <c:v>28008</c:v>
                </c:pt>
                <c:pt idx="12">
                  <c:v>28896</c:v>
                </c:pt>
              </c:numCache>
            </c:numRef>
          </c:val>
          <c:extLst>
            <c:ext xmlns:c16="http://schemas.microsoft.com/office/drawing/2014/chart" uri="{C3380CC4-5D6E-409C-BE32-E72D297353CC}">
              <c16:uniqueId val="{0000000A-9FB5-4151-B3D4-8BF2ABEB362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FB5-4151-B3D4-8BF2ABEB362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1160</c:v>
                </c:pt>
                <c:pt idx="1">
                  <c:v>2233</c:v>
                </c:pt>
                <c:pt idx="2">
                  <c:v>2230</c:v>
                </c:pt>
              </c:numCache>
            </c:numRef>
          </c:val>
          <c:extLst>
            <c:ext xmlns:c16="http://schemas.microsoft.com/office/drawing/2014/chart" uri="{C3380CC4-5D6E-409C-BE32-E72D297353CC}">
              <c16:uniqueId val="{00000000-7EAA-4229-B405-2408C575267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2804</c:v>
                </c:pt>
                <c:pt idx="1">
                  <c:v>2525</c:v>
                </c:pt>
                <c:pt idx="2">
                  <c:v>2610</c:v>
                </c:pt>
              </c:numCache>
            </c:numRef>
          </c:val>
          <c:extLst>
            <c:ext xmlns:c16="http://schemas.microsoft.com/office/drawing/2014/chart" uri="{C3380CC4-5D6E-409C-BE32-E72D297353CC}">
              <c16:uniqueId val="{00000001-7EAA-4229-B405-2408C575267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6601</c:v>
                </c:pt>
                <c:pt idx="1">
                  <c:v>6281</c:v>
                </c:pt>
                <c:pt idx="2">
                  <c:v>5709</c:v>
                </c:pt>
              </c:numCache>
            </c:numRef>
          </c:val>
          <c:extLst>
            <c:ext xmlns:c16="http://schemas.microsoft.com/office/drawing/2014/chart" uri="{C3380CC4-5D6E-409C-BE32-E72D297353CC}">
              <c16:uniqueId val="{00000002-7EAA-4229-B405-2408C575267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{86658D03-A8AC-4657-86B6-F81D6792C7E7}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55C-4122-9495-B31CEF3E02C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{993C75F2-0916-4A1F-A6F2-ED88BB3A9015}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55C-4122-9495-B31CEF3E02C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{720E92A6-974A-43CF-A55A-2903F8EDB3A6}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55C-4122-9495-B31CEF3E02C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{B43400F7-16C2-466C-95D6-CE58FD5CDF3F}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55C-4122-9495-B31CEF3E02C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{7C8CA768-8E76-40E5-9CFE-26E002D93A14}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55C-4122-9495-B31CEF3E02C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{87D032C4-954F-463D-928D-F3C98F1B8E22}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55C-4122-9495-B31CEF3E02C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{43C1CE0B-25B1-46F4-AEE9-B059FC0BE3BE}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55C-4122-9495-B31CEF3E02C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{69833009-D2A8-4E9F-AA07-46FE1D7BDBF7}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55C-4122-9495-B31CEF3E02C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{9372C867-4781-4333-BC6F-C9E1504D90F2}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55C-4122-9495-B31CEF3E02C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59.3</c:v>
                </c:pt>
                <c:pt idx="8">
                  <c:v>60.4</c:v>
                </c:pt>
                <c:pt idx="16">
                  <c:v>59.6</c:v>
                </c:pt>
                <c:pt idx="24">
                  <c:v>59</c:v>
                </c:pt>
                <c:pt idx="32">
                  <c:v>58.5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55C-4122-9495-B31CEF3E02C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{7FE5A53F-0544-4604-8C54-F9A4AF8D7514}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55C-4122-9495-B31CEF3E02C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{E6B071F9-E383-4E6A-9CCB-0A5728FF0442}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55C-4122-9495-B31CEF3E02C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{913E42CB-EBAA-4DE9-9826-A845BBE21FBB}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55C-4122-9495-B31CEF3E02C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{0EE130B2-89F5-496D-A820-432196BB2964}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55C-4122-9495-B31CEF3E02C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{C1A9D2E8-F13C-4A23-AB85-7352C83B8456}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55C-4122-9495-B31CEF3E02C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{9D0C414C-9B1C-46F3-A1DE-44E9D62E4ADF}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55C-4122-9495-B31CEF3E02C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{94E31634-A24A-4CDD-B78E-561C6004358D}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55C-4122-9495-B31CEF3E02C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{6671D5EF-D44F-4F2E-A2CA-27DC4BC97ECD}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55C-4122-9495-B31CEF3E02C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{82CE4FB8-ABD4-471C-B5A1-D3C0710A9CC5}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55C-4122-9495-B31CEF3E02C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B55C-4122-9495-B31CEF3E02C2}"/>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{9BB17775-2866-42AF-A714-A3F531A32AC5}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06B-44F6-AD76-954DAC024C9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{1C4842B6-AD79-4BD6-B2C5-155D4B2020CE}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6B-44F6-AD76-954DAC024C9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{D954C6FB-E323-42FC-B9CA-215004BF4A09}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6B-44F6-AD76-954DAC024C9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{5599F141-F1E4-40A2-B78B-DCD758B1E774}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6B-44F6-AD76-954DAC024C9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{4646B197-7EAC-414B-B0A6-77C1EDE5C74A}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6B-44F6-AD76-954DAC024C98}"/>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{985B9E5A-B137-4451-8AB9-37FF72F9ECA3}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06B-44F6-AD76-954DAC024C98}"/>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{FCB95C9D-6AF8-4FDE-805E-4F8DCCD92755}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06B-44F6-AD76-954DAC024C98}"/>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{6D7541E1-8299-4423-BC68-06CC6E6C84E8}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06B-44F6-AD76-954DAC024C98}"/>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{A580008B-C2A0-4951-874D-329701743AAC}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06B-44F6-AD76-954DAC024C9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3</c:v>
                </c:pt>
                <c:pt idx="16">
                  <c:v>1.8</c:v>
                </c:pt>
                <c:pt idx="24">
                  <c:v>1.6</c:v>
                </c:pt>
                <c:pt idx="32">
                  <c:v>2.1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06B-44F6-AD76-954DAC024C9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{57FE3B1C-B3F0-4171-8688-2D4D3479BA8B}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06B-44F6-AD76-954DAC024C9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{D8418C62-EEDD-49E8-ACB7-3707BE368FF1}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6B-44F6-AD76-954DAC024C9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{716CD05F-32F2-43D7-AD8C-505AE6AAFF33}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6B-44F6-AD76-954DAC024C9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{9D5FA16F-02CB-4229-9292-773F27DBC46D}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6B-44F6-AD76-954DAC024C9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{5ECEA7D9-C9B3-437E-8CC9-A4555D3083D6}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6B-44F6-AD76-954DAC024C9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{63E3D9EA-94F9-4251-87A2-35C58B53B8B5}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06B-44F6-AD76-954DAC024C9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{C1615455-C1DF-4271-9F71-44DCD57547A4}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06B-44F6-AD76-954DAC024C9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{8E5A72CA-C55C-4D0F-BFCB-DF0E67B8E6C3}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06B-44F6-AD76-954DAC024C9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{1EE79955-2E30-41AC-99BE-171ED8E1F399}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06B-44F6-AD76-954DAC024C9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606B-44F6-AD76-954DAC024C98}"/>
            </c:ext>
          </c:extLst>
        </c:ser>
        <c:dLbls>
          <c:showLegendKey val="0"/>
          <c:showVal val="1"/>
          <c:showCatName val="0"/>
          <c:showSerName val="0"/>
          <c:showPercent val="0"/>
          <c:showBubbleSize val="0"/>
        </c:dLbls>
        <c:axId val="84219776"/>
        <c:axId val="84234240"/>
      </c:scatterChart>
      <c:valAx>
        <c:axId val="84219776"/>
        <c:scaling>
          <c:orientation val="maxMin"/>
          <c:max val="6.6999999999999993"/>
          <c:min val="5.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B6425EB5-37F6-462F-B691-F70B087116C3}"/>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91F27948-540A-4AFD-A752-69B146F382AB}"/>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栃木県下野市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義務教育施設の耐震補強や大規模改修事業、庁舎関連事業で、起債した合併特例債の償還が開始されたことにより元利償還金が高い水準にある。</a:t>
          </a:r>
          <a:endParaRPr lang="ja-JP" altLang="ja-JP" sz="1400">
            <a:effectLst/>
          </a:endParaRPr>
        </a:p>
        <a:p>
          <a:r>
            <a:rPr kumimoji="1" lang="ja-JP" altLang="ja-JP" sz="1100">
              <a:solidFill>
                <a:schemeClr val="dk1"/>
              </a:solidFill>
              <a:effectLst/>
              <a:latin typeface="+mn-lt"/>
              <a:ea typeface="+mn-ea"/>
              <a:cs typeface="+mn-cs"/>
            </a:rPr>
            <a:t>　一方、算入公債費等も合併特例事業債や臨時財政対策債の償還金増加にともない上昇傾向にある。</a:t>
          </a:r>
          <a:endParaRPr lang="ja-JP" altLang="ja-JP" sz="1400">
            <a:effectLst/>
          </a:endParaRPr>
        </a:p>
        <a:p>
          <a:r>
            <a:rPr kumimoji="1" lang="ja-JP" altLang="ja-JP" sz="1100">
              <a:solidFill>
                <a:schemeClr val="dk1"/>
              </a:solidFill>
              <a:effectLst/>
              <a:latin typeface="+mn-lt"/>
              <a:ea typeface="+mn-ea"/>
              <a:cs typeface="+mn-cs"/>
            </a:rPr>
            <a:t>　今後も、義務教育学校整備など地方債を活用した事業の影響から、元利償還金の増加が見込まれるため、既発債の繰上償還の検討や事業の峻別を行い、実質公債費比率の上昇を最小限に抑える。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満期一括償還地方債を発行していないため、積み立てを行っていない。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栃木県下野市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将来負担額については、義務教育施設の耐震補強や大規模改修、庁舎関連事業などに係る地方債の発行にともない一般会計の地方債残高は高い水準にある。</a:t>
          </a:r>
          <a:endParaRPr lang="ja-JP" altLang="ja-JP" sz="1400">
            <a:effectLst/>
          </a:endParaRPr>
        </a:p>
        <a:p>
          <a:r>
            <a:rPr kumimoji="1" lang="ja-JP" altLang="ja-JP" sz="1100">
              <a:solidFill>
                <a:schemeClr val="dk1"/>
              </a:solidFill>
              <a:effectLst/>
              <a:latin typeface="+mn-lt"/>
              <a:ea typeface="+mn-ea"/>
              <a:cs typeface="+mn-cs"/>
            </a:rPr>
            <a:t>　一方、充当可能財源等についても、財政調整基金などへの積立により高い水準</a:t>
          </a:r>
          <a:r>
            <a:rPr kumimoji="1" lang="ja-JP" altLang="en-US" sz="1100">
              <a:solidFill>
                <a:schemeClr val="dk1"/>
              </a:solidFill>
              <a:effectLst/>
              <a:latin typeface="+mn-lt"/>
              <a:ea typeface="+mn-ea"/>
              <a:cs typeface="+mn-cs"/>
            </a:rPr>
            <a:t>を保ていること</a:t>
          </a:r>
          <a:r>
            <a:rPr kumimoji="1" lang="ja-JP" altLang="ja-JP" sz="1100">
              <a:solidFill>
                <a:schemeClr val="dk1"/>
              </a:solidFill>
              <a:effectLst/>
              <a:latin typeface="+mn-lt"/>
              <a:ea typeface="+mn-ea"/>
              <a:cs typeface="+mn-cs"/>
            </a:rPr>
            <a:t>に加え、基準財政需要額算入見込額も合併特例事業債、臨時財政対策債等の活用により高い水準で推移しているため、将来負担比率はマイナスとなっている。</a:t>
          </a:r>
          <a:endParaRPr lang="ja-JP" altLang="ja-JP" sz="1400">
            <a:effectLst/>
          </a:endParaRPr>
        </a:p>
        <a:p>
          <a:r>
            <a:rPr kumimoji="1" lang="ja-JP" altLang="ja-JP" sz="1100">
              <a:solidFill>
                <a:schemeClr val="dk1"/>
              </a:solidFill>
              <a:effectLst/>
              <a:latin typeface="+mn-lt"/>
              <a:ea typeface="+mn-ea"/>
              <a:cs typeface="+mn-cs"/>
            </a:rPr>
            <a:t>　今後、義務教育学校整備やスマートＩＣ整備等の社会資本総合整備に対する地方債活用に伴い、一般会計等に係る地方債残高が増加し将来負担比率が上昇することが想定されるため、事業の峻別や充当可能基金の計画的な積立と有効活用を図り、健全財政の維持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栃木県下野市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減債基金は前年度から</a:t>
          </a:r>
          <a:r>
            <a:rPr kumimoji="1" lang="en-US" altLang="ja-JP" sz="1100">
              <a:solidFill>
                <a:schemeClr val="dk1"/>
              </a:solidFill>
              <a:effectLst/>
              <a:latin typeface="+mn-lt"/>
              <a:ea typeface="+mn-ea"/>
              <a:cs typeface="+mn-cs"/>
            </a:rPr>
            <a:t>85</a:t>
          </a:r>
          <a:r>
            <a:rPr kumimoji="1" lang="ja-JP" altLang="en-US" sz="1100">
              <a:solidFill>
                <a:schemeClr val="dk1"/>
              </a:solidFill>
              <a:effectLst/>
              <a:latin typeface="+mn-lt"/>
              <a:ea typeface="+mn-ea"/>
              <a:cs typeface="+mn-cs"/>
            </a:rPr>
            <a:t>百万円増となったが、</a:t>
          </a:r>
          <a:r>
            <a:rPr kumimoji="1" lang="ja-JP" altLang="ja-JP" sz="1100">
              <a:solidFill>
                <a:schemeClr val="dk1"/>
              </a:solidFill>
              <a:effectLst/>
              <a:latin typeface="+mn-lt"/>
              <a:ea typeface="+mn-ea"/>
              <a:cs typeface="+mn-cs"/>
            </a:rPr>
            <a:t>公共施設整備基金</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義務教育学校整備事業やスマートＩＣ整備等などの大型事業に繰入れ</a:t>
          </a:r>
          <a:r>
            <a:rPr kumimoji="1" lang="ja-JP" altLang="en-US" sz="1100">
              <a:solidFill>
                <a:schemeClr val="dk1"/>
              </a:solidFill>
              <a:effectLst/>
              <a:latin typeface="+mn-lt"/>
              <a:ea typeface="+mn-ea"/>
              <a:cs typeface="+mn-cs"/>
            </a:rPr>
            <a:t>たことに伴い、</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415</a:t>
          </a:r>
          <a:r>
            <a:rPr kumimoji="1" lang="ja-JP" altLang="ja-JP" sz="1100">
              <a:solidFill>
                <a:schemeClr val="dk1"/>
              </a:solidFill>
              <a:effectLst/>
              <a:latin typeface="+mn-lt"/>
              <a:ea typeface="+mn-ea"/>
              <a:cs typeface="+mn-cs"/>
            </a:rPr>
            <a:t>百万円の減となったこと</a:t>
          </a:r>
          <a:r>
            <a:rPr kumimoji="1" lang="ja-JP" altLang="en-US" sz="1100">
              <a:solidFill>
                <a:schemeClr val="dk1"/>
              </a:solidFill>
              <a:effectLst/>
              <a:latin typeface="+mn-lt"/>
              <a:ea typeface="+mn-ea"/>
              <a:cs typeface="+mn-cs"/>
            </a:rPr>
            <a:t>などに</a:t>
          </a:r>
          <a:r>
            <a:rPr kumimoji="1" lang="ja-JP" altLang="ja-JP" sz="1100">
              <a:solidFill>
                <a:schemeClr val="dk1"/>
              </a:solidFill>
              <a:effectLst/>
              <a:latin typeface="+mn-lt"/>
              <a:ea typeface="+mn-ea"/>
              <a:cs typeface="+mn-cs"/>
            </a:rPr>
            <a:t>より、基金全体では昨年度から</a:t>
          </a:r>
          <a:r>
            <a:rPr kumimoji="1" lang="en-US" altLang="ja-JP" sz="1100">
              <a:solidFill>
                <a:schemeClr val="dk1"/>
              </a:solidFill>
              <a:effectLst/>
              <a:latin typeface="+mn-lt"/>
              <a:ea typeface="+mn-ea"/>
              <a:cs typeface="+mn-cs"/>
            </a:rPr>
            <a:t>490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10,549</a:t>
          </a:r>
          <a:r>
            <a:rPr kumimoji="1" lang="ja-JP" altLang="ja-JP" sz="1100">
              <a:solidFill>
                <a:schemeClr val="dk1"/>
              </a:solidFill>
              <a:effectLst/>
              <a:latin typeface="+mn-lt"/>
              <a:ea typeface="+mn-ea"/>
              <a:cs typeface="+mn-cs"/>
            </a:rPr>
            <a:t>百万円となった。</a:t>
          </a:r>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lang="en-US" altLang="ja-JP">
            <a:effectLst/>
          </a:endParaRPr>
        </a:p>
        <a:p>
          <a:pPr eaLnBrk="1" fontAlgn="auto" latinLnBrk="0" hangingPunct="1"/>
          <a:endParaRPr lang="en-US" altLang="ja-JP">
            <a:effectLst/>
          </a:endParaRPr>
        </a:p>
        <a:p>
          <a:pPr eaLnBrk="1" fontAlgn="auto" latinLnBrk="0" hangingPunct="1"/>
          <a:endParaRPr lang="ja-JP" altLang="ja-JP">
            <a:effectLst/>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mn-lt"/>
              <a:ea typeface="+mn-ea"/>
              <a:cs typeface="+mn-cs"/>
            </a:rPr>
            <a:t>　財政調整基金は社会経済情勢の変化に伴う税収の急激な落ち込みや災害等の備えとして計画的に積み立てを行っていく。また、特定目的基金について設置目的を踏まえた積立金の有効活用を図る。特に公共施設整備基金については、計画的に積立ながら長寿命化対策</a:t>
          </a:r>
          <a:r>
            <a:rPr kumimoji="1" lang="ja-JP" altLang="en-US" sz="1100">
              <a:solidFill>
                <a:schemeClr val="dk1"/>
              </a:solidFill>
              <a:effectLst/>
              <a:latin typeface="+mn-lt"/>
              <a:ea typeface="+mn-ea"/>
              <a:cs typeface="+mn-cs"/>
            </a:rPr>
            <a:t>やインフラ整備等</a:t>
          </a:r>
          <a:r>
            <a:rPr kumimoji="1" lang="ja-JP" altLang="ja-JP" sz="1100">
              <a:solidFill>
                <a:schemeClr val="dk1"/>
              </a:solidFill>
              <a:effectLst/>
              <a:latin typeface="+mn-lt"/>
              <a:ea typeface="+mn-ea"/>
              <a:cs typeface="+mn-cs"/>
            </a:rPr>
            <a:t>への積極的な活用を図る。</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mn-lt"/>
              <a:ea typeface="+mn-ea"/>
              <a:cs typeface="+mn-cs"/>
            </a:rPr>
            <a:t>　公共施設整備基金　　　：公共施設の整備促進を図るため活用　　　　</a:t>
          </a:r>
          <a:endParaRPr lang="ja-JP" altLang="ja-JP" sz="1400">
            <a:effectLst/>
          </a:endParaRPr>
        </a:p>
        <a:p>
          <a:r>
            <a:rPr kumimoji="1" lang="ja-JP" altLang="ja-JP" sz="1100">
              <a:solidFill>
                <a:schemeClr val="dk1"/>
              </a:solidFill>
              <a:effectLst/>
              <a:latin typeface="+mn-lt"/>
              <a:ea typeface="+mn-ea"/>
              <a:cs typeface="+mn-cs"/>
            </a:rPr>
            <a:t>　地域振興基金　　　　　：地域振興のための事業に活用</a:t>
          </a:r>
          <a:endParaRPr lang="ja-JP" altLang="ja-JP" sz="1400">
            <a:effectLst/>
          </a:endParaRPr>
        </a:p>
        <a:p>
          <a:r>
            <a:rPr kumimoji="1" lang="ja-JP" altLang="ja-JP" sz="1100">
              <a:solidFill>
                <a:schemeClr val="dk1"/>
              </a:solidFill>
              <a:effectLst/>
              <a:latin typeface="+mn-lt"/>
              <a:ea typeface="+mn-ea"/>
              <a:cs typeface="+mn-cs"/>
            </a:rPr>
            <a:t>　庁舎等整備基金　　　　：庁舎等整備を図るため活用</a:t>
          </a:r>
          <a:endParaRPr lang="ja-JP" altLang="ja-JP" sz="1400">
            <a:effectLst/>
          </a:endParaRPr>
        </a:p>
        <a:p>
          <a:pPr eaLnBrk="1" fontAlgn="auto" latinLnBrk="0" hangingPunct="1"/>
          <a:r>
            <a:rPr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地域づくり事業推進基金：地域づくり事業に活用</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地域福祉基金　　　　　：高齢者の保健福祉の増進等、地域福祉の向上に資する事業に活用</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mn-lt"/>
              <a:ea typeface="+mn-ea"/>
              <a:cs typeface="+mn-cs"/>
            </a:rPr>
            <a:t>　公共施設整備基金は、</a:t>
          </a:r>
          <a:r>
            <a:rPr kumimoji="1" lang="ja-JP" altLang="en-US" sz="1100">
              <a:solidFill>
                <a:schemeClr val="dk1"/>
              </a:solidFill>
              <a:effectLst/>
              <a:latin typeface="+mn-lt"/>
              <a:ea typeface="+mn-ea"/>
              <a:cs typeface="+mn-cs"/>
            </a:rPr>
            <a:t>新たに</a:t>
          </a:r>
          <a:r>
            <a:rPr kumimoji="1" lang="en-US" altLang="ja-JP" sz="1100">
              <a:solidFill>
                <a:schemeClr val="dk1"/>
              </a:solidFill>
              <a:effectLst/>
              <a:latin typeface="+mn-lt"/>
              <a:ea typeface="+mn-ea"/>
              <a:cs typeface="+mn-cs"/>
            </a:rPr>
            <a:t>755</a:t>
          </a:r>
          <a:r>
            <a:rPr kumimoji="1" lang="ja-JP" altLang="en-US" sz="1100">
              <a:solidFill>
                <a:schemeClr val="dk1"/>
              </a:solidFill>
              <a:effectLst/>
              <a:latin typeface="+mn-lt"/>
              <a:ea typeface="+mn-ea"/>
              <a:cs typeface="+mn-cs"/>
            </a:rPr>
            <a:t>百万円を積立てたが、</a:t>
          </a:r>
          <a:r>
            <a:rPr kumimoji="1" lang="ja-JP" altLang="ja-JP" sz="1100">
              <a:solidFill>
                <a:schemeClr val="dk1"/>
              </a:solidFill>
              <a:effectLst/>
              <a:latin typeface="+mn-lt"/>
              <a:ea typeface="+mn-ea"/>
              <a:cs typeface="+mn-cs"/>
            </a:rPr>
            <a:t>インフラ整備</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a:t>
          </a:r>
          <a:r>
            <a:rPr kumimoji="1" lang="en-US" altLang="ja-JP" sz="1100">
              <a:solidFill>
                <a:schemeClr val="dk1"/>
              </a:solidFill>
              <a:effectLst/>
              <a:latin typeface="+mn-lt"/>
              <a:ea typeface="+mn-ea"/>
              <a:cs typeface="+mn-cs"/>
            </a:rPr>
            <a:t>1,170</a:t>
          </a:r>
          <a:r>
            <a:rPr kumimoji="1" lang="ja-JP" altLang="ja-JP" sz="1100">
              <a:solidFill>
                <a:schemeClr val="dk1"/>
              </a:solidFill>
              <a:effectLst/>
              <a:latin typeface="+mn-lt"/>
              <a:ea typeface="+mn-ea"/>
              <a:cs typeface="+mn-cs"/>
            </a:rPr>
            <a:t>百万円を</a:t>
          </a:r>
          <a:r>
            <a:rPr kumimoji="1" lang="ja-JP" altLang="en-US" sz="1100">
              <a:solidFill>
                <a:schemeClr val="dk1"/>
              </a:solidFill>
              <a:effectLst/>
              <a:latin typeface="+mn-lt"/>
              <a:ea typeface="+mn-ea"/>
              <a:cs typeface="+mn-cs"/>
            </a:rPr>
            <a:t>繰入れしたため前年度比</a:t>
          </a:r>
          <a:r>
            <a:rPr kumimoji="1" lang="en-US" altLang="ja-JP" sz="1100">
              <a:solidFill>
                <a:schemeClr val="dk1"/>
              </a:solidFill>
              <a:effectLst/>
              <a:latin typeface="+mn-lt"/>
              <a:ea typeface="+mn-ea"/>
              <a:cs typeface="+mn-cs"/>
            </a:rPr>
            <a:t>415</a:t>
          </a:r>
          <a:r>
            <a:rPr kumimoji="1" lang="ja-JP" altLang="en-US" sz="1100">
              <a:solidFill>
                <a:schemeClr val="dk1"/>
              </a:solidFill>
              <a:effectLst/>
              <a:latin typeface="+mn-lt"/>
              <a:ea typeface="+mn-ea"/>
              <a:cs typeface="+mn-cs"/>
            </a:rPr>
            <a:t>百万円減の</a:t>
          </a:r>
          <a:r>
            <a:rPr kumimoji="1" lang="en-US" altLang="ja-JP" sz="1100">
              <a:solidFill>
                <a:schemeClr val="dk1"/>
              </a:solidFill>
              <a:effectLst/>
              <a:latin typeface="+mn-lt"/>
              <a:ea typeface="+mn-ea"/>
              <a:cs typeface="+mn-cs"/>
            </a:rPr>
            <a:t>2,057</a:t>
          </a:r>
          <a:r>
            <a:rPr kumimoji="1" lang="ja-JP" altLang="en-US" sz="1100">
              <a:solidFill>
                <a:schemeClr val="dk1"/>
              </a:solidFill>
              <a:effectLst/>
              <a:latin typeface="+mn-lt"/>
              <a:ea typeface="+mn-ea"/>
              <a:cs typeface="+mn-cs"/>
            </a:rPr>
            <a:t>百万円となった。</a:t>
          </a:r>
          <a:endParaRPr lang="ja-JP" altLang="ja-JP" sz="1400">
            <a:effectLst/>
          </a:endParaRPr>
        </a:p>
        <a:p>
          <a:r>
            <a:rPr kumimoji="1" lang="ja-JP" altLang="ja-JP" sz="1100">
              <a:solidFill>
                <a:schemeClr val="dk1"/>
              </a:solidFill>
              <a:effectLst/>
              <a:latin typeface="+mn-lt"/>
              <a:ea typeface="+mn-ea"/>
              <a:cs typeface="+mn-cs"/>
            </a:rPr>
            <a:t>　地域振興基金は、</a:t>
          </a:r>
          <a:r>
            <a:rPr kumimoji="1" lang="ja-JP" altLang="en-US" sz="1100">
              <a:solidFill>
                <a:schemeClr val="dk1"/>
              </a:solidFill>
              <a:effectLst/>
              <a:latin typeface="+mn-lt"/>
              <a:ea typeface="+mn-ea"/>
              <a:cs typeface="+mn-cs"/>
            </a:rPr>
            <a:t>利子分</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百万円を積立てたが、地域振興に係る事業に</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百万円を</a:t>
          </a:r>
          <a:r>
            <a:rPr kumimoji="1" lang="ja-JP" altLang="en-US" sz="1100">
              <a:solidFill>
                <a:schemeClr val="dk1"/>
              </a:solidFill>
              <a:effectLst/>
              <a:latin typeface="+mn-lt"/>
              <a:ea typeface="+mn-ea"/>
              <a:cs typeface="+mn-cs"/>
            </a:rPr>
            <a:t>繰入れしたため前年度比</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百万円減の</a:t>
          </a:r>
          <a:r>
            <a:rPr kumimoji="1" lang="en-US" altLang="ja-JP" sz="1100">
              <a:solidFill>
                <a:schemeClr val="dk1"/>
              </a:solidFill>
              <a:effectLst/>
              <a:latin typeface="+mn-lt"/>
              <a:ea typeface="+mn-ea"/>
              <a:cs typeface="+mn-cs"/>
            </a:rPr>
            <a:t>1,502</a:t>
          </a:r>
          <a:r>
            <a:rPr kumimoji="1" lang="ja-JP" altLang="en-US" sz="1100">
              <a:solidFill>
                <a:schemeClr val="dk1"/>
              </a:solidFill>
              <a:effectLst/>
              <a:latin typeface="+mn-lt"/>
              <a:ea typeface="+mn-ea"/>
              <a:cs typeface="+mn-cs"/>
            </a:rPr>
            <a:t>百万円となった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庁舎等整備基金は、利子分</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百万円を積立てた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整備に係る償還費に</a:t>
          </a:r>
          <a:r>
            <a:rPr kumimoji="1" lang="en-US" altLang="ja-JP" sz="1100">
              <a:solidFill>
                <a:schemeClr val="dk1"/>
              </a:solidFill>
              <a:effectLst/>
              <a:latin typeface="+mn-lt"/>
              <a:ea typeface="+mn-ea"/>
              <a:cs typeface="+mn-cs"/>
            </a:rPr>
            <a:t>111</a:t>
          </a:r>
          <a:r>
            <a:rPr kumimoji="1" lang="ja-JP" altLang="ja-JP" sz="1100">
              <a:solidFill>
                <a:schemeClr val="dk1"/>
              </a:solidFill>
              <a:effectLst/>
              <a:latin typeface="+mn-lt"/>
              <a:ea typeface="+mn-ea"/>
              <a:cs typeface="+mn-cs"/>
            </a:rPr>
            <a:t>百万円を</a:t>
          </a:r>
          <a:r>
            <a:rPr kumimoji="1" lang="ja-JP" altLang="en-US" sz="1100">
              <a:solidFill>
                <a:schemeClr val="dk1"/>
              </a:solidFill>
              <a:effectLst/>
              <a:latin typeface="+mn-lt"/>
              <a:ea typeface="+mn-ea"/>
              <a:cs typeface="+mn-cs"/>
            </a:rPr>
            <a:t>繰入れしたため前年度比</a:t>
          </a:r>
          <a:r>
            <a:rPr kumimoji="1" lang="en-US" altLang="ja-JP" sz="1100">
              <a:solidFill>
                <a:schemeClr val="dk1"/>
              </a:solidFill>
              <a:effectLst/>
              <a:latin typeface="+mn-lt"/>
              <a:ea typeface="+mn-ea"/>
              <a:cs typeface="+mn-cs"/>
            </a:rPr>
            <a:t>109</a:t>
          </a:r>
          <a:r>
            <a:rPr kumimoji="1" lang="ja-JP" altLang="en-US" sz="1100">
              <a:solidFill>
                <a:schemeClr val="dk1"/>
              </a:solidFill>
              <a:effectLst/>
              <a:latin typeface="+mn-lt"/>
              <a:ea typeface="+mn-ea"/>
              <a:cs typeface="+mn-cs"/>
            </a:rPr>
            <a:t>百万円減の</a:t>
          </a:r>
          <a:r>
            <a:rPr kumimoji="1" lang="en-US" altLang="ja-JP" sz="1100">
              <a:solidFill>
                <a:schemeClr val="dk1"/>
              </a:solidFill>
              <a:effectLst/>
              <a:latin typeface="+mn-lt"/>
              <a:ea typeface="+mn-ea"/>
              <a:cs typeface="+mn-cs"/>
            </a:rPr>
            <a:t>874</a:t>
          </a:r>
          <a:r>
            <a:rPr kumimoji="1" lang="ja-JP" altLang="en-US" sz="1100">
              <a:solidFill>
                <a:schemeClr val="dk1"/>
              </a:solidFill>
              <a:effectLst/>
              <a:latin typeface="+mn-lt"/>
              <a:ea typeface="+mn-ea"/>
              <a:cs typeface="+mn-cs"/>
            </a:rPr>
            <a:t>百万円となった</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地域づくり事業推進基金は、</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百万円を</a:t>
          </a:r>
          <a:r>
            <a:rPr kumimoji="1" lang="ja-JP" altLang="en-US" sz="1100">
              <a:solidFill>
                <a:schemeClr val="dk1"/>
              </a:solidFill>
              <a:effectLst/>
              <a:latin typeface="+mn-lt"/>
              <a:ea typeface="+mn-ea"/>
              <a:cs typeface="+mn-cs"/>
            </a:rPr>
            <a:t>各事業に繰入れしたが</a:t>
          </a:r>
          <a:r>
            <a:rPr kumimoji="1" lang="ja-JP" altLang="ja-JP" sz="1100">
              <a:solidFill>
                <a:schemeClr val="dk1"/>
              </a:solidFill>
              <a:effectLst/>
              <a:latin typeface="+mn-lt"/>
              <a:ea typeface="+mn-ea"/>
              <a:cs typeface="+mn-cs"/>
            </a:rPr>
            <a:t>、新たに</a:t>
          </a:r>
          <a:r>
            <a:rPr kumimoji="1" lang="ja-JP" altLang="en-US" sz="1100">
              <a:solidFill>
                <a:schemeClr val="dk1"/>
              </a:solidFill>
              <a:effectLst/>
              <a:latin typeface="+mn-lt"/>
              <a:ea typeface="+mn-ea"/>
              <a:cs typeface="+mn-cs"/>
            </a:rPr>
            <a:t>ふるさと納税等</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百万円を積立てた</a:t>
          </a:r>
          <a:r>
            <a:rPr kumimoji="1" lang="ja-JP" altLang="en-US" sz="1100">
              <a:solidFill>
                <a:schemeClr val="dk1"/>
              </a:solidFill>
              <a:effectLst/>
              <a:latin typeface="+mn-lt"/>
              <a:ea typeface="+mn-ea"/>
              <a:cs typeface="+mn-cs"/>
            </a:rPr>
            <a:t>ため、前年度比</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百万円増の</a:t>
          </a:r>
          <a:r>
            <a:rPr kumimoji="1" lang="en-US" altLang="ja-JP" sz="1100">
              <a:solidFill>
                <a:schemeClr val="dk1"/>
              </a:solidFill>
              <a:effectLst/>
              <a:latin typeface="+mn-lt"/>
              <a:ea typeface="+mn-ea"/>
              <a:cs typeface="+mn-cs"/>
            </a:rPr>
            <a:t>464</a:t>
          </a:r>
          <a:r>
            <a:rPr kumimoji="1" lang="ja-JP" altLang="en-US" sz="1100">
              <a:solidFill>
                <a:schemeClr val="dk1"/>
              </a:solidFill>
              <a:effectLst/>
              <a:latin typeface="+mn-lt"/>
              <a:ea typeface="+mn-ea"/>
              <a:cs typeface="+mn-cs"/>
            </a:rPr>
            <a:t>百万円となった</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地域福祉基金は、利子分百万円を</a:t>
          </a:r>
          <a:r>
            <a:rPr kumimoji="1" lang="ja-JP" altLang="en-US" sz="1100">
              <a:solidFill>
                <a:schemeClr val="dk1"/>
              </a:solidFill>
              <a:effectLst/>
              <a:latin typeface="+mn-lt"/>
              <a:ea typeface="+mn-ea"/>
              <a:cs typeface="+mn-cs"/>
            </a:rPr>
            <a:t>関係事業に繰入れたため、残高は前年度同額となった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mn-lt"/>
              <a:ea typeface="+mn-ea"/>
              <a:cs typeface="+mn-cs"/>
            </a:rPr>
            <a:t>　公共施設整備基金については、計画的に積立ながら長寿命化対策等への積極的な活用を図る。また、その他の特目基金については、基金の設置目的に則した運用を行い、基金の有効活用を行う。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mn-lt"/>
              <a:ea typeface="+mn-ea"/>
              <a:cs typeface="+mn-cs"/>
            </a:rPr>
            <a:t>　財政調整基金は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多少の取崩し、積立てはあったが残高に</a:t>
          </a:r>
          <a:r>
            <a:rPr kumimoji="1" lang="ja-JP" altLang="en-US" sz="1100">
              <a:solidFill>
                <a:schemeClr val="dk1"/>
              </a:solidFill>
              <a:effectLst/>
              <a:latin typeface="+mn-lt"/>
              <a:ea typeface="+mn-ea"/>
              <a:cs typeface="+mn-cs"/>
            </a:rPr>
            <a:t>影響を与える程の</a:t>
          </a:r>
          <a:r>
            <a:rPr kumimoji="1" lang="ja-JP" altLang="ja-JP" sz="1100">
              <a:solidFill>
                <a:schemeClr val="dk1"/>
              </a:solidFill>
              <a:effectLst/>
              <a:latin typeface="+mn-lt"/>
              <a:ea typeface="+mn-ea"/>
              <a:cs typeface="+mn-cs"/>
            </a:rPr>
            <a:t>大きな変動はなく</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百万円減の</a:t>
          </a:r>
          <a:r>
            <a:rPr kumimoji="1" lang="en-US" altLang="ja-JP" sz="1100">
              <a:solidFill>
                <a:schemeClr val="dk1"/>
              </a:solidFill>
              <a:effectLst/>
              <a:latin typeface="+mn-lt"/>
              <a:ea typeface="+mn-ea"/>
              <a:cs typeface="+mn-cs"/>
            </a:rPr>
            <a:t>2,230</a:t>
          </a:r>
          <a:r>
            <a:rPr kumimoji="1" lang="ja-JP" altLang="ja-JP" sz="1100">
              <a:solidFill>
                <a:schemeClr val="dk1"/>
              </a:solidFill>
              <a:effectLst/>
              <a:latin typeface="+mn-lt"/>
              <a:ea typeface="+mn-ea"/>
              <a:cs typeface="+mn-cs"/>
            </a:rPr>
            <a:t>百万円とな</a:t>
          </a:r>
          <a:r>
            <a:rPr kumimoji="1" lang="ja-JP" altLang="en-US" sz="1100">
              <a:solidFill>
                <a:schemeClr val="dk1"/>
              </a:solidFill>
              <a:effectLst/>
              <a:latin typeface="+mn-lt"/>
              <a:ea typeface="+mn-ea"/>
              <a:cs typeface="+mn-cs"/>
            </a:rPr>
            <a:t>り、前年度同額程度の残高を確保することができた</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mn-lt"/>
              <a:ea typeface="+mn-ea"/>
              <a:cs typeface="+mn-cs"/>
            </a:rPr>
            <a:t>　社会経済情勢の変化に伴う税収の急激な落込みや災害等の備えとして計画的に積立を行い、適正な財政運営を行うため、標準財政規模の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％の維持を図る。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減債基金は</a:t>
          </a:r>
          <a:r>
            <a:rPr kumimoji="1" lang="ja-JP" altLang="ja-JP" sz="1100">
              <a:solidFill>
                <a:schemeClr val="dk1"/>
              </a:solidFill>
              <a:effectLst/>
              <a:latin typeface="+mn-lt"/>
              <a:ea typeface="+mn-ea"/>
              <a:cs typeface="+mn-cs"/>
            </a:rPr>
            <a:t>令和２年度に</a:t>
          </a:r>
          <a:r>
            <a:rPr kumimoji="1" lang="ja-JP" altLang="en-US" sz="1100">
              <a:solidFill>
                <a:schemeClr val="dk1"/>
              </a:solidFill>
              <a:effectLst/>
              <a:latin typeface="+mn-lt"/>
              <a:ea typeface="+mn-ea"/>
              <a:cs typeface="+mn-cs"/>
            </a:rPr>
            <a:t>おいて</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279</a:t>
          </a:r>
          <a:r>
            <a:rPr kumimoji="1" lang="ja-JP" altLang="ja-JP" sz="1100">
              <a:solidFill>
                <a:schemeClr val="dk1"/>
              </a:solidFill>
              <a:effectLst/>
              <a:latin typeface="+mn-lt"/>
              <a:ea typeface="+mn-ea"/>
              <a:cs typeface="+mn-cs"/>
            </a:rPr>
            <a:t>百万円減となり</a:t>
          </a:r>
          <a:r>
            <a:rPr kumimoji="1" lang="en-US" altLang="ja-JP" sz="1100">
              <a:solidFill>
                <a:schemeClr val="dk1"/>
              </a:solidFill>
              <a:effectLst/>
              <a:latin typeface="+mn-lt"/>
              <a:ea typeface="+mn-ea"/>
              <a:cs typeface="+mn-cs"/>
            </a:rPr>
            <a:t>2,525</a:t>
          </a:r>
          <a:r>
            <a:rPr kumimoji="1" lang="ja-JP" altLang="ja-JP" sz="1100">
              <a:solidFill>
                <a:schemeClr val="dk1"/>
              </a:solidFill>
              <a:effectLst/>
              <a:latin typeface="+mn-lt"/>
              <a:ea typeface="+mn-ea"/>
              <a:cs typeface="+mn-cs"/>
            </a:rPr>
            <a:t>百万円となっ</a:t>
          </a:r>
          <a:r>
            <a:rPr kumimoji="1" lang="ja-JP" altLang="en-US" sz="1100">
              <a:solidFill>
                <a:schemeClr val="dk1"/>
              </a:solidFill>
              <a:effectLst/>
              <a:latin typeface="+mn-lt"/>
              <a:ea typeface="+mn-ea"/>
              <a:cs typeface="+mn-cs"/>
            </a:rPr>
            <a:t>ていたことに加え、</a:t>
          </a:r>
          <a:r>
            <a:rPr kumimoji="1" lang="ja-JP" altLang="ja-JP" sz="1100">
              <a:solidFill>
                <a:schemeClr val="dk1"/>
              </a:solidFill>
              <a:effectLst/>
              <a:latin typeface="+mn-lt"/>
              <a:ea typeface="+mn-ea"/>
              <a:cs typeface="+mn-cs"/>
            </a:rPr>
            <a:t>義務教育施設の耐震補強や大規模改修事業、庁舎関連事業で起債した合併特例債の償還が開始されたことにより公債費が増加して</a:t>
          </a:r>
          <a:r>
            <a:rPr kumimoji="1" lang="ja-JP" altLang="en-US" sz="1100">
              <a:solidFill>
                <a:schemeClr val="dk1"/>
              </a:solidFill>
              <a:effectLst/>
              <a:latin typeface="+mn-lt"/>
              <a:ea typeface="+mn-ea"/>
              <a:cs typeface="+mn-cs"/>
            </a:rPr>
            <a:t>いることから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年度は剰余金を重点的に減債基金に積立て、</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百万円増の</a:t>
          </a:r>
          <a:r>
            <a:rPr kumimoji="1" lang="en-US" altLang="ja-JP" sz="1100">
              <a:solidFill>
                <a:schemeClr val="dk1"/>
              </a:solidFill>
              <a:effectLst/>
              <a:latin typeface="+mn-lt"/>
              <a:ea typeface="+mn-ea"/>
              <a:cs typeface="+mn-cs"/>
            </a:rPr>
            <a:t>2,610</a:t>
          </a:r>
          <a:r>
            <a:rPr kumimoji="1" lang="ja-JP" altLang="ja-JP" sz="1100">
              <a:solidFill>
                <a:schemeClr val="dk1"/>
              </a:solidFill>
              <a:effectLst/>
              <a:latin typeface="+mn-lt"/>
              <a:ea typeface="+mn-ea"/>
              <a:cs typeface="+mn-cs"/>
            </a:rPr>
            <a:t>百万円となった。今後も公債費の増加に伴う行政サービス等に与える影響等を考慮しながら基金の有効活用を図っていく。</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今後もスマート</a:t>
          </a:r>
          <a:r>
            <a:rPr kumimoji="1" lang="en-US" altLang="ja-JP" sz="1100">
              <a:solidFill>
                <a:schemeClr val="dk1"/>
              </a:solidFill>
              <a:effectLst/>
              <a:latin typeface="+mn-lt"/>
              <a:ea typeface="+mn-ea"/>
              <a:cs typeface="+mn-cs"/>
            </a:rPr>
            <a:t>IC</a:t>
          </a:r>
          <a:r>
            <a:rPr kumimoji="1" lang="ja-JP" altLang="en-US" sz="1100">
              <a:solidFill>
                <a:schemeClr val="dk1"/>
              </a:solidFill>
              <a:effectLst/>
              <a:latin typeface="+mn-lt"/>
              <a:ea typeface="+mn-ea"/>
              <a:cs typeface="+mn-cs"/>
            </a:rPr>
            <a:t>整備に伴う地方債や</a:t>
          </a:r>
          <a:r>
            <a:rPr kumimoji="1" lang="ja-JP" altLang="ja-JP" sz="1100">
              <a:solidFill>
                <a:schemeClr val="dk1"/>
              </a:solidFill>
              <a:effectLst/>
              <a:latin typeface="+mn-lt"/>
              <a:ea typeface="+mn-ea"/>
              <a:cs typeface="+mn-cs"/>
            </a:rPr>
            <a:t>総合管理計画に基づく集約・長寿命化・転用事業に対す地方債、臨時財政対策債などの償還額が増加することが見込まれることから、市民サービスに影響を与えないよう償還財源を計画的に積立て行く。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D243434-E00A-45A0-A192-7A3013375C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7529EA9-C493-45C1-BCF7-685BECAB5E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6C623EB8-7932-4976-96FB-0796774CE231}"/>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1539D2EC-2342-45F9-A149-A95295F0B927}"/>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86369135-67E0-4A30-9841-EBC0A282F6D6}"/>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66C0E76-AA0B-4B77-9FEC-3B34AD104B05}"/>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D287EA14-0819-42C1-92B3-F215C87A4BAB}"/>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EDED19A6-18DE-4BCA-B99B-862BF8BFCFF7}"/>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C7DFAF42-0B15-4C1B-A2A1-3B010B21C0DE}"/>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35504B49-67F4-42DD-8CD1-BFB0C847DC6C}"/>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6F257322-CBA5-45B9-8AA0-B59DD2B95859}"/>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F3DDB298-F422-424D-BC89-645AD72053B7}"/>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FB4B2D4A-0249-49EE-92C0-9A37D7A898E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BF8541A3-50A5-4571-8D94-8BE835DB0F4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4E4E3A93-1348-48F9-A2DA-22415940968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B31DFD-AE66-4EBF-A97B-0AE5C2E6B22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栃木県下野市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BF130ECA-D7CB-4662-99C2-8ECD9B9B37E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BA466364-7B51-4B1B-BFEB-7E3AA1B631D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F341A124-6756-4D00-AB7E-9DA6F4735E3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74573F49-571E-455A-B745-63D61D35FD7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AA6D4117-4CBA-43B4-9AD4-6CA9940EEF3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A15DC598-80BE-4E37-9B7A-6445DC3ECE0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60,202
59,439
74.59
33,051,510
30,270,639
2,310,926
15,820,436
28,896,399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E08F2E1C-BEB0-41DA-82BF-10442FBC04B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B966908C-B6A7-4926-B902-4964329350E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E48309A9-C34F-4551-B925-11552A6F6C1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77D479C3-3BCA-491C-A677-0808CDDD743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819D4B34-0886-477F-9A9D-A30833828C3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1F9C71AB-4EE8-40DB-A6DD-CE097074067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8F80E692-2339-4D99-B688-238B23241C3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56AEF49B-A563-4F0B-BCD0-DA10819A691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5F1EF88C-37D7-48C5-85BE-3A88F82709E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DBF03F6A-594B-40DC-A4EF-67971DD3D63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BF52F131-5814-418C-9F72-DAD43DCE967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33B88A3B-8C85-4AA6-994C-B1804DAE749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53C695A-16D1-4AA7-B84D-0DDE6778B52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ED00BECF-B16E-4C7F-AB70-F9467371873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E4F11B6E-949A-4D91-B902-5F3A9BECCFB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89C41FC5-A599-404A-B2D0-904BCD4577C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30C5C399-E46D-49D2-A8EF-6E6D7A4CAF0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67D382C6-8338-4EB8-9B24-45E066F04DB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D08A70A9-A11B-4EC0-AB5A-598B678E745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3CE22389-5E19-4B0E-AEBF-AAAD09171E57}"/>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62082E7D-8E74-4E93-AB54-D52BAED4A4D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5CE37864-26D1-4044-86A3-C7C145FF674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C4DB6655-0F7D-4CFB-BF72-F3AB08780D3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9439BAE0-8F34-4D04-B063-A32401DADA7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23660B92-DAC2-4B41-8A58-629B6C5D4C6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8440F199-BE8E-4D13-93F0-E6C6BDEA4BA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F6FE031B-9245-44A3-8850-47CEC2D21FF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A4AF7719-97EC-4AF1-A8A8-51ABA9C3EC2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EABD82A8-D3F8-4899-A6E0-F258D107F82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E652B433-C3F7-4109-898A-461A7771B67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1941516-AB88-4322-96C5-51B040819DE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80DDB491-9215-44F5-8E0E-3CDBB20B020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2D9BF1BC-364B-4115-840F-1858949BAC1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BE3440A4-F9F1-4A85-B578-FC4BC5CABED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12735CBC-95E6-4044-961F-86E2F386EC9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有形固定資産減価償却率は、公共施設等総合管理計画に基づきインフラや公共施設の整備・修繕等を進めた結果、類似団体内平均値、全国、県平均ともに下回っている。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今後も、公共施設等総合管理計画に基づき公共施設マネジメントに取り組み、公共施設の集約化や個別計画による長寿命化、更新等を効率的かつ効果的に実施し、公共施設の適正管理に努める。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6CD3E99E-F8F5-452C-9398-5D803617581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BBC583DE-DA55-45C4-A33E-B5CA472520E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244829AB-F15E-4FE0-B3B9-5309653EBED6}"/>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2" name="直線コネクタ 61">
          <a:extLst>
            <a:ext uri="{FF2B5EF4-FFF2-40B4-BE49-F238E27FC236}">
              <a16:creationId xmlns:a16="http://schemas.microsoft.com/office/drawing/2014/main" id="{D5387D90-26FB-4F7D-B665-8977026B7FF3}"/>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3" name="テキスト ボックス 62">
          <a:extLst>
            <a:ext uri="{FF2B5EF4-FFF2-40B4-BE49-F238E27FC236}">
              <a16:creationId xmlns:a16="http://schemas.microsoft.com/office/drawing/2014/main" id="{886E05C9-3A3D-4720-9423-019738F29692}"/>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4" name="直線コネクタ 63">
          <a:extLst>
            <a:ext uri="{FF2B5EF4-FFF2-40B4-BE49-F238E27FC236}">
              <a16:creationId xmlns:a16="http://schemas.microsoft.com/office/drawing/2014/main" id="{0DBA3BE8-D9E1-4E0F-BAA6-304E39D9848F}"/>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5" name="テキスト ボックス 64">
          <a:extLst>
            <a:ext uri="{FF2B5EF4-FFF2-40B4-BE49-F238E27FC236}">
              <a16:creationId xmlns:a16="http://schemas.microsoft.com/office/drawing/2014/main" id="{D7C0C1D5-7181-4CF3-801E-19E31BF16E8E}"/>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6" name="直線コネクタ 65">
          <a:extLst>
            <a:ext uri="{FF2B5EF4-FFF2-40B4-BE49-F238E27FC236}">
              <a16:creationId xmlns:a16="http://schemas.microsoft.com/office/drawing/2014/main" id="{B0305375-7AAE-4E30-BA6E-2249860C3614}"/>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7" name="テキスト ボックス 66">
          <a:extLst>
            <a:ext uri="{FF2B5EF4-FFF2-40B4-BE49-F238E27FC236}">
              <a16:creationId xmlns:a16="http://schemas.microsoft.com/office/drawing/2014/main" id="{43650665-BB93-4F4B-B83E-E4ABE1B793CF}"/>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8" name="直線コネクタ 67">
          <a:extLst>
            <a:ext uri="{FF2B5EF4-FFF2-40B4-BE49-F238E27FC236}">
              <a16:creationId xmlns:a16="http://schemas.microsoft.com/office/drawing/2014/main" id="{95BADD9A-B1F2-43BE-B029-62050526A6DA}"/>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9" name="テキスト ボックス 68">
          <a:extLst>
            <a:ext uri="{FF2B5EF4-FFF2-40B4-BE49-F238E27FC236}">
              <a16:creationId xmlns:a16="http://schemas.microsoft.com/office/drawing/2014/main" id="{7A673C08-01FF-4FEE-9544-5F3DD65C670F}"/>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70" name="直線コネクタ 69">
          <a:extLst>
            <a:ext uri="{FF2B5EF4-FFF2-40B4-BE49-F238E27FC236}">
              <a16:creationId xmlns:a16="http://schemas.microsoft.com/office/drawing/2014/main" id="{61EC6AC9-C077-4989-A325-39E62477361F}"/>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71" name="テキスト ボックス 70">
          <a:extLst>
            <a:ext uri="{FF2B5EF4-FFF2-40B4-BE49-F238E27FC236}">
              <a16:creationId xmlns:a16="http://schemas.microsoft.com/office/drawing/2014/main" id="{9FDF226A-FFA0-415F-B946-6CCD485417A0}"/>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2" name="直線コネクタ 71">
          <a:extLst>
            <a:ext uri="{FF2B5EF4-FFF2-40B4-BE49-F238E27FC236}">
              <a16:creationId xmlns:a16="http://schemas.microsoft.com/office/drawing/2014/main" id="{2D002E20-2B37-42C4-8264-6C3B0BF78762}"/>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3" name="テキスト ボックス 72">
          <a:extLst>
            <a:ext uri="{FF2B5EF4-FFF2-40B4-BE49-F238E27FC236}">
              <a16:creationId xmlns:a16="http://schemas.microsoft.com/office/drawing/2014/main" id="{C8E9221F-67B8-4AB0-9DDA-898EB4BA15FC}"/>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4" name="直線コネクタ 73">
          <a:extLst>
            <a:ext uri="{FF2B5EF4-FFF2-40B4-BE49-F238E27FC236}">
              <a16:creationId xmlns:a16="http://schemas.microsoft.com/office/drawing/2014/main" id="{A57CA66C-3C18-45B9-94D0-F7788F1BB9C6}"/>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5" name="テキスト ボックス 74">
          <a:extLst>
            <a:ext uri="{FF2B5EF4-FFF2-40B4-BE49-F238E27FC236}">
              <a16:creationId xmlns:a16="http://schemas.microsoft.com/office/drawing/2014/main" id="{2F036AE0-5360-459F-923B-7E57792C4CB2}"/>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6" name="直線コネクタ 75">
          <a:extLst>
            <a:ext uri="{FF2B5EF4-FFF2-40B4-BE49-F238E27FC236}">
              <a16:creationId xmlns:a16="http://schemas.microsoft.com/office/drawing/2014/main" id="{C2B961B1-CFA4-410D-A80E-871BD53C6D6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7" name="テキスト ボックス 76">
          <a:extLst>
            <a:ext uri="{FF2B5EF4-FFF2-40B4-BE49-F238E27FC236}">
              <a16:creationId xmlns:a16="http://schemas.microsoft.com/office/drawing/2014/main" id="{A38002CD-5062-4497-A17F-09E89459B33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8" name="有形固定資産減価償却率グラフ枠">
          <a:extLst>
            <a:ext uri="{FF2B5EF4-FFF2-40B4-BE49-F238E27FC236}">
              <a16:creationId xmlns:a16="http://schemas.microsoft.com/office/drawing/2014/main" id="{AF780542-2548-4059-A5D7-6A559AD88A0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79" name="直線コネクタ 78">
          <a:extLst>
            <a:ext uri="{FF2B5EF4-FFF2-40B4-BE49-F238E27FC236}">
              <a16:creationId xmlns:a16="http://schemas.microsoft.com/office/drawing/2014/main" id="{8D69AC96-C774-48D7-9439-38D053577CB2}"/>
            </a:ext>
          </a:extLst>
        </xdr:cNvPr>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80" name="有形固定資産減価償却率最小値テキスト">
          <a:extLst>
            <a:ext uri="{FF2B5EF4-FFF2-40B4-BE49-F238E27FC236}">
              <a16:creationId xmlns:a16="http://schemas.microsoft.com/office/drawing/2014/main" id="{5430E838-11ED-40F0-8D06-D3C818043536}"/>
            </a:ext>
          </a:extLst>
        </xdr:cNvPr>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81" name="直線コネクタ 80">
          <a:extLst>
            <a:ext uri="{FF2B5EF4-FFF2-40B4-BE49-F238E27FC236}">
              <a16:creationId xmlns:a16="http://schemas.microsoft.com/office/drawing/2014/main" id="{78F77CEE-D673-46AB-A0D3-A3265B77EE0E}"/>
            </a:ext>
          </a:extLst>
        </xdr:cNvPr>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82" name="有形固定資産減価償却率最大値テキスト">
          <a:extLst>
            <a:ext uri="{FF2B5EF4-FFF2-40B4-BE49-F238E27FC236}">
              <a16:creationId xmlns:a16="http://schemas.microsoft.com/office/drawing/2014/main" id="{60ECF4DB-6F83-4CDB-AA7F-26378437CF4D}"/>
            </a:ext>
          </a:extLst>
        </xdr:cNvPr>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83" name="直線コネクタ 82">
          <a:extLst>
            <a:ext uri="{FF2B5EF4-FFF2-40B4-BE49-F238E27FC236}">
              <a16:creationId xmlns:a16="http://schemas.microsoft.com/office/drawing/2014/main" id="{CFCF2C7F-507C-4AAC-9329-797CEBB36A68}"/>
            </a:ext>
          </a:extLst>
        </xdr:cNvPr>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84" name="有形固定資産減価償却率平均値テキスト">
          <a:extLst>
            <a:ext uri="{FF2B5EF4-FFF2-40B4-BE49-F238E27FC236}">
              <a16:creationId xmlns:a16="http://schemas.microsoft.com/office/drawing/2014/main" id="{7B4325F6-0322-4182-9C57-14F1961B0589}"/>
            </a:ext>
          </a:extLst>
        </xdr:cNvPr>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5" name="フローチャート: 判断 84">
          <a:extLst>
            <a:ext uri="{FF2B5EF4-FFF2-40B4-BE49-F238E27FC236}">
              <a16:creationId xmlns:a16="http://schemas.microsoft.com/office/drawing/2014/main" id="{09571013-7B0D-41A5-A3F6-104353F685DD}"/>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86" name="フローチャート: 判断 85">
          <a:extLst>
            <a:ext uri="{FF2B5EF4-FFF2-40B4-BE49-F238E27FC236}">
              <a16:creationId xmlns:a16="http://schemas.microsoft.com/office/drawing/2014/main" id="{2CFCA498-1B45-47B0-B0E4-625F5D3C1E42}"/>
            </a:ext>
          </a:extLst>
        </xdr:cNvPr>
        <xdr:cNvSpPr/>
      </xdr:nvSpPr>
      <xdr:spPr>
        <a:xfrm>
          <a:off x="4000500" y="606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87" name="フローチャート: 判断 86">
          <a:extLst>
            <a:ext uri="{FF2B5EF4-FFF2-40B4-BE49-F238E27FC236}">
              <a16:creationId xmlns:a16="http://schemas.microsoft.com/office/drawing/2014/main" id="{21FCF7FA-8C70-4816-BD9A-791CF102A95D}"/>
            </a:ext>
          </a:extLst>
        </xdr:cNvPr>
        <xdr:cNvSpPr/>
      </xdr:nvSpPr>
      <xdr:spPr>
        <a:xfrm>
          <a:off x="3238500" y="602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88" name="フローチャート: 判断 87">
          <a:extLst>
            <a:ext uri="{FF2B5EF4-FFF2-40B4-BE49-F238E27FC236}">
              <a16:creationId xmlns:a16="http://schemas.microsoft.com/office/drawing/2014/main" id="{06557385-F257-4A22-880A-2291AE4B30B4}"/>
            </a:ext>
          </a:extLst>
        </xdr:cNvPr>
        <xdr:cNvSpPr/>
      </xdr:nvSpPr>
      <xdr:spPr>
        <a:xfrm>
          <a:off x="2476500" y="59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9" name="フローチャート: 判断 88">
          <a:extLst>
            <a:ext uri="{FF2B5EF4-FFF2-40B4-BE49-F238E27FC236}">
              <a16:creationId xmlns:a16="http://schemas.microsoft.com/office/drawing/2014/main" id="{00EC2FF9-4CE6-4B1B-B045-4D375EC04A29}"/>
            </a:ext>
          </a:extLst>
        </xdr:cNvPr>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FFDA6675-8BA9-4C87-894C-3C0BCD40368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31C66A37-9213-4AFC-BB46-E0F7EFC6FB1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9859FF5C-9359-420C-AA06-0F201509214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0C76D9B5-E35A-4CA7-88F0-62B425C0CA0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4" name="テキスト ボックス 93">
          <a:extLst>
            <a:ext uri="{FF2B5EF4-FFF2-40B4-BE49-F238E27FC236}">
              <a16:creationId xmlns:a16="http://schemas.microsoft.com/office/drawing/2014/main" id="{0647F6E8-8095-4925-BC62-2A4A0AE4EFA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26194</xdr:rowOff>
    </xdr:from>
    <xdr:to>
      <xdr:col>23</xdr:col>
      <xdr:colOff>136525</xdr:colOff>
      <xdr:row>30</xdr:row>
      <xdr:rowOff>127794</xdr:rowOff>
    </xdr:to>
    <xdr:sp macro="" textlink="">
      <xdr:nvSpPr>
        <xdr:cNvPr id="95" name="楕円 94">
          <a:extLst>
            <a:ext uri="{FF2B5EF4-FFF2-40B4-BE49-F238E27FC236}">
              <a16:creationId xmlns:a16="http://schemas.microsoft.com/office/drawing/2014/main" id="{1A6D1897-91AA-4088-9F6A-F66C6606591A}"/>
            </a:ext>
          </a:extLst>
        </xdr:cNvPr>
        <xdr:cNvSpPr/>
      </xdr:nvSpPr>
      <xdr:spPr>
        <a:xfrm>
          <a:off x="4711700" y="594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49071</xdr:rowOff>
    </xdr:from>
    <xdr:ext cx="405111" cy="259045"/>
    <xdr:sp macro="" textlink="">
      <xdr:nvSpPr>
        <xdr:cNvPr id="96" name="有形固定資産減価償却率該当値テキスト">
          <a:extLst>
            <a:ext uri="{FF2B5EF4-FFF2-40B4-BE49-F238E27FC236}">
              <a16:creationId xmlns:a16="http://schemas.microsoft.com/office/drawing/2014/main" id="{61F6E933-6D1A-4DEC-ACE7-1EF01A9D31C1}"/>
            </a:ext>
          </a:extLst>
        </xdr:cNvPr>
        <xdr:cNvSpPr txBox="1"/>
      </xdr:nvSpPr>
      <xdr:spPr>
        <a:xfrm>
          <a:off x="4813300" y="5792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39688</xdr:rowOff>
    </xdr:from>
    <xdr:to>
      <xdr:col>19</xdr:col>
      <xdr:colOff>187325</xdr:colOff>
      <xdr:row>30</xdr:row>
      <xdr:rowOff>141288</xdr:rowOff>
    </xdr:to>
    <xdr:sp macro="" textlink="">
      <xdr:nvSpPr>
        <xdr:cNvPr id="97" name="楕円 96">
          <a:extLst>
            <a:ext uri="{FF2B5EF4-FFF2-40B4-BE49-F238E27FC236}">
              <a16:creationId xmlns:a16="http://schemas.microsoft.com/office/drawing/2014/main" id="{EE5A39F4-F5CD-47F7-AF1B-6736D3C58CA1}"/>
            </a:ext>
          </a:extLst>
        </xdr:cNvPr>
        <xdr:cNvSpPr/>
      </xdr:nvSpPr>
      <xdr:spPr>
        <a:xfrm>
          <a:off x="4000500" y="595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76994</xdr:rowOff>
    </xdr:from>
    <xdr:to>
      <xdr:col>23</xdr:col>
      <xdr:colOff>85725</xdr:colOff>
      <xdr:row>30</xdr:row>
      <xdr:rowOff>90488</xdr:rowOff>
    </xdr:to>
    <xdr:cxnSp macro="">
      <xdr:nvCxnSpPr>
        <xdr:cNvPr id="98" name="直線コネクタ 97">
          <a:extLst>
            <a:ext uri="{FF2B5EF4-FFF2-40B4-BE49-F238E27FC236}">
              <a16:creationId xmlns:a16="http://schemas.microsoft.com/office/drawing/2014/main" id="{8706ABC4-D8A2-4498-A433-CADFC5418C0E}"/>
            </a:ext>
          </a:extLst>
        </xdr:cNvPr>
        <xdr:cNvCxnSpPr/>
      </xdr:nvCxnSpPr>
      <xdr:spPr>
        <a:xfrm flipV="1">
          <a:off x="4051300" y="5992019"/>
          <a:ext cx="711200" cy="1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55880</xdr:rowOff>
    </xdr:from>
    <xdr:to>
      <xdr:col>15</xdr:col>
      <xdr:colOff>187325</xdr:colOff>
      <xdr:row>30</xdr:row>
      <xdr:rowOff>157480</xdr:rowOff>
    </xdr:to>
    <xdr:sp macro="" textlink="">
      <xdr:nvSpPr>
        <xdr:cNvPr id="99" name="楕円 98">
          <a:extLst>
            <a:ext uri="{FF2B5EF4-FFF2-40B4-BE49-F238E27FC236}">
              <a16:creationId xmlns:a16="http://schemas.microsoft.com/office/drawing/2014/main" id="{D056A6E3-11A8-46D5-8B37-AFE67701686B}"/>
            </a:ext>
          </a:extLst>
        </xdr:cNvPr>
        <xdr:cNvSpPr/>
      </xdr:nvSpPr>
      <xdr:spPr>
        <a:xfrm>
          <a:off x="3238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90488</xdr:rowOff>
    </xdr:from>
    <xdr:to>
      <xdr:col>19</xdr:col>
      <xdr:colOff>136525</xdr:colOff>
      <xdr:row>30</xdr:row>
      <xdr:rowOff>106680</xdr:rowOff>
    </xdr:to>
    <xdr:cxnSp macro="">
      <xdr:nvCxnSpPr>
        <xdr:cNvPr id="100" name="直線コネクタ 99">
          <a:extLst>
            <a:ext uri="{FF2B5EF4-FFF2-40B4-BE49-F238E27FC236}">
              <a16:creationId xmlns:a16="http://schemas.microsoft.com/office/drawing/2014/main" id="{7B37D7C6-625C-4FB1-AAD5-9492EEF25569}"/>
            </a:ext>
          </a:extLst>
        </xdr:cNvPr>
        <xdr:cNvCxnSpPr/>
      </xdr:nvCxnSpPr>
      <xdr:spPr>
        <a:xfrm flipV="1">
          <a:off x="3289300" y="6005513"/>
          <a:ext cx="762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77470</xdr:rowOff>
    </xdr:from>
    <xdr:to>
      <xdr:col>11</xdr:col>
      <xdr:colOff>187325</xdr:colOff>
      <xdr:row>31</xdr:row>
      <xdr:rowOff>7620</xdr:rowOff>
    </xdr:to>
    <xdr:sp macro="" textlink="">
      <xdr:nvSpPr>
        <xdr:cNvPr id="101" name="楕円 100">
          <a:extLst>
            <a:ext uri="{FF2B5EF4-FFF2-40B4-BE49-F238E27FC236}">
              <a16:creationId xmlns:a16="http://schemas.microsoft.com/office/drawing/2014/main" id="{004B5DAA-C2E9-4A85-9B7B-23F12973ACF0}"/>
            </a:ext>
          </a:extLst>
        </xdr:cNvPr>
        <xdr:cNvSpPr/>
      </xdr:nvSpPr>
      <xdr:spPr>
        <a:xfrm>
          <a:off x="24765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106680</xdr:rowOff>
    </xdr:from>
    <xdr:to>
      <xdr:col>15</xdr:col>
      <xdr:colOff>136525</xdr:colOff>
      <xdr:row>30</xdr:row>
      <xdr:rowOff>128270</xdr:rowOff>
    </xdr:to>
    <xdr:cxnSp macro="">
      <xdr:nvCxnSpPr>
        <xdr:cNvPr id="102" name="直線コネクタ 101">
          <a:extLst>
            <a:ext uri="{FF2B5EF4-FFF2-40B4-BE49-F238E27FC236}">
              <a16:creationId xmlns:a16="http://schemas.microsoft.com/office/drawing/2014/main" id="{83D98C69-CC23-41BD-8CFA-F83E55757685}"/>
            </a:ext>
          </a:extLst>
        </xdr:cNvPr>
        <xdr:cNvCxnSpPr/>
      </xdr:nvCxnSpPr>
      <xdr:spPr>
        <a:xfrm flipV="1">
          <a:off x="2527300" y="6021705"/>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47784</xdr:rowOff>
    </xdr:from>
    <xdr:to>
      <xdr:col>7</xdr:col>
      <xdr:colOff>187325</xdr:colOff>
      <xdr:row>30</xdr:row>
      <xdr:rowOff>149384</xdr:rowOff>
    </xdr:to>
    <xdr:sp macro="" textlink="">
      <xdr:nvSpPr>
        <xdr:cNvPr id="103" name="楕円 102">
          <a:extLst>
            <a:ext uri="{FF2B5EF4-FFF2-40B4-BE49-F238E27FC236}">
              <a16:creationId xmlns:a16="http://schemas.microsoft.com/office/drawing/2014/main" id="{BA162EF6-EE8B-498F-958C-A78DC0D907B7}"/>
            </a:ext>
          </a:extLst>
        </xdr:cNvPr>
        <xdr:cNvSpPr/>
      </xdr:nvSpPr>
      <xdr:spPr>
        <a:xfrm>
          <a:off x="1714500" y="596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98584</xdr:rowOff>
    </xdr:from>
    <xdr:to>
      <xdr:col>11</xdr:col>
      <xdr:colOff>136525</xdr:colOff>
      <xdr:row>30</xdr:row>
      <xdr:rowOff>128270</xdr:rowOff>
    </xdr:to>
    <xdr:cxnSp macro="">
      <xdr:nvCxnSpPr>
        <xdr:cNvPr id="104" name="直線コネクタ 103">
          <a:extLst>
            <a:ext uri="{FF2B5EF4-FFF2-40B4-BE49-F238E27FC236}">
              <a16:creationId xmlns:a16="http://schemas.microsoft.com/office/drawing/2014/main" id="{C5AA89AF-759B-4F18-AC3B-468C769E138D}"/>
            </a:ext>
          </a:extLst>
        </xdr:cNvPr>
        <xdr:cNvCxnSpPr/>
      </xdr:nvCxnSpPr>
      <xdr:spPr>
        <a:xfrm>
          <a:off x="1765300" y="6013609"/>
          <a:ext cx="762000" cy="2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71613</xdr:rowOff>
    </xdr:from>
    <xdr:ext cx="405111" cy="259045"/>
    <xdr:sp macro="" textlink="">
      <xdr:nvSpPr>
        <xdr:cNvPr id="105" name="n_1aveValue有形固定資産減価償却率">
          <a:extLst>
            <a:ext uri="{FF2B5EF4-FFF2-40B4-BE49-F238E27FC236}">
              <a16:creationId xmlns:a16="http://schemas.microsoft.com/office/drawing/2014/main" id="{34EB3348-4829-4683-A555-5152C1E468E3}"/>
            </a:ext>
          </a:extLst>
        </xdr:cNvPr>
        <xdr:cNvSpPr txBox="1"/>
      </xdr:nvSpPr>
      <xdr:spPr>
        <a:xfrm>
          <a:off x="3836044" y="615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28433</xdr:rowOff>
    </xdr:from>
    <xdr:ext cx="405111" cy="259045"/>
    <xdr:sp macro="" textlink="">
      <xdr:nvSpPr>
        <xdr:cNvPr id="106" name="n_2aveValue有形固定資産減価償却率">
          <a:extLst>
            <a:ext uri="{FF2B5EF4-FFF2-40B4-BE49-F238E27FC236}">
              <a16:creationId xmlns:a16="http://schemas.microsoft.com/office/drawing/2014/main" id="{6871F0DF-5F68-474D-917F-C497631F6D99}"/>
            </a:ext>
          </a:extLst>
        </xdr:cNvPr>
        <xdr:cNvSpPr txBox="1"/>
      </xdr:nvSpPr>
      <xdr:spPr>
        <a:xfrm>
          <a:off x="3086744" y="6114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16051</xdr:rowOff>
    </xdr:from>
    <xdr:ext cx="405111" cy="259045"/>
    <xdr:sp macro="" textlink="">
      <xdr:nvSpPr>
        <xdr:cNvPr id="107" name="n_3aveValue有形固定資産減価償却率">
          <a:extLst>
            <a:ext uri="{FF2B5EF4-FFF2-40B4-BE49-F238E27FC236}">
              <a16:creationId xmlns:a16="http://schemas.microsoft.com/office/drawing/2014/main" id="{DD03340E-A599-4975-A45F-BEB6BD5380A0}"/>
            </a:ext>
          </a:extLst>
        </xdr:cNvPr>
        <xdr:cNvSpPr txBox="1"/>
      </xdr:nvSpPr>
      <xdr:spPr>
        <a:xfrm>
          <a:off x="2324744" y="575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108" name="n_4aveValue有形固定資産減価償却率">
          <a:extLst>
            <a:ext uri="{FF2B5EF4-FFF2-40B4-BE49-F238E27FC236}">
              <a16:creationId xmlns:a16="http://schemas.microsoft.com/office/drawing/2014/main" id="{F1269B88-0506-4E93-B7F6-8D37CF157C3E}"/>
            </a:ext>
          </a:extLst>
        </xdr:cNvPr>
        <xdr:cNvSpPr txBox="1"/>
      </xdr:nvSpPr>
      <xdr:spPr>
        <a:xfrm>
          <a:off x="1562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157815</xdr:rowOff>
    </xdr:from>
    <xdr:ext cx="405111" cy="259045"/>
    <xdr:sp macro="" textlink="">
      <xdr:nvSpPr>
        <xdr:cNvPr id="109" name="n_1mainValue有形固定資産減価償却率">
          <a:extLst>
            <a:ext uri="{FF2B5EF4-FFF2-40B4-BE49-F238E27FC236}">
              <a16:creationId xmlns:a16="http://schemas.microsoft.com/office/drawing/2014/main" id="{5115914B-F215-4C24-9F81-4EB99436FA50}"/>
            </a:ext>
          </a:extLst>
        </xdr:cNvPr>
        <xdr:cNvSpPr txBox="1"/>
      </xdr:nvSpPr>
      <xdr:spPr>
        <a:xfrm>
          <a:off x="3836044" y="5729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2557</xdr:rowOff>
    </xdr:from>
    <xdr:ext cx="405111" cy="259045"/>
    <xdr:sp macro="" textlink="">
      <xdr:nvSpPr>
        <xdr:cNvPr id="110" name="n_2mainValue有形固定資産減価償却率">
          <a:extLst>
            <a:ext uri="{FF2B5EF4-FFF2-40B4-BE49-F238E27FC236}">
              <a16:creationId xmlns:a16="http://schemas.microsoft.com/office/drawing/2014/main" id="{54E72274-8F51-410D-A704-0BE9D9C02DCC}"/>
            </a:ext>
          </a:extLst>
        </xdr:cNvPr>
        <xdr:cNvSpPr txBox="1"/>
      </xdr:nvSpPr>
      <xdr:spPr>
        <a:xfrm>
          <a:off x="3086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170197</xdr:rowOff>
    </xdr:from>
    <xdr:ext cx="405111" cy="259045"/>
    <xdr:sp macro="" textlink="">
      <xdr:nvSpPr>
        <xdr:cNvPr id="111" name="n_3mainValue有形固定資産減価償却率">
          <a:extLst>
            <a:ext uri="{FF2B5EF4-FFF2-40B4-BE49-F238E27FC236}">
              <a16:creationId xmlns:a16="http://schemas.microsoft.com/office/drawing/2014/main" id="{C4469E0F-1D6A-4C48-A6D8-8ADAC317AD0F}"/>
            </a:ext>
          </a:extLst>
        </xdr:cNvPr>
        <xdr:cNvSpPr txBox="1"/>
      </xdr:nvSpPr>
      <xdr:spPr>
        <a:xfrm>
          <a:off x="2324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165911</xdr:rowOff>
    </xdr:from>
    <xdr:ext cx="405111" cy="259045"/>
    <xdr:sp macro="" textlink="">
      <xdr:nvSpPr>
        <xdr:cNvPr id="112" name="n_4mainValue有形固定資産減価償却率">
          <a:extLst>
            <a:ext uri="{FF2B5EF4-FFF2-40B4-BE49-F238E27FC236}">
              <a16:creationId xmlns:a16="http://schemas.microsoft.com/office/drawing/2014/main" id="{1A57EEF3-CD89-4DC3-8B9F-9428401F9DCD}"/>
            </a:ext>
          </a:extLst>
        </xdr:cNvPr>
        <xdr:cNvSpPr txBox="1"/>
      </xdr:nvSpPr>
      <xdr:spPr>
        <a:xfrm>
          <a:off x="1562744" y="5738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3" name="正方形/長方形 112">
          <a:extLst>
            <a:ext uri="{FF2B5EF4-FFF2-40B4-BE49-F238E27FC236}">
              <a16:creationId xmlns:a16="http://schemas.microsoft.com/office/drawing/2014/main" id="{DAD8D7DF-4198-41B6-A2FE-D11D3A5D394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4" name="正方形/長方形 113">
          <a:extLst>
            <a:ext uri="{FF2B5EF4-FFF2-40B4-BE49-F238E27FC236}">
              <a16:creationId xmlns:a16="http://schemas.microsoft.com/office/drawing/2014/main" id="{4C169F9E-8444-4976-AB26-80635226F3B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5" name="正方形/長方形 114">
          <a:extLst>
            <a:ext uri="{FF2B5EF4-FFF2-40B4-BE49-F238E27FC236}">
              <a16:creationId xmlns:a16="http://schemas.microsoft.com/office/drawing/2014/main" id="{B5DEEC00-9888-44FA-BF77-8DBA297BAB8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6" name="正方形/長方形 115">
          <a:extLst>
            <a:ext uri="{FF2B5EF4-FFF2-40B4-BE49-F238E27FC236}">
              <a16:creationId xmlns:a16="http://schemas.microsoft.com/office/drawing/2014/main" id="{92752546-AB45-4FB1-8070-7665D76B020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7" name="正方形/長方形 116">
          <a:extLst>
            <a:ext uri="{FF2B5EF4-FFF2-40B4-BE49-F238E27FC236}">
              <a16:creationId xmlns:a16="http://schemas.microsoft.com/office/drawing/2014/main" id="{4C0118FA-6FD7-45FD-9F8D-540C80A583E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8" name="正方形/長方形 117">
          <a:extLst>
            <a:ext uri="{FF2B5EF4-FFF2-40B4-BE49-F238E27FC236}">
              <a16:creationId xmlns:a16="http://schemas.microsoft.com/office/drawing/2014/main" id="{2B419BBE-4DD7-47BB-B04A-B3E68515C80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9" name="正方形/長方形 118">
          <a:extLst>
            <a:ext uri="{FF2B5EF4-FFF2-40B4-BE49-F238E27FC236}">
              <a16:creationId xmlns:a16="http://schemas.microsoft.com/office/drawing/2014/main" id="{F272923C-4A00-4832-B2B1-9904C31B81C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20" name="正方形/長方形 119">
          <a:extLst>
            <a:ext uri="{FF2B5EF4-FFF2-40B4-BE49-F238E27FC236}">
              <a16:creationId xmlns:a16="http://schemas.microsoft.com/office/drawing/2014/main" id="{A1F37B89-E3BC-420C-B76E-046A6936B51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21" name="正方形/長方形 120">
          <a:extLst>
            <a:ext uri="{FF2B5EF4-FFF2-40B4-BE49-F238E27FC236}">
              <a16:creationId xmlns:a16="http://schemas.microsoft.com/office/drawing/2014/main" id="{4230F71A-4C2A-46D3-80D1-B4D85F4FF94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正方形/長方形 121">
          <a:extLst>
            <a:ext uri="{FF2B5EF4-FFF2-40B4-BE49-F238E27FC236}">
              <a16:creationId xmlns:a16="http://schemas.microsoft.com/office/drawing/2014/main" id="{6C790E46-36B8-49BE-8B6E-DFE07E4E496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3" name="正方形/長方形 122">
          <a:extLst>
            <a:ext uri="{FF2B5EF4-FFF2-40B4-BE49-F238E27FC236}">
              <a16:creationId xmlns:a16="http://schemas.microsoft.com/office/drawing/2014/main" id="{BF7B5516-5D83-45CB-8276-FB93E3F5A14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4" name="正方形/長方形 123">
          <a:extLst>
            <a:ext uri="{FF2B5EF4-FFF2-40B4-BE49-F238E27FC236}">
              <a16:creationId xmlns:a16="http://schemas.microsoft.com/office/drawing/2014/main" id="{2E4441F0-2519-46EE-B2EB-34AA274262A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5" name="テキスト ボックス 124">
          <a:extLst>
            <a:ext uri="{FF2B5EF4-FFF2-40B4-BE49-F238E27FC236}">
              <a16:creationId xmlns:a16="http://schemas.microsoft.com/office/drawing/2014/main" id="{5D47AFA6-8D55-454C-8946-C354B8FABB7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債務償還比率は、類似団体内平均値、全国、県平均ともに下回っており、地方債残高に対する返済能力が確保されていると言える。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今後も充当可能基金への計画的な積立や適正な地方債管理に努める。</a:t>
          </a:r>
        </a:p>
      </xdr:txBody>
    </xdr:sp>
    <xdr:clientData/>
  </xdr:twoCellAnchor>
  <xdr:oneCellAnchor>
    <xdr:from>
      <xdr:col>57</xdr:col>
      <xdr:colOff>111125</xdr:colOff>
      <xdr:row>23</xdr:row>
      <xdr:rowOff>47625</xdr:rowOff>
    </xdr:from>
    <xdr:ext cx="349839" cy="225703"/>
    <xdr:sp macro="" textlink="">
      <xdr:nvSpPr>
        <xdr:cNvPr id="126" name="テキスト ボックス 125">
          <a:extLst>
            <a:ext uri="{FF2B5EF4-FFF2-40B4-BE49-F238E27FC236}">
              <a16:creationId xmlns:a16="http://schemas.microsoft.com/office/drawing/2014/main" id="{4F78FA6E-1562-4AE2-9967-375D0A425E9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7" name="直線コネクタ 126">
          <a:extLst>
            <a:ext uri="{FF2B5EF4-FFF2-40B4-BE49-F238E27FC236}">
              <a16:creationId xmlns:a16="http://schemas.microsoft.com/office/drawing/2014/main" id="{80AA927E-3505-4ED1-B107-D649F8A43B5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8" name="テキスト ボックス 127">
          <a:extLst>
            <a:ext uri="{FF2B5EF4-FFF2-40B4-BE49-F238E27FC236}">
              <a16:creationId xmlns:a16="http://schemas.microsoft.com/office/drawing/2014/main" id="{A0BB69BB-155D-40C3-BA45-6E130755C61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9" name="直線コネクタ 128">
          <a:extLst>
            <a:ext uri="{FF2B5EF4-FFF2-40B4-BE49-F238E27FC236}">
              <a16:creationId xmlns:a16="http://schemas.microsoft.com/office/drawing/2014/main" id="{3E95B1DD-86EF-4ECD-851F-39055FD1676B}"/>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30" name="テキスト ボックス 129">
          <a:extLst>
            <a:ext uri="{FF2B5EF4-FFF2-40B4-BE49-F238E27FC236}">
              <a16:creationId xmlns:a16="http://schemas.microsoft.com/office/drawing/2014/main" id="{56C8348A-63AF-4275-933F-09D064C40EA1}"/>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31" name="直線コネクタ 130">
          <a:extLst>
            <a:ext uri="{FF2B5EF4-FFF2-40B4-BE49-F238E27FC236}">
              <a16:creationId xmlns:a16="http://schemas.microsoft.com/office/drawing/2014/main" id="{B428F817-69EF-4332-BE47-5C732F812662}"/>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2" name="テキスト ボックス 131">
          <a:extLst>
            <a:ext uri="{FF2B5EF4-FFF2-40B4-BE49-F238E27FC236}">
              <a16:creationId xmlns:a16="http://schemas.microsoft.com/office/drawing/2014/main" id="{B8F165F8-B431-4C91-BEF6-5D3664A381B8}"/>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3" name="直線コネクタ 132">
          <a:extLst>
            <a:ext uri="{FF2B5EF4-FFF2-40B4-BE49-F238E27FC236}">
              <a16:creationId xmlns:a16="http://schemas.microsoft.com/office/drawing/2014/main" id="{3E07F8AD-5D76-4528-A535-4C78F656C67A}"/>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4" name="テキスト ボックス 133">
          <a:extLst>
            <a:ext uri="{FF2B5EF4-FFF2-40B4-BE49-F238E27FC236}">
              <a16:creationId xmlns:a16="http://schemas.microsoft.com/office/drawing/2014/main" id="{7D4C0109-9F14-44D3-8211-1A774C7DF219}"/>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5" name="直線コネクタ 134">
          <a:extLst>
            <a:ext uri="{FF2B5EF4-FFF2-40B4-BE49-F238E27FC236}">
              <a16:creationId xmlns:a16="http://schemas.microsoft.com/office/drawing/2014/main" id="{D16D7DE4-0301-4710-8707-076BE6E96C1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6" name="テキスト ボックス 135">
          <a:extLst>
            <a:ext uri="{FF2B5EF4-FFF2-40B4-BE49-F238E27FC236}">
              <a16:creationId xmlns:a16="http://schemas.microsoft.com/office/drawing/2014/main" id="{EABBB63B-0A27-4B73-92C4-26D5D379B132}"/>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7" name="直線コネクタ 136">
          <a:extLst>
            <a:ext uri="{FF2B5EF4-FFF2-40B4-BE49-F238E27FC236}">
              <a16:creationId xmlns:a16="http://schemas.microsoft.com/office/drawing/2014/main" id="{823B0A8D-E97A-4048-B29E-4887DD4D383B}"/>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8" name="テキスト ボックス 137">
          <a:extLst>
            <a:ext uri="{FF2B5EF4-FFF2-40B4-BE49-F238E27FC236}">
              <a16:creationId xmlns:a16="http://schemas.microsoft.com/office/drawing/2014/main" id="{6D534AFE-EFD0-4854-BE6F-1B695383C1DE}"/>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9" name="直線コネクタ 138">
          <a:extLst>
            <a:ext uri="{FF2B5EF4-FFF2-40B4-BE49-F238E27FC236}">
              <a16:creationId xmlns:a16="http://schemas.microsoft.com/office/drawing/2014/main" id="{4755CA6E-4C67-47E8-B4A0-A368BF49316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40" name="テキスト ボックス 139">
          <a:extLst>
            <a:ext uri="{FF2B5EF4-FFF2-40B4-BE49-F238E27FC236}">
              <a16:creationId xmlns:a16="http://schemas.microsoft.com/office/drawing/2014/main" id="{1E3B6A0B-4D1C-4018-B679-CBD85F45B331}"/>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41" name="直線コネクタ 140">
          <a:extLst>
            <a:ext uri="{FF2B5EF4-FFF2-40B4-BE49-F238E27FC236}">
              <a16:creationId xmlns:a16="http://schemas.microsoft.com/office/drawing/2014/main" id="{0C207A81-C5C5-43BD-8ACD-86B774771B5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2" name="債務償還比率グラフ枠">
          <a:extLst>
            <a:ext uri="{FF2B5EF4-FFF2-40B4-BE49-F238E27FC236}">
              <a16:creationId xmlns:a16="http://schemas.microsoft.com/office/drawing/2014/main" id="{9D8F5934-204E-434C-800F-F8948A203C3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43" name="直線コネクタ 142">
          <a:extLst>
            <a:ext uri="{FF2B5EF4-FFF2-40B4-BE49-F238E27FC236}">
              <a16:creationId xmlns:a16="http://schemas.microsoft.com/office/drawing/2014/main" id="{457574F8-E82C-4AE3-B127-A325BEBB982F}"/>
            </a:ext>
          </a:extLst>
        </xdr:cNvPr>
        <xdr:cNvCxnSpPr/>
      </xdr:nvCxnSpPr>
      <xdr:spPr>
        <a:xfrm flipV="1">
          <a:off x="14793595" y="5261428"/>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44" name="債務償還比率最小値テキスト">
          <a:extLst>
            <a:ext uri="{FF2B5EF4-FFF2-40B4-BE49-F238E27FC236}">
              <a16:creationId xmlns:a16="http://schemas.microsoft.com/office/drawing/2014/main" id="{453F3579-DDDF-4F8C-9DF6-C831740C4C20}"/>
            </a:ext>
          </a:extLst>
        </xdr:cNvPr>
        <xdr:cNvSpPr txBox="1"/>
      </xdr:nvSpPr>
      <xdr:spPr>
        <a:xfrm>
          <a:off x="14846300" y="665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45" name="直線コネクタ 144">
          <a:extLst>
            <a:ext uri="{FF2B5EF4-FFF2-40B4-BE49-F238E27FC236}">
              <a16:creationId xmlns:a16="http://schemas.microsoft.com/office/drawing/2014/main" id="{24EF10C8-8B9B-42F2-81A2-30270611CF5A}"/>
            </a:ext>
          </a:extLst>
        </xdr:cNvPr>
        <xdr:cNvCxnSpPr/>
      </xdr:nvCxnSpPr>
      <xdr:spPr>
        <a:xfrm>
          <a:off x="14706600" y="665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6" name="債務償還比率最大値テキスト">
          <a:extLst>
            <a:ext uri="{FF2B5EF4-FFF2-40B4-BE49-F238E27FC236}">
              <a16:creationId xmlns:a16="http://schemas.microsoft.com/office/drawing/2014/main" id="{0138D433-9F6F-4589-894E-9A292BFF2F79}"/>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7" name="直線コネクタ 146">
          <a:extLst>
            <a:ext uri="{FF2B5EF4-FFF2-40B4-BE49-F238E27FC236}">
              <a16:creationId xmlns:a16="http://schemas.microsoft.com/office/drawing/2014/main" id="{C499D207-7358-4B8D-986A-99EA1CB7F4A5}"/>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146847</xdr:rowOff>
    </xdr:from>
    <xdr:ext cx="469744" cy="259045"/>
    <xdr:sp macro="" textlink="">
      <xdr:nvSpPr>
        <xdr:cNvPr id="148" name="債務償還比率平均値テキスト">
          <a:extLst>
            <a:ext uri="{FF2B5EF4-FFF2-40B4-BE49-F238E27FC236}">
              <a16:creationId xmlns:a16="http://schemas.microsoft.com/office/drawing/2014/main" id="{C67B4F7C-01F9-4083-9628-CFE4785FA5A1}"/>
            </a:ext>
          </a:extLst>
        </xdr:cNvPr>
        <xdr:cNvSpPr txBox="1"/>
      </xdr:nvSpPr>
      <xdr:spPr>
        <a:xfrm>
          <a:off x="14846300" y="5890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49" name="フローチャート: 判断 148">
          <a:extLst>
            <a:ext uri="{FF2B5EF4-FFF2-40B4-BE49-F238E27FC236}">
              <a16:creationId xmlns:a16="http://schemas.microsoft.com/office/drawing/2014/main" id="{5B39E143-C324-4204-94F1-F9944BA12893}"/>
            </a:ext>
          </a:extLst>
        </xdr:cNvPr>
        <xdr:cNvSpPr/>
      </xdr:nvSpPr>
      <xdr:spPr>
        <a:xfrm>
          <a:off x="147447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50" name="フローチャート: 判断 149">
          <a:extLst>
            <a:ext uri="{FF2B5EF4-FFF2-40B4-BE49-F238E27FC236}">
              <a16:creationId xmlns:a16="http://schemas.microsoft.com/office/drawing/2014/main" id="{EFFE383A-BC05-4556-925C-175EEC8B0B28}"/>
            </a:ext>
          </a:extLst>
        </xdr:cNvPr>
        <xdr:cNvSpPr/>
      </xdr:nvSpPr>
      <xdr:spPr>
        <a:xfrm>
          <a:off x="14033500" y="61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51" name="フローチャート: 判断 150">
          <a:extLst>
            <a:ext uri="{FF2B5EF4-FFF2-40B4-BE49-F238E27FC236}">
              <a16:creationId xmlns:a16="http://schemas.microsoft.com/office/drawing/2014/main" id="{713B0DA7-24C7-4ADB-AC63-CB50C4DC7C11}"/>
            </a:ext>
          </a:extLst>
        </xdr:cNvPr>
        <xdr:cNvSpPr/>
      </xdr:nvSpPr>
      <xdr:spPr>
        <a:xfrm>
          <a:off x="13271500" y="619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52" name="フローチャート: 判断 151">
          <a:extLst>
            <a:ext uri="{FF2B5EF4-FFF2-40B4-BE49-F238E27FC236}">
              <a16:creationId xmlns:a16="http://schemas.microsoft.com/office/drawing/2014/main" id="{13A347C3-E1F3-47AF-B6B0-E830EDC8D0DC}"/>
            </a:ext>
          </a:extLst>
        </xdr:cNvPr>
        <xdr:cNvSpPr/>
      </xdr:nvSpPr>
      <xdr:spPr>
        <a:xfrm>
          <a:off x="12509500" y="62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53" name="フローチャート: 判断 152">
          <a:extLst>
            <a:ext uri="{FF2B5EF4-FFF2-40B4-BE49-F238E27FC236}">
              <a16:creationId xmlns:a16="http://schemas.microsoft.com/office/drawing/2014/main" id="{132E45EB-4154-42A4-AA69-1457C982D517}"/>
            </a:ext>
          </a:extLst>
        </xdr:cNvPr>
        <xdr:cNvSpPr/>
      </xdr:nvSpPr>
      <xdr:spPr>
        <a:xfrm>
          <a:off x="11747500" y="625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C49E763-AF2E-4F71-BBFC-914C8800F08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24F69A4F-3225-47EA-B16E-B4B0B510A5E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7FB7519C-4007-451E-BAA2-73821341CA7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7" name="テキスト ボックス 156">
          <a:extLst>
            <a:ext uri="{FF2B5EF4-FFF2-40B4-BE49-F238E27FC236}">
              <a16:creationId xmlns:a16="http://schemas.microsoft.com/office/drawing/2014/main" id="{BD973C7B-A4E9-4AEC-8C40-C13CFFA7E08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8" name="テキスト ボックス 157">
          <a:extLst>
            <a:ext uri="{FF2B5EF4-FFF2-40B4-BE49-F238E27FC236}">
              <a16:creationId xmlns:a16="http://schemas.microsoft.com/office/drawing/2014/main" id="{829B1140-D56C-44AE-98C4-C443AB3F671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43044</xdr:rowOff>
    </xdr:from>
    <xdr:to>
      <xdr:col>76</xdr:col>
      <xdr:colOff>73025</xdr:colOff>
      <xdr:row>29</xdr:row>
      <xdr:rowOff>144644</xdr:rowOff>
    </xdr:to>
    <xdr:sp macro="" textlink="">
      <xdr:nvSpPr>
        <xdr:cNvPr id="159" name="楕円 158">
          <a:extLst>
            <a:ext uri="{FF2B5EF4-FFF2-40B4-BE49-F238E27FC236}">
              <a16:creationId xmlns:a16="http://schemas.microsoft.com/office/drawing/2014/main" id="{D79B8290-5783-4997-A366-3D30006DC3BF}"/>
            </a:ext>
          </a:extLst>
        </xdr:cNvPr>
        <xdr:cNvSpPr/>
      </xdr:nvSpPr>
      <xdr:spPr>
        <a:xfrm>
          <a:off x="14744700" y="578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65921</xdr:rowOff>
    </xdr:from>
    <xdr:ext cx="469744" cy="259045"/>
    <xdr:sp macro="" textlink="">
      <xdr:nvSpPr>
        <xdr:cNvPr id="160" name="債務償還比率該当値テキスト">
          <a:extLst>
            <a:ext uri="{FF2B5EF4-FFF2-40B4-BE49-F238E27FC236}">
              <a16:creationId xmlns:a16="http://schemas.microsoft.com/office/drawing/2014/main" id="{E8F987AB-3CF4-4259-8326-FB99968EE795}"/>
            </a:ext>
          </a:extLst>
        </xdr:cNvPr>
        <xdr:cNvSpPr txBox="1"/>
      </xdr:nvSpPr>
      <xdr:spPr>
        <a:xfrm>
          <a:off x="14846300" y="563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74504</xdr:rowOff>
    </xdr:from>
    <xdr:to>
      <xdr:col>72</xdr:col>
      <xdr:colOff>123825</xdr:colOff>
      <xdr:row>30</xdr:row>
      <xdr:rowOff>4654</xdr:rowOff>
    </xdr:to>
    <xdr:sp macro="" textlink="">
      <xdr:nvSpPr>
        <xdr:cNvPr id="161" name="楕円 160">
          <a:extLst>
            <a:ext uri="{FF2B5EF4-FFF2-40B4-BE49-F238E27FC236}">
              <a16:creationId xmlns:a16="http://schemas.microsoft.com/office/drawing/2014/main" id="{C6C2C294-F7FB-4FFD-AE51-CF15DB639CC1}"/>
            </a:ext>
          </a:extLst>
        </xdr:cNvPr>
        <xdr:cNvSpPr/>
      </xdr:nvSpPr>
      <xdr:spPr>
        <a:xfrm>
          <a:off x="14033500" y="581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93844</xdr:rowOff>
    </xdr:from>
    <xdr:to>
      <xdr:col>76</xdr:col>
      <xdr:colOff>22225</xdr:colOff>
      <xdr:row>29</xdr:row>
      <xdr:rowOff>125304</xdr:rowOff>
    </xdr:to>
    <xdr:cxnSp macro="">
      <xdr:nvCxnSpPr>
        <xdr:cNvPr id="162" name="直線コネクタ 161">
          <a:extLst>
            <a:ext uri="{FF2B5EF4-FFF2-40B4-BE49-F238E27FC236}">
              <a16:creationId xmlns:a16="http://schemas.microsoft.com/office/drawing/2014/main" id="{E2877B98-735C-4CBE-A057-AD466BEECFA4}"/>
            </a:ext>
          </a:extLst>
        </xdr:cNvPr>
        <xdr:cNvCxnSpPr/>
      </xdr:nvCxnSpPr>
      <xdr:spPr>
        <a:xfrm flipV="1">
          <a:off x="14084300" y="5837419"/>
          <a:ext cx="711200" cy="3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171350</xdr:rowOff>
    </xdr:from>
    <xdr:to>
      <xdr:col>68</xdr:col>
      <xdr:colOff>123825</xdr:colOff>
      <xdr:row>30</xdr:row>
      <xdr:rowOff>101500</xdr:rowOff>
    </xdr:to>
    <xdr:sp macro="" textlink="">
      <xdr:nvSpPr>
        <xdr:cNvPr id="163" name="楕円 162">
          <a:extLst>
            <a:ext uri="{FF2B5EF4-FFF2-40B4-BE49-F238E27FC236}">
              <a16:creationId xmlns:a16="http://schemas.microsoft.com/office/drawing/2014/main" id="{A18ECF2A-1E45-4136-92EF-267E563C07AF}"/>
            </a:ext>
          </a:extLst>
        </xdr:cNvPr>
        <xdr:cNvSpPr/>
      </xdr:nvSpPr>
      <xdr:spPr>
        <a:xfrm>
          <a:off x="13271500" y="591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125304</xdr:rowOff>
    </xdr:from>
    <xdr:to>
      <xdr:col>72</xdr:col>
      <xdr:colOff>73025</xdr:colOff>
      <xdr:row>30</xdr:row>
      <xdr:rowOff>50700</xdr:rowOff>
    </xdr:to>
    <xdr:cxnSp macro="">
      <xdr:nvCxnSpPr>
        <xdr:cNvPr id="164" name="直線コネクタ 163">
          <a:extLst>
            <a:ext uri="{FF2B5EF4-FFF2-40B4-BE49-F238E27FC236}">
              <a16:creationId xmlns:a16="http://schemas.microsoft.com/office/drawing/2014/main" id="{770FC762-3193-44AF-A503-3CF7A7159DF6}"/>
            </a:ext>
          </a:extLst>
        </xdr:cNvPr>
        <xdr:cNvCxnSpPr/>
      </xdr:nvCxnSpPr>
      <xdr:spPr>
        <a:xfrm flipV="1">
          <a:off x="13322300" y="5868879"/>
          <a:ext cx="762000" cy="9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53068</xdr:rowOff>
    </xdr:from>
    <xdr:to>
      <xdr:col>64</xdr:col>
      <xdr:colOff>123825</xdr:colOff>
      <xdr:row>29</xdr:row>
      <xdr:rowOff>154668</xdr:rowOff>
    </xdr:to>
    <xdr:sp macro="" textlink="">
      <xdr:nvSpPr>
        <xdr:cNvPr id="165" name="楕円 164">
          <a:extLst>
            <a:ext uri="{FF2B5EF4-FFF2-40B4-BE49-F238E27FC236}">
              <a16:creationId xmlns:a16="http://schemas.microsoft.com/office/drawing/2014/main" id="{55F333C3-5226-4AD0-97FA-B9721928F4C3}"/>
            </a:ext>
          </a:extLst>
        </xdr:cNvPr>
        <xdr:cNvSpPr/>
      </xdr:nvSpPr>
      <xdr:spPr>
        <a:xfrm>
          <a:off x="125095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103868</xdr:rowOff>
    </xdr:from>
    <xdr:to>
      <xdr:col>68</xdr:col>
      <xdr:colOff>73025</xdr:colOff>
      <xdr:row>30</xdr:row>
      <xdr:rowOff>50700</xdr:rowOff>
    </xdr:to>
    <xdr:cxnSp macro="">
      <xdr:nvCxnSpPr>
        <xdr:cNvPr id="166" name="直線コネクタ 165">
          <a:extLst>
            <a:ext uri="{FF2B5EF4-FFF2-40B4-BE49-F238E27FC236}">
              <a16:creationId xmlns:a16="http://schemas.microsoft.com/office/drawing/2014/main" id="{279D66A1-1718-4F1C-AC50-2DE1C6215E1C}"/>
            </a:ext>
          </a:extLst>
        </xdr:cNvPr>
        <xdr:cNvCxnSpPr/>
      </xdr:nvCxnSpPr>
      <xdr:spPr>
        <a:xfrm>
          <a:off x="12560300" y="5847443"/>
          <a:ext cx="762000" cy="11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61858</xdr:rowOff>
    </xdr:from>
    <xdr:to>
      <xdr:col>60</xdr:col>
      <xdr:colOff>123825</xdr:colOff>
      <xdr:row>29</xdr:row>
      <xdr:rowOff>163458</xdr:rowOff>
    </xdr:to>
    <xdr:sp macro="" textlink="">
      <xdr:nvSpPr>
        <xdr:cNvPr id="167" name="楕円 166">
          <a:extLst>
            <a:ext uri="{FF2B5EF4-FFF2-40B4-BE49-F238E27FC236}">
              <a16:creationId xmlns:a16="http://schemas.microsoft.com/office/drawing/2014/main" id="{6E32A976-6D11-44F2-878B-FB8377732826}"/>
            </a:ext>
          </a:extLst>
        </xdr:cNvPr>
        <xdr:cNvSpPr/>
      </xdr:nvSpPr>
      <xdr:spPr>
        <a:xfrm>
          <a:off x="11747500" y="580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103868</xdr:rowOff>
    </xdr:from>
    <xdr:to>
      <xdr:col>64</xdr:col>
      <xdr:colOff>73025</xdr:colOff>
      <xdr:row>29</xdr:row>
      <xdr:rowOff>112658</xdr:rowOff>
    </xdr:to>
    <xdr:cxnSp macro="">
      <xdr:nvCxnSpPr>
        <xdr:cNvPr id="168" name="直線コネクタ 167">
          <a:extLst>
            <a:ext uri="{FF2B5EF4-FFF2-40B4-BE49-F238E27FC236}">
              <a16:creationId xmlns:a16="http://schemas.microsoft.com/office/drawing/2014/main" id="{857C6374-7BAD-4962-A9CE-2E2585817321}"/>
            </a:ext>
          </a:extLst>
        </xdr:cNvPr>
        <xdr:cNvCxnSpPr/>
      </xdr:nvCxnSpPr>
      <xdr:spPr>
        <a:xfrm flipV="1">
          <a:off x="11798300" y="5847443"/>
          <a:ext cx="762000" cy="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6957</xdr:rowOff>
    </xdr:from>
    <xdr:ext cx="469744" cy="259045"/>
    <xdr:sp macro="" textlink="">
      <xdr:nvSpPr>
        <xdr:cNvPr id="169" name="n_1aveValue債務償還比率">
          <a:extLst>
            <a:ext uri="{FF2B5EF4-FFF2-40B4-BE49-F238E27FC236}">
              <a16:creationId xmlns:a16="http://schemas.microsoft.com/office/drawing/2014/main" id="{86E37D0D-A481-426A-84A3-B7DB5696FA52}"/>
            </a:ext>
          </a:extLst>
        </xdr:cNvPr>
        <xdr:cNvSpPr txBox="1"/>
      </xdr:nvSpPr>
      <xdr:spPr>
        <a:xfrm>
          <a:off x="13836727" y="626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28393</xdr:rowOff>
    </xdr:from>
    <xdr:ext cx="469744" cy="259045"/>
    <xdr:sp macro="" textlink="">
      <xdr:nvSpPr>
        <xdr:cNvPr id="170" name="n_2aveValue債務償還比率">
          <a:extLst>
            <a:ext uri="{FF2B5EF4-FFF2-40B4-BE49-F238E27FC236}">
              <a16:creationId xmlns:a16="http://schemas.microsoft.com/office/drawing/2014/main" id="{0A3AF3E6-3BBA-4112-95CF-99E4E7BA49EF}"/>
            </a:ext>
          </a:extLst>
        </xdr:cNvPr>
        <xdr:cNvSpPr txBox="1"/>
      </xdr:nvSpPr>
      <xdr:spPr>
        <a:xfrm>
          <a:off x="13087427" y="628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37954</xdr:rowOff>
    </xdr:from>
    <xdr:ext cx="469744" cy="259045"/>
    <xdr:sp macro="" textlink="">
      <xdr:nvSpPr>
        <xdr:cNvPr id="171" name="n_3aveValue債務償還比率">
          <a:extLst>
            <a:ext uri="{FF2B5EF4-FFF2-40B4-BE49-F238E27FC236}">
              <a16:creationId xmlns:a16="http://schemas.microsoft.com/office/drawing/2014/main" id="{9507F341-202A-45B8-82DA-8A9570E96A0D}"/>
            </a:ext>
          </a:extLst>
        </xdr:cNvPr>
        <xdr:cNvSpPr txBox="1"/>
      </xdr:nvSpPr>
      <xdr:spPr>
        <a:xfrm>
          <a:off x="12325427" y="629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93625</xdr:rowOff>
    </xdr:from>
    <xdr:ext cx="469744" cy="259045"/>
    <xdr:sp macro="" textlink="">
      <xdr:nvSpPr>
        <xdr:cNvPr id="172" name="n_4aveValue債務償還比率">
          <a:extLst>
            <a:ext uri="{FF2B5EF4-FFF2-40B4-BE49-F238E27FC236}">
              <a16:creationId xmlns:a16="http://schemas.microsoft.com/office/drawing/2014/main" id="{7A685F91-C815-415E-A857-3D8BA654A228}"/>
            </a:ext>
          </a:extLst>
        </xdr:cNvPr>
        <xdr:cNvSpPr txBox="1"/>
      </xdr:nvSpPr>
      <xdr:spPr>
        <a:xfrm>
          <a:off x="11563427" y="635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21181</xdr:rowOff>
    </xdr:from>
    <xdr:ext cx="469744" cy="259045"/>
    <xdr:sp macro="" textlink="">
      <xdr:nvSpPr>
        <xdr:cNvPr id="173" name="n_1mainValue債務償還比率">
          <a:extLst>
            <a:ext uri="{FF2B5EF4-FFF2-40B4-BE49-F238E27FC236}">
              <a16:creationId xmlns:a16="http://schemas.microsoft.com/office/drawing/2014/main" id="{098358D6-1CF3-4885-9954-CE091001FDF0}"/>
            </a:ext>
          </a:extLst>
        </xdr:cNvPr>
        <xdr:cNvSpPr txBox="1"/>
      </xdr:nvSpPr>
      <xdr:spPr>
        <a:xfrm>
          <a:off x="13836727" y="559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118027</xdr:rowOff>
    </xdr:from>
    <xdr:ext cx="469744" cy="259045"/>
    <xdr:sp macro="" textlink="">
      <xdr:nvSpPr>
        <xdr:cNvPr id="174" name="n_2mainValue債務償還比率">
          <a:extLst>
            <a:ext uri="{FF2B5EF4-FFF2-40B4-BE49-F238E27FC236}">
              <a16:creationId xmlns:a16="http://schemas.microsoft.com/office/drawing/2014/main" id="{C86EBA4B-5536-4137-8CE5-5FC950745CC3}"/>
            </a:ext>
          </a:extLst>
        </xdr:cNvPr>
        <xdr:cNvSpPr txBox="1"/>
      </xdr:nvSpPr>
      <xdr:spPr>
        <a:xfrm>
          <a:off x="13087427" y="569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171195</xdr:rowOff>
    </xdr:from>
    <xdr:ext cx="469744" cy="259045"/>
    <xdr:sp macro="" textlink="">
      <xdr:nvSpPr>
        <xdr:cNvPr id="175" name="n_3mainValue債務償還比率">
          <a:extLst>
            <a:ext uri="{FF2B5EF4-FFF2-40B4-BE49-F238E27FC236}">
              <a16:creationId xmlns:a16="http://schemas.microsoft.com/office/drawing/2014/main" id="{1834129E-91CB-47A0-B167-A8555E26DB0D}"/>
            </a:ext>
          </a:extLst>
        </xdr:cNvPr>
        <xdr:cNvSpPr txBox="1"/>
      </xdr:nvSpPr>
      <xdr:spPr>
        <a:xfrm>
          <a:off x="12325427" y="557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8535</xdr:rowOff>
    </xdr:from>
    <xdr:ext cx="469744" cy="259045"/>
    <xdr:sp macro="" textlink="">
      <xdr:nvSpPr>
        <xdr:cNvPr id="176" name="n_4mainValue債務償還比率">
          <a:extLst>
            <a:ext uri="{FF2B5EF4-FFF2-40B4-BE49-F238E27FC236}">
              <a16:creationId xmlns:a16="http://schemas.microsoft.com/office/drawing/2014/main" id="{2F6BACC6-AB63-460D-A2B0-34B0C86AF5AC}"/>
            </a:ext>
          </a:extLst>
        </xdr:cNvPr>
        <xdr:cNvSpPr txBox="1"/>
      </xdr:nvSpPr>
      <xdr:spPr>
        <a:xfrm>
          <a:off x="11563427" y="558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7" name="正方形/長方形 176">
          <a:extLst>
            <a:ext uri="{FF2B5EF4-FFF2-40B4-BE49-F238E27FC236}">
              <a16:creationId xmlns:a16="http://schemas.microsoft.com/office/drawing/2014/main" id="{5755E756-BA20-462F-9990-A656FC85BA4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8" name="正方形/長方形 177">
          <a:extLst>
            <a:ext uri="{FF2B5EF4-FFF2-40B4-BE49-F238E27FC236}">
              <a16:creationId xmlns:a16="http://schemas.microsoft.com/office/drawing/2014/main" id="{1C0C0E81-C28B-474F-9D7D-4F55711EA2E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9" name="テキスト ボックス 178">
          <a:extLst>
            <a:ext uri="{FF2B5EF4-FFF2-40B4-BE49-F238E27FC236}">
              <a16:creationId xmlns:a16="http://schemas.microsoft.com/office/drawing/2014/main" id="{36C613FD-FBC1-4559-9DAA-3473A85913E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80" name="テキスト ボックス 179">
          <a:extLst>
            <a:ext uri="{FF2B5EF4-FFF2-40B4-BE49-F238E27FC236}">
              <a16:creationId xmlns:a16="http://schemas.microsoft.com/office/drawing/2014/main" id="{9FA2E20D-5DA9-41AB-9749-3D86B9992E7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81" name="テキスト ボックス 180">
          <a:extLst>
            <a:ext uri="{FF2B5EF4-FFF2-40B4-BE49-F238E27FC236}">
              <a16:creationId xmlns:a16="http://schemas.microsoft.com/office/drawing/2014/main" id="{F48BDAA9-DEC2-42F6-AB93-61DCC2ECAF3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2" name="テキスト ボックス 181">
          <a:extLst>
            <a:ext uri="{FF2B5EF4-FFF2-40B4-BE49-F238E27FC236}">
              <a16:creationId xmlns:a16="http://schemas.microsoft.com/office/drawing/2014/main" id="{49F05230-E16F-4B8D-B13D-C6C925D4314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274D6D9-C65F-4700-833B-98A18D19CCA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6AE0755-8051-4070-93E3-C700E806684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E53BDC2-C3EE-4642-BA46-5D0CE918836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D8A011B-1D43-4325-9ADB-0B5ED102FC9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栃木県下野市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2786F47-53D6-4B7B-8090-575117C0C76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322D4CE-B1C4-4534-B1EC-C35FD3560C2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7D42E3F-F1D1-476F-9398-67147CE22CF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CAA41EC-0C24-448D-B568-8FEE982FA41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5778354-9EB8-4B6A-80D5-26D456FFA20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AD31DA1-0718-41F2-AFA8-CB21C31ED73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60,202
59,439
74.59
33,051,510
30,270,639
2,310,926
15,820,436
28,896,399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FF6DC2C-745F-4DB2-83BF-AEF606BF99C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41D328E-20DC-4434-9735-F6158C9FC48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D564745-9D66-4348-8982-FD559824D71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AC5C1FE-3378-48BB-9FB2-825552E470B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64FC22B-1341-41DC-A50D-77A78B6FC81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AF5FC89-80CF-487D-A751-EA64469C964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CB236AD-F3C3-44AE-93B4-D8CE10FF8A9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7E9413A-BB3F-44FE-BFAF-DE720FADE54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AA426D0-F731-4C6C-B204-250ED257849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09480A4-C9B9-4B7A-A12B-AB210576711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48F7F59-0EB2-47A2-A371-BDD41948674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288A851-4764-4CB3-BDBA-52B2884371A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E40174D-0CE0-4F70-BECB-A0624CA7885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50F8ED8-9110-4B03-A543-3E12AF98092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C354ECA-3157-400E-A8B3-D5D9AB2435D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8219C1D-FC00-4776-967F-41B817D753F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6AE6DCD-80EE-4D4C-9F01-FD6D5C24039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43526B4-AA23-4999-97B4-3833CFAE24D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C891126-EED7-474B-9309-B75D78F127A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6C48856-0932-4809-8B2B-6F070155344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EC5F52D-B6BC-4F0A-8363-FABAA295BDD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528CFC7-BAC9-418C-9757-54853157A71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F424212-3136-40D2-A8C2-73C2B141A2D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E56AB69-3479-4E94-9296-FC39369ACDB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2444711-ED4B-46D3-9438-46FE9D1DC2A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830D514-DA79-4194-9FF8-6C852E59D17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04CBC05-C9F7-42F1-81C7-FA98A436B6B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BE6F22E-4D18-41AD-94F0-F7D608C13C4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724182B-2A57-4CFC-B0FF-93E76E9E702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4A473F4-8B4A-4F80-8D30-6472EC07506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2AC5031-E475-45EF-9B87-28AB0155619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B29743D-CA2D-49F9-B5DD-3AC0B0F9F3D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22E5163-7C19-4BDD-B271-BAF5B6CB4F4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FC09AB7-64F1-4AC0-9AFE-C8ADBDCB43C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AF907FE-07D8-4879-9882-F0F953211D5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B33ACA7-D3AE-4C70-A1CC-50954D573E2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FBF3B5D-4FE4-479F-B6DE-3A0F85FB2F5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93A54C1-2D05-4F22-9342-B999E5D4524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63876AD-D174-442E-9C6A-CD4203F8A7E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E8212AE-10C0-422F-9BC9-6AC69560EE9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4099B04-6497-4648-81BB-82040B14587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B8D6493-F847-437A-8D4B-1CEB4195299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2C8CBDC-634D-4C50-A01B-EFD6215B81C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562FC48E-B746-4C91-9223-B33A5086B52E}"/>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07430AD-6D22-4688-B86B-397CDA224F9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74BEFE37-52B5-4BD9-8462-82C26E5EF82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C4B3A190-EC73-4CD2-B3EA-F58A60682B46}"/>
            </a:ext>
          </a:extLst>
        </xdr:cNvPr>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a:extLst>
            <a:ext uri="{FF2B5EF4-FFF2-40B4-BE49-F238E27FC236}">
              <a16:creationId xmlns:a16="http://schemas.microsoft.com/office/drawing/2014/main" id="{F7DA399A-FCA7-4C29-9298-6A2B169013C0}"/>
            </a:ext>
          </a:extLst>
        </xdr:cNvPr>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FD264C57-0C24-49A7-9361-FC86F7B4FD06}"/>
            </a:ext>
          </a:extLst>
        </xdr:cNvPr>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AE911E5F-4970-4D4A-9BCE-218E0A2FA91C}"/>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E96FDB55-E7E7-495B-87BF-4B1E06FE803D}"/>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30315</xdr:rowOff>
    </xdr:from>
    <xdr:ext cx="405111" cy="259045"/>
    <xdr:sp macro="" textlink="">
      <xdr:nvSpPr>
        <xdr:cNvPr id="63" name="【道路】&#10;有形固定資産減価償却率平均値テキスト">
          <a:extLst>
            <a:ext uri="{FF2B5EF4-FFF2-40B4-BE49-F238E27FC236}">
              <a16:creationId xmlns:a16="http://schemas.microsoft.com/office/drawing/2014/main" id="{206DFFD0-9BE2-4C3C-90C8-B665FD5B013B}"/>
            </a:ext>
          </a:extLst>
        </xdr:cNvPr>
        <xdr:cNvSpPr txBox="1"/>
      </xdr:nvSpPr>
      <xdr:spPr>
        <a:xfrm>
          <a:off x="4673600" y="6545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a:extLst>
            <a:ext uri="{FF2B5EF4-FFF2-40B4-BE49-F238E27FC236}">
              <a16:creationId xmlns:a16="http://schemas.microsoft.com/office/drawing/2014/main" id="{22D2B0E4-08BD-4CB2-9BF5-7F6E9BA93EA4}"/>
            </a:ext>
          </a:extLst>
        </xdr:cNvPr>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a:extLst>
            <a:ext uri="{FF2B5EF4-FFF2-40B4-BE49-F238E27FC236}">
              <a16:creationId xmlns:a16="http://schemas.microsoft.com/office/drawing/2014/main" id="{EA6A1087-2496-4960-85FC-EF834ACBA0F6}"/>
            </a:ext>
          </a:extLst>
        </xdr:cNvPr>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a:extLst>
            <a:ext uri="{FF2B5EF4-FFF2-40B4-BE49-F238E27FC236}">
              <a16:creationId xmlns:a16="http://schemas.microsoft.com/office/drawing/2014/main" id="{5B75CC9C-B878-48C1-951C-E41ECC6F8493}"/>
            </a:ext>
          </a:extLst>
        </xdr:cNvPr>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a:extLst>
            <a:ext uri="{FF2B5EF4-FFF2-40B4-BE49-F238E27FC236}">
              <a16:creationId xmlns:a16="http://schemas.microsoft.com/office/drawing/2014/main" id="{15AB1E94-6659-4B98-9BEB-6AB641107182}"/>
            </a:ext>
          </a:extLst>
        </xdr:cNvPr>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a:extLst>
            <a:ext uri="{FF2B5EF4-FFF2-40B4-BE49-F238E27FC236}">
              <a16:creationId xmlns:a16="http://schemas.microsoft.com/office/drawing/2014/main" id="{22BCB93C-7D38-403B-86A7-270CE5267CA9}"/>
            </a:ext>
          </a:extLst>
        </xdr:cNvPr>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4D6D0F7-8171-49F0-9C01-7B77AA46966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4812A5A-335A-48BA-AFB6-4A4B6B69F6E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2A9909C-2846-4AB5-A84A-F365DDBD26D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ADE7840-75A2-450D-9BFE-94510EF649A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ED43739-79D0-4369-9F40-E4C6657B4EE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116840</xdr:rowOff>
    </xdr:from>
    <xdr:to>
      <xdr:col>24</xdr:col>
      <xdr:colOff>114300</xdr:colOff>
      <xdr:row>40</xdr:row>
      <xdr:rowOff>46990</xdr:rowOff>
    </xdr:to>
    <xdr:sp macro="" textlink="">
      <xdr:nvSpPr>
        <xdr:cNvPr id="74" name="楕円 73">
          <a:extLst>
            <a:ext uri="{FF2B5EF4-FFF2-40B4-BE49-F238E27FC236}">
              <a16:creationId xmlns:a16="http://schemas.microsoft.com/office/drawing/2014/main" id="{2E449615-97C8-45B9-9119-20A495AB87F3}"/>
            </a:ext>
          </a:extLst>
        </xdr:cNvPr>
        <xdr:cNvSpPr/>
      </xdr:nvSpPr>
      <xdr:spPr>
        <a:xfrm>
          <a:off x="45847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95267</xdr:rowOff>
    </xdr:from>
    <xdr:ext cx="405111" cy="259045"/>
    <xdr:sp macro="" textlink="">
      <xdr:nvSpPr>
        <xdr:cNvPr id="75" name="【道路】&#10;有形固定資産減価償却率該当値テキスト">
          <a:extLst>
            <a:ext uri="{FF2B5EF4-FFF2-40B4-BE49-F238E27FC236}">
              <a16:creationId xmlns:a16="http://schemas.microsoft.com/office/drawing/2014/main" id="{0321CAB2-25D1-477E-A9CC-AB1424B67EAE}"/>
            </a:ext>
          </a:extLst>
        </xdr:cNvPr>
        <xdr:cNvSpPr txBox="1"/>
      </xdr:nvSpPr>
      <xdr:spPr>
        <a:xfrm>
          <a:off x="4673600"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98878</xdr:rowOff>
    </xdr:from>
    <xdr:to>
      <xdr:col>20</xdr:col>
      <xdr:colOff>38100</xdr:colOff>
      <xdr:row>40</xdr:row>
      <xdr:rowOff>29028</xdr:rowOff>
    </xdr:to>
    <xdr:sp macro="" textlink="">
      <xdr:nvSpPr>
        <xdr:cNvPr id="76" name="楕円 75">
          <a:extLst>
            <a:ext uri="{FF2B5EF4-FFF2-40B4-BE49-F238E27FC236}">
              <a16:creationId xmlns:a16="http://schemas.microsoft.com/office/drawing/2014/main" id="{45F7249C-BEDB-4C28-A9F9-32169B6E8DCD}"/>
            </a:ext>
          </a:extLst>
        </xdr:cNvPr>
        <xdr:cNvSpPr/>
      </xdr:nvSpPr>
      <xdr:spPr>
        <a:xfrm>
          <a:off x="3746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149678</xdr:rowOff>
    </xdr:from>
    <xdr:to>
      <xdr:col>24</xdr:col>
      <xdr:colOff>63500</xdr:colOff>
      <xdr:row>39</xdr:row>
      <xdr:rowOff>167640</xdr:rowOff>
    </xdr:to>
    <xdr:cxnSp macro="">
      <xdr:nvCxnSpPr>
        <xdr:cNvPr id="77" name="直線コネクタ 76">
          <a:extLst>
            <a:ext uri="{FF2B5EF4-FFF2-40B4-BE49-F238E27FC236}">
              <a16:creationId xmlns:a16="http://schemas.microsoft.com/office/drawing/2014/main" id="{FEB01CA5-78EB-4DDF-9BFD-61FDC3EAB472}"/>
            </a:ext>
          </a:extLst>
        </xdr:cNvPr>
        <xdr:cNvCxnSpPr/>
      </xdr:nvCxnSpPr>
      <xdr:spPr>
        <a:xfrm>
          <a:off x="3797300" y="6836228"/>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111941</xdr:rowOff>
    </xdr:from>
    <xdr:to>
      <xdr:col>15</xdr:col>
      <xdr:colOff>101600</xdr:colOff>
      <xdr:row>40</xdr:row>
      <xdr:rowOff>42091</xdr:rowOff>
    </xdr:to>
    <xdr:sp macro="" textlink="">
      <xdr:nvSpPr>
        <xdr:cNvPr id="78" name="楕円 77">
          <a:extLst>
            <a:ext uri="{FF2B5EF4-FFF2-40B4-BE49-F238E27FC236}">
              <a16:creationId xmlns:a16="http://schemas.microsoft.com/office/drawing/2014/main" id="{68712DBD-F121-475D-838F-6971221261ED}"/>
            </a:ext>
          </a:extLst>
        </xdr:cNvPr>
        <xdr:cNvSpPr/>
      </xdr:nvSpPr>
      <xdr:spPr>
        <a:xfrm>
          <a:off x="28575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149678</xdr:rowOff>
    </xdr:from>
    <xdr:to>
      <xdr:col>19</xdr:col>
      <xdr:colOff>177800</xdr:colOff>
      <xdr:row>39</xdr:row>
      <xdr:rowOff>162741</xdr:rowOff>
    </xdr:to>
    <xdr:cxnSp macro="">
      <xdr:nvCxnSpPr>
        <xdr:cNvPr id="79" name="直線コネクタ 78">
          <a:extLst>
            <a:ext uri="{FF2B5EF4-FFF2-40B4-BE49-F238E27FC236}">
              <a16:creationId xmlns:a16="http://schemas.microsoft.com/office/drawing/2014/main" id="{65286681-7E39-4025-861B-FD19208E1EF6}"/>
            </a:ext>
          </a:extLst>
        </xdr:cNvPr>
        <xdr:cNvCxnSpPr/>
      </xdr:nvCxnSpPr>
      <xdr:spPr>
        <a:xfrm flipV="1">
          <a:off x="2908300" y="683622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121738</xdr:rowOff>
    </xdr:from>
    <xdr:to>
      <xdr:col>10</xdr:col>
      <xdr:colOff>165100</xdr:colOff>
      <xdr:row>40</xdr:row>
      <xdr:rowOff>51888</xdr:rowOff>
    </xdr:to>
    <xdr:sp macro="" textlink="">
      <xdr:nvSpPr>
        <xdr:cNvPr id="80" name="楕円 79">
          <a:extLst>
            <a:ext uri="{FF2B5EF4-FFF2-40B4-BE49-F238E27FC236}">
              <a16:creationId xmlns:a16="http://schemas.microsoft.com/office/drawing/2014/main" id="{C465E630-5BDF-4CD5-98D6-B4AC8336D771}"/>
            </a:ext>
          </a:extLst>
        </xdr:cNvPr>
        <xdr:cNvSpPr/>
      </xdr:nvSpPr>
      <xdr:spPr>
        <a:xfrm>
          <a:off x="19685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162741</xdr:rowOff>
    </xdr:from>
    <xdr:to>
      <xdr:col>15</xdr:col>
      <xdr:colOff>50800</xdr:colOff>
      <xdr:row>40</xdr:row>
      <xdr:rowOff>1088</xdr:rowOff>
    </xdr:to>
    <xdr:cxnSp macro="">
      <xdr:nvCxnSpPr>
        <xdr:cNvPr id="81" name="直線コネクタ 80">
          <a:extLst>
            <a:ext uri="{FF2B5EF4-FFF2-40B4-BE49-F238E27FC236}">
              <a16:creationId xmlns:a16="http://schemas.microsoft.com/office/drawing/2014/main" id="{745185D0-726E-42ED-BE26-B9257E5E8D2E}"/>
            </a:ext>
          </a:extLst>
        </xdr:cNvPr>
        <xdr:cNvCxnSpPr/>
      </xdr:nvCxnSpPr>
      <xdr:spPr>
        <a:xfrm flipV="1">
          <a:off x="2019300" y="684929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125004</xdr:rowOff>
    </xdr:from>
    <xdr:to>
      <xdr:col>6</xdr:col>
      <xdr:colOff>38100</xdr:colOff>
      <xdr:row>40</xdr:row>
      <xdr:rowOff>55154</xdr:rowOff>
    </xdr:to>
    <xdr:sp macro="" textlink="">
      <xdr:nvSpPr>
        <xdr:cNvPr id="82" name="楕円 81">
          <a:extLst>
            <a:ext uri="{FF2B5EF4-FFF2-40B4-BE49-F238E27FC236}">
              <a16:creationId xmlns:a16="http://schemas.microsoft.com/office/drawing/2014/main" id="{EE92C88B-12E6-4782-91C5-434BDB34C3C5}"/>
            </a:ext>
          </a:extLst>
        </xdr:cNvPr>
        <xdr:cNvSpPr/>
      </xdr:nvSpPr>
      <xdr:spPr>
        <a:xfrm>
          <a:off x="10795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1088</xdr:rowOff>
    </xdr:from>
    <xdr:to>
      <xdr:col>10</xdr:col>
      <xdr:colOff>114300</xdr:colOff>
      <xdr:row>40</xdr:row>
      <xdr:rowOff>4354</xdr:rowOff>
    </xdr:to>
    <xdr:cxnSp macro="">
      <xdr:nvCxnSpPr>
        <xdr:cNvPr id="83" name="直線コネクタ 82">
          <a:extLst>
            <a:ext uri="{FF2B5EF4-FFF2-40B4-BE49-F238E27FC236}">
              <a16:creationId xmlns:a16="http://schemas.microsoft.com/office/drawing/2014/main" id="{4C6D361B-A111-4DE9-A76A-3F44F5860DCE}"/>
            </a:ext>
          </a:extLst>
        </xdr:cNvPr>
        <xdr:cNvCxnSpPr/>
      </xdr:nvCxnSpPr>
      <xdr:spPr>
        <a:xfrm flipV="1">
          <a:off x="1130300" y="685908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91276</xdr:rowOff>
    </xdr:from>
    <xdr:ext cx="405111" cy="259045"/>
    <xdr:sp macro="" textlink="">
      <xdr:nvSpPr>
        <xdr:cNvPr id="84" name="n_1aveValue【道路】&#10;有形固定資産減価償却率">
          <a:extLst>
            <a:ext uri="{FF2B5EF4-FFF2-40B4-BE49-F238E27FC236}">
              <a16:creationId xmlns:a16="http://schemas.microsoft.com/office/drawing/2014/main" id="{8B6D76F2-3873-4F77-ACC7-5EA70129C701}"/>
            </a:ext>
          </a:extLst>
        </xdr:cNvPr>
        <xdr:cNvSpPr txBox="1"/>
      </xdr:nvSpPr>
      <xdr:spPr>
        <a:xfrm>
          <a:off x="3582044" y="643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63517</xdr:rowOff>
    </xdr:from>
    <xdr:ext cx="405111" cy="259045"/>
    <xdr:sp macro="" textlink="">
      <xdr:nvSpPr>
        <xdr:cNvPr id="85" name="n_2aveValue【道路】&#10;有形固定資産減価償却率">
          <a:extLst>
            <a:ext uri="{FF2B5EF4-FFF2-40B4-BE49-F238E27FC236}">
              <a16:creationId xmlns:a16="http://schemas.microsoft.com/office/drawing/2014/main" id="{B23AAFE5-D708-4CD8-99C1-66C7774483B4}"/>
            </a:ext>
          </a:extLst>
        </xdr:cNvPr>
        <xdr:cNvSpPr txBox="1"/>
      </xdr:nvSpPr>
      <xdr:spPr>
        <a:xfrm>
          <a:off x="2705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42290</xdr:rowOff>
    </xdr:from>
    <xdr:ext cx="405111" cy="259045"/>
    <xdr:sp macro="" textlink="">
      <xdr:nvSpPr>
        <xdr:cNvPr id="86" name="n_3aveValue【道路】&#10;有形固定資産減価償却率">
          <a:extLst>
            <a:ext uri="{FF2B5EF4-FFF2-40B4-BE49-F238E27FC236}">
              <a16:creationId xmlns:a16="http://schemas.microsoft.com/office/drawing/2014/main" id="{0BA26518-7C58-485F-B915-476340083C41}"/>
            </a:ext>
          </a:extLst>
        </xdr:cNvPr>
        <xdr:cNvSpPr txBox="1"/>
      </xdr:nvSpPr>
      <xdr:spPr>
        <a:xfrm>
          <a:off x="1816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19430</xdr:rowOff>
    </xdr:from>
    <xdr:ext cx="405111" cy="259045"/>
    <xdr:sp macro="" textlink="">
      <xdr:nvSpPr>
        <xdr:cNvPr id="87" name="n_4aveValue【道路】&#10;有形固定資産減価償却率">
          <a:extLst>
            <a:ext uri="{FF2B5EF4-FFF2-40B4-BE49-F238E27FC236}">
              <a16:creationId xmlns:a16="http://schemas.microsoft.com/office/drawing/2014/main" id="{417020F1-D6E9-42BB-9459-EE974E5A2019}"/>
            </a:ext>
          </a:extLst>
        </xdr:cNvPr>
        <xdr:cNvSpPr txBox="1"/>
      </xdr:nvSpPr>
      <xdr:spPr>
        <a:xfrm>
          <a:off x="927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20155</xdr:rowOff>
    </xdr:from>
    <xdr:ext cx="405111" cy="259045"/>
    <xdr:sp macro="" textlink="">
      <xdr:nvSpPr>
        <xdr:cNvPr id="88" name="n_1mainValue【道路】&#10;有形固定資産減価償却率">
          <a:extLst>
            <a:ext uri="{FF2B5EF4-FFF2-40B4-BE49-F238E27FC236}">
              <a16:creationId xmlns:a16="http://schemas.microsoft.com/office/drawing/2014/main" id="{63C158F7-6C97-4312-A173-B500FD3EC72E}"/>
            </a:ext>
          </a:extLst>
        </xdr:cNvPr>
        <xdr:cNvSpPr txBox="1"/>
      </xdr:nvSpPr>
      <xdr:spPr>
        <a:xfrm>
          <a:off x="35820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33218</xdr:rowOff>
    </xdr:from>
    <xdr:ext cx="405111" cy="259045"/>
    <xdr:sp macro="" textlink="">
      <xdr:nvSpPr>
        <xdr:cNvPr id="89" name="n_2mainValue【道路】&#10;有形固定資産減価償却率">
          <a:extLst>
            <a:ext uri="{FF2B5EF4-FFF2-40B4-BE49-F238E27FC236}">
              <a16:creationId xmlns:a16="http://schemas.microsoft.com/office/drawing/2014/main" id="{D5DC8237-C501-410E-A4DF-6A1D4A82211C}"/>
            </a:ext>
          </a:extLst>
        </xdr:cNvPr>
        <xdr:cNvSpPr txBox="1"/>
      </xdr:nvSpPr>
      <xdr:spPr>
        <a:xfrm>
          <a:off x="2705744"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43015</xdr:rowOff>
    </xdr:from>
    <xdr:ext cx="405111" cy="259045"/>
    <xdr:sp macro="" textlink="">
      <xdr:nvSpPr>
        <xdr:cNvPr id="90" name="n_3mainValue【道路】&#10;有形固定資産減価償却率">
          <a:extLst>
            <a:ext uri="{FF2B5EF4-FFF2-40B4-BE49-F238E27FC236}">
              <a16:creationId xmlns:a16="http://schemas.microsoft.com/office/drawing/2014/main" id="{B1B5FB15-7872-4F1B-B191-BF0C2469D6B7}"/>
            </a:ext>
          </a:extLst>
        </xdr:cNvPr>
        <xdr:cNvSpPr txBox="1"/>
      </xdr:nvSpPr>
      <xdr:spPr>
        <a:xfrm>
          <a:off x="1816744" y="690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46281</xdr:rowOff>
    </xdr:from>
    <xdr:ext cx="405111" cy="259045"/>
    <xdr:sp macro="" textlink="">
      <xdr:nvSpPr>
        <xdr:cNvPr id="91" name="n_4mainValue【道路】&#10;有形固定資産減価償却率">
          <a:extLst>
            <a:ext uri="{FF2B5EF4-FFF2-40B4-BE49-F238E27FC236}">
              <a16:creationId xmlns:a16="http://schemas.microsoft.com/office/drawing/2014/main" id="{277B16D1-5C98-452A-92D7-C82172CA027C}"/>
            </a:ext>
          </a:extLst>
        </xdr:cNvPr>
        <xdr:cNvSpPr txBox="1"/>
      </xdr:nvSpPr>
      <xdr:spPr>
        <a:xfrm>
          <a:off x="927744" y="690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60DBC09B-0D83-4BCC-90FA-938F40B3F7E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3B7EBA74-57B6-4012-8ACE-1FE5978E9DF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DA3D019C-4331-4301-9EC1-57E9BAC41D5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47A5209-AC59-4F10-9A8B-5ACEC11AED2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3A5A057-0F7D-4CEF-901B-680591CCDF9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D7734C0F-3241-4A94-A3D6-EB7BA5E1B76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971068B-E8D8-47FB-921B-9A7C4640AC4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D7774911-2AAC-415D-ACD4-2B20BF09F79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92FEFA70-1EF3-455C-8872-5CE1B9D6BAC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C19FDA49-C223-4EA4-B44E-FD995CE7D3F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3400F72A-7065-4628-A84C-835777A8BA8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99EBA5BD-ABF3-4EBC-9427-F3234008EB1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FEED0898-9067-4F54-8874-1004408B3E1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B871CB55-3CDE-4C7F-978C-70B1BD4BDEEB}"/>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B72806B1-BD94-4296-BCE5-9A4B499D841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0AD04007-8065-47B6-912F-B7D316B10787}"/>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64F5047B-13B7-485B-BC3D-63A13E4C771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54C86181-C162-49FE-AD23-A0328071239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E98E9218-7450-41AC-9DBC-4B4059068F6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75F6A431-65D1-4C65-ACE6-6D5858A6AEFC}"/>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A5C323D3-30BE-4DD3-A6B7-061683680E1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A20DE3BB-6052-4C1D-9353-93DC3C90A4CF}"/>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FEC1686B-AF3B-4756-89D1-8AD2243998C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a:extLst>
            <a:ext uri="{FF2B5EF4-FFF2-40B4-BE49-F238E27FC236}">
              <a16:creationId xmlns:a16="http://schemas.microsoft.com/office/drawing/2014/main" id="{7D4E57AC-6AC8-43F7-AB98-F8CF9EEADF40}"/>
            </a:ext>
          </a:extLst>
        </xdr:cNvPr>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a:extLst>
            <a:ext uri="{FF2B5EF4-FFF2-40B4-BE49-F238E27FC236}">
              <a16:creationId xmlns:a16="http://schemas.microsoft.com/office/drawing/2014/main" id="{F070E716-F8F7-47A3-8E5D-CC26B7A53F8F}"/>
            </a:ext>
          </a:extLst>
        </xdr:cNvPr>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a:extLst>
            <a:ext uri="{FF2B5EF4-FFF2-40B4-BE49-F238E27FC236}">
              <a16:creationId xmlns:a16="http://schemas.microsoft.com/office/drawing/2014/main" id="{A88AADBC-FAE7-45CE-8F3F-2CDD42230612}"/>
            </a:ext>
          </a:extLst>
        </xdr:cNvPr>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a:extLst>
            <a:ext uri="{FF2B5EF4-FFF2-40B4-BE49-F238E27FC236}">
              <a16:creationId xmlns:a16="http://schemas.microsoft.com/office/drawing/2014/main" id="{25FD4030-4E85-4AB6-9106-9E8D940929F3}"/>
            </a:ext>
          </a:extLst>
        </xdr:cNvPr>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a:extLst>
            <a:ext uri="{FF2B5EF4-FFF2-40B4-BE49-F238E27FC236}">
              <a16:creationId xmlns:a16="http://schemas.microsoft.com/office/drawing/2014/main" id="{AF768756-B11F-4033-A0FD-228F1D4302A6}"/>
            </a:ext>
          </a:extLst>
        </xdr:cNvPr>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12743</xdr:rowOff>
    </xdr:from>
    <xdr:ext cx="469744" cy="259045"/>
    <xdr:sp macro="" textlink="">
      <xdr:nvSpPr>
        <xdr:cNvPr id="120" name="【道路】&#10;一人当たり延長平均値テキスト">
          <a:extLst>
            <a:ext uri="{FF2B5EF4-FFF2-40B4-BE49-F238E27FC236}">
              <a16:creationId xmlns:a16="http://schemas.microsoft.com/office/drawing/2014/main" id="{E5B0C99F-621B-4FB1-B6DA-81E50877E12C}"/>
            </a:ext>
          </a:extLst>
        </xdr:cNvPr>
        <xdr:cNvSpPr txBox="1"/>
      </xdr:nvSpPr>
      <xdr:spPr>
        <a:xfrm>
          <a:off x="10515600" y="6870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a:extLst>
            <a:ext uri="{FF2B5EF4-FFF2-40B4-BE49-F238E27FC236}">
              <a16:creationId xmlns:a16="http://schemas.microsoft.com/office/drawing/2014/main" id="{83039C2F-A8D8-4274-82CC-01C883F71A3B}"/>
            </a:ext>
          </a:extLst>
        </xdr:cNvPr>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a:extLst>
            <a:ext uri="{FF2B5EF4-FFF2-40B4-BE49-F238E27FC236}">
              <a16:creationId xmlns:a16="http://schemas.microsoft.com/office/drawing/2014/main" id="{1DAA478E-DD54-47B5-B8DB-04AFD67E3F75}"/>
            </a:ext>
          </a:extLst>
        </xdr:cNvPr>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a:extLst>
            <a:ext uri="{FF2B5EF4-FFF2-40B4-BE49-F238E27FC236}">
              <a16:creationId xmlns:a16="http://schemas.microsoft.com/office/drawing/2014/main" id="{EC1A75A9-7443-44F5-AF7C-E31DD4CD7269}"/>
            </a:ext>
          </a:extLst>
        </xdr:cNvPr>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a:extLst>
            <a:ext uri="{FF2B5EF4-FFF2-40B4-BE49-F238E27FC236}">
              <a16:creationId xmlns:a16="http://schemas.microsoft.com/office/drawing/2014/main" id="{E6DF8894-5F37-4A8F-AD2E-92233BAAB769}"/>
            </a:ext>
          </a:extLst>
        </xdr:cNvPr>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a:extLst>
            <a:ext uri="{FF2B5EF4-FFF2-40B4-BE49-F238E27FC236}">
              <a16:creationId xmlns:a16="http://schemas.microsoft.com/office/drawing/2014/main" id="{B912E275-9AA9-4FF4-923B-D6A65555E60B}"/>
            </a:ext>
          </a:extLst>
        </xdr:cNvPr>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9C8245C-F30A-4E28-813D-CF13C7D4A15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029A395-93CC-4526-BED8-050A677FDE2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44A32C3-9BD7-4032-B08F-89CEF46C92D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754BBA4-84A6-4694-A13D-EE86871D8FB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0F29000-F55D-482A-B0C9-DC497E141E0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164579</xdr:rowOff>
    </xdr:from>
    <xdr:to>
      <xdr:col>55</xdr:col>
      <xdr:colOff>50800</xdr:colOff>
      <xdr:row>39</xdr:row>
      <xdr:rowOff>94729</xdr:rowOff>
    </xdr:to>
    <xdr:sp macro="" textlink="">
      <xdr:nvSpPr>
        <xdr:cNvPr id="131" name="楕円 130">
          <a:extLst>
            <a:ext uri="{FF2B5EF4-FFF2-40B4-BE49-F238E27FC236}">
              <a16:creationId xmlns:a16="http://schemas.microsoft.com/office/drawing/2014/main" id="{ECD9371A-900A-469A-AED4-025FA4866B70}"/>
            </a:ext>
          </a:extLst>
        </xdr:cNvPr>
        <xdr:cNvSpPr/>
      </xdr:nvSpPr>
      <xdr:spPr>
        <a:xfrm>
          <a:off x="10426700" y="667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16006</xdr:rowOff>
    </xdr:from>
    <xdr:ext cx="534377" cy="259045"/>
    <xdr:sp macro="" textlink="">
      <xdr:nvSpPr>
        <xdr:cNvPr id="132" name="【道路】&#10;一人当たり延長該当値テキスト">
          <a:extLst>
            <a:ext uri="{FF2B5EF4-FFF2-40B4-BE49-F238E27FC236}">
              <a16:creationId xmlns:a16="http://schemas.microsoft.com/office/drawing/2014/main" id="{66E46262-F44F-431E-9533-B710A1BB3700}"/>
            </a:ext>
          </a:extLst>
        </xdr:cNvPr>
        <xdr:cNvSpPr txBox="1"/>
      </xdr:nvSpPr>
      <xdr:spPr>
        <a:xfrm>
          <a:off x="10515600" y="653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164846</xdr:rowOff>
    </xdr:from>
    <xdr:to>
      <xdr:col>50</xdr:col>
      <xdr:colOff>165100</xdr:colOff>
      <xdr:row>39</xdr:row>
      <xdr:rowOff>94996</xdr:rowOff>
    </xdr:to>
    <xdr:sp macro="" textlink="">
      <xdr:nvSpPr>
        <xdr:cNvPr id="133" name="楕円 132">
          <a:extLst>
            <a:ext uri="{FF2B5EF4-FFF2-40B4-BE49-F238E27FC236}">
              <a16:creationId xmlns:a16="http://schemas.microsoft.com/office/drawing/2014/main" id="{5C3AAC94-C674-4F4C-A451-9B08AFAA4301}"/>
            </a:ext>
          </a:extLst>
        </xdr:cNvPr>
        <xdr:cNvSpPr/>
      </xdr:nvSpPr>
      <xdr:spPr>
        <a:xfrm>
          <a:off x="95885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43929</xdr:rowOff>
    </xdr:from>
    <xdr:to>
      <xdr:col>55</xdr:col>
      <xdr:colOff>0</xdr:colOff>
      <xdr:row>39</xdr:row>
      <xdr:rowOff>44196</xdr:rowOff>
    </xdr:to>
    <xdr:cxnSp macro="">
      <xdr:nvCxnSpPr>
        <xdr:cNvPr id="134" name="直線コネクタ 133">
          <a:extLst>
            <a:ext uri="{FF2B5EF4-FFF2-40B4-BE49-F238E27FC236}">
              <a16:creationId xmlns:a16="http://schemas.microsoft.com/office/drawing/2014/main" id="{45B26EE4-A3AB-4265-A158-BE5709A607A6}"/>
            </a:ext>
          </a:extLst>
        </xdr:cNvPr>
        <xdr:cNvCxnSpPr/>
      </xdr:nvCxnSpPr>
      <xdr:spPr>
        <a:xfrm flipV="1">
          <a:off x="9639300" y="6730479"/>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165608</xdr:rowOff>
    </xdr:from>
    <xdr:to>
      <xdr:col>46</xdr:col>
      <xdr:colOff>38100</xdr:colOff>
      <xdr:row>39</xdr:row>
      <xdr:rowOff>95758</xdr:rowOff>
    </xdr:to>
    <xdr:sp macro="" textlink="">
      <xdr:nvSpPr>
        <xdr:cNvPr id="135" name="楕円 134">
          <a:extLst>
            <a:ext uri="{FF2B5EF4-FFF2-40B4-BE49-F238E27FC236}">
              <a16:creationId xmlns:a16="http://schemas.microsoft.com/office/drawing/2014/main" id="{DBE7B915-8E2F-4D72-AA8D-D04BE2C08F9D}"/>
            </a:ext>
          </a:extLst>
        </xdr:cNvPr>
        <xdr:cNvSpPr/>
      </xdr:nvSpPr>
      <xdr:spPr>
        <a:xfrm>
          <a:off x="8699500" y="668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44196</xdr:rowOff>
    </xdr:from>
    <xdr:to>
      <xdr:col>50</xdr:col>
      <xdr:colOff>114300</xdr:colOff>
      <xdr:row>39</xdr:row>
      <xdr:rowOff>44958</xdr:rowOff>
    </xdr:to>
    <xdr:cxnSp macro="">
      <xdr:nvCxnSpPr>
        <xdr:cNvPr id="136" name="直線コネクタ 135">
          <a:extLst>
            <a:ext uri="{FF2B5EF4-FFF2-40B4-BE49-F238E27FC236}">
              <a16:creationId xmlns:a16="http://schemas.microsoft.com/office/drawing/2014/main" id="{7DC2242B-7949-4266-8C35-D13AB629554C}"/>
            </a:ext>
          </a:extLst>
        </xdr:cNvPr>
        <xdr:cNvCxnSpPr/>
      </xdr:nvCxnSpPr>
      <xdr:spPr>
        <a:xfrm flipV="1">
          <a:off x="8750300" y="673074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165265</xdr:rowOff>
    </xdr:from>
    <xdr:to>
      <xdr:col>41</xdr:col>
      <xdr:colOff>101600</xdr:colOff>
      <xdr:row>39</xdr:row>
      <xdr:rowOff>95415</xdr:rowOff>
    </xdr:to>
    <xdr:sp macro="" textlink="">
      <xdr:nvSpPr>
        <xdr:cNvPr id="137" name="楕円 136">
          <a:extLst>
            <a:ext uri="{FF2B5EF4-FFF2-40B4-BE49-F238E27FC236}">
              <a16:creationId xmlns:a16="http://schemas.microsoft.com/office/drawing/2014/main" id="{5528C6ED-24C4-4A5B-8B8B-736B5E7B6E97}"/>
            </a:ext>
          </a:extLst>
        </xdr:cNvPr>
        <xdr:cNvSpPr/>
      </xdr:nvSpPr>
      <xdr:spPr>
        <a:xfrm>
          <a:off x="7810500" y="668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44615</xdr:rowOff>
    </xdr:from>
    <xdr:to>
      <xdr:col>45</xdr:col>
      <xdr:colOff>177800</xdr:colOff>
      <xdr:row>39</xdr:row>
      <xdr:rowOff>44958</xdr:rowOff>
    </xdr:to>
    <xdr:cxnSp macro="">
      <xdr:nvCxnSpPr>
        <xdr:cNvPr id="138" name="直線コネクタ 137">
          <a:extLst>
            <a:ext uri="{FF2B5EF4-FFF2-40B4-BE49-F238E27FC236}">
              <a16:creationId xmlns:a16="http://schemas.microsoft.com/office/drawing/2014/main" id="{C844AF0E-4FA6-45FC-9113-425C0A450402}"/>
            </a:ext>
          </a:extLst>
        </xdr:cNvPr>
        <xdr:cNvCxnSpPr/>
      </xdr:nvCxnSpPr>
      <xdr:spPr>
        <a:xfrm>
          <a:off x="7861300" y="6731165"/>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167970</xdr:rowOff>
    </xdr:from>
    <xdr:to>
      <xdr:col>36</xdr:col>
      <xdr:colOff>165100</xdr:colOff>
      <xdr:row>39</xdr:row>
      <xdr:rowOff>98120</xdr:rowOff>
    </xdr:to>
    <xdr:sp macro="" textlink="">
      <xdr:nvSpPr>
        <xdr:cNvPr id="139" name="楕円 138">
          <a:extLst>
            <a:ext uri="{FF2B5EF4-FFF2-40B4-BE49-F238E27FC236}">
              <a16:creationId xmlns:a16="http://schemas.microsoft.com/office/drawing/2014/main" id="{ADA066CC-FFFE-4D4D-B285-A4C89483BEBB}"/>
            </a:ext>
          </a:extLst>
        </xdr:cNvPr>
        <xdr:cNvSpPr/>
      </xdr:nvSpPr>
      <xdr:spPr>
        <a:xfrm>
          <a:off x="6921500" y="66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44615</xdr:rowOff>
    </xdr:from>
    <xdr:to>
      <xdr:col>41</xdr:col>
      <xdr:colOff>50800</xdr:colOff>
      <xdr:row>39</xdr:row>
      <xdr:rowOff>47320</xdr:rowOff>
    </xdr:to>
    <xdr:cxnSp macro="">
      <xdr:nvCxnSpPr>
        <xdr:cNvPr id="140" name="直線コネクタ 139">
          <a:extLst>
            <a:ext uri="{FF2B5EF4-FFF2-40B4-BE49-F238E27FC236}">
              <a16:creationId xmlns:a16="http://schemas.microsoft.com/office/drawing/2014/main" id="{CC2558A8-6937-4576-B59A-E4371157FE0E}"/>
            </a:ext>
          </a:extLst>
        </xdr:cNvPr>
        <xdr:cNvCxnSpPr/>
      </xdr:nvCxnSpPr>
      <xdr:spPr>
        <a:xfrm flipV="1">
          <a:off x="6972300" y="6731165"/>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142663</xdr:rowOff>
    </xdr:from>
    <xdr:ext cx="469744" cy="259045"/>
    <xdr:sp macro="" textlink="">
      <xdr:nvSpPr>
        <xdr:cNvPr id="141" name="n_1aveValue【道路】&#10;一人当たり延長">
          <a:extLst>
            <a:ext uri="{FF2B5EF4-FFF2-40B4-BE49-F238E27FC236}">
              <a16:creationId xmlns:a16="http://schemas.microsoft.com/office/drawing/2014/main" id="{7EAA311E-A0FC-4683-A779-F411919DE999}"/>
            </a:ext>
          </a:extLst>
        </xdr:cNvPr>
        <xdr:cNvSpPr txBox="1"/>
      </xdr:nvSpPr>
      <xdr:spPr>
        <a:xfrm>
          <a:off x="9391727" y="700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142626</xdr:rowOff>
    </xdr:from>
    <xdr:ext cx="469744" cy="259045"/>
    <xdr:sp macro="" textlink="">
      <xdr:nvSpPr>
        <xdr:cNvPr id="142" name="n_2aveValue【道路】&#10;一人当たり延長">
          <a:extLst>
            <a:ext uri="{FF2B5EF4-FFF2-40B4-BE49-F238E27FC236}">
              <a16:creationId xmlns:a16="http://schemas.microsoft.com/office/drawing/2014/main" id="{C1F2F6AA-332B-4EC7-99F9-E7E1C80DA3B7}"/>
            </a:ext>
          </a:extLst>
        </xdr:cNvPr>
        <xdr:cNvSpPr txBox="1"/>
      </xdr:nvSpPr>
      <xdr:spPr>
        <a:xfrm>
          <a:off x="8515427" y="7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148226</xdr:rowOff>
    </xdr:from>
    <xdr:ext cx="469744" cy="259045"/>
    <xdr:sp macro="" textlink="">
      <xdr:nvSpPr>
        <xdr:cNvPr id="143" name="n_3aveValue【道路】&#10;一人当たり延長">
          <a:extLst>
            <a:ext uri="{FF2B5EF4-FFF2-40B4-BE49-F238E27FC236}">
              <a16:creationId xmlns:a16="http://schemas.microsoft.com/office/drawing/2014/main" id="{1246739B-2B07-4DA8-83F7-FDB9D441DAD1}"/>
            </a:ext>
          </a:extLst>
        </xdr:cNvPr>
        <xdr:cNvSpPr txBox="1"/>
      </xdr:nvSpPr>
      <xdr:spPr>
        <a:xfrm>
          <a:off x="7626427" y="700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147083</xdr:rowOff>
    </xdr:from>
    <xdr:ext cx="469744" cy="259045"/>
    <xdr:sp macro="" textlink="">
      <xdr:nvSpPr>
        <xdr:cNvPr id="144" name="n_4aveValue【道路】&#10;一人当たり延長">
          <a:extLst>
            <a:ext uri="{FF2B5EF4-FFF2-40B4-BE49-F238E27FC236}">
              <a16:creationId xmlns:a16="http://schemas.microsoft.com/office/drawing/2014/main" id="{05B7F501-2756-40AD-BD6B-1357585EA011}"/>
            </a:ext>
          </a:extLst>
        </xdr:cNvPr>
        <xdr:cNvSpPr txBox="1"/>
      </xdr:nvSpPr>
      <xdr:spPr>
        <a:xfrm>
          <a:off x="6737427" y="700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111523</xdr:rowOff>
    </xdr:from>
    <xdr:ext cx="534377" cy="259045"/>
    <xdr:sp macro="" textlink="">
      <xdr:nvSpPr>
        <xdr:cNvPr id="145" name="n_1mainValue【道路】&#10;一人当たり延長">
          <a:extLst>
            <a:ext uri="{FF2B5EF4-FFF2-40B4-BE49-F238E27FC236}">
              <a16:creationId xmlns:a16="http://schemas.microsoft.com/office/drawing/2014/main" id="{F71D7E1E-B87D-4CEB-978A-DFC86AE7C986}"/>
            </a:ext>
          </a:extLst>
        </xdr:cNvPr>
        <xdr:cNvSpPr txBox="1"/>
      </xdr:nvSpPr>
      <xdr:spPr>
        <a:xfrm>
          <a:off x="9359411" y="64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112285</xdr:rowOff>
    </xdr:from>
    <xdr:ext cx="534377" cy="259045"/>
    <xdr:sp macro="" textlink="">
      <xdr:nvSpPr>
        <xdr:cNvPr id="146" name="n_2mainValue【道路】&#10;一人当たり延長">
          <a:extLst>
            <a:ext uri="{FF2B5EF4-FFF2-40B4-BE49-F238E27FC236}">
              <a16:creationId xmlns:a16="http://schemas.microsoft.com/office/drawing/2014/main" id="{200F9255-1E10-43F7-9AAB-1EC78A5B61AF}"/>
            </a:ext>
          </a:extLst>
        </xdr:cNvPr>
        <xdr:cNvSpPr txBox="1"/>
      </xdr:nvSpPr>
      <xdr:spPr>
        <a:xfrm>
          <a:off x="8483111" y="645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111942</xdr:rowOff>
    </xdr:from>
    <xdr:ext cx="534377" cy="259045"/>
    <xdr:sp macro="" textlink="">
      <xdr:nvSpPr>
        <xdr:cNvPr id="147" name="n_3mainValue【道路】&#10;一人当たり延長">
          <a:extLst>
            <a:ext uri="{FF2B5EF4-FFF2-40B4-BE49-F238E27FC236}">
              <a16:creationId xmlns:a16="http://schemas.microsoft.com/office/drawing/2014/main" id="{45CB3A72-D880-4EEB-89D6-DD52AC0F6968}"/>
            </a:ext>
          </a:extLst>
        </xdr:cNvPr>
        <xdr:cNvSpPr txBox="1"/>
      </xdr:nvSpPr>
      <xdr:spPr>
        <a:xfrm>
          <a:off x="7594111" y="645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114647</xdr:rowOff>
    </xdr:from>
    <xdr:ext cx="534377" cy="259045"/>
    <xdr:sp macro="" textlink="">
      <xdr:nvSpPr>
        <xdr:cNvPr id="148" name="n_4mainValue【道路】&#10;一人当たり延長">
          <a:extLst>
            <a:ext uri="{FF2B5EF4-FFF2-40B4-BE49-F238E27FC236}">
              <a16:creationId xmlns:a16="http://schemas.microsoft.com/office/drawing/2014/main" id="{AE7E6082-73F0-4006-95CC-3D01BC4B3529}"/>
            </a:ext>
          </a:extLst>
        </xdr:cNvPr>
        <xdr:cNvSpPr txBox="1"/>
      </xdr:nvSpPr>
      <xdr:spPr>
        <a:xfrm>
          <a:off x="6705111" y="645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ED63F8C3-D365-4A01-9DA5-D65579AA19B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287CFE98-CD97-495C-AAA5-51CBD71018D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39D24FCF-C9B9-47CC-A26A-9297D9FC395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964E6618-608D-46A2-A07E-44151CA2457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742BA187-01A3-4065-BE44-DEEE2A939A7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CCE6728D-8185-415D-B82D-6525EF58E5E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1527C83A-36A0-4F09-90EF-89823054EAC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6B4C3455-3017-4141-808F-6B47EBEC44C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3D8EC75E-1602-4384-8422-38DE703F648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1E0B58FB-3135-4959-A398-65A910C194F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CB371F00-C2A7-4098-A648-CD3A66A6026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5ACDE094-A1C3-4B9E-8A55-E217BF8E3A7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9B3C6935-0FCC-48C4-95A2-47FA1103BF4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37B23B6-70FA-4F71-9F1D-0E0CB4814D0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DBD14164-5B75-46C4-8857-7F79931791C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65AE311A-09C5-4B2E-8AC6-C2EA0B5CA86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26082B4-724C-49F4-BB6D-D167353CEDD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556545F6-47B7-4CC6-8596-986C94C249E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70FFFC0F-E979-4C37-968A-04F7C8E046C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681E4B65-FAE6-4C37-BA48-C36D562115F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DD79C842-72A6-4C08-AA08-EC0E7929EB2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59D17627-8A23-4142-B59A-E647D75CA5A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BE07409-958D-41A2-B6FD-9435B78936E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F184C98A-D885-4011-8BC0-AF7953E71EA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DA3B7241-2B27-4D48-8BC6-2EB08007A19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a:extLst>
            <a:ext uri="{FF2B5EF4-FFF2-40B4-BE49-F238E27FC236}">
              <a16:creationId xmlns:a16="http://schemas.microsoft.com/office/drawing/2014/main" id="{A3EA4460-18B6-4BA1-AE6C-1E2013451C7E}"/>
            </a:ext>
          </a:extLst>
        </xdr:cNvPr>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1B7ADDE2-B8B1-4FB6-9926-96F3883DAF46}"/>
            </a:ext>
          </a:extLst>
        </xdr:cNvPr>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a:extLst>
            <a:ext uri="{FF2B5EF4-FFF2-40B4-BE49-F238E27FC236}">
              <a16:creationId xmlns:a16="http://schemas.microsoft.com/office/drawing/2014/main" id="{C3992999-6F39-44F1-85BA-41828AD02348}"/>
            </a:ext>
          </a:extLst>
        </xdr:cNvPr>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F712B428-87EB-4C8C-9417-348AD7125F2E}"/>
            </a:ext>
          </a:extLst>
        </xdr:cNvPr>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a:extLst>
            <a:ext uri="{FF2B5EF4-FFF2-40B4-BE49-F238E27FC236}">
              <a16:creationId xmlns:a16="http://schemas.microsoft.com/office/drawing/2014/main" id="{B047DD2C-7E89-4C82-8E6B-4A3E3A136BCB}"/>
            </a:ext>
          </a:extLst>
        </xdr:cNvPr>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468C2241-77B6-4A82-8B34-7951CD0B1B8D}"/>
            </a:ext>
          </a:extLst>
        </xdr:cNvPr>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a:extLst>
            <a:ext uri="{FF2B5EF4-FFF2-40B4-BE49-F238E27FC236}">
              <a16:creationId xmlns:a16="http://schemas.microsoft.com/office/drawing/2014/main" id="{933999CE-896F-49D7-AAAE-CA2EB31BB93D}"/>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339128ED-4E2A-49D3-8688-E438EE83ACFC}"/>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a:extLst>
            <a:ext uri="{FF2B5EF4-FFF2-40B4-BE49-F238E27FC236}">
              <a16:creationId xmlns:a16="http://schemas.microsoft.com/office/drawing/2014/main" id="{42701350-297D-41F8-89EE-925CFB72582E}"/>
            </a:ext>
          </a:extLst>
        </xdr:cNvPr>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a:extLst>
            <a:ext uri="{FF2B5EF4-FFF2-40B4-BE49-F238E27FC236}">
              <a16:creationId xmlns:a16="http://schemas.microsoft.com/office/drawing/2014/main" id="{A34BBFED-FA6E-47C5-9B27-2E9FB13D7F1C}"/>
            </a:ext>
          </a:extLst>
        </xdr:cNvPr>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a:extLst>
            <a:ext uri="{FF2B5EF4-FFF2-40B4-BE49-F238E27FC236}">
              <a16:creationId xmlns:a16="http://schemas.microsoft.com/office/drawing/2014/main" id="{B9E8554E-F575-42BC-8319-E40152DFCF02}"/>
            </a:ext>
          </a:extLst>
        </xdr:cNvPr>
        <xdr:cNvSpPr/>
      </xdr:nvSpPr>
      <xdr:spPr>
        <a:xfrm>
          <a:off x="1079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986DA54-9857-490E-8FC4-D3B687F1761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3EE7B5F-F845-4707-B266-8984F4A1669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394E778-8D7A-405F-B9FB-034544A6B26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0EE6FAB-D1A5-4C5B-BEBA-ABFC342F45D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B8D7CB95-5E53-452C-AF46-A799417A95F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22678</xdr:rowOff>
    </xdr:from>
    <xdr:to>
      <xdr:col>24</xdr:col>
      <xdr:colOff>114300</xdr:colOff>
      <xdr:row>62</xdr:row>
      <xdr:rowOff>124278</xdr:rowOff>
    </xdr:to>
    <xdr:sp macro="" textlink="">
      <xdr:nvSpPr>
        <xdr:cNvPr id="190" name="楕円 189">
          <a:extLst>
            <a:ext uri="{FF2B5EF4-FFF2-40B4-BE49-F238E27FC236}">
              <a16:creationId xmlns:a16="http://schemas.microsoft.com/office/drawing/2014/main" id="{0FBE0F9A-276F-449F-963E-1CAFCAA5F0E7}"/>
            </a:ext>
          </a:extLst>
        </xdr:cNvPr>
        <xdr:cNvSpPr/>
      </xdr:nvSpPr>
      <xdr:spPr>
        <a:xfrm>
          <a:off x="4584700" y="106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1105</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5B2CBE8D-5CE5-4B81-BF85-51DF5057B194}"/>
            </a:ext>
          </a:extLst>
        </xdr:cNvPr>
        <xdr:cNvSpPr txBox="1"/>
      </xdr:nvSpPr>
      <xdr:spPr>
        <a:xfrm>
          <a:off x="4673600"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164737</xdr:rowOff>
    </xdr:from>
    <xdr:to>
      <xdr:col>20</xdr:col>
      <xdr:colOff>38100</xdr:colOff>
      <xdr:row>62</xdr:row>
      <xdr:rowOff>94887</xdr:rowOff>
    </xdr:to>
    <xdr:sp macro="" textlink="">
      <xdr:nvSpPr>
        <xdr:cNvPr id="192" name="楕円 191">
          <a:extLst>
            <a:ext uri="{FF2B5EF4-FFF2-40B4-BE49-F238E27FC236}">
              <a16:creationId xmlns:a16="http://schemas.microsoft.com/office/drawing/2014/main" id="{2FA99394-8665-4262-BB5D-1EE235DBBDA5}"/>
            </a:ext>
          </a:extLst>
        </xdr:cNvPr>
        <xdr:cNvSpPr/>
      </xdr:nvSpPr>
      <xdr:spPr>
        <a:xfrm>
          <a:off x="3746500" y="106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44087</xdr:rowOff>
    </xdr:from>
    <xdr:to>
      <xdr:col>24</xdr:col>
      <xdr:colOff>63500</xdr:colOff>
      <xdr:row>62</xdr:row>
      <xdr:rowOff>73478</xdr:rowOff>
    </xdr:to>
    <xdr:cxnSp macro="">
      <xdr:nvCxnSpPr>
        <xdr:cNvPr id="193" name="直線コネクタ 192">
          <a:extLst>
            <a:ext uri="{FF2B5EF4-FFF2-40B4-BE49-F238E27FC236}">
              <a16:creationId xmlns:a16="http://schemas.microsoft.com/office/drawing/2014/main" id="{0FCE994A-17C4-41DE-A502-4DAE0E558202}"/>
            </a:ext>
          </a:extLst>
        </xdr:cNvPr>
        <xdr:cNvCxnSpPr/>
      </xdr:nvCxnSpPr>
      <xdr:spPr>
        <a:xfrm>
          <a:off x="3797300" y="10673987"/>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135346</xdr:rowOff>
    </xdr:from>
    <xdr:to>
      <xdr:col>15</xdr:col>
      <xdr:colOff>101600</xdr:colOff>
      <xdr:row>62</xdr:row>
      <xdr:rowOff>65496</xdr:rowOff>
    </xdr:to>
    <xdr:sp macro="" textlink="">
      <xdr:nvSpPr>
        <xdr:cNvPr id="194" name="楕円 193">
          <a:extLst>
            <a:ext uri="{FF2B5EF4-FFF2-40B4-BE49-F238E27FC236}">
              <a16:creationId xmlns:a16="http://schemas.microsoft.com/office/drawing/2014/main" id="{68844AD8-5ADF-4E35-9920-79246E9F71C0}"/>
            </a:ext>
          </a:extLst>
        </xdr:cNvPr>
        <xdr:cNvSpPr/>
      </xdr:nvSpPr>
      <xdr:spPr>
        <a:xfrm>
          <a:off x="2857500" y="105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14696</xdr:rowOff>
    </xdr:from>
    <xdr:to>
      <xdr:col>19</xdr:col>
      <xdr:colOff>177800</xdr:colOff>
      <xdr:row>62</xdr:row>
      <xdr:rowOff>44087</xdr:rowOff>
    </xdr:to>
    <xdr:cxnSp macro="">
      <xdr:nvCxnSpPr>
        <xdr:cNvPr id="195" name="直線コネクタ 194">
          <a:extLst>
            <a:ext uri="{FF2B5EF4-FFF2-40B4-BE49-F238E27FC236}">
              <a16:creationId xmlns:a16="http://schemas.microsoft.com/office/drawing/2014/main" id="{BFFA423F-1476-460A-8881-E4532FD411BC}"/>
            </a:ext>
          </a:extLst>
        </xdr:cNvPr>
        <xdr:cNvCxnSpPr/>
      </xdr:nvCxnSpPr>
      <xdr:spPr>
        <a:xfrm>
          <a:off x="2908300" y="1064459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110853</xdr:rowOff>
    </xdr:from>
    <xdr:to>
      <xdr:col>10</xdr:col>
      <xdr:colOff>165100</xdr:colOff>
      <xdr:row>62</xdr:row>
      <xdr:rowOff>41003</xdr:rowOff>
    </xdr:to>
    <xdr:sp macro="" textlink="">
      <xdr:nvSpPr>
        <xdr:cNvPr id="196" name="楕円 195">
          <a:extLst>
            <a:ext uri="{FF2B5EF4-FFF2-40B4-BE49-F238E27FC236}">
              <a16:creationId xmlns:a16="http://schemas.microsoft.com/office/drawing/2014/main" id="{348FE5B6-5908-4D65-977F-F65714CE0F43}"/>
            </a:ext>
          </a:extLst>
        </xdr:cNvPr>
        <xdr:cNvSpPr/>
      </xdr:nvSpPr>
      <xdr:spPr>
        <a:xfrm>
          <a:off x="1968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161653</xdr:rowOff>
    </xdr:from>
    <xdr:to>
      <xdr:col>15</xdr:col>
      <xdr:colOff>50800</xdr:colOff>
      <xdr:row>62</xdr:row>
      <xdr:rowOff>14696</xdr:rowOff>
    </xdr:to>
    <xdr:cxnSp macro="">
      <xdr:nvCxnSpPr>
        <xdr:cNvPr id="197" name="直線コネクタ 196">
          <a:extLst>
            <a:ext uri="{FF2B5EF4-FFF2-40B4-BE49-F238E27FC236}">
              <a16:creationId xmlns:a16="http://schemas.microsoft.com/office/drawing/2014/main" id="{FDED0D36-AC25-47A3-9D9A-C90791CB3A97}"/>
            </a:ext>
          </a:extLst>
        </xdr:cNvPr>
        <xdr:cNvCxnSpPr/>
      </xdr:nvCxnSpPr>
      <xdr:spPr>
        <a:xfrm>
          <a:off x="2019300" y="1062010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81462</xdr:rowOff>
    </xdr:from>
    <xdr:to>
      <xdr:col>6</xdr:col>
      <xdr:colOff>38100</xdr:colOff>
      <xdr:row>62</xdr:row>
      <xdr:rowOff>11612</xdr:rowOff>
    </xdr:to>
    <xdr:sp macro="" textlink="">
      <xdr:nvSpPr>
        <xdr:cNvPr id="198" name="楕円 197">
          <a:extLst>
            <a:ext uri="{FF2B5EF4-FFF2-40B4-BE49-F238E27FC236}">
              <a16:creationId xmlns:a16="http://schemas.microsoft.com/office/drawing/2014/main" id="{C80C42EC-CE30-4136-AEE7-8F4EF5F1CC63}"/>
            </a:ext>
          </a:extLst>
        </xdr:cNvPr>
        <xdr:cNvSpPr/>
      </xdr:nvSpPr>
      <xdr:spPr>
        <a:xfrm>
          <a:off x="1079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132262</xdr:rowOff>
    </xdr:from>
    <xdr:to>
      <xdr:col>10</xdr:col>
      <xdr:colOff>114300</xdr:colOff>
      <xdr:row>61</xdr:row>
      <xdr:rowOff>161653</xdr:rowOff>
    </xdr:to>
    <xdr:cxnSp macro="">
      <xdr:nvCxnSpPr>
        <xdr:cNvPr id="199" name="直線コネクタ 198">
          <a:extLst>
            <a:ext uri="{FF2B5EF4-FFF2-40B4-BE49-F238E27FC236}">
              <a16:creationId xmlns:a16="http://schemas.microsoft.com/office/drawing/2014/main" id="{59DF16AF-7683-4BDD-891A-477B3F1264B0}"/>
            </a:ext>
          </a:extLst>
        </xdr:cNvPr>
        <xdr:cNvCxnSpPr/>
      </xdr:nvCxnSpPr>
      <xdr:spPr>
        <a:xfrm>
          <a:off x="1130300" y="1059071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4BCD695F-062C-448E-83CF-19CEDA08BB6D}"/>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DB5AA0CB-5150-4030-84B1-9B5CEDC8E16D}"/>
            </a:ext>
          </a:extLst>
        </xdr:cNvPr>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8544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3BC6A12A-E04A-4D64-A85D-004EE32DBEB9}"/>
            </a:ext>
          </a:extLst>
        </xdr:cNvPr>
        <xdr:cNvSpPr txBox="1"/>
      </xdr:nvSpPr>
      <xdr:spPr>
        <a:xfrm>
          <a:off x="1816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153868</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AF80D41A-800A-4DE6-A86C-68874B6A2BD3}"/>
            </a:ext>
          </a:extLst>
        </xdr:cNvPr>
        <xdr:cNvSpPr txBox="1"/>
      </xdr:nvSpPr>
      <xdr:spPr>
        <a:xfrm>
          <a:off x="927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86014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C7D03A13-F5B3-4F75-8B0C-1F3550C6108D}"/>
            </a:ext>
          </a:extLst>
        </xdr:cNvPr>
        <xdr:cNvSpPr txBox="1"/>
      </xdr:nvSpPr>
      <xdr:spPr>
        <a:xfrm>
          <a:off x="3582044" y="1071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56623</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1C2B4E51-3AF0-410A-B681-7A4BAA28496A}"/>
            </a:ext>
          </a:extLst>
        </xdr:cNvPr>
        <xdr:cNvSpPr txBox="1"/>
      </xdr:nvSpPr>
      <xdr:spPr>
        <a:xfrm>
          <a:off x="2705744" y="1068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32130</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A4235ACD-4740-443C-B0A6-1F3202FCC150}"/>
            </a:ext>
          </a:extLst>
        </xdr:cNvPr>
        <xdr:cNvSpPr txBox="1"/>
      </xdr:nvSpPr>
      <xdr:spPr>
        <a:xfrm>
          <a:off x="1816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2739</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F5B91944-658D-4B8D-A4D7-5EEF1A6A6291}"/>
            </a:ext>
          </a:extLst>
        </xdr:cNvPr>
        <xdr:cNvSpPr txBox="1"/>
      </xdr:nvSpPr>
      <xdr:spPr>
        <a:xfrm>
          <a:off x="927744"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92C8448-922E-48DD-A717-EDA32D19860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44888B45-7839-49C4-8624-F3AFDDAAB5D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664ECD0C-8414-421D-8185-3245C4ADA77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7013734B-357B-45E7-907B-D11D690E980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F2FF0BCB-DD32-4D7F-8ADF-A1EBF6BF930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AA79CC5D-FF8F-4DA9-8A4F-2AEFDEB2355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8D92795D-C5F3-4A7A-BE9B-02348E2DEA4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AA87D442-0A12-43AC-B002-A3FEFA5C903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1B0E9B51-8938-478A-AED1-B1B9D870EA8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DDEB04EC-E82A-4508-B050-E78EAA8D1BF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7FEE7E23-439C-4833-A0E5-4A69E88AC51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F7C60566-6B56-45E9-8041-442436E49036}"/>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656135F5-2B52-4E45-9981-65FA91FF055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4FB28470-AA3D-4A42-9A39-B3F32FF5504C}"/>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21392722-F380-4C30-9C3A-E6CFB365011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18F13C60-B6DE-4A9F-B537-5A7447F126F2}"/>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6976038A-80B3-4162-85B7-9CBB6E91F15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40EC9340-0E54-481A-A7C2-CA91401C4312}"/>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90245155-7C82-4E17-A11D-0FC221FBECD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CDE1A294-CCDE-49DF-881D-5D39CACD16B4}"/>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23B8D129-353C-422E-9B80-6D7E52CE153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FB4A59AE-B71F-432A-9797-486F2F4637B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2D709EDD-678C-4909-9368-E71315166E2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a:extLst>
            <a:ext uri="{FF2B5EF4-FFF2-40B4-BE49-F238E27FC236}">
              <a16:creationId xmlns:a16="http://schemas.microsoft.com/office/drawing/2014/main" id="{F1A5062A-477A-4D52-9210-B410362DD054}"/>
            </a:ext>
          </a:extLst>
        </xdr:cNvPr>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321DF16E-1DF7-4510-973B-5D64587934C4}"/>
            </a:ext>
          </a:extLst>
        </xdr:cNvPr>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a:extLst>
            <a:ext uri="{FF2B5EF4-FFF2-40B4-BE49-F238E27FC236}">
              <a16:creationId xmlns:a16="http://schemas.microsoft.com/office/drawing/2014/main" id="{6FE797B1-3AC1-4683-B638-C9ADB1789C5F}"/>
            </a:ext>
          </a:extLst>
        </xdr:cNvPr>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9655636D-7B8A-4FE4-9EED-C75BCE78C856}"/>
            </a:ext>
          </a:extLst>
        </xdr:cNvPr>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a:extLst>
            <a:ext uri="{FF2B5EF4-FFF2-40B4-BE49-F238E27FC236}">
              <a16:creationId xmlns:a16="http://schemas.microsoft.com/office/drawing/2014/main" id="{F91D70E7-7C78-4982-8D2A-AA53AD080E60}"/>
            </a:ext>
          </a:extLst>
        </xdr:cNvPr>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757C620A-249D-4C6D-AA06-F5907C6F5F0F}"/>
            </a:ext>
          </a:extLst>
        </xdr:cNvPr>
        <xdr:cNvSpPr txBox="1"/>
      </xdr:nvSpPr>
      <xdr:spPr>
        <a:xfrm>
          <a:off x="10515600" y="10716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a:extLst>
            <a:ext uri="{FF2B5EF4-FFF2-40B4-BE49-F238E27FC236}">
              <a16:creationId xmlns:a16="http://schemas.microsoft.com/office/drawing/2014/main" id="{5680FD70-AF82-416F-B039-AF779054F3C2}"/>
            </a:ext>
          </a:extLst>
        </xdr:cNvPr>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a:extLst>
            <a:ext uri="{FF2B5EF4-FFF2-40B4-BE49-F238E27FC236}">
              <a16:creationId xmlns:a16="http://schemas.microsoft.com/office/drawing/2014/main" id="{50432F14-853B-4CB2-8966-C5F5847C4052}"/>
            </a:ext>
          </a:extLst>
        </xdr:cNvPr>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a:extLst>
            <a:ext uri="{FF2B5EF4-FFF2-40B4-BE49-F238E27FC236}">
              <a16:creationId xmlns:a16="http://schemas.microsoft.com/office/drawing/2014/main" id="{ED6A2B32-CAEB-4218-BAC8-4417360F485F}"/>
            </a:ext>
          </a:extLst>
        </xdr:cNvPr>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a:extLst>
            <a:ext uri="{FF2B5EF4-FFF2-40B4-BE49-F238E27FC236}">
              <a16:creationId xmlns:a16="http://schemas.microsoft.com/office/drawing/2014/main" id="{FB5A297B-AE13-4432-8F16-2B2DBC4984A3}"/>
            </a:ext>
          </a:extLst>
        </xdr:cNvPr>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a:extLst>
            <a:ext uri="{FF2B5EF4-FFF2-40B4-BE49-F238E27FC236}">
              <a16:creationId xmlns:a16="http://schemas.microsoft.com/office/drawing/2014/main" id="{A07B9BEE-4C8C-4714-8792-E6EA2DFCA202}"/>
            </a:ext>
          </a:extLst>
        </xdr:cNvPr>
        <xdr:cNvSpPr/>
      </xdr:nvSpPr>
      <xdr:spPr>
        <a:xfrm>
          <a:off x="6921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61314C9-2A06-44BE-90D1-CE2561A6D6C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CA4F103-2463-476C-9163-D7B66B104BD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81FC01B-B573-416D-AEE2-3E9E3C996A5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6BCD5C23-A251-4669-9996-1F3E5EB4F8E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38EAE5CE-DBF3-40C6-8307-FD3834765CF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72199</xdr:rowOff>
    </xdr:from>
    <xdr:to>
      <xdr:col>55</xdr:col>
      <xdr:colOff>50800</xdr:colOff>
      <xdr:row>64</xdr:row>
      <xdr:rowOff>2349</xdr:rowOff>
    </xdr:to>
    <xdr:sp macro="" textlink="">
      <xdr:nvSpPr>
        <xdr:cNvPr id="247" name="楕円 246">
          <a:extLst>
            <a:ext uri="{FF2B5EF4-FFF2-40B4-BE49-F238E27FC236}">
              <a16:creationId xmlns:a16="http://schemas.microsoft.com/office/drawing/2014/main" id="{42A7B42A-D4B0-46A9-B8FA-6F25625A1344}"/>
            </a:ext>
          </a:extLst>
        </xdr:cNvPr>
        <xdr:cNvSpPr/>
      </xdr:nvSpPr>
      <xdr:spPr>
        <a:xfrm>
          <a:off x="10426700" y="1087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42464</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530646F1-2B0D-4F4F-8428-7404DE13D239}"/>
            </a:ext>
          </a:extLst>
        </xdr:cNvPr>
        <xdr:cNvSpPr txBox="1"/>
      </xdr:nvSpPr>
      <xdr:spPr>
        <a:xfrm>
          <a:off x="10515600" y="1084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72120</xdr:rowOff>
    </xdr:from>
    <xdr:to>
      <xdr:col>50</xdr:col>
      <xdr:colOff>165100</xdr:colOff>
      <xdr:row>64</xdr:row>
      <xdr:rowOff>2270</xdr:rowOff>
    </xdr:to>
    <xdr:sp macro="" textlink="">
      <xdr:nvSpPr>
        <xdr:cNvPr id="249" name="楕円 248">
          <a:extLst>
            <a:ext uri="{FF2B5EF4-FFF2-40B4-BE49-F238E27FC236}">
              <a16:creationId xmlns:a16="http://schemas.microsoft.com/office/drawing/2014/main" id="{2EEA6774-218C-4524-B3FE-AA38F5797225}"/>
            </a:ext>
          </a:extLst>
        </xdr:cNvPr>
        <xdr:cNvSpPr/>
      </xdr:nvSpPr>
      <xdr:spPr>
        <a:xfrm>
          <a:off x="9588500" y="108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122920</xdr:rowOff>
    </xdr:from>
    <xdr:to>
      <xdr:col>55</xdr:col>
      <xdr:colOff>0</xdr:colOff>
      <xdr:row>63</xdr:row>
      <xdr:rowOff>122999</xdr:rowOff>
    </xdr:to>
    <xdr:cxnSp macro="">
      <xdr:nvCxnSpPr>
        <xdr:cNvPr id="250" name="直線コネクタ 249">
          <a:extLst>
            <a:ext uri="{FF2B5EF4-FFF2-40B4-BE49-F238E27FC236}">
              <a16:creationId xmlns:a16="http://schemas.microsoft.com/office/drawing/2014/main" id="{09D49CC7-FBE2-496D-BA4E-14380EC448CD}"/>
            </a:ext>
          </a:extLst>
        </xdr:cNvPr>
        <xdr:cNvCxnSpPr/>
      </xdr:nvCxnSpPr>
      <xdr:spPr>
        <a:xfrm>
          <a:off x="9639300" y="10924270"/>
          <a:ext cx="838200" cy="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72307</xdr:rowOff>
    </xdr:from>
    <xdr:to>
      <xdr:col>46</xdr:col>
      <xdr:colOff>38100</xdr:colOff>
      <xdr:row>64</xdr:row>
      <xdr:rowOff>2457</xdr:rowOff>
    </xdr:to>
    <xdr:sp macro="" textlink="">
      <xdr:nvSpPr>
        <xdr:cNvPr id="251" name="楕円 250">
          <a:extLst>
            <a:ext uri="{FF2B5EF4-FFF2-40B4-BE49-F238E27FC236}">
              <a16:creationId xmlns:a16="http://schemas.microsoft.com/office/drawing/2014/main" id="{C25DC958-1A9A-4F81-BBEE-D3E520A2C5EC}"/>
            </a:ext>
          </a:extLst>
        </xdr:cNvPr>
        <xdr:cNvSpPr/>
      </xdr:nvSpPr>
      <xdr:spPr>
        <a:xfrm>
          <a:off x="8699500" y="1087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122920</xdr:rowOff>
    </xdr:from>
    <xdr:to>
      <xdr:col>50</xdr:col>
      <xdr:colOff>114300</xdr:colOff>
      <xdr:row>63</xdr:row>
      <xdr:rowOff>123107</xdr:rowOff>
    </xdr:to>
    <xdr:cxnSp macro="">
      <xdr:nvCxnSpPr>
        <xdr:cNvPr id="252" name="直線コネクタ 251">
          <a:extLst>
            <a:ext uri="{FF2B5EF4-FFF2-40B4-BE49-F238E27FC236}">
              <a16:creationId xmlns:a16="http://schemas.microsoft.com/office/drawing/2014/main" id="{7001A8EE-90A0-4D3A-B7BB-15E2746CCCD3}"/>
            </a:ext>
          </a:extLst>
        </xdr:cNvPr>
        <xdr:cNvCxnSpPr/>
      </xdr:nvCxnSpPr>
      <xdr:spPr>
        <a:xfrm flipV="1">
          <a:off x="8750300" y="10924270"/>
          <a:ext cx="889000" cy="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72661</xdr:rowOff>
    </xdr:from>
    <xdr:to>
      <xdr:col>41</xdr:col>
      <xdr:colOff>101600</xdr:colOff>
      <xdr:row>64</xdr:row>
      <xdr:rowOff>2811</xdr:rowOff>
    </xdr:to>
    <xdr:sp macro="" textlink="">
      <xdr:nvSpPr>
        <xdr:cNvPr id="253" name="楕円 252">
          <a:extLst>
            <a:ext uri="{FF2B5EF4-FFF2-40B4-BE49-F238E27FC236}">
              <a16:creationId xmlns:a16="http://schemas.microsoft.com/office/drawing/2014/main" id="{AAEC2FBB-484A-49ED-BD2F-90956892BCCF}"/>
            </a:ext>
          </a:extLst>
        </xdr:cNvPr>
        <xdr:cNvSpPr/>
      </xdr:nvSpPr>
      <xdr:spPr>
        <a:xfrm>
          <a:off x="7810500" y="1087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123107</xdr:rowOff>
    </xdr:from>
    <xdr:to>
      <xdr:col>45</xdr:col>
      <xdr:colOff>177800</xdr:colOff>
      <xdr:row>63</xdr:row>
      <xdr:rowOff>123461</xdr:rowOff>
    </xdr:to>
    <xdr:cxnSp macro="">
      <xdr:nvCxnSpPr>
        <xdr:cNvPr id="254" name="直線コネクタ 253">
          <a:extLst>
            <a:ext uri="{FF2B5EF4-FFF2-40B4-BE49-F238E27FC236}">
              <a16:creationId xmlns:a16="http://schemas.microsoft.com/office/drawing/2014/main" id="{2DC46032-8F11-4297-9DA4-A606372A8563}"/>
            </a:ext>
          </a:extLst>
        </xdr:cNvPr>
        <xdr:cNvCxnSpPr/>
      </xdr:nvCxnSpPr>
      <xdr:spPr>
        <a:xfrm flipV="1">
          <a:off x="7861300" y="10924457"/>
          <a:ext cx="889000" cy="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73035</xdr:rowOff>
    </xdr:from>
    <xdr:to>
      <xdr:col>36</xdr:col>
      <xdr:colOff>165100</xdr:colOff>
      <xdr:row>64</xdr:row>
      <xdr:rowOff>3185</xdr:rowOff>
    </xdr:to>
    <xdr:sp macro="" textlink="">
      <xdr:nvSpPr>
        <xdr:cNvPr id="255" name="楕円 254">
          <a:extLst>
            <a:ext uri="{FF2B5EF4-FFF2-40B4-BE49-F238E27FC236}">
              <a16:creationId xmlns:a16="http://schemas.microsoft.com/office/drawing/2014/main" id="{285D28D3-9754-469F-8649-716FD4DEF5DA}"/>
            </a:ext>
          </a:extLst>
        </xdr:cNvPr>
        <xdr:cNvSpPr/>
      </xdr:nvSpPr>
      <xdr:spPr>
        <a:xfrm>
          <a:off x="6921500" y="108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123461</xdr:rowOff>
    </xdr:from>
    <xdr:to>
      <xdr:col>41</xdr:col>
      <xdr:colOff>50800</xdr:colOff>
      <xdr:row>63</xdr:row>
      <xdr:rowOff>123835</xdr:rowOff>
    </xdr:to>
    <xdr:cxnSp macro="">
      <xdr:nvCxnSpPr>
        <xdr:cNvPr id="256" name="直線コネクタ 255">
          <a:extLst>
            <a:ext uri="{FF2B5EF4-FFF2-40B4-BE49-F238E27FC236}">
              <a16:creationId xmlns:a16="http://schemas.microsoft.com/office/drawing/2014/main" id="{7BF7ACF2-B900-4CE2-88C9-510300585CAB}"/>
            </a:ext>
          </a:extLst>
        </xdr:cNvPr>
        <xdr:cNvCxnSpPr/>
      </xdr:nvCxnSpPr>
      <xdr:spPr>
        <a:xfrm flipV="1">
          <a:off x="6972300" y="10924811"/>
          <a:ext cx="889000" cy="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4556</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DF9A61BB-C63C-45AC-A050-CD9C38866786}"/>
            </a:ext>
          </a:extLst>
        </xdr:cNvPr>
        <xdr:cNvSpPr txBox="1"/>
      </xdr:nvSpPr>
      <xdr:spPr>
        <a:xfrm>
          <a:off x="9327095" y="1063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7952</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E5F50FAE-2298-4BD5-84CB-D38A7DD91362}"/>
            </a:ext>
          </a:extLst>
        </xdr:cNvPr>
        <xdr:cNvSpPr txBox="1"/>
      </xdr:nvSpPr>
      <xdr:spPr>
        <a:xfrm>
          <a:off x="8450795" y="1063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7961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C4C69BDD-3D32-4FCB-B97A-F97E04052FF6}"/>
            </a:ext>
          </a:extLst>
        </xdr:cNvPr>
        <xdr:cNvSpPr txBox="1"/>
      </xdr:nvSpPr>
      <xdr:spPr>
        <a:xfrm>
          <a:off x="7561795" y="1063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9372</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C6F3F11-FD3C-4107-9BD3-3335A770A6E5}"/>
            </a:ext>
          </a:extLst>
        </xdr:cNvPr>
        <xdr:cNvSpPr txBox="1"/>
      </xdr:nvSpPr>
      <xdr:spPr>
        <a:xfrm>
          <a:off x="6672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164847</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DE3BF507-BEEC-4051-9074-B0839C991CB4}"/>
            </a:ext>
          </a:extLst>
        </xdr:cNvPr>
        <xdr:cNvSpPr txBox="1"/>
      </xdr:nvSpPr>
      <xdr:spPr>
        <a:xfrm>
          <a:off x="9359411" y="1096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165034</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E9D99E78-522D-4082-AEF5-5AA97051488F}"/>
            </a:ext>
          </a:extLst>
        </xdr:cNvPr>
        <xdr:cNvSpPr txBox="1"/>
      </xdr:nvSpPr>
      <xdr:spPr>
        <a:xfrm>
          <a:off x="8483111" y="1096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165388</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07A9A2A5-391C-453F-9830-22B7A53A6BCE}"/>
            </a:ext>
          </a:extLst>
        </xdr:cNvPr>
        <xdr:cNvSpPr txBox="1"/>
      </xdr:nvSpPr>
      <xdr:spPr>
        <a:xfrm>
          <a:off x="7594111" y="1096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165762</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A2BA49F6-79A3-4C21-ADB9-B7F2AA9F5E13}"/>
            </a:ext>
          </a:extLst>
        </xdr:cNvPr>
        <xdr:cNvSpPr txBox="1"/>
      </xdr:nvSpPr>
      <xdr:spPr>
        <a:xfrm>
          <a:off x="6705111" y="109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D672A4FA-77A7-484E-B766-CA89EC853AF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A336AFA8-C36F-496D-9489-297F632CDF3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D80521DA-01E1-4146-A840-ABE9E499851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BA53674F-0BF1-4E8F-9668-C590B7F4A7F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D66647CD-64BF-48E3-9C28-8BD167BB020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52D2E40C-E4D1-4F91-86EA-3A80A9DBB41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273E80FA-0247-4060-AD37-8C0378A4C4F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291CA567-9652-4836-A9D9-1B46F72EADE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82409D81-7E66-476A-996C-5C93EFA28E1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236D2658-618A-4D30-8B92-1DDEFCEC2FA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87F40851-3AF7-421E-B19E-ACFEA0642F0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87C96F22-049F-4478-86F4-9D0049B2559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6A37BE35-798B-4B0E-8D73-AF339617E8A8}"/>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355C9CB2-A066-449B-B056-5664A6373F2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CF76F943-BCA8-4DAA-9EBA-8F9CABB62BE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B3281C7-44B6-42F4-A57C-34BB2E12748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1A14CCF-7B11-46C8-AE24-E4EFDD6119A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8FF6DD1E-14F4-4107-965A-6E773059B35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846239CA-6FE9-474F-88F5-A70773CFC1F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F43B66D8-98BA-46BD-966F-D50C01233D41}"/>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4EEC55EF-A94D-448F-8273-26B8E86C8D6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79DA51C4-02F2-42FD-96A2-448E525C261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DB433836-A0A7-4F15-A3F4-DD4068026616}"/>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781D8732-473A-4760-B23C-3E0A4BCAE86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31B4CAAE-F9A0-4164-A0A8-729892E0939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BA8EEEEA-7BCE-4A17-BA8F-0C409079B9DD}"/>
            </a:ext>
          </a:extLst>
        </xdr:cNvPr>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216548F3-E4F3-49E1-A004-27ECA008B076}"/>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7FD8204E-5116-493C-9967-FEF307189063}"/>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B6386A7E-864A-4D92-86EB-9F2E029618BE}"/>
            </a:ext>
          </a:extLst>
        </xdr:cNvPr>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a:extLst>
            <a:ext uri="{FF2B5EF4-FFF2-40B4-BE49-F238E27FC236}">
              <a16:creationId xmlns:a16="http://schemas.microsoft.com/office/drawing/2014/main" id="{A3ACCF70-C7E2-4DA6-805F-E674EAE17E8E}"/>
            </a:ext>
          </a:extLst>
        </xdr:cNvPr>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80390</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B7374001-4F06-4245-A322-584739F5395E}"/>
            </a:ext>
          </a:extLst>
        </xdr:cNvPr>
        <xdr:cNvSpPr txBox="1"/>
      </xdr:nvSpPr>
      <xdr:spPr>
        <a:xfrm>
          <a:off x="4673600" y="1413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a:extLst>
            <a:ext uri="{FF2B5EF4-FFF2-40B4-BE49-F238E27FC236}">
              <a16:creationId xmlns:a16="http://schemas.microsoft.com/office/drawing/2014/main" id="{7AC8D4D8-D26F-4E60-9964-E1CA565403C7}"/>
            </a:ext>
          </a:extLst>
        </xdr:cNvPr>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a:extLst>
            <a:ext uri="{FF2B5EF4-FFF2-40B4-BE49-F238E27FC236}">
              <a16:creationId xmlns:a16="http://schemas.microsoft.com/office/drawing/2014/main" id="{49BB3B8B-5587-4E7B-8938-C24C7BFBADC7}"/>
            </a:ext>
          </a:extLst>
        </xdr:cNvPr>
        <xdr:cNvSpPr/>
      </xdr:nvSpPr>
      <xdr:spPr>
        <a:xfrm>
          <a:off x="3746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a:extLst>
            <a:ext uri="{FF2B5EF4-FFF2-40B4-BE49-F238E27FC236}">
              <a16:creationId xmlns:a16="http://schemas.microsoft.com/office/drawing/2014/main" id="{9BBA3B32-0DC0-4915-88BD-6F2450C0D360}"/>
            </a:ext>
          </a:extLst>
        </xdr:cNvPr>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a:extLst>
            <a:ext uri="{FF2B5EF4-FFF2-40B4-BE49-F238E27FC236}">
              <a16:creationId xmlns:a16="http://schemas.microsoft.com/office/drawing/2014/main" id="{FD9C4EA6-5BAA-4166-8D9F-327FFAE7D607}"/>
            </a:ext>
          </a:extLst>
        </xdr:cNvPr>
        <xdr:cNvSpPr/>
      </xdr:nvSpPr>
      <xdr:spPr>
        <a:xfrm>
          <a:off x="1968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a:extLst>
            <a:ext uri="{FF2B5EF4-FFF2-40B4-BE49-F238E27FC236}">
              <a16:creationId xmlns:a16="http://schemas.microsoft.com/office/drawing/2014/main" id="{4E336637-A97B-4FEC-9B28-0B6AD497AFB8}"/>
            </a:ext>
          </a:extLst>
        </xdr:cNvPr>
        <xdr:cNvSpPr/>
      </xdr:nvSpPr>
      <xdr:spPr>
        <a:xfrm>
          <a:off x="107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7C52CB4-9CD1-4163-99C5-D8F62B4B51E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3E0062C-74EA-4065-8315-8D44ABC09E8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FD9B725-8C79-4D1D-B900-A1058E8E244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99CC8ADD-2A5A-41FC-A4F9-04B50F9BC54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8781F160-24AF-4157-938D-9FC7DEB7910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306" name="楕円 305">
          <a:extLst>
            <a:ext uri="{FF2B5EF4-FFF2-40B4-BE49-F238E27FC236}">
              <a16:creationId xmlns:a16="http://schemas.microsoft.com/office/drawing/2014/main" id="{B04AAC09-644D-4C83-9F79-C863C6967FB5}"/>
            </a:ext>
          </a:extLst>
        </xdr:cNvPr>
        <xdr:cNvSpPr/>
      </xdr:nvSpPr>
      <xdr:spPr>
        <a:xfrm>
          <a:off x="4584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307" name="【公営住宅】&#10;有形固定資産減価償却率該当値テキスト">
          <a:extLst>
            <a:ext uri="{FF2B5EF4-FFF2-40B4-BE49-F238E27FC236}">
              <a16:creationId xmlns:a16="http://schemas.microsoft.com/office/drawing/2014/main" id="{21ED12A4-F94B-49EA-B103-942C3BE1F0C4}"/>
            </a:ext>
          </a:extLst>
        </xdr:cNvPr>
        <xdr:cNvSpPr txBox="1"/>
      </xdr:nvSpPr>
      <xdr:spPr>
        <a:xfrm>
          <a:off x="4673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308" name="楕円 307">
          <a:extLst>
            <a:ext uri="{FF2B5EF4-FFF2-40B4-BE49-F238E27FC236}">
              <a16:creationId xmlns:a16="http://schemas.microsoft.com/office/drawing/2014/main" id="{398D2387-140A-4CE7-B390-943601EFC7A5}"/>
            </a:ext>
          </a:extLst>
        </xdr:cNvPr>
        <xdr:cNvSpPr/>
      </xdr:nvSpPr>
      <xdr:spPr>
        <a:xfrm>
          <a:off x="3746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309" name="直線コネクタ 308">
          <a:extLst>
            <a:ext uri="{FF2B5EF4-FFF2-40B4-BE49-F238E27FC236}">
              <a16:creationId xmlns:a16="http://schemas.microsoft.com/office/drawing/2014/main" id="{EB149671-030C-4CE1-B1AC-1CA34C1C36D3}"/>
            </a:ext>
          </a:extLst>
        </xdr:cNvPr>
        <xdr:cNvCxnSpPr/>
      </xdr:nvCxnSpPr>
      <xdr:spPr>
        <a:xfrm>
          <a:off x="3797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310" name="楕円 309">
          <a:extLst>
            <a:ext uri="{FF2B5EF4-FFF2-40B4-BE49-F238E27FC236}">
              <a16:creationId xmlns:a16="http://schemas.microsoft.com/office/drawing/2014/main" id="{8ABC024D-F187-4999-AA36-99DDEFC49BE0}"/>
            </a:ext>
          </a:extLst>
        </xdr:cNvPr>
        <xdr:cNvSpPr/>
      </xdr:nvSpPr>
      <xdr:spPr>
        <a:xfrm>
          <a:off x="2857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311" name="直線コネクタ 310">
          <a:extLst>
            <a:ext uri="{FF2B5EF4-FFF2-40B4-BE49-F238E27FC236}">
              <a16:creationId xmlns:a16="http://schemas.microsoft.com/office/drawing/2014/main" id="{D7EB00A1-1223-46CF-8418-DA74BC61209B}"/>
            </a:ext>
          </a:extLst>
        </xdr:cNvPr>
        <xdr:cNvCxnSpPr/>
      </xdr:nvCxnSpPr>
      <xdr:spPr>
        <a:xfrm>
          <a:off x="2908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312" name="楕円 311">
          <a:extLst>
            <a:ext uri="{FF2B5EF4-FFF2-40B4-BE49-F238E27FC236}">
              <a16:creationId xmlns:a16="http://schemas.microsoft.com/office/drawing/2014/main" id="{F89338E1-655E-48C2-A345-6098B23D4915}"/>
            </a:ext>
          </a:extLst>
        </xdr:cNvPr>
        <xdr:cNvSpPr/>
      </xdr:nvSpPr>
      <xdr:spPr>
        <a:xfrm>
          <a:off x="1968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168729</xdr:rowOff>
    </xdr:from>
    <xdr:to>
      <xdr:col>15</xdr:col>
      <xdr:colOff>50800</xdr:colOff>
      <xdr:row>86</xdr:row>
      <xdr:rowOff>168729</xdr:rowOff>
    </xdr:to>
    <xdr:cxnSp macro="">
      <xdr:nvCxnSpPr>
        <xdr:cNvPr id="313" name="直線コネクタ 312">
          <a:extLst>
            <a:ext uri="{FF2B5EF4-FFF2-40B4-BE49-F238E27FC236}">
              <a16:creationId xmlns:a16="http://schemas.microsoft.com/office/drawing/2014/main" id="{BD67BFD4-2774-482F-8471-D981D3683416}"/>
            </a:ext>
          </a:extLst>
        </xdr:cNvPr>
        <xdr:cNvCxnSpPr/>
      </xdr:nvCxnSpPr>
      <xdr:spPr>
        <a:xfrm>
          <a:off x="2019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117929</xdr:rowOff>
    </xdr:from>
    <xdr:to>
      <xdr:col>6</xdr:col>
      <xdr:colOff>38100</xdr:colOff>
      <xdr:row>87</xdr:row>
      <xdr:rowOff>48079</xdr:rowOff>
    </xdr:to>
    <xdr:sp macro="" textlink="">
      <xdr:nvSpPr>
        <xdr:cNvPr id="314" name="楕円 313">
          <a:extLst>
            <a:ext uri="{FF2B5EF4-FFF2-40B4-BE49-F238E27FC236}">
              <a16:creationId xmlns:a16="http://schemas.microsoft.com/office/drawing/2014/main" id="{84DE6AE5-C9E1-435C-ACDC-44EEA5D611A6}"/>
            </a:ext>
          </a:extLst>
        </xdr:cNvPr>
        <xdr:cNvSpPr/>
      </xdr:nvSpPr>
      <xdr:spPr>
        <a:xfrm>
          <a:off x="1079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168729</xdr:rowOff>
    </xdr:from>
    <xdr:to>
      <xdr:col>10</xdr:col>
      <xdr:colOff>114300</xdr:colOff>
      <xdr:row>86</xdr:row>
      <xdr:rowOff>168729</xdr:rowOff>
    </xdr:to>
    <xdr:cxnSp macro="">
      <xdr:nvCxnSpPr>
        <xdr:cNvPr id="315" name="直線コネクタ 314">
          <a:extLst>
            <a:ext uri="{FF2B5EF4-FFF2-40B4-BE49-F238E27FC236}">
              <a16:creationId xmlns:a16="http://schemas.microsoft.com/office/drawing/2014/main" id="{AD32202C-BB0F-4104-A9DF-3786537340C0}"/>
            </a:ext>
          </a:extLst>
        </xdr:cNvPr>
        <xdr:cNvCxnSpPr/>
      </xdr:nvCxnSpPr>
      <xdr:spPr>
        <a:xfrm>
          <a:off x="1130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146248</xdr:rowOff>
    </xdr:from>
    <xdr:ext cx="405111" cy="259045"/>
    <xdr:sp macro="" textlink="">
      <xdr:nvSpPr>
        <xdr:cNvPr id="316" name="n_1aveValue【公営住宅】&#10;有形固定資産減価償却率">
          <a:extLst>
            <a:ext uri="{FF2B5EF4-FFF2-40B4-BE49-F238E27FC236}">
              <a16:creationId xmlns:a16="http://schemas.microsoft.com/office/drawing/2014/main" id="{521EFAD3-1ACC-431B-97DA-EAB3EB51A92C}"/>
            </a:ext>
          </a:extLst>
        </xdr:cNvPr>
        <xdr:cNvSpPr txBox="1"/>
      </xdr:nvSpPr>
      <xdr:spPr>
        <a:xfrm>
          <a:off x="3582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317" name="n_2aveValue【公営住宅】&#10;有形固定資産減価償却率">
          <a:extLst>
            <a:ext uri="{FF2B5EF4-FFF2-40B4-BE49-F238E27FC236}">
              <a16:creationId xmlns:a16="http://schemas.microsoft.com/office/drawing/2014/main" id="{811D400E-8BFB-43B4-BF16-985E6249FE85}"/>
            </a:ext>
          </a:extLst>
        </xdr:cNvPr>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87465</xdr:rowOff>
    </xdr:from>
    <xdr:ext cx="405111" cy="259045"/>
    <xdr:sp macro="" textlink="">
      <xdr:nvSpPr>
        <xdr:cNvPr id="318" name="n_3aveValue【公営住宅】&#10;有形固定資産減価償却率">
          <a:extLst>
            <a:ext uri="{FF2B5EF4-FFF2-40B4-BE49-F238E27FC236}">
              <a16:creationId xmlns:a16="http://schemas.microsoft.com/office/drawing/2014/main" id="{6E1453A1-FF7A-4F0D-8028-85623D86EC2D}"/>
            </a:ext>
          </a:extLst>
        </xdr:cNvPr>
        <xdr:cNvSpPr txBox="1"/>
      </xdr:nvSpPr>
      <xdr:spPr>
        <a:xfrm>
          <a:off x="1816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115225</xdr:rowOff>
    </xdr:from>
    <xdr:ext cx="405111" cy="259045"/>
    <xdr:sp macro="" textlink="">
      <xdr:nvSpPr>
        <xdr:cNvPr id="319" name="n_4aveValue【公営住宅】&#10;有形固定資産減価償却率">
          <a:extLst>
            <a:ext uri="{FF2B5EF4-FFF2-40B4-BE49-F238E27FC236}">
              <a16:creationId xmlns:a16="http://schemas.microsoft.com/office/drawing/2014/main" id="{481A5BD0-A52E-4001-95CD-5A0E0FAC6201}"/>
            </a:ext>
          </a:extLst>
        </xdr:cNvPr>
        <xdr:cNvSpPr txBox="1"/>
      </xdr:nvSpPr>
      <xdr:spPr>
        <a:xfrm>
          <a:off x="927744" y="1400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320" name="n_1mainValue【公営住宅】&#10;有形固定資産減価償却率">
          <a:extLst>
            <a:ext uri="{FF2B5EF4-FFF2-40B4-BE49-F238E27FC236}">
              <a16:creationId xmlns:a16="http://schemas.microsoft.com/office/drawing/2014/main" id="{D1371B06-7124-4ECA-97BA-96FDD81C8FAF}"/>
            </a:ext>
          </a:extLst>
        </xdr:cNvPr>
        <xdr:cNvSpPr txBox="1"/>
      </xdr:nvSpPr>
      <xdr:spPr>
        <a:xfrm>
          <a:off x="3549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321" name="n_2mainValue【公営住宅】&#10;有形固定資産減価償却率">
          <a:extLst>
            <a:ext uri="{FF2B5EF4-FFF2-40B4-BE49-F238E27FC236}">
              <a16:creationId xmlns:a16="http://schemas.microsoft.com/office/drawing/2014/main" id="{8F9A92DE-3264-44EF-8972-421EEF1E9661}"/>
            </a:ext>
          </a:extLst>
        </xdr:cNvPr>
        <xdr:cNvSpPr txBox="1"/>
      </xdr:nvSpPr>
      <xdr:spPr>
        <a:xfrm>
          <a:off x="2673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322" name="n_3mainValue【公営住宅】&#10;有形固定資産減価償却率">
          <a:extLst>
            <a:ext uri="{FF2B5EF4-FFF2-40B4-BE49-F238E27FC236}">
              <a16:creationId xmlns:a16="http://schemas.microsoft.com/office/drawing/2014/main" id="{B3455316-2948-41E7-8FFC-D86F115F8268}"/>
            </a:ext>
          </a:extLst>
        </xdr:cNvPr>
        <xdr:cNvSpPr txBox="1"/>
      </xdr:nvSpPr>
      <xdr:spPr>
        <a:xfrm>
          <a:off x="1784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87</xdr:row>
      <xdr:rowOff>39206</xdr:rowOff>
    </xdr:from>
    <xdr:ext cx="469744" cy="259045"/>
    <xdr:sp macro="" textlink="">
      <xdr:nvSpPr>
        <xdr:cNvPr id="323" name="n_4mainValue【公営住宅】&#10;有形固定資産減価償却率">
          <a:extLst>
            <a:ext uri="{FF2B5EF4-FFF2-40B4-BE49-F238E27FC236}">
              <a16:creationId xmlns:a16="http://schemas.microsoft.com/office/drawing/2014/main" id="{7E7A04A6-9673-4FF2-84DF-769E79AC3D9A}"/>
            </a:ext>
          </a:extLst>
        </xdr:cNvPr>
        <xdr:cNvSpPr txBox="1"/>
      </xdr:nvSpPr>
      <xdr:spPr>
        <a:xfrm>
          <a:off x="895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52C17BDD-B679-47B5-A87A-03698975D8C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650D827D-8B0C-4B3A-B442-835BD9E032D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ED62842-1E69-443F-9A63-0B98FDCAB61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F2E3BCDE-1F8B-4AC5-A273-43CB2D9316E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6E2899B0-AC62-45AE-935C-374F831520B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31D2E2CD-9FB1-43F7-ABAB-001C3251DB7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C3CDE7FE-DA94-4323-BF70-7BA32816CAF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FA20F983-5692-4F81-9D14-99FF9ADE2FA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59E033FE-383E-4B29-A4DC-65FEF594BC4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97E3B987-A62A-4EAB-A229-9DF5CA86DA0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B87BCFCC-EAA7-4311-A42D-8B53AF46F4A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6B1B07B3-0511-4BFD-8899-74773C69EE8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CD778B00-753B-4E19-87A7-DEC085C5461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EE1B1550-5FB3-4DD4-8A6A-07C00BABB0F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796591A0-ADC6-462F-B86B-4056B6A9B58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1A99E2AC-13DE-424A-AF92-C5DC7A362EF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74923398-C10A-4DF2-AAA1-DA4CF4A1E53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AB008F9E-E6FF-4B34-8342-06D1C7D8737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C822B852-41A5-4345-B598-6A2BD981E01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C946A4FC-6C3C-415F-A8FE-0F76F5293F71}"/>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47DE7273-5A48-4544-99DE-A6C95BADC2C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F38E73BC-C112-4C7D-A234-E0568B58EA8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D49D67BD-0840-4AA3-B478-26F3BB7E99C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a:extLst>
            <a:ext uri="{FF2B5EF4-FFF2-40B4-BE49-F238E27FC236}">
              <a16:creationId xmlns:a16="http://schemas.microsoft.com/office/drawing/2014/main" id="{BB7D26C7-7623-4AFD-A4DE-105C2F826AE4}"/>
            </a:ext>
          </a:extLst>
        </xdr:cNvPr>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a:extLst>
            <a:ext uri="{FF2B5EF4-FFF2-40B4-BE49-F238E27FC236}">
              <a16:creationId xmlns:a16="http://schemas.microsoft.com/office/drawing/2014/main" id="{18AC3D92-BB41-4C7B-A4E6-4AF1B76A8389}"/>
            </a:ext>
          </a:extLst>
        </xdr:cNvPr>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a:extLst>
            <a:ext uri="{FF2B5EF4-FFF2-40B4-BE49-F238E27FC236}">
              <a16:creationId xmlns:a16="http://schemas.microsoft.com/office/drawing/2014/main" id="{F26605F1-E62A-4AE2-862B-F749BE592E12}"/>
            </a:ext>
          </a:extLst>
        </xdr:cNvPr>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a:extLst>
            <a:ext uri="{FF2B5EF4-FFF2-40B4-BE49-F238E27FC236}">
              <a16:creationId xmlns:a16="http://schemas.microsoft.com/office/drawing/2014/main" id="{7DA63961-6FCC-4A03-B49C-733100366D6A}"/>
            </a:ext>
          </a:extLst>
        </xdr:cNvPr>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a:extLst>
            <a:ext uri="{FF2B5EF4-FFF2-40B4-BE49-F238E27FC236}">
              <a16:creationId xmlns:a16="http://schemas.microsoft.com/office/drawing/2014/main" id="{5EC88D44-390E-41FB-8130-3596BE6CE0FD}"/>
            </a:ext>
          </a:extLst>
        </xdr:cNvPr>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61231</xdr:rowOff>
    </xdr:from>
    <xdr:ext cx="469744" cy="259045"/>
    <xdr:sp macro="" textlink="">
      <xdr:nvSpPr>
        <xdr:cNvPr id="352" name="【公営住宅】&#10;一人当たり面積平均値テキスト">
          <a:extLst>
            <a:ext uri="{FF2B5EF4-FFF2-40B4-BE49-F238E27FC236}">
              <a16:creationId xmlns:a16="http://schemas.microsoft.com/office/drawing/2014/main" id="{40347F0D-1AF5-44DA-93C5-D9B345DEA6CB}"/>
            </a:ext>
          </a:extLst>
        </xdr:cNvPr>
        <xdr:cNvSpPr txBox="1"/>
      </xdr:nvSpPr>
      <xdr:spPr>
        <a:xfrm>
          <a:off x="10515600" y="14463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a:extLst>
            <a:ext uri="{FF2B5EF4-FFF2-40B4-BE49-F238E27FC236}">
              <a16:creationId xmlns:a16="http://schemas.microsoft.com/office/drawing/2014/main" id="{26D794F6-20B8-470D-8545-88B79B9FD28A}"/>
            </a:ext>
          </a:extLst>
        </xdr:cNvPr>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a:extLst>
            <a:ext uri="{FF2B5EF4-FFF2-40B4-BE49-F238E27FC236}">
              <a16:creationId xmlns:a16="http://schemas.microsoft.com/office/drawing/2014/main" id="{85DB8ACD-F1A2-4B2B-B3C1-1D3359EC319E}"/>
            </a:ext>
          </a:extLst>
        </xdr:cNvPr>
        <xdr:cNvSpPr/>
      </xdr:nvSpPr>
      <xdr:spPr>
        <a:xfrm>
          <a:off x="9588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a:extLst>
            <a:ext uri="{FF2B5EF4-FFF2-40B4-BE49-F238E27FC236}">
              <a16:creationId xmlns:a16="http://schemas.microsoft.com/office/drawing/2014/main" id="{FD8EF95B-4D0C-435B-89E1-65C8EDAC35ED}"/>
            </a:ext>
          </a:extLst>
        </xdr:cNvPr>
        <xdr:cNvSpPr/>
      </xdr:nvSpPr>
      <xdr:spPr>
        <a:xfrm>
          <a:off x="8699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a:extLst>
            <a:ext uri="{FF2B5EF4-FFF2-40B4-BE49-F238E27FC236}">
              <a16:creationId xmlns:a16="http://schemas.microsoft.com/office/drawing/2014/main" id="{4BCE1374-1043-4F0C-A891-3454460B4493}"/>
            </a:ext>
          </a:extLst>
        </xdr:cNvPr>
        <xdr:cNvSpPr/>
      </xdr:nvSpPr>
      <xdr:spPr>
        <a:xfrm>
          <a:off x="7810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a:extLst>
            <a:ext uri="{FF2B5EF4-FFF2-40B4-BE49-F238E27FC236}">
              <a16:creationId xmlns:a16="http://schemas.microsoft.com/office/drawing/2014/main" id="{BBC72496-DC83-43F9-A20F-80BE690A955E}"/>
            </a:ext>
          </a:extLst>
        </xdr:cNvPr>
        <xdr:cNvSpPr/>
      </xdr:nvSpPr>
      <xdr:spPr>
        <a:xfrm>
          <a:off x="6921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3DA03DD-1C5C-4784-B52F-D55AD8766EC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11827AD-3B9D-4608-BE61-271B710F698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7409253D-416D-4909-9002-63957F1D4E8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3266CEF6-FF07-40C9-8BD3-6E56A6D3515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5D716A8B-D7DD-4680-B61B-B2758269A77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61976</xdr:rowOff>
    </xdr:from>
    <xdr:to>
      <xdr:col>55</xdr:col>
      <xdr:colOff>50800</xdr:colOff>
      <xdr:row>86</xdr:row>
      <xdr:rowOff>163576</xdr:rowOff>
    </xdr:to>
    <xdr:sp macro="" textlink="">
      <xdr:nvSpPr>
        <xdr:cNvPr id="363" name="楕円 362">
          <a:extLst>
            <a:ext uri="{FF2B5EF4-FFF2-40B4-BE49-F238E27FC236}">
              <a16:creationId xmlns:a16="http://schemas.microsoft.com/office/drawing/2014/main" id="{768BB1C7-CF34-4C75-AA6E-322955CB064B}"/>
            </a:ext>
          </a:extLst>
        </xdr:cNvPr>
        <xdr:cNvSpPr/>
      </xdr:nvSpPr>
      <xdr:spPr>
        <a:xfrm>
          <a:off x="10426700" y="1480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148353</xdr:rowOff>
    </xdr:from>
    <xdr:ext cx="469744" cy="259045"/>
    <xdr:sp macro="" textlink="">
      <xdr:nvSpPr>
        <xdr:cNvPr id="364" name="【公営住宅】&#10;一人当たり面積該当値テキスト">
          <a:extLst>
            <a:ext uri="{FF2B5EF4-FFF2-40B4-BE49-F238E27FC236}">
              <a16:creationId xmlns:a16="http://schemas.microsoft.com/office/drawing/2014/main" id="{50330A5B-971A-4FAC-A62E-257EA4ABC402}"/>
            </a:ext>
          </a:extLst>
        </xdr:cNvPr>
        <xdr:cNvSpPr txBox="1"/>
      </xdr:nvSpPr>
      <xdr:spPr>
        <a:xfrm>
          <a:off x="10515600" y="1472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61976</xdr:rowOff>
    </xdr:from>
    <xdr:to>
      <xdr:col>50</xdr:col>
      <xdr:colOff>165100</xdr:colOff>
      <xdr:row>86</xdr:row>
      <xdr:rowOff>163576</xdr:rowOff>
    </xdr:to>
    <xdr:sp macro="" textlink="">
      <xdr:nvSpPr>
        <xdr:cNvPr id="365" name="楕円 364">
          <a:extLst>
            <a:ext uri="{FF2B5EF4-FFF2-40B4-BE49-F238E27FC236}">
              <a16:creationId xmlns:a16="http://schemas.microsoft.com/office/drawing/2014/main" id="{C61F311C-61B4-4C61-BF79-D3B63BFC6F6B}"/>
            </a:ext>
          </a:extLst>
        </xdr:cNvPr>
        <xdr:cNvSpPr/>
      </xdr:nvSpPr>
      <xdr:spPr>
        <a:xfrm>
          <a:off x="9588500" y="1480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112776</xdr:rowOff>
    </xdr:from>
    <xdr:to>
      <xdr:col>55</xdr:col>
      <xdr:colOff>0</xdr:colOff>
      <xdr:row>86</xdr:row>
      <xdr:rowOff>112776</xdr:rowOff>
    </xdr:to>
    <xdr:cxnSp macro="">
      <xdr:nvCxnSpPr>
        <xdr:cNvPr id="366" name="直線コネクタ 365">
          <a:extLst>
            <a:ext uri="{FF2B5EF4-FFF2-40B4-BE49-F238E27FC236}">
              <a16:creationId xmlns:a16="http://schemas.microsoft.com/office/drawing/2014/main" id="{3775EC27-DFE3-4279-9C37-220761E8B188}"/>
            </a:ext>
          </a:extLst>
        </xdr:cNvPr>
        <xdr:cNvCxnSpPr/>
      </xdr:nvCxnSpPr>
      <xdr:spPr>
        <a:xfrm>
          <a:off x="9639300" y="14857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61976</xdr:rowOff>
    </xdr:from>
    <xdr:to>
      <xdr:col>46</xdr:col>
      <xdr:colOff>38100</xdr:colOff>
      <xdr:row>86</xdr:row>
      <xdr:rowOff>163576</xdr:rowOff>
    </xdr:to>
    <xdr:sp macro="" textlink="">
      <xdr:nvSpPr>
        <xdr:cNvPr id="367" name="楕円 366">
          <a:extLst>
            <a:ext uri="{FF2B5EF4-FFF2-40B4-BE49-F238E27FC236}">
              <a16:creationId xmlns:a16="http://schemas.microsoft.com/office/drawing/2014/main" id="{947B9D3A-6C3E-46C5-9CA3-E18EC0261A9C}"/>
            </a:ext>
          </a:extLst>
        </xdr:cNvPr>
        <xdr:cNvSpPr/>
      </xdr:nvSpPr>
      <xdr:spPr>
        <a:xfrm>
          <a:off x="8699500" y="1480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112776</xdr:rowOff>
    </xdr:from>
    <xdr:to>
      <xdr:col>50</xdr:col>
      <xdr:colOff>114300</xdr:colOff>
      <xdr:row>86</xdr:row>
      <xdr:rowOff>112776</xdr:rowOff>
    </xdr:to>
    <xdr:cxnSp macro="">
      <xdr:nvCxnSpPr>
        <xdr:cNvPr id="368" name="直線コネクタ 367">
          <a:extLst>
            <a:ext uri="{FF2B5EF4-FFF2-40B4-BE49-F238E27FC236}">
              <a16:creationId xmlns:a16="http://schemas.microsoft.com/office/drawing/2014/main" id="{4A8DB355-5A51-4073-B7DB-C64B34B33C5D}"/>
            </a:ext>
          </a:extLst>
        </xdr:cNvPr>
        <xdr:cNvCxnSpPr/>
      </xdr:nvCxnSpPr>
      <xdr:spPr>
        <a:xfrm>
          <a:off x="8750300" y="14857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61976</xdr:rowOff>
    </xdr:from>
    <xdr:to>
      <xdr:col>41</xdr:col>
      <xdr:colOff>101600</xdr:colOff>
      <xdr:row>86</xdr:row>
      <xdr:rowOff>163576</xdr:rowOff>
    </xdr:to>
    <xdr:sp macro="" textlink="">
      <xdr:nvSpPr>
        <xdr:cNvPr id="369" name="楕円 368">
          <a:extLst>
            <a:ext uri="{FF2B5EF4-FFF2-40B4-BE49-F238E27FC236}">
              <a16:creationId xmlns:a16="http://schemas.microsoft.com/office/drawing/2014/main" id="{C669DB2A-1B70-46D8-8B05-8010F050E5EA}"/>
            </a:ext>
          </a:extLst>
        </xdr:cNvPr>
        <xdr:cNvSpPr/>
      </xdr:nvSpPr>
      <xdr:spPr>
        <a:xfrm>
          <a:off x="7810500" y="1480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112776</xdr:rowOff>
    </xdr:from>
    <xdr:to>
      <xdr:col>45</xdr:col>
      <xdr:colOff>177800</xdr:colOff>
      <xdr:row>86</xdr:row>
      <xdr:rowOff>112776</xdr:rowOff>
    </xdr:to>
    <xdr:cxnSp macro="">
      <xdr:nvCxnSpPr>
        <xdr:cNvPr id="370" name="直線コネクタ 369">
          <a:extLst>
            <a:ext uri="{FF2B5EF4-FFF2-40B4-BE49-F238E27FC236}">
              <a16:creationId xmlns:a16="http://schemas.microsoft.com/office/drawing/2014/main" id="{C4F670ED-5EEF-4437-B7E5-441918E527F4}"/>
            </a:ext>
          </a:extLst>
        </xdr:cNvPr>
        <xdr:cNvCxnSpPr/>
      </xdr:nvCxnSpPr>
      <xdr:spPr>
        <a:xfrm>
          <a:off x="7861300" y="14857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61976</xdr:rowOff>
    </xdr:from>
    <xdr:to>
      <xdr:col>36</xdr:col>
      <xdr:colOff>165100</xdr:colOff>
      <xdr:row>86</xdr:row>
      <xdr:rowOff>163576</xdr:rowOff>
    </xdr:to>
    <xdr:sp macro="" textlink="">
      <xdr:nvSpPr>
        <xdr:cNvPr id="371" name="楕円 370">
          <a:extLst>
            <a:ext uri="{FF2B5EF4-FFF2-40B4-BE49-F238E27FC236}">
              <a16:creationId xmlns:a16="http://schemas.microsoft.com/office/drawing/2014/main" id="{DCBF8523-8303-4E81-8E6A-D65A0A935F37}"/>
            </a:ext>
          </a:extLst>
        </xdr:cNvPr>
        <xdr:cNvSpPr/>
      </xdr:nvSpPr>
      <xdr:spPr>
        <a:xfrm>
          <a:off x="6921500" y="1480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112776</xdr:rowOff>
    </xdr:from>
    <xdr:to>
      <xdr:col>41</xdr:col>
      <xdr:colOff>50800</xdr:colOff>
      <xdr:row>86</xdr:row>
      <xdr:rowOff>112776</xdr:rowOff>
    </xdr:to>
    <xdr:cxnSp macro="">
      <xdr:nvCxnSpPr>
        <xdr:cNvPr id="372" name="直線コネクタ 371">
          <a:extLst>
            <a:ext uri="{FF2B5EF4-FFF2-40B4-BE49-F238E27FC236}">
              <a16:creationId xmlns:a16="http://schemas.microsoft.com/office/drawing/2014/main" id="{7157FF98-CEFA-4018-B650-B2718EBC79CC}"/>
            </a:ext>
          </a:extLst>
        </xdr:cNvPr>
        <xdr:cNvCxnSpPr/>
      </xdr:nvCxnSpPr>
      <xdr:spPr>
        <a:xfrm>
          <a:off x="6972300" y="14857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162196</xdr:rowOff>
    </xdr:from>
    <xdr:ext cx="469744" cy="259045"/>
    <xdr:sp macro="" textlink="">
      <xdr:nvSpPr>
        <xdr:cNvPr id="373" name="n_1aveValue【公営住宅】&#10;一人当たり面積">
          <a:extLst>
            <a:ext uri="{FF2B5EF4-FFF2-40B4-BE49-F238E27FC236}">
              <a16:creationId xmlns:a16="http://schemas.microsoft.com/office/drawing/2014/main" id="{A8047F61-0859-47FC-95E8-A5FDB04CC473}"/>
            </a:ext>
          </a:extLst>
        </xdr:cNvPr>
        <xdr:cNvSpPr txBox="1"/>
      </xdr:nvSpPr>
      <xdr:spPr>
        <a:xfrm>
          <a:off x="93917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161053</xdr:rowOff>
    </xdr:from>
    <xdr:ext cx="469744" cy="259045"/>
    <xdr:sp macro="" textlink="">
      <xdr:nvSpPr>
        <xdr:cNvPr id="374" name="n_2aveValue【公営住宅】&#10;一人当たり面積">
          <a:extLst>
            <a:ext uri="{FF2B5EF4-FFF2-40B4-BE49-F238E27FC236}">
              <a16:creationId xmlns:a16="http://schemas.microsoft.com/office/drawing/2014/main" id="{D6F9F72E-2248-493E-8128-00A1F98F07CB}"/>
            </a:ext>
          </a:extLst>
        </xdr:cNvPr>
        <xdr:cNvSpPr txBox="1"/>
      </xdr:nvSpPr>
      <xdr:spPr>
        <a:xfrm>
          <a:off x="8515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162196</xdr:rowOff>
    </xdr:from>
    <xdr:ext cx="469744" cy="259045"/>
    <xdr:sp macro="" textlink="">
      <xdr:nvSpPr>
        <xdr:cNvPr id="375" name="n_3aveValue【公営住宅】&#10;一人当たり面積">
          <a:extLst>
            <a:ext uri="{FF2B5EF4-FFF2-40B4-BE49-F238E27FC236}">
              <a16:creationId xmlns:a16="http://schemas.microsoft.com/office/drawing/2014/main" id="{6D949F58-95CC-4768-81BF-B131F16A19F0}"/>
            </a:ext>
          </a:extLst>
        </xdr:cNvPr>
        <xdr:cNvSpPr txBox="1"/>
      </xdr:nvSpPr>
      <xdr:spPr>
        <a:xfrm>
          <a:off x="7626427" y="1439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167149</xdr:rowOff>
    </xdr:from>
    <xdr:ext cx="469744" cy="259045"/>
    <xdr:sp macro="" textlink="">
      <xdr:nvSpPr>
        <xdr:cNvPr id="376" name="n_4aveValue【公営住宅】&#10;一人当たり面積">
          <a:extLst>
            <a:ext uri="{FF2B5EF4-FFF2-40B4-BE49-F238E27FC236}">
              <a16:creationId xmlns:a16="http://schemas.microsoft.com/office/drawing/2014/main" id="{16E61B9D-97B0-411C-9732-CF9B768E63A7}"/>
            </a:ext>
          </a:extLst>
        </xdr:cNvPr>
        <xdr:cNvSpPr txBox="1"/>
      </xdr:nvSpPr>
      <xdr:spPr>
        <a:xfrm>
          <a:off x="6737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154703</xdr:rowOff>
    </xdr:from>
    <xdr:ext cx="469744" cy="259045"/>
    <xdr:sp macro="" textlink="">
      <xdr:nvSpPr>
        <xdr:cNvPr id="377" name="n_1mainValue【公営住宅】&#10;一人当たり面積">
          <a:extLst>
            <a:ext uri="{FF2B5EF4-FFF2-40B4-BE49-F238E27FC236}">
              <a16:creationId xmlns:a16="http://schemas.microsoft.com/office/drawing/2014/main" id="{8342FF57-05BA-448F-9CC4-B68372CCC28B}"/>
            </a:ext>
          </a:extLst>
        </xdr:cNvPr>
        <xdr:cNvSpPr txBox="1"/>
      </xdr:nvSpPr>
      <xdr:spPr>
        <a:xfrm>
          <a:off x="9391727" y="1489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154703</xdr:rowOff>
    </xdr:from>
    <xdr:ext cx="469744" cy="259045"/>
    <xdr:sp macro="" textlink="">
      <xdr:nvSpPr>
        <xdr:cNvPr id="378" name="n_2mainValue【公営住宅】&#10;一人当たり面積">
          <a:extLst>
            <a:ext uri="{FF2B5EF4-FFF2-40B4-BE49-F238E27FC236}">
              <a16:creationId xmlns:a16="http://schemas.microsoft.com/office/drawing/2014/main" id="{67E6889E-5FBC-48C1-A384-BCC89C5CF3F9}"/>
            </a:ext>
          </a:extLst>
        </xdr:cNvPr>
        <xdr:cNvSpPr txBox="1"/>
      </xdr:nvSpPr>
      <xdr:spPr>
        <a:xfrm>
          <a:off x="8515427" y="1489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154703</xdr:rowOff>
    </xdr:from>
    <xdr:ext cx="469744" cy="259045"/>
    <xdr:sp macro="" textlink="">
      <xdr:nvSpPr>
        <xdr:cNvPr id="379" name="n_3mainValue【公営住宅】&#10;一人当たり面積">
          <a:extLst>
            <a:ext uri="{FF2B5EF4-FFF2-40B4-BE49-F238E27FC236}">
              <a16:creationId xmlns:a16="http://schemas.microsoft.com/office/drawing/2014/main" id="{02AEA955-FBD9-4CB7-8174-C32579B23286}"/>
            </a:ext>
          </a:extLst>
        </xdr:cNvPr>
        <xdr:cNvSpPr txBox="1"/>
      </xdr:nvSpPr>
      <xdr:spPr>
        <a:xfrm>
          <a:off x="7626427" y="1489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154703</xdr:rowOff>
    </xdr:from>
    <xdr:ext cx="469744" cy="259045"/>
    <xdr:sp macro="" textlink="">
      <xdr:nvSpPr>
        <xdr:cNvPr id="380" name="n_4mainValue【公営住宅】&#10;一人当たり面積">
          <a:extLst>
            <a:ext uri="{FF2B5EF4-FFF2-40B4-BE49-F238E27FC236}">
              <a16:creationId xmlns:a16="http://schemas.microsoft.com/office/drawing/2014/main" id="{9DAA30DD-BE8E-4367-9652-2DAB25406CF9}"/>
            </a:ext>
          </a:extLst>
        </xdr:cNvPr>
        <xdr:cNvSpPr txBox="1"/>
      </xdr:nvSpPr>
      <xdr:spPr>
        <a:xfrm>
          <a:off x="6737427" y="1489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BCEFBC77-F5E5-41E0-B06E-2421B99156D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BA7162A1-79C8-41B5-A90F-0838ECF9BFB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3F576F4C-FB66-4174-92D0-539203D066C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40A6E574-8B1B-43A3-9E7C-2F462600EB8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E991F4D3-935E-455B-958D-B6BCEDBE5CD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F66E686-6B4C-42E4-8545-7F0C55F5518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345C4F28-1624-483B-8B28-2A6F74CFCFA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F008095-2213-451D-9EFA-2940D32EC60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D132673B-03CC-48C8-A9B2-CE4FD23D905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E25ECF9E-B4A7-426B-80F7-7E7D9DB3E7B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51D65999-4982-49F0-9822-A7CB9AD77CB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D9F41EF4-F52D-4203-B20D-7B522E53FBB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BFF3E1D8-C768-4D36-A360-DE0BB4050AC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DD9B3952-0850-4CE1-A231-BEF599675A5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8BADA975-622F-43A5-825F-7E8807756F4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CC0C903B-EA03-4432-81AD-BD5248EA163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857C9C72-2BB7-44A7-8F1B-A86A4EF01A0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CB03BA51-6BEC-4125-8AE2-1CFC0883051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F859F9DA-0F6A-4118-A21C-84ACBAB00A1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766B5BF2-C132-4FB2-AF17-FF12BBBDF04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AFA9C941-92E6-479A-AB53-C5EE1825B19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C7FB13CB-A811-4DA8-AB49-F72F18B68EB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1F977CDE-A27F-47EB-83C9-99AF422848D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54D0D61C-D3C1-44BB-A486-347EE6F6EF1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933603C0-6AF2-4E12-8BF8-74242C6A2F3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41050064-4D83-42C3-A7AD-54EA05264A8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D5232342-3FEC-4461-BA5E-A5BE45532AF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76FBC3F8-3B62-4FBA-8B79-F184C055750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1CF0279A-53AA-446E-A8E2-E7FBDE37C88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60E93214-668A-4F94-A9F1-7A1EC27EC42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D2546054-B966-40E7-9ADF-A0DC50C7F63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2F410312-2302-4BA7-A77F-D8B3A556BD3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A79D8CEE-47FA-4DBA-B8F3-2FD3B14758E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E2857775-A317-4200-ACF7-4D7D37A77E6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78D0CE3F-575B-4C4A-9440-0D0F0B7A0E2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470CC8E7-9B40-49F1-8159-4BFADFFE9ED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7C0171EF-83D9-483D-9504-DA30DD2C825E}"/>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2FCF3DC8-36D7-4F61-A916-D063A184C8A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AC08C879-816E-4FD9-963F-2B6E07CAEBA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BFA30C54-B5AE-4371-A649-F7089BB37CA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a:extLst>
            <a:ext uri="{FF2B5EF4-FFF2-40B4-BE49-F238E27FC236}">
              <a16:creationId xmlns:a16="http://schemas.microsoft.com/office/drawing/2014/main" id="{EE061818-0FF2-45EC-A67F-967503C28655}"/>
            </a:ext>
          </a:extLst>
        </xdr:cNvPr>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9D00E3CF-90FC-437A-96E7-C053598F7F13}"/>
            </a:ext>
          </a:extLst>
        </xdr:cNvPr>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a:extLst>
            <a:ext uri="{FF2B5EF4-FFF2-40B4-BE49-F238E27FC236}">
              <a16:creationId xmlns:a16="http://schemas.microsoft.com/office/drawing/2014/main" id="{E80995E9-3F48-4417-84FC-8D0725BBF600}"/>
            </a:ext>
          </a:extLst>
        </xdr:cNvPr>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17878A67-36E8-44AA-A4A3-8E4B9C9BC3E1}"/>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a:extLst>
            <a:ext uri="{FF2B5EF4-FFF2-40B4-BE49-F238E27FC236}">
              <a16:creationId xmlns:a16="http://schemas.microsoft.com/office/drawing/2014/main" id="{534ADA92-DFCA-4B2C-9F29-E7804E2962D2}"/>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AB612355-C43E-4828-9F44-1CBEB54D5816}"/>
            </a:ext>
          </a:extLst>
        </xdr:cNvPr>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a:extLst>
            <a:ext uri="{FF2B5EF4-FFF2-40B4-BE49-F238E27FC236}">
              <a16:creationId xmlns:a16="http://schemas.microsoft.com/office/drawing/2014/main" id="{5225D854-8860-4284-A439-4A8D86B78021}"/>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28" name="フローチャート: 判断 427">
          <a:extLst>
            <a:ext uri="{FF2B5EF4-FFF2-40B4-BE49-F238E27FC236}">
              <a16:creationId xmlns:a16="http://schemas.microsoft.com/office/drawing/2014/main" id="{714D635A-BC4C-49D4-9268-33700A4D1043}"/>
            </a:ext>
          </a:extLst>
        </xdr:cNvPr>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29" name="フローチャート: 判断 428">
          <a:extLst>
            <a:ext uri="{FF2B5EF4-FFF2-40B4-BE49-F238E27FC236}">
              <a16:creationId xmlns:a16="http://schemas.microsoft.com/office/drawing/2014/main" id="{58BAE255-336A-471F-930A-AE97A343DEB4}"/>
            </a:ext>
          </a:extLst>
        </xdr:cNvPr>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30" name="フローチャート: 判断 429">
          <a:extLst>
            <a:ext uri="{FF2B5EF4-FFF2-40B4-BE49-F238E27FC236}">
              <a16:creationId xmlns:a16="http://schemas.microsoft.com/office/drawing/2014/main" id="{0BE61A18-949D-4E6E-BC9B-CE8FF35042A5}"/>
            </a:ext>
          </a:extLst>
        </xdr:cNvPr>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431" name="フローチャート: 判断 430">
          <a:extLst>
            <a:ext uri="{FF2B5EF4-FFF2-40B4-BE49-F238E27FC236}">
              <a16:creationId xmlns:a16="http://schemas.microsoft.com/office/drawing/2014/main" id="{41368BBE-8885-4CC7-8C87-3E69CE9D5C65}"/>
            </a:ext>
          </a:extLst>
        </xdr:cNvPr>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B3B7D3AB-610D-4724-9F2B-B2570C15BE6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6596A03E-A3C2-445C-9614-B2C2A15ECFE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B4F06E59-9CC7-4A15-A38A-9F3EE86B722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DC494B90-75C1-4B73-95D1-A29A086F502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AB46681A-2963-4D6D-945E-800FE6BFE22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437" name="楕円 436">
          <a:extLst>
            <a:ext uri="{FF2B5EF4-FFF2-40B4-BE49-F238E27FC236}">
              <a16:creationId xmlns:a16="http://schemas.microsoft.com/office/drawing/2014/main" id="{94F3DC27-2987-471D-B311-057E3BA1F55F}"/>
            </a:ext>
          </a:extLst>
        </xdr:cNvPr>
        <xdr:cNvSpPr/>
      </xdr:nvSpPr>
      <xdr:spPr>
        <a:xfrm>
          <a:off x="16268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99077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E908A91C-306D-470F-BB44-08A4CF0A78F5}"/>
            </a:ext>
          </a:extLst>
        </xdr:cNvPr>
        <xdr:cNvSpPr txBox="1"/>
      </xdr:nvSpPr>
      <xdr:spPr>
        <a:xfrm>
          <a:off x="16357600"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2540</xdr:rowOff>
    </xdr:from>
    <xdr:to>
      <xdr:col>81</xdr:col>
      <xdr:colOff>101600</xdr:colOff>
      <xdr:row>38</xdr:row>
      <xdr:rowOff>104140</xdr:rowOff>
    </xdr:to>
    <xdr:sp macro="" textlink="">
      <xdr:nvSpPr>
        <xdr:cNvPr id="439" name="楕円 438">
          <a:extLst>
            <a:ext uri="{FF2B5EF4-FFF2-40B4-BE49-F238E27FC236}">
              <a16:creationId xmlns:a16="http://schemas.microsoft.com/office/drawing/2014/main" id="{BF6D50F6-9063-4B29-B241-CAFA21CB759C}"/>
            </a:ext>
          </a:extLst>
        </xdr:cNvPr>
        <xdr:cNvSpPr/>
      </xdr:nvSpPr>
      <xdr:spPr>
        <a:xfrm>
          <a:off x="15430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0</xdr:rowOff>
    </xdr:from>
    <xdr:to>
      <xdr:col>85</xdr:col>
      <xdr:colOff>127000</xdr:colOff>
      <xdr:row>38</xdr:row>
      <xdr:rowOff>53340</xdr:rowOff>
    </xdr:to>
    <xdr:cxnSp macro="">
      <xdr:nvCxnSpPr>
        <xdr:cNvPr id="440" name="直線コネクタ 439">
          <a:extLst>
            <a:ext uri="{FF2B5EF4-FFF2-40B4-BE49-F238E27FC236}">
              <a16:creationId xmlns:a16="http://schemas.microsoft.com/office/drawing/2014/main" id="{88D46119-FF81-4B02-80DC-A91D316ECDE3}"/>
            </a:ext>
          </a:extLst>
        </xdr:cNvPr>
        <xdr:cNvCxnSpPr/>
      </xdr:nvCxnSpPr>
      <xdr:spPr>
        <a:xfrm flipV="1">
          <a:off x="15481300" y="65151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135890</xdr:rowOff>
    </xdr:from>
    <xdr:to>
      <xdr:col>76</xdr:col>
      <xdr:colOff>165100</xdr:colOff>
      <xdr:row>38</xdr:row>
      <xdr:rowOff>66040</xdr:rowOff>
    </xdr:to>
    <xdr:sp macro="" textlink="">
      <xdr:nvSpPr>
        <xdr:cNvPr id="441" name="楕円 440">
          <a:extLst>
            <a:ext uri="{FF2B5EF4-FFF2-40B4-BE49-F238E27FC236}">
              <a16:creationId xmlns:a16="http://schemas.microsoft.com/office/drawing/2014/main" id="{F918D69B-6D2C-4814-9143-0F3A6F26D73F}"/>
            </a:ext>
          </a:extLst>
        </xdr:cNvPr>
        <xdr:cNvSpPr/>
      </xdr:nvSpPr>
      <xdr:spPr>
        <a:xfrm>
          <a:off x="14541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15240</xdr:rowOff>
    </xdr:from>
    <xdr:to>
      <xdr:col>81</xdr:col>
      <xdr:colOff>50800</xdr:colOff>
      <xdr:row>38</xdr:row>
      <xdr:rowOff>53340</xdr:rowOff>
    </xdr:to>
    <xdr:cxnSp macro="">
      <xdr:nvCxnSpPr>
        <xdr:cNvPr id="442" name="直線コネクタ 441">
          <a:extLst>
            <a:ext uri="{FF2B5EF4-FFF2-40B4-BE49-F238E27FC236}">
              <a16:creationId xmlns:a16="http://schemas.microsoft.com/office/drawing/2014/main" id="{34B2102A-043F-4EB0-968B-74937C3F6BA1}"/>
            </a:ext>
          </a:extLst>
        </xdr:cNvPr>
        <xdr:cNvCxnSpPr/>
      </xdr:nvCxnSpPr>
      <xdr:spPr>
        <a:xfrm>
          <a:off x="14592300" y="6530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99695</xdr:rowOff>
    </xdr:from>
    <xdr:to>
      <xdr:col>72</xdr:col>
      <xdr:colOff>38100</xdr:colOff>
      <xdr:row>38</xdr:row>
      <xdr:rowOff>29845</xdr:rowOff>
    </xdr:to>
    <xdr:sp macro="" textlink="">
      <xdr:nvSpPr>
        <xdr:cNvPr id="443" name="楕円 442">
          <a:extLst>
            <a:ext uri="{FF2B5EF4-FFF2-40B4-BE49-F238E27FC236}">
              <a16:creationId xmlns:a16="http://schemas.microsoft.com/office/drawing/2014/main" id="{A74389F1-E67A-4E3C-8DF9-7EFCE19E80D0}"/>
            </a:ext>
          </a:extLst>
        </xdr:cNvPr>
        <xdr:cNvSpPr/>
      </xdr:nvSpPr>
      <xdr:spPr>
        <a:xfrm>
          <a:off x="13652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150495</xdr:rowOff>
    </xdr:from>
    <xdr:to>
      <xdr:col>76</xdr:col>
      <xdr:colOff>114300</xdr:colOff>
      <xdr:row>38</xdr:row>
      <xdr:rowOff>15240</xdr:rowOff>
    </xdr:to>
    <xdr:cxnSp macro="">
      <xdr:nvCxnSpPr>
        <xdr:cNvPr id="444" name="直線コネクタ 443">
          <a:extLst>
            <a:ext uri="{FF2B5EF4-FFF2-40B4-BE49-F238E27FC236}">
              <a16:creationId xmlns:a16="http://schemas.microsoft.com/office/drawing/2014/main" id="{B88D5A1E-18B4-4671-97C3-1CC0A82906EB}"/>
            </a:ext>
          </a:extLst>
        </xdr:cNvPr>
        <xdr:cNvCxnSpPr/>
      </xdr:nvCxnSpPr>
      <xdr:spPr>
        <a:xfrm>
          <a:off x="13703300" y="64941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59690</xdr:rowOff>
    </xdr:from>
    <xdr:to>
      <xdr:col>67</xdr:col>
      <xdr:colOff>101600</xdr:colOff>
      <xdr:row>37</xdr:row>
      <xdr:rowOff>161290</xdr:rowOff>
    </xdr:to>
    <xdr:sp macro="" textlink="">
      <xdr:nvSpPr>
        <xdr:cNvPr id="445" name="楕円 444">
          <a:extLst>
            <a:ext uri="{FF2B5EF4-FFF2-40B4-BE49-F238E27FC236}">
              <a16:creationId xmlns:a16="http://schemas.microsoft.com/office/drawing/2014/main" id="{ECE1DACF-C66C-4705-B2ED-553A8D55B99A}"/>
            </a:ext>
          </a:extLst>
        </xdr:cNvPr>
        <xdr:cNvSpPr/>
      </xdr:nvSpPr>
      <xdr:spPr>
        <a:xfrm>
          <a:off x="12763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110490</xdr:rowOff>
    </xdr:from>
    <xdr:to>
      <xdr:col>71</xdr:col>
      <xdr:colOff>177800</xdr:colOff>
      <xdr:row>37</xdr:row>
      <xdr:rowOff>150495</xdr:rowOff>
    </xdr:to>
    <xdr:cxnSp macro="">
      <xdr:nvCxnSpPr>
        <xdr:cNvPr id="446" name="直線コネクタ 445">
          <a:extLst>
            <a:ext uri="{FF2B5EF4-FFF2-40B4-BE49-F238E27FC236}">
              <a16:creationId xmlns:a16="http://schemas.microsoft.com/office/drawing/2014/main" id="{3A4FB574-7213-44C4-A311-DA43209362BA}"/>
            </a:ext>
          </a:extLst>
        </xdr:cNvPr>
        <xdr:cNvCxnSpPr/>
      </xdr:nvCxnSpPr>
      <xdr:spPr>
        <a:xfrm>
          <a:off x="12814300" y="64541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158767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6D3EA012-1205-4ACC-B843-46BCA8A97296}"/>
            </a:ext>
          </a:extLst>
        </xdr:cNvPr>
        <xdr:cNvSpPr txBox="1"/>
      </xdr:nvSpPr>
      <xdr:spPr>
        <a:xfrm>
          <a:off x="15266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170197</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1EB104D1-FA39-4067-9726-86B84B18AB53}"/>
            </a:ext>
          </a:extLst>
        </xdr:cNvPr>
        <xdr:cNvSpPr txBox="1"/>
      </xdr:nvSpPr>
      <xdr:spPr>
        <a:xfrm>
          <a:off x="14389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164482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C52247B9-C9FB-4A06-BA8F-C71D21088D80}"/>
            </a:ext>
          </a:extLst>
        </xdr:cNvPr>
        <xdr:cNvSpPr txBox="1"/>
      </xdr:nvSpPr>
      <xdr:spPr>
        <a:xfrm>
          <a:off x="13500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139717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5F5C4749-5739-4F44-975E-6DE420DD0677}"/>
            </a:ext>
          </a:extLst>
        </xdr:cNvPr>
        <xdr:cNvSpPr txBox="1"/>
      </xdr:nvSpPr>
      <xdr:spPr>
        <a:xfrm>
          <a:off x="12611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95267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C7BAD83F-9505-437E-AB05-749262770D0C}"/>
            </a:ext>
          </a:extLst>
        </xdr:cNvPr>
        <xdr:cNvSpPr txBox="1"/>
      </xdr:nvSpPr>
      <xdr:spPr>
        <a:xfrm>
          <a:off x="15266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57167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F2C2FCD6-56A4-4448-AC7C-DED0EF1D22BD}"/>
            </a:ext>
          </a:extLst>
        </xdr:cNvPr>
        <xdr:cNvSpPr txBox="1"/>
      </xdr:nvSpPr>
      <xdr:spPr>
        <a:xfrm>
          <a:off x="14389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20972</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96DA349D-E315-4FAC-9BE6-A86707B73D9F}"/>
            </a:ext>
          </a:extLst>
        </xdr:cNvPr>
        <xdr:cNvSpPr txBox="1"/>
      </xdr:nvSpPr>
      <xdr:spPr>
        <a:xfrm>
          <a:off x="135007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152417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73B707CF-C753-4374-93C1-43A98ED755C3}"/>
            </a:ext>
          </a:extLst>
        </xdr:cNvPr>
        <xdr:cNvSpPr txBox="1"/>
      </xdr:nvSpPr>
      <xdr:spPr>
        <a:xfrm>
          <a:off x="12611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991123D3-CD0C-48DE-A579-7ED9834BE23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67D5B9-F1C3-428D-801A-2DCBDF66451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1BFFBEE5-DF59-4D94-A188-FAE37F8FCB3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B9F1564B-5AE5-44DB-B649-94DB0E7B1AB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3825AD8D-5917-4E81-94D8-16395EBA157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252101DF-CD51-4634-9146-1133E5B3606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6F2D8C6B-E253-4FA5-A9CF-2D348482886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67FD0F54-60CD-4EF3-A610-E3DD06BD054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E270E6E1-CFFC-4925-980B-251A09926AB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85059BCF-08DE-430A-A7A7-CA83AE3C788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5729C6C8-C157-47C2-925F-664B7F5E68D6}"/>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942436D9-659B-40EA-9849-D65CF8E215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A8977FBF-6EA5-4F08-BF91-3E497031438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677ED4BE-4431-49FE-83EB-0D8B298B3C66}"/>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1822E00B-0523-4A87-9D35-4BBB34AE4492}"/>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079316A4-E7A7-4D41-AD14-EC8FBA3D33A6}"/>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0874E98E-7F20-407F-8365-B327BCB65602}"/>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7620A055-1291-41F9-B327-4C56DD7AFECC}"/>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E6666986-7A6C-4856-A105-AEBBE905C68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BC778749-95F1-4E7D-9D4B-6EAF48CE07F8}"/>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98D776DA-D481-47FE-A4C0-F16BF6C8FE8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D25F74EC-B5DC-4C84-854F-43CC7F11E24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688593F4-79C5-4282-921E-6E2E2FA6952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8" name="直線コネクタ 477">
          <a:extLst>
            <a:ext uri="{FF2B5EF4-FFF2-40B4-BE49-F238E27FC236}">
              <a16:creationId xmlns:a16="http://schemas.microsoft.com/office/drawing/2014/main" id="{1D02B1EA-F374-4BB5-A043-3E76AB31EBE6}"/>
            </a:ext>
          </a:extLst>
        </xdr:cNvPr>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CCCC5622-5E0B-40B3-8367-4CCC2015B1E9}"/>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a:extLst>
            <a:ext uri="{FF2B5EF4-FFF2-40B4-BE49-F238E27FC236}">
              <a16:creationId xmlns:a16="http://schemas.microsoft.com/office/drawing/2014/main" id="{57B592F6-9077-42A4-A010-233E2C003123}"/>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57E0DB26-807D-443A-9056-642D23B5ED67}"/>
            </a:ext>
          </a:extLst>
        </xdr:cNvPr>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a:extLst>
            <a:ext uri="{FF2B5EF4-FFF2-40B4-BE49-F238E27FC236}">
              <a16:creationId xmlns:a16="http://schemas.microsoft.com/office/drawing/2014/main" id="{0ED2551B-9020-460B-BBE7-76080B64C607}"/>
            </a:ext>
          </a:extLst>
        </xdr:cNvPr>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2557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28603725-217C-4AAC-A94B-3163661D9F17}"/>
            </a:ext>
          </a:extLst>
        </xdr:cNvPr>
        <xdr:cNvSpPr txBox="1"/>
      </xdr:nvSpPr>
      <xdr:spPr>
        <a:xfrm>
          <a:off x="22199600" y="668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a:extLst>
            <a:ext uri="{FF2B5EF4-FFF2-40B4-BE49-F238E27FC236}">
              <a16:creationId xmlns:a16="http://schemas.microsoft.com/office/drawing/2014/main" id="{841DFB5A-2C92-4694-8DA8-28741CC1A677}"/>
            </a:ext>
          </a:extLst>
        </xdr:cNvPr>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485" name="フローチャート: 判断 484">
          <a:extLst>
            <a:ext uri="{FF2B5EF4-FFF2-40B4-BE49-F238E27FC236}">
              <a16:creationId xmlns:a16="http://schemas.microsoft.com/office/drawing/2014/main" id="{B06D0A04-C7D3-495A-8DF8-19EFD95B8CAE}"/>
            </a:ext>
          </a:extLst>
        </xdr:cNvPr>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486" name="フローチャート: 判断 485">
          <a:extLst>
            <a:ext uri="{FF2B5EF4-FFF2-40B4-BE49-F238E27FC236}">
              <a16:creationId xmlns:a16="http://schemas.microsoft.com/office/drawing/2014/main" id="{B508D235-F938-4D79-A769-16E02AD35B86}"/>
            </a:ext>
          </a:extLst>
        </xdr:cNvPr>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487" name="フローチャート: 判断 486">
          <a:extLst>
            <a:ext uri="{FF2B5EF4-FFF2-40B4-BE49-F238E27FC236}">
              <a16:creationId xmlns:a16="http://schemas.microsoft.com/office/drawing/2014/main" id="{ED97BC33-5AE8-4D54-9ABD-274ADF995D22}"/>
            </a:ext>
          </a:extLst>
        </xdr:cNvPr>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488" name="フローチャート: 判断 487">
          <a:extLst>
            <a:ext uri="{FF2B5EF4-FFF2-40B4-BE49-F238E27FC236}">
              <a16:creationId xmlns:a16="http://schemas.microsoft.com/office/drawing/2014/main" id="{C59F1193-81D7-4269-94A5-6052DEE23A9F}"/>
            </a:ext>
          </a:extLst>
        </xdr:cNvPr>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40BE27DE-7658-40E2-AB63-1248C786C72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1FD794CE-AC2C-44FD-AD61-D8A4DB11A5D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6208AC2F-3C01-4ADC-8B47-AF37B369E6F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4A67E122-3C48-43E1-9144-0DF4DB286CB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4E82E4ED-D305-4035-B2E5-A1DC81316A7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170180</xdr:rowOff>
    </xdr:from>
    <xdr:to>
      <xdr:col>116</xdr:col>
      <xdr:colOff>114300</xdr:colOff>
      <xdr:row>41</xdr:row>
      <xdr:rowOff>100330</xdr:rowOff>
    </xdr:to>
    <xdr:sp macro="" textlink="">
      <xdr:nvSpPr>
        <xdr:cNvPr id="494" name="楕円 493">
          <a:extLst>
            <a:ext uri="{FF2B5EF4-FFF2-40B4-BE49-F238E27FC236}">
              <a16:creationId xmlns:a16="http://schemas.microsoft.com/office/drawing/2014/main" id="{5C55DD08-14F4-49CE-BDA5-B86BC76D6B84}"/>
            </a:ext>
          </a:extLst>
        </xdr:cNvPr>
        <xdr:cNvSpPr/>
      </xdr:nvSpPr>
      <xdr:spPr>
        <a:xfrm>
          <a:off x="221107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148607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4AF06C78-AABD-4293-8D97-ACF6CC975DCF}"/>
            </a:ext>
          </a:extLst>
        </xdr:cNvPr>
        <xdr:cNvSpPr txBox="1"/>
      </xdr:nvSpPr>
      <xdr:spPr>
        <a:xfrm>
          <a:off x="22199600"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86360</xdr:rowOff>
    </xdr:from>
    <xdr:to>
      <xdr:col>112</xdr:col>
      <xdr:colOff>38100</xdr:colOff>
      <xdr:row>41</xdr:row>
      <xdr:rowOff>16510</xdr:rowOff>
    </xdr:to>
    <xdr:sp macro="" textlink="">
      <xdr:nvSpPr>
        <xdr:cNvPr id="496" name="楕円 495">
          <a:extLst>
            <a:ext uri="{FF2B5EF4-FFF2-40B4-BE49-F238E27FC236}">
              <a16:creationId xmlns:a16="http://schemas.microsoft.com/office/drawing/2014/main" id="{CDDE7FBF-7589-4370-82D7-4C571118B736}"/>
            </a:ext>
          </a:extLst>
        </xdr:cNvPr>
        <xdr:cNvSpPr/>
      </xdr:nvSpPr>
      <xdr:spPr>
        <a:xfrm>
          <a:off x="21272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137160</xdr:rowOff>
    </xdr:from>
    <xdr:to>
      <xdr:col>116</xdr:col>
      <xdr:colOff>63500</xdr:colOff>
      <xdr:row>41</xdr:row>
      <xdr:rowOff>49530</xdr:rowOff>
    </xdr:to>
    <xdr:cxnSp macro="">
      <xdr:nvCxnSpPr>
        <xdr:cNvPr id="497" name="直線コネクタ 496">
          <a:extLst>
            <a:ext uri="{FF2B5EF4-FFF2-40B4-BE49-F238E27FC236}">
              <a16:creationId xmlns:a16="http://schemas.microsoft.com/office/drawing/2014/main" id="{72FAEA2B-4E69-47F9-889C-91B945DE791D}"/>
            </a:ext>
          </a:extLst>
        </xdr:cNvPr>
        <xdr:cNvCxnSpPr/>
      </xdr:nvCxnSpPr>
      <xdr:spPr>
        <a:xfrm>
          <a:off x="21323300" y="69951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86360</xdr:rowOff>
    </xdr:from>
    <xdr:to>
      <xdr:col>107</xdr:col>
      <xdr:colOff>101600</xdr:colOff>
      <xdr:row>41</xdr:row>
      <xdr:rowOff>16510</xdr:rowOff>
    </xdr:to>
    <xdr:sp macro="" textlink="">
      <xdr:nvSpPr>
        <xdr:cNvPr id="498" name="楕円 497">
          <a:extLst>
            <a:ext uri="{FF2B5EF4-FFF2-40B4-BE49-F238E27FC236}">
              <a16:creationId xmlns:a16="http://schemas.microsoft.com/office/drawing/2014/main" id="{389D9F45-E021-46CD-A71B-8BCC6416079E}"/>
            </a:ext>
          </a:extLst>
        </xdr:cNvPr>
        <xdr:cNvSpPr/>
      </xdr:nvSpPr>
      <xdr:spPr>
        <a:xfrm>
          <a:off x="20383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137160</xdr:rowOff>
    </xdr:from>
    <xdr:to>
      <xdr:col>111</xdr:col>
      <xdr:colOff>177800</xdr:colOff>
      <xdr:row>40</xdr:row>
      <xdr:rowOff>137160</xdr:rowOff>
    </xdr:to>
    <xdr:cxnSp macro="">
      <xdr:nvCxnSpPr>
        <xdr:cNvPr id="499" name="直線コネクタ 498">
          <a:extLst>
            <a:ext uri="{FF2B5EF4-FFF2-40B4-BE49-F238E27FC236}">
              <a16:creationId xmlns:a16="http://schemas.microsoft.com/office/drawing/2014/main" id="{6998C0AF-A09C-4331-B9B9-ED6EF36A4C30}"/>
            </a:ext>
          </a:extLst>
        </xdr:cNvPr>
        <xdr:cNvCxnSpPr/>
      </xdr:nvCxnSpPr>
      <xdr:spPr>
        <a:xfrm>
          <a:off x="20434300" y="6995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86360</xdr:rowOff>
    </xdr:from>
    <xdr:to>
      <xdr:col>102</xdr:col>
      <xdr:colOff>165100</xdr:colOff>
      <xdr:row>41</xdr:row>
      <xdr:rowOff>16510</xdr:rowOff>
    </xdr:to>
    <xdr:sp macro="" textlink="">
      <xdr:nvSpPr>
        <xdr:cNvPr id="500" name="楕円 499">
          <a:extLst>
            <a:ext uri="{FF2B5EF4-FFF2-40B4-BE49-F238E27FC236}">
              <a16:creationId xmlns:a16="http://schemas.microsoft.com/office/drawing/2014/main" id="{255C7DD8-1D7B-46B2-9B54-76E2BA2FA891}"/>
            </a:ext>
          </a:extLst>
        </xdr:cNvPr>
        <xdr:cNvSpPr/>
      </xdr:nvSpPr>
      <xdr:spPr>
        <a:xfrm>
          <a:off x="19494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137160</xdr:rowOff>
    </xdr:from>
    <xdr:to>
      <xdr:col>107</xdr:col>
      <xdr:colOff>50800</xdr:colOff>
      <xdr:row>40</xdr:row>
      <xdr:rowOff>137160</xdr:rowOff>
    </xdr:to>
    <xdr:cxnSp macro="">
      <xdr:nvCxnSpPr>
        <xdr:cNvPr id="501" name="直線コネクタ 500">
          <a:extLst>
            <a:ext uri="{FF2B5EF4-FFF2-40B4-BE49-F238E27FC236}">
              <a16:creationId xmlns:a16="http://schemas.microsoft.com/office/drawing/2014/main" id="{CE3843A3-1B65-45B2-A1C2-00EF60FACA62}"/>
            </a:ext>
          </a:extLst>
        </xdr:cNvPr>
        <xdr:cNvCxnSpPr/>
      </xdr:nvCxnSpPr>
      <xdr:spPr>
        <a:xfrm>
          <a:off x="19545300" y="6995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86360</xdr:rowOff>
    </xdr:from>
    <xdr:to>
      <xdr:col>98</xdr:col>
      <xdr:colOff>38100</xdr:colOff>
      <xdr:row>41</xdr:row>
      <xdr:rowOff>16510</xdr:rowOff>
    </xdr:to>
    <xdr:sp macro="" textlink="">
      <xdr:nvSpPr>
        <xdr:cNvPr id="502" name="楕円 501">
          <a:extLst>
            <a:ext uri="{FF2B5EF4-FFF2-40B4-BE49-F238E27FC236}">
              <a16:creationId xmlns:a16="http://schemas.microsoft.com/office/drawing/2014/main" id="{017128D8-280A-4DD9-B2EC-F451B5FDB4CB}"/>
            </a:ext>
          </a:extLst>
        </xdr:cNvPr>
        <xdr:cNvSpPr/>
      </xdr:nvSpPr>
      <xdr:spPr>
        <a:xfrm>
          <a:off x="18605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137160</xdr:rowOff>
    </xdr:from>
    <xdr:to>
      <xdr:col>102</xdr:col>
      <xdr:colOff>114300</xdr:colOff>
      <xdr:row>40</xdr:row>
      <xdr:rowOff>137160</xdr:rowOff>
    </xdr:to>
    <xdr:cxnSp macro="">
      <xdr:nvCxnSpPr>
        <xdr:cNvPr id="503" name="直線コネクタ 502">
          <a:extLst>
            <a:ext uri="{FF2B5EF4-FFF2-40B4-BE49-F238E27FC236}">
              <a16:creationId xmlns:a16="http://schemas.microsoft.com/office/drawing/2014/main" id="{CA402F6A-FA8E-4842-851F-1EDC72483FB7}"/>
            </a:ext>
          </a:extLst>
        </xdr:cNvPr>
        <xdr:cNvCxnSpPr/>
      </xdr:nvCxnSpPr>
      <xdr:spPr>
        <a:xfrm>
          <a:off x="18656300" y="6995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105427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C295B51E-9858-4BE6-AB58-187011AA0AFA}"/>
            </a:ext>
          </a:extLst>
        </xdr:cNvPr>
        <xdr:cNvSpPr txBox="1"/>
      </xdr:nvSpPr>
      <xdr:spPr>
        <a:xfrm>
          <a:off x="21075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113047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1FAEB168-6E38-4C1D-9F77-56E5D0039C5F}"/>
            </a:ext>
          </a:extLst>
        </xdr:cNvPr>
        <xdr:cNvSpPr txBox="1"/>
      </xdr:nvSpPr>
      <xdr:spPr>
        <a:xfrm>
          <a:off x="201994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116857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1DED6FC7-788C-4EDC-9A53-A3D0EFC3E8F7}"/>
            </a:ext>
          </a:extLst>
        </xdr:cNvPr>
        <xdr:cNvSpPr txBox="1"/>
      </xdr:nvSpPr>
      <xdr:spPr>
        <a:xfrm>
          <a:off x="19310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120667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35301742-8C2E-46A2-9EC8-F737FFC85960}"/>
            </a:ext>
          </a:extLst>
        </xdr:cNvPr>
        <xdr:cNvSpPr txBox="1"/>
      </xdr:nvSpPr>
      <xdr:spPr>
        <a:xfrm>
          <a:off x="18421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7637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26B8D11F-3F86-4B9A-9B74-1BEA6EF01E11}"/>
            </a:ext>
          </a:extLst>
        </xdr:cNvPr>
        <xdr:cNvSpPr txBox="1"/>
      </xdr:nvSpPr>
      <xdr:spPr>
        <a:xfrm>
          <a:off x="21075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7637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3B249C6E-A917-4BF3-B2E0-D4E81B34B11D}"/>
            </a:ext>
          </a:extLst>
        </xdr:cNvPr>
        <xdr:cNvSpPr txBox="1"/>
      </xdr:nvSpPr>
      <xdr:spPr>
        <a:xfrm>
          <a:off x="20199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7637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76A38EFB-7028-4CEB-B38E-4DAECE13448D}"/>
            </a:ext>
          </a:extLst>
        </xdr:cNvPr>
        <xdr:cNvSpPr txBox="1"/>
      </xdr:nvSpPr>
      <xdr:spPr>
        <a:xfrm>
          <a:off x="19310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7637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03539378-9831-4B56-9D22-1F437535CA39}"/>
            </a:ext>
          </a:extLst>
        </xdr:cNvPr>
        <xdr:cNvSpPr txBox="1"/>
      </xdr:nvSpPr>
      <xdr:spPr>
        <a:xfrm>
          <a:off x="18421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D8D33407-C44D-4B1A-8E11-12A604E8E0C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E12694B4-AEAB-45B0-8B61-9807EFE7AE4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3F63546C-1AD6-42C1-8F2D-43AE3F72634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160C9F50-A649-4A45-82C3-A94B2EFF362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E0CAC630-D654-4E1B-929B-95BB9F8BA40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9785533A-43C1-4DEA-A834-1BDF099D39E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1A11D162-5F90-4643-A86B-BAC39740474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BF60D674-AD3D-4080-85D2-A8FFDFED643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65616E86-29E2-42CF-90C3-6A720952321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0835DD44-8D83-4925-8A9E-5DA0FD7D790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2FF7E749-0B76-4136-A109-E0A88875FD2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B0EAE8B7-9F7E-46F7-BD08-35F695BD827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8447B5A7-D04F-4D40-B731-5FBBF264990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42ACB236-4E2B-444B-A1AA-CED5E805B02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215C858F-CE57-4C54-9232-7245333BFB3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95E7C0CE-15C5-4DE0-B47F-606B58EB3F3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98210490-0959-4234-9A33-E1AAFCCF022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879B0D5E-5557-4DAB-95E3-59D96C0EDB9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093C6E95-B88C-4F3B-BAAB-011D0129E18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43438566-A6E3-40F4-9EAA-FF627575985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4A40248D-1EAA-4FE2-9123-37CB4F4015F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6075CD40-BBA4-435C-A1CF-05B01AB2DDE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5C37CB10-0D9F-46FE-89EA-2BEF7139078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1E2FC8DD-D367-4167-93B5-2AA9AC89CD6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6" name="直線コネクタ 535">
          <a:extLst>
            <a:ext uri="{FF2B5EF4-FFF2-40B4-BE49-F238E27FC236}">
              <a16:creationId xmlns:a16="http://schemas.microsoft.com/office/drawing/2014/main" id="{A1F20AE5-D113-4D9C-B477-821AC7E7E731}"/>
            </a:ext>
          </a:extLst>
        </xdr:cNvPr>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0C935C62-3A0B-4DF2-952A-59B8D30D80CB}"/>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a:extLst>
            <a:ext uri="{FF2B5EF4-FFF2-40B4-BE49-F238E27FC236}">
              <a16:creationId xmlns:a16="http://schemas.microsoft.com/office/drawing/2014/main" id="{33957487-C2B7-4CA4-93C5-F6699F1BD7C1}"/>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0BF70F9A-293F-499C-B7A0-2031502DCD3B}"/>
            </a:ext>
          </a:extLst>
        </xdr:cNvPr>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40" name="直線コネクタ 539">
          <a:extLst>
            <a:ext uri="{FF2B5EF4-FFF2-40B4-BE49-F238E27FC236}">
              <a16:creationId xmlns:a16="http://schemas.microsoft.com/office/drawing/2014/main" id="{BB8F57A0-E6A7-484D-BE13-89BB2211EBDD}"/>
            </a:ext>
          </a:extLst>
        </xdr:cNvPr>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41927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06FCE235-EF85-447E-919E-EB8A82819F9E}"/>
            </a:ext>
          </a:extLst>
        </xdr:cNvPr>
        <xdr:cNvSpPr txBox="1"/>
      </xdr:nvSpPr>
      <xdr:spPr>
        <a:xfrm>
          <a:off x="163576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フローチャート: 判断 541">
          <a:extLst>
            <a:ext uri="{FF2B5EF4-FFF2-40B4-BE49-F238E27FC236}">
              <a16:creationId xmlns:a16="http://schemas.microsoft.com/office/drawing/2014/main" id="{68F00F94-6DFE-471E-AC44-3BA13C9435C7}"/>
            </a:ext>
          </a:extLst>
        </xdr:cNvPr>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543" name="フローチャート: 判断 542">
          <a:extLst>
            <a:ext uri="{FF2B5EF4-FFF2-40B4-BE49-F238E27FC236}">
              <a16:creationId xmlns:a16="http://schemas.microsoft.com/office/drawing/2014/main" id="{CD70FEBB-26F5-40D6-BD52-4DD1256ED626}"/>
            </a:ext>
          </a:extLst>
        </xdr:cNvPr>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44" name="フローチャート: 判断 543">
          <a:extLst>
            <a:ext uri="{FF2B5EF4-FFF2-40B4-BE49-F238E27FC236}">
              <a16:creationId xmlns:a16="http://schemas.microsoft.com/office/drawing/2014/main" id="{568A0629-278B-4820-BF5C-A63A5FCE7858}"/>
            </a:ext>
          </a:extLst>
        </xdr:cNvPr>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5" name="フローチャート: 判断 544">
          <a:extLst>
            <a:ext uri="{FF2B5EF4-FFF2-40B4-BE49-F238E27FC236}">
              <a16:creationId xmlns:a16="http://schemas.microsoft.com/office/drawing/2014/main" id="{1FE88055-D45B-4FCC-B3BF-582F41A571F6}"/>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546" name="フローチャート: 判断 545">
          <a:extLst>
            <a:ext uri="{FF2B5EF4-FFF2-40B4-BE49-F238E27FC236}">
              <a16:creationId xmlns:a16="http://schemas.microsoft.com/office/drawing/2014/main" id="{C3A6FAEE-C8AD-44F6-99C2-9AE75D27D09A}"/>
            </a:ext>
          </a:extLst>
        </xdr:cNvPr>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6DFA1770-8D98-4255-972A-3F0E08A2C72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A8761292-09FF-4247-9A22-8417D20D66F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7EB28292-21CF-4FF0-A57C-16920FB29CD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C014BD52-4D42-4D11-93D0-F8B42353533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2E0DE216-609E-4FA8-977C-E2177CC63AE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59690</xdr:rowOff>
    </xdr:from>
    <xdr:to>
      <xdr:col>85</xdr:col>
      <xdr:colOff>177800</xdr:colOff>
      <xdr:row>58</xdr:row>
      <xdr:rowOff>161290</xdr:rowOff>
    </xdr:to>
    <xdr:sp macro="" textlink="">
      <xdr:nvSpPr>
        <xdr:cNvPr id="552" name="楕円 551">
          <a:extLst>
            <a:ext uri="{FF2B5EF4-FFF2-40B4-BE49-F238E27FC236}">
              <a16:creationId xmlns:a16="http://schemas.microsoft.com/office/drawing/2014/main" id="{CD6AF18E-B617-4F9A-9392-B1D6B01E42AD}"/>
            </a:ext>
          </a:extLst>
        </xdr:cNvPr>
        <xdr:cNvSpPr/>
      </xdr:nvSpPr>
      <xdr:spPr>
        <a:xfrm>
          <a:off x="162687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82567</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DF9A63F2-F065-4A4D-9D39-07F55E4D1A20}"/>
            </a:ext>
          </a:extLst>
        </xdr:cNvPr>
        <xdr:cNvSpPr txBox="1"/>
      </xdr:nvSpPr>
      <xdr:spPr>
        <a:xfrm>
          <a:off x="16357600"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10160</xdr:rowOff>
    </xdr:from>
    <xdr:to>
      <xdr:col>81</xdr:col>
      <xdr:colOff>101600</xdr:colOff>
      <xdr:row>59</xdr:row>
      <xdr:rowOff>111760</xdr:rowOff>
    </xdr:to>
    <xdr:sp macro="" textlink="">
      <xdr:nvSpPr>
        <xdr:cNvPr id="554" name="楕円 553">
          <a:extLst>
            <a:ext uri="{FF2B5EF4-FFF2-40B4-BE49-F238E27FC236}">
              <a16:creationId xmlns:a16="http://schemas.microsoft.com/office/drawing/2014/main" id="{D0C7F17C-2ADD-4B29-B158-130741EAEA5F}"/>
            </a:ext>
          </a:extLst>
        </xdr:cNvPr>
        <xdr:cNvSpPr/>
      </xdr:nvSpPr>
      <xdr:spPr>
        <a:xfrm>
          <a:off x="15430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110490</xdr:rowOff>
    </xdr:from>
    <xdr:to>
      <xdr:col>85</xdr:col>
      <xdr:colOff>127000</xdr:colOff>
      <xdr:row>59</xdr:row>
      <xdr:rowOff>60960</xdr:rowOff>
    </xdr:to>
    <xdr:cxnSp macro="">
      <xdr:nvCxnSpPr>
        <xdr:cNvPr id="555" name="直線コネクタ 554">
          <a:extLst>
            <a:ext uri="{FF2B5EF4-FFF2-40B4-BE49-F238E27FC236}">
              <a16:creationId xmlns:a16="http://schemas.microsoft.com/office/drawing/2014/main" id="{8BAE7628-3498-454A-9F52-47552CE21A73}"/>
            </a:ext>
          </a:extLst>
        </xdr:cNvPr>
        <xdr:cNvCxnSpPr/>
      </xdr:nvCxnSpPr>
      <xdr:spPr>
        <a:xfrm flipV="1">
          <a:off x="15481300" y="1005459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63500</xdr:rowOff>
    </xdr:from>
    <xdr:to>
      <xdr:col>76</xdr:col>
      <xdr:colOff>165100</xdr:colOff>
      <xdr:row>59</xdr:row>
      <xdr:rowOff>165100</xdr:rowOff>
    </xdr:to>
    <xdr:sp macro="" textlink="">
      <xdr:nvSpPr>
        <xdr:cNvPr id="556" name="楕円 555">
          <a:extLst>
            <a:ext uri="{FF2B5EF4-FFF2-40B4-BE49-F238E27FC236}">
              <a16:creationId xmlns:a16="http://schemas.microsoft.com/office/drawing/2014/main" id="{114C085C-6A69-4C08-8D7F-34989C49B0D2}"/>
            </a:ext>
          </a:extLst>
        </xdr:cNvPr>
        <xdr:cNvSpPr/>
      </xdr:nvSpPr>
      <xdr:spPr>
        <a:xfrm>
          <a:off x="14541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60960</xdr:rowOff>
    </xdr:from>
    <xdr:to>
      <xdr:col>81</xdr:col>
      <xdr:colOff>50800</xdr:colOff>
      <xdr:row>59</xdr:row>
      <xdr:rowOff>114300</xdr:rowOff>
    </xdr:to>
    <xdr:cxnSp macro="">
      <xdr:nvCxnSpPr>
        <xdr:cNvPr id="557" name="直線コネクタ 556">
          <a:extLst>
            <a:ext uri="{FF2B5EF4-FFF2-40B4-BE49-F238E27FC236}">
              <a16:creationId xmlns:a16="http://schemas.microsoft.com/office/drawing/2014/main" id="{4EB94582-DCB2-45E1-AB39-BC4412838ED4}"/>
            </a:ext>
          </a:extLst>
        </xdr:cNvPr>
        <xdr:cNvCxnSpPr/>
      </xdr:nvCxnSpPr>
      <xdr:spPr>
        <a:xfrm flipV="1">
          <a:off x="14592300" y="101765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25400</xdr:rowOff>
    </xdr:from>
    <xdr:to>
      <xdr:col>72</xdr:col>
      <xdr:colOff>38100</xdr:colOff>
      <xdr:row>59</xdr:row>
      <xdr:rowOff>127000</xdr:rowOff>
    </xdr:to>
    <xdr:sp macro="" textlink="">
      <xdr:nvSpPr>
        <xdr:cNvPr id="558" name="楕円 557">
          <a:extLst>
            <a:ext uri="{FF2B5EF4-FFF2-40B4-BE49-F238E27FC236}">
              <a16:creationId xmlns:a16="http://schemas.microsoft.com/office/drawing/2014/main" id="{2AF4EC3F-90D3-4A49-9E3A-E5283E1919A4}"/>
            </a:ext>
          </a:extLst>
        </xdr:cNvPr>
        <xdr:cNvSpPr/>
      </xdr:nvSpPr>
      <xdr:spPr>
        <a:xfrm>
          <a:off x="13652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76200</xdr:rowOff>
    </xdr:from>
    <xdr:to>
      <xdr:col>76</xdr:col>
      <xdr:colOff>114300</xdr:colOff>
      <xdr:row>59</xdr:row>
      <xdr:rowOff>114300</xdr:rowOff>
    </xdr:to>
    <xdr:cxnSp macro="">
      <xdr:nvCxnSpPr>
        <xdr:cNvPr id="559" name="直線コネクタ 558">
          <a:extLst>
            <a:ext uri="{FF2B5EF4-FFF2-40B4-BE49-F238E27FC236}">
              <a16:creationId xmlns:a16="http://schemas.microsoft.com/office/drawing/2014/main" id="{34236A55-7959-42AC-950A-7515BAF66E08}"/>
            </a:ext>
          </a:extLst>
        </xdr:cNvPr>
        <xdr:cNvCxnSpPr/>
      </xdr:nvCxnSpPr>
      <xdr:spPr>
        <a:xfrm>
          <a:off x="13703300" y="10191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168275</xdr:rowOff>
    </xdr:from>
    <xdr:to>
      <xdr:col>67</xdr:col>
      <xdr:colOff>101600</xdr:colOff>
      <xdr:row>59</xdr:row>
      <xdr:rowOff>98425</xdr:rowOff>
    </xdr:to>
    <xdr:sp macro="" textlink="">
      <xdr:nvSpPr>
        <xdr:cNvPr id="560" name="楕円 559">
          <a:extLst>
            <a:ext uri="{FF2B5EF4-FFF2-40B4-BE49-F238E27FC236}">
              <a16:creationId xmlns:a16="http://schemas.microsoft.com/office/drawing/2014/main" id="{5A7C83DB-A337-44B0-8ED5-EC8A92652A42}"/>
            </a:ext>
          </a:extLst>
        </xdr:cNvPr>
        <xdr:cNvSpPr/>
      </xdr:nvSpPr>
      <xdr:spPr>
        <a:xfrm>
          <a:off x="12763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47625</xdr:rowOff>
    </xdr:from>
    <xdr:to>
      <xdr:col>71</xdr:col>
      <xdr:colOff>177800</xdr:colOff>
      <xdr:row>59</xdr:row>
      <xdr:rowOff>76200</xdr:rowOff>
    </xdr:to>
    <xdr:cxnSp macro="">
      <xdr:nvCxnSpPr>
        <xdr:cNvPr id="561" name="直線コネクタ 560">
          <a:extLst>
            <a:ext uri="{FF2B5EF4-FFF2-40B4-BE49-F238E27FC236}">
              <a16:creationId xmlns:a16="http://schemas.microsoft.com/office/drawing/2014/main" id="{B16952DB-2E2D-4D2D-98AA-8E48B4101DCC}"/>
            </a:ext>
          </a:extLst>
        </xdr:cNvPr>
        <xdr:cNvCxnSpPr/>
      </xdr:nvCxnSpPr>
      <xdr:spPr>
        <a:xfrm>
          <a:off x="12814300" y="101631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140987</xdr:rowOff>
    </xdr:from>
    <xdr:ext cx="405111" cy="259045"/>
    <xdr:sp macro="" textlink="">
      <xdr:nvSpPr>
        <xdr:cNvPr id="562" name="n_1aveValue【学校施設】&#10;有形固定資産減価償却率">
          <a:extLst>
            <a:ext uri="{FF2B5EF4-FFF2-40B4-BE49-F238E27FC236}">
              <a16:creationId xmlns:a16="http://schemas.microsoft.com/office/drawing/2014/main" id="{5347B373-43A6-4BCA-B296-49CD035EF522}"/>
            </a:ext>
          </a:extLst>
        </xdr:cNvPr>
        <xdr:cNvSpPr txBox="1"/>
      </xdr:nvSpPr>
      <xdr:spPr>
        <a:xfrm>
          <a:off x="152660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131462</xdr:rowOff>
    </xdr:from>
    <xdr:ext cx="405111" cy="259045"/>
    <xdr:sp macro="" textlink="">
      <xdr:nvSpPr>
        <xdr:cNvPr id="563" name="n_2aveValue【学校施設】&#10;有形固定資産減価償却率">
          <a:extLst>
            <a:ext uri="{FF2B5EF4-FFF2-40B4-BE49-F238E27FC236}">
              <a16:creationId xmlns:a16="http://schemas.microsoft.com/office/drawing/2014/main" id="{DBF3FB8A-4A93-4734-8594-000B1D3D12D9}"/>
            </a:ext>
          </a:extLst>
        </xdr:cNvPr>
        <xdr:cNvSpPr txBox="1"/>
      </xdr:nvSpPr>
      <xdr:spPr>
        <a:xfrm>
          <a:off x="143897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64" name="n_3aveValue【学校施設】&#10;有形固定資産減価償却率">
          <a:extLst>
            <a:ext uri="{FF2B5EF4-FFF2-40B4-BE49-F238E27FC236}">
              <a16:creationId xmlns:a16="http://schemas.microsoft.com/office/drawing/2014/main" id="{EA154861-27A6-4F76-933B-F9F2EA97EC67}"/>
            </a:ext>
          </a:extLst>
        </xdr:cNvPr>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120032</xdr:rowOff>
    </xdr:from>
    <xdr:ext cx="405111" cy="259045"/>
    <xdr:sp macro="" textlink="">
      <xdr:nvSpPr>
        <xdr:cNvPr id="565" name="n_4aveValue【学校施設】&#10;有形固定資産減価償却率">
          <a:extLst>
            <a:ext uri="{FF2B5EF4-FFF2-40B4-BE49-F238E27FC236}">
              <a16:creationId xmlns:a16="http://schemas.microsoft.com/office/drawing/2014/main" id="{BC92DCBA-DBCA-416F-96C7-1E642A918CD8}"/>
            </a:ext>
          </a:extLst>
        </xdr:cNvPr>
        <xdr:cNvSpPr txBox="1"/>
      </xdr:nvSpPr>
      <xdr:spPr>
        <a:xfrm>
          <a:off x="12611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128287</xdr:rowOff>
    </xdr:from>
    <xdr:ext cx="405111" cy="259045"/>
    <xdr:sp macro="" textlink="">
      <xdr:nvSpPr>
        <xdr:cNvPr id="566" name="n_1mainValue【学校施設】&#10;有形固定資産減価償却率">
          <a:extLst>
            <a:ext uri="{FF2B5EF4-FFF2-40B4-BE49-F238E27FC236}">
              <a16:creationId xmlns:a16="http://schemas.microsoft.com/office/drawing/2014/main" id="{D15407E5-0C27-4BD1-98CF-DCFD14AEE285}"/>
            </a:ext>
          </a:extLst>
        </xdr:cNvPr>
        <xdr:cNvSpPr txBox="1"/>
      </xdr:nvSpPr>
      <xdr:spPr>
        <a:xfrm>
          <a:off x="15266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567" name="n_2mainValue【学校施設】&#10;有形固定資産減価償却率">
          <a:extLst>
            <a:ext uri="{FF2B5EF4-FFF2-40B4-BE49-F238E27FC236}">
              <a16:creationId xmlns:a16="http://schemas.microsoft.com/office/drawing/2014/main" id="{818FA350-7C6B-4E80-AD62-98BDB2941BCE}"/>
            </a:ext>
          </a:extLst>
        </xdr:cNvPr>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143527</xdr:rowOff>
    </xdr:from>
    <xdr:ext cx="405111" cy="259045"/>
    <xdr:sp macro="" textlink="">
      <xdr:nvSpPr>
        <xdr:cNvPr id="568" name="n_3mainValue【学校施設】&#10;有形固定資産減価償却率">
          <a:extLst>
            <a:ext uri="{FF2B5EF4-FFF2-40B4-BE49-F238E27FC236}">
              <a16:creationId xmlns:a16="http://schemas.microsoft.com/office/drawing/2014/main" id="{2FC37B7B-E09F-4333-99B9-73EECFF61A2B}"/>
            </a:ext>
          </a:extLst>
        </xdr:cNvPr>
        <xdr:cNvSpPr txBox="1"/>
      </xdr:nvSpPr>
      <xdr:spPr>
        <a:xfrm>
          <a:off x="13500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114952</xdr:rowOff>
    </xdr:from>
    <xdr:ext cx="405111" cy="259045"/>
    <xdr:sp macro="" textlink="">
      <xdr:nvSpPr>
        <xdr:cNvPr id="569" name="n_4mainValue【学校施設】&#10;有形固定資産減価償却率">
          <a:extLst>
            <a:ext uri="{FF2B5EF4-FFF2-40B4-BE49-F238E27FC236}">
              <a16:creationId xmlns:a16="http://schemas.microsoft.com/office/drawing/2014/main" id="{B83BFEDA-91C6-44ED-B029-B80CF0EC14D3}"/>
            </a:ext>
          </a:extLst>
        </xdr:cNvPr>
        <xdr:cNvSpPr txBox="1"/>
      </xdr:nvSpPr>
      <xdr:spPr>
        <a:xfrm>
          <a:off x="126117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199729EC-C7E4-4E11-A919-B37A4F98DB6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828B7309-72B0-47EA-A765-AE3EC31B538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37F926F5-BE86-44C8-857F-A5AF9DBAA7E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E9A4FB23-3E45-4A9A-A3BB-32FCBA4F8A2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C85CDFE5-F996-4D21-B9BD-A1DB0C586EC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D411FADF-9439-47FB-9118-569F083852B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FDFB0864-9439-43DE-8C89-073C471EF98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2C500158-E08D-426D-98A6-9D2D9619442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786E7248-8419-41E6-A291-4B699067F8B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1908B36B-987B-47DB-94DD-B3902CEBC8C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315687CC-8E4F-4FEF-BE4B-28D1E192E1B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D2F844B7-D4D0-4BA3-A296-8BFC1B4CC63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BCB66D89-6D81-49E3-A49B-6B7E1E778CC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690CBFD4-44DA-4F50-9667-5F245D0E454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EF2B7044-0675-4429-86AE-120C5E0E300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04C38576-DCAA-40B9-83D8-0008D182A38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3BB9C639-256B-4B57-BB66-1F96FCD099F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51DF2108-491A-4663-A7AA-FFF9C703D90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ED67C92B-12A3-41AB-ACE5-DFB453B6D86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13787FF7-45D0-4FB2-A0C1-8D88588E69F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89BBC264-ABC0-4171-973A-4923E8367D4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a:extLst>
            <a:ext uri="{FF2B5EF4-FFF2-40B4-BE49-F238E27FC236}">
              <a16:creationId xmlns:a16="http://schemas.microsoft.com/office/drawing/2014/main" id="{12BF48D8-F3F2-49E8-BA5F-00167443DB6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a:extLst>
            <a:ext uri="{FF2B5EF4-FFF2-40B4-BE49-F238E27FC236}">
              <a16:creationId xmlns:a16="http://schemas.microsoft.com/office/drawing/2014/main" id="{4E810C33-1C4F-49AE-A215-E5B575A5363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93" name="直線コネクタ 592">
          <a:extLst>
            <a:ext uri="{FF2B5EF4-FFF2-40B4-BE49-F238E27FC236}">
              <a16:creationId xmlns:a16="http://schemas.microsoft.com/office/drawing/2014/main" id="{E5587FCA-F554-4919-B5F6-82ABB7C76326}"/>
            </a:ext>
          </a:extLst>
        </xdr:cNvPr>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94" name="【学校施設】&#10;一人当たり面積最小値テキスト">
          <a:extLst>
            <a:ext uri="{FF2B5EF4-FFF2-40B4-BE49-F238E27FC236}">
              <a16:creationId xmlns:a16="http://schemas.microsoft.com/office/drawing/2014/main" id="{1A37BB05-67A8-46C7-97B4-C848D85F7938}"/>
            </a:ext>
          </a:extLst>
        </xdr:cNvPr>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95" name="直線コネクタ 594">
          <a:extLst>
            <a:ext uri="{FF2B5EF4-FFF2-40B4-BE49-F238E27FC236}">
              <a16:creationId xmlns:a16="http://schemas.microsoft.com/office/drawing/2014/main" id="{0321C379-619D-4CC0-87B0-90A548B2361B}"/>
            </a:ext>
          </a:extLst>
        </xdr:cNvPr>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96" name="【学校施設】&#10;一人当たり面積最大値テキスト">
          <a:extLst>
            <a:ext uri="{FF2B5EF4-FFF2-40B4-BE49-F238E27FC236}">
              <a16:creationId xmlns:a16="http://schemas.microsoft.com/office/drawing/2014/main" id="{643B4AB5-B7E7-47B4-96E1-D7EECEC42C75}"/>
            </a:ext>
          </a:extLst>
        </xdr:cNvPr>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7" name="直線コネクタ 596">
          <a:extLst>
            <a:ext uri="{FF2B5EF4-FFF2-40B4-BE49-F238E27FC236}">
              <a16:creationId xmlns:a16="http://schemas.microsoft.com/office/drawing/2014/main" id="{FD1D3DAC-C888-4DDD-A8E0-763CEC69EB90}"/>
            </a:ext>
          </a:extLst>
        </xdr:cNvPr>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60406</xdr:rowOff>
    </xdr:from>
    <xdr:ext cx="469744" cy="259045"/>
    <xdr:sp macro="" textlink="">
      <xdr:nvSpPr>
        <xdr:cNvPr id="598" name="【学校施設】&#10;一人当たり面積平均値テキスト">
          <a:extLst>
            <a:ext uri="{FF2B5EF4-FFF2-40B4-BE49-F238E27FC236}">
              <a16:creationId xmlns:a16="http://schemas.microsoft.com/office/drawing/2014/main" id="{943AEF15-5632-4368-9577-FA272D5D90C8}"/>
            </a:ext>
          </a:extLst>
        </xdr:cNvPr>
        <xdr:cNvSpPr txBox="1"/>
      </xdr:nvSpPr>
      <xdr:spPr>
        <a:xfrm>
          <a:off x="22199600" y="10690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9" name="フローチャート: 判断 598">
          <a:extLst>
            <a:ext uri="{FF2B5EF4-FFF2-40B4-BE49-F238E27FC236}">
              <a16:creationId xmlns:a16="http://schemas.microsoft.com/office/drawing/2014/main" id="{C1108ED8-43CE-4649-B4C0-584C2E9C8AAA}"/>
            </a:ext>
          </a:extLst>
        </xdr:cNvPr>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00" name="フローチャート: 判断 599">
          <a:extLst>
            <a:ext uri="{FF2B5EF4-FFF2-40B4-BE49-F238E27FC236}">
              <a16:creationId xmlns:a16="http://schemas.microsoft.com/office/drawing/2014/main" id="{D40899EE-8557-4FC6-8431-0EFC01059C94}"/>
            </a:ext>
          </a:extLst>
        </xdr:cNvPr>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601" name="フローチャート: 判断 600">
          <a:extLst>
            <a:ext uri="{FF2B5EF4-FFF2-40B4-BE49-F238E27FC236}">
              <a16:creationId xmlns:a16="http://schemas.microsoft.com/office/drawing/2014/main" id="{15F10069-C886-42F5-9ED7-06922F58614F}"/>
            </a:ext>
          </a:extLst>
        </xdr:cNvPr>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602" name="フローチャート: 判断 601">
          <a:extLst>
            <a:ext uri="{FF2B5EF4-FFF2-40B4-BE49-F238E27FC236}">
              <a16:creationId xmlns:a16="http://schemas.microsoft.com/office/drawing/2014/main" id="{76B6E81C-1836-43B3-B241-4479FB056C66}"/>
            </a:ext>
          </a:extLst>
        </xdr:cNvPr>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603" name="フローチャート: 判断 602">
          <a:extLst>
            <a:ext uri="{FF2B5EF4-FFF2-40B4-BE49-F238E27FC236}">
              <a16:creationId xmlns:a16="http://schemas.microsoft.com/office/drawing/2014/main" id="{3F5FFCB4-3693-45D6-BBF3-C5146BCFABA8}"/>
            </a:ext>
          </a:extLst>
        </xdr:cNvPr>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CC06F8E1-A085-410D-94F1-62405384D80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44D7994D-83DD-4717-B1DA-D1968F2FDD6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1A2EB87D-83E8-48B1-8246-722997858EF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AAAEB952-FD12-4003-96D6-0EAA0AC2DDD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38F53473-1F06-4890-A95C-3937BD88687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15684</xdr:rowOff>
    </xdr:from>
    <xdr:to>
      <xdr:col>116</xdr:col>
      <xdr:colOff>114300</xdr:colOff>
      <xdr:row>62</xdr:row>
      <xdr:rowOff>117284</xdr:rowOff>
    </xdr:to>
    <xdr:sp macro="" textlink="">
      <xdr:nvSpPr>
        <xdr:cNvPr id="609" name="楕円 608">
          <a:extLst>
            <a:ext uri="{FF2B5EF4-FFF2-40B4-BE49-F238E27FC236}">
              <a16:creationId xmlns:a16="http://schemas.microsoft.com/office/drawing/2014/main" id="{D13A29C7-2DC0-43A4-B40D-4A99FE08A474}"/>
            </a:ext>
          </a:extLst>
        </xdr:cNvPr>
        <xdr:cNvSpPr/>
      </xdr:nvSpPr>
      <xdr:spPr>
        <a:xfrm>
          <a:off x="22110700" y="1064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38561</xdr:rowOff>
    </xdr:from>
    <xdr:ext cx="469744" cy="259045"/>
    <xdr:sp macro="" textlink="">
      <xdr:nvSpPr>
        <xdr:cNvPr id="610" name="【学校施設】&#10;一人当たり面積該当値テキスト">
          <a:extLst>
            <a:ext uri="{FF2B5EF4-FFF2-40B4-BE49-F238E27FC236}">
              <a16:creationId xmlns:a16="http://schemas.microsoft.com/office/drawing/2014/main" id="{071A979F-7241-495E-8A2C-738442A6FAF8}"/>
            </a:ext>
          </a:extLst>
        </xdr:cNvPr>
        <xdr:cNvSpPr txBox="1"/>
      </xdr:nvSpPr>
      <xdr:spPr>
        <a:xfrm>
          <a:off x="22199600" y="1049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38354</xdr:rowOff>
    </xdr:from>
    <xdr:to>
      <xdr:col>112</xdr:col>
      <xdr:colOff>38100</xdr:colOff>
      <xdr:row>62</xdr:row>
      <xdr:rowOff>139954</xdr:rowOff>
    </xdr:to>
    <xdr:sp macro="" textlink="">
      <xdr:nvSpPr>
        <xdr:cNvPr id="611" name="楕円 610">
          <a:extLst>
            <a:ext uri="{FF2B5EF4-FFF2-40B4-BE49-F238E27FC236}">
              <a16:creationId xmlns:a16="http://schemas.microsoft.com/office/drawing/2014/main" id="{2571B68D-815C-40F2-923A-FCC24C77214B}"/>
            </a:ext>
          </a:extLst>
        </xdr:cNvPr>
        <xdr:cNvSpPr/>
      </xdr:nvSpPr>
      <xdr:spPr>
        <a:xfrm>
          <a:off x="21272500" y="1066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66484</xdr:rowOff>
    </xdr:from>
    <xdr:to>
      <xdr:col>116</xdr:col>
      <xdr:colOff>63500</xdr:colOff>
      <xdr:row>62</xdr:row>
      <xdr:rowOff>89154</xdr:rowOff>
    </xdr:to>
    <xdr:cxnSp macro="">
      <xdr:nvCxnSpPr>
        <xdr:cNvPr id="612" name="直線コネクタ 611">
          <a:extLst>
            <a:ext uri="{FF2B5EF4-FFF2-40B4-BE49-F238E27FC236}">
              <a16:creationId xmlns:a16="http://schemas.microsoft.com/office/drawing/2014/main" id="{04642442-F0FA-4408-8261-4FC0DB55C42E}"/>
            </a:ext>
          </a:extLst>
        </xdr:cNvPr>
        <xdr:cNvCxnSpPr/>
      </xdr:nvCxnSpPr>
      <xdr:spPr>
        <a:xfrm flipV="1">
          <a:off x="21323300" y="10696384"/>
          <a:ext cx="8382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38926</xdr:rowOff>
    </xdr:from>
    <xdr:to>
      <xdr:col>107</xdr:col>
      <xdr:colOff>101600</xdr:colOff>
      <xdr:row>62</xdr:row>
      <xdr:rowOff>140526</xdr:rowOff>
    </xdr:to>
    <xdr:sp macro="" textlink="">
      <xdr:nvSpPr>
        <xdr:cNvPr id="613" name="楕円 612">
          <a:extLst>
            <a:ext uri="{FF2B5EF4-FFF2-40B4-BE49-F238E27FC236}">
              <a16:creationId xmlns:a16="http://schemas.microsoft.com/office/drawing/2014/main" id="{56F5ECC8-3EFC-4F95-9503-7CDD0B700CB3}"/>
            </a:ext>
          </a:extLst>
        </xdr:cNvPr>
        <xdr:cNvSpPr/>
      </xdr:nvSpPr>
      <xdr:spPr>
        <a:xfrm>
          <a:off x="20383500" y="1066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89154</xdr:rowOff>
    </xdr:from>
    <xdr:to>
      <xdr:col>111</xdr:col>
      <xdr:colOff>177800</xdr:colOff>
      <xdr:row>62</xdr:row>
      <xdr:rowOff>89726</xdr:rowOff>
    </xdr:to>
    <xdr:cxnSp macro="">
      <xdr:nvCxnSpPr>
        <xdr:cNvPr id="614" name="直線コネクタ 613">
          <a:extLst>
            <a:ext uri="{FF2B5EF4-FFF2-40B4-BE49-F238E27FC236}">
              <a16:creationId xmlns:a16="http://schemas.microsoft.com/office/drawing/2014/main" id="{716FAFF4-D6ED-414B-82C4-1807D1216138}"/>
            </a:ext>
          </a:extLst>
        </xdr:cNvPr>
        <xdr:cNvCxnSpPr/>
      </xdr:nvCxnSpPr>
      <xdr:spPr>
        <a:xfrm flipV="1">
          <a:off x="20434300" y="1071905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35687</xdr:rowOff>
    </xdr:from>
    <xdr:to>
      <xdr:col>102</xdr:col>
      <xdr:colOff>165100</xdr:colOff>
      <xdr:row>62</xdr:row>
      <xdr:rowOff>137287</xdr:rowOff>
    </xdr:to>
    <xdr:sp macro="" textlink="">
      <xdr:nvSpPr>
        <xdr:cNvPr id="615" name="楕円 614">
          <a:extLst>
            <a:ext uri="{FF2B5EF4-FFF2-40B4-BE49-F238E27FC236}">
              <a16:creationId xmlns:a16="http://schemas.microsoft.com/office/drawing/2014/main" id="{B9186A40-2585-4B38-8BD8-69FA79B15792}"/>
            </a:ext>
          </a:extLst>
        </xdr:cNvPr>
        <xdr:cNvSpPr/>
      </xdr:nvSpPr>
      <xdr:spPr>
        <a:xfrm>
          <a:off x="19494500" y="1066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86487</xdr:rowOff>
    </xdr:from>
    <xdr:to>
      <xdr:col>107</xdr:col>
      <xdr:colOff>50800</xdr:colOff>
      <xdr:row>62</xdr:row>
      <xdr:rowOff>89726</xdr:rowOff>
    </xdr:to>
    <xdr:cxnSp macro="">
      <xdr:nvCxnSpPr>
        <xdr:cNvPr id="616" name="直線コネクタ 615">
          <a:extLst>
            <a:ext uri="{FF2B5EF4-FFF2-40B4-BE49-F238E27FC236}">
              <a16:creationId xmlns:a16="http://schemas.microsoft.com/office/drawing/2014/main" id="{0A7F4014-92E1-4934-A152-ACDB894D0690}"/>
            </a:ext>
          </a:extLst>
        </xdr:cNvPr>
        <xdr:cNvCxnSpPr/>
      </xdr:nvCxnSpPr>
      <xdr:spPr>
        <a:xfrm>
          <a:off x="19545300" y="10716387"/>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36640</xdr:rowOff>
    </xdr:from>
    <xdr:to>
      <xdr:col>98</xdr:col>
      <xdr:colOff>38100</xdr:colOff>
      <xdr:row>62</xdr:row>
      <xdr:rowOff>138240</xdr:rowOff>
    </xdr:to>
    <xdr:sp macro="" textlink="">
      <xdr:nvSpPr>
        <xdr:cNvPr id="617" name="楕円 616">
          <a:extLst>
            <a:ext uri="{FF2B5EF4-FFF2-40B4-BE49-F238E27FC236}">
              <a16:creationId xmlns:a16="http://schemas.microsoft.com/office/drawing/2014/main" id="{90F8B4CF-2852-4704-B44C-54F285D8932E}"/>
            </a:ext>
          </a:extLst>
        </xdr:cNvPr>
        <xdr:cNvSpPr/>
      </xdr:nvSpPr>
      <xdr:spPr>
        <a:xfrm>
          <a:off x="18605500" y="1066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86487</xdr:rowOff>
    </xdr:from>
    <xdr:to>
      <xdr:col>102</xdr:col>
      <xdr:colOff>114300</xdr:colOff>
      <xdr:row>62</xdr:row>
      <xdr:rowOff>87440</xdr:rowOff>
    </xdr:to>
    <xdr:cxnSp macro="">
      <xdr:nvCxnSpPr>
        <xdr:cNvPr id="618" name="直線コネクタ 617">
          <a:extLst>
            <a:ext uri="{FF2B5EF4-FFF2-40B4-BE49-F238E27FC236}">
              <a16:creationId xmlns:a16="http://schemas.microsoft.com/office/drawing/2014/main" id="{125D1011-7874-4AA5-981B-F1A52F82CE1A}"/>
            </a:ext>
          </a:extLst>
        </xdr:cNvPr>
        <xdr:cNvCxnSpPr/>
      </xdr:nvCxnSpPr>
      <xdr:spPr>
        <a:xfrm flipV="1">
          <a:off x="18656300" y="10716387"/>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970</xdr:rowOff>
    </xdr:from>
    <xdr:ext cx="469744" cy="259045"/>
    <xdr:sp macro="" textlink="">
      <xdr:nvSpPr>
        <xdr:cNvPr id="619" name="n_1aveValue【学校施設】&#10;一人当たり面積">
          <a:extLst>
            <a:ext uri="{FF2B5EF4-FFF2-40B4-BE49-F238E27FC236}">
              <a16:creationId xmlns:a16="http://schemas.microsoft.com/office/drawing/2014/main" id="{0DF8E9D7-7332-4600-98E4-FB0CC8D14296}"/>
            </a:ext>
          </a:extLst>
        </xdr:cNvPr>
        <xdr:cNvSpPr txBox="1"/>
      </xdr:nvSpPr>
      <xdr:spPr>
        <a:xfrm>
          <a:off x="21075727" y="108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5160</xdr:rowOff>
    </xdr:from>
    <xdr:ext cx="469744" cy="259045"/>
    <xdr:sp macro="" textlink="">
      <xdr:nvSpPr>
        <xdr:cNvPr id="620" name="n_2aveValue【学校施設】&#10;一人当たり面積">
          <a:extLst>
            <a:ext uri="{FF2B5EF4-FFF2-40B4-BE49-F238E27FC236}">
              <a16:creationId xmlns:a16="http://schemas.microsoft.com/office/drawing/2014/main" id="{833785B6-1F0E-42B2-A1D2-5AC8C37C6CF2}"/>
            </a:ext>
          </a:extLst>
        </xdr:cNvPr>
        <xdr:cNvSpPr txBox="1"/>
      </xdr:nvSpPr>
      <xdr:spPr>
        <a:xfrm>
          <a:off x="20199427" y="1080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10685</xdr:rowOff>
    </xdr:from>
    <xdr:ext cx="469744" cy="259045"/>
    <xdr:sp macro="" textlink="">
      <xdr:nvSpPr>
        <xdr:cNvPr id="621" name="n_3aveValue【学校施設】&#10;一人当たり面積">
          <a:extLst>
            <a:ext uri="{FF2B5EF4-FFF2-40B4-BE49-F238E27FC236}">
              <a16:creationId xmlns:a16="http://schemas.microsoft.com/office/drawing/2014/main" id="{051F0664-F546-407B-8A89-F1F992BEB9D5}"/>
            </a:ext>
          </a:extLst>
        </xdr:cNvPr>
        <xdr:cNvSpPr txBox="1"/>
      </xdr:nvSpPr>
      <xdr:spPr>
        <a:xfrm>
          <a:off x="19310427" y="1081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10304</xdr:rowOff>
    </xdr:from>
    <xdr:ext cx="469744" cy="259045"/>
    <xdr:sp macro="" textlink="">
      <xdr:nvSpPr>
        <xdr:cNvPr id="622" name="n_4aveValue【学校施設】&#10;一人当たり面積">
          <a:extLst>
            <a:ext uri="{FF2B5EF4-FFF2-40B4-BE49-F238E27FC236}">
              <a16:creationId xmlns:a16="http://schemas.microsoft.com/office/drawing/2014/main" id="{8CFE46FB-F05F-418A-88F1-F2B2031BF60B}"/>
            </a:ext>
          </a:extLst>
        </xdr:cNvPr>
        <xdr:cNvSpPr txBox="1"/>
      </xdr:nvSpPr>
      <xdr:spPr>
        <a:xfrm>
          <a:off x="18421427" y="1081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156481</xdr:rowOff>
    </xdr:from>
    <xdr:ext cx="469744" cy="259045"/>
    <xdr:sp macro="" textlink="">
      <xdr:nvSpPr>
        <xdr:cNvPr id="623" name="n_1mainValue【学校施設】&#10;一人当たり面積">
          <a:extLst>
            <a:ext uri="{FF2B5EF4-FFF2-40B4-BE49-F238E27FC236}">
              <a16:creationId xmlns:a16="http://schemas.microsoft.com/office/drawing/2014/main" id="{6D5EE0CE-DFB6-4515-A141-2E41E741A772}"/>
            </a:ext>
          </a:extLst>
        </xdr:cNvPr>
        <xdr:cNvSpPr txBox="1"/>
      </xdr:nvSpPr>
      <xdr:spPr>
        <a:xfrm>
          <a:off x="21075727" y="104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157053</xdr:rowOff>
    </xdr:from>
    <xdr:ext cx="469744" cy="259045"/>
    <xdr:sp macro="" textlink="">
      <xdr:nvSpPr>
        <xdr:cNvPr id="624" name="n_2mainValue【学校施設】&#10;一人当たり面積">
          <a:extLst>
            <a:ext uri="{FF2B5EF4-FFF2-40B4-BE49-F238E27FC236}">
              <a16:creationId xmlns:a16="http://schemas.microsoft.com/office/drawing/2014/main" id="{8767A3C2-6448-4C0E-9C5E-C96577E56181}"/>
            </a:ext>
          </a:extLst>
        </xdr:cNvPr>
        <xdr:cNvSpPr txBox="1"/>
      </xdr:nvSpPr>
      <xdr:spPr>
        <a:xfrm>
          <a:off x="20199427" y="1044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153814</xdr:rowOff>
    </xdr:from>
    <xdr:ext cx="469744" cy="259045"/>
    <xdr:sp macro="" textlink="">
      <xdr:nvSpPr>
        <xdr:cNvPr id="625" name="n_3mainValue【学校施設】&#10;一人当たり面積">
          <a:extLst>
            <a:ext uri="{FF2B5EF4-FFF2-40B4-BE49-F238E27FC236}">
              <a16:creationId xmlns:a16="http://schemas.microsoft.com/office/drawing/2014/main" id="{BC29D0BD-778E-45B3-BC76-81CA0D90A6F7}"/>
            </a:ext>
          </a:extLst>
        </xdr:cNvPr>
        <xdr:cNvSpPr txBox="1"/>
      </xdr:nvSpPr>
      <xdr:spPr>
        <a:xfrm>
          <a:off x="19310427" y="1044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154767</xdr:rowOff>
    </xdr:from>
    <xdr:ext cx="469744" cy="259045"/>
    <xdr:sp macro="" textlink="">
      <xdr:nvSpPr>
        <xdr:cNvPr id="626" name="n_4mainValue【学校施設】&#10;一人当たり面積">
          <a:extLst>
            <a:ext uri="{FF2B5EF4-FFF2-40B4-BE49-F238E27FC236}">
              <a16:creationId xmlns:a16="http://schemas.microsoft.com/office/drawing/2014/main" id="{2004AD58-7D70-43B8-A5C1-78D663FD08C0}"/>
            </a:ext>
          </a:extLst>
        </xdr:cNvPr>
        <xdr:cNvSpPr txBox="1"/>
      </xdr:nvSpPr>
      <xdr:spPr>
        <a:xfrm>
          <a:off x="18421427" y="1044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1D91BF51-14BD-4A17-8435-A33C50759D4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EB09B5A2-B12E-44DD-A435-8B09CA05EDE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2CAE93C0-3778-4AC0-8352-5DF993BD8BB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09248EFC-1A46-46FF-9815-B65BD5520DE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88CE758D-29A1-4034-8ACE-E8CA21FA4F2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7E1741A5-092C-4F49-9A37-FCE3D0C4D69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A2078248-EEAB-4ACD-87AA-D0E765E8F5C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479D91ED-B3A2-40DB-A654-30B671FE16F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D9B0F247-C70E-40D8-85E3-CC68F4883BA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3A7CF5E7-DDB4-4778-991D-04FEB98F313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25E6C05F-AE83-4862-83AC-A965873681B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a:extLst>
            <a:ext uri="{FF2B5EF4-FFF2-40B4-BE49-F238E27FC236}">
              <a16:creationId xmlns:a16="http://schemas.microsoft.com/office/drawing/2014/main" id="{4EC2E96C-0BE2-47AB-90C3-01871150955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a:extLst>
            <a:ext uri="{FF2B5EF4-FFF2-40B4-BE49-F238E27FC236}">
              <a16:creationId xmlns:a16="http://schemas.microsoft.com/office/drawing/2014/main" id="{2F3F6CD8-7FC8-4F49-95B5-3A5912D280FF}"/>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a:extLst>
            <a:ext uri="{FF2B5EF4-FFF2-40B4-BE49-F238E27FC236}">
              <a16:creationId xmlns:a16="http://schemas.microsoft.com/office/drawing/2014/main" id="{6AD4F420-7550-4492-96FB-DB9211C132F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a:extLst>
            <a:ext uri="{FF2B5EF4-FFF2-40B4-BE49-F238E27FC236}">
              <a16:creationId xmlns:a16="http://schemas.microsoft.com/office/drawing/2014/main" id="{2B54CCC5-6612-4BCF-963E-FBD2AA051A3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a:extLst>
            <a:ext uri="{FF2B5EF4-FFF2-40B4-BE49-F238E27FC236}">
              <a16:creationId xmlns:a16="http://schemas.microsoft.com/office/drawing/2014/main" id="{026DDB10-CAEC-4C27-84E4-6D9357DCB06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a:extLst>
            <a:ext uri="{FF2B5EF4-FFF2-40B4-BE49-F238E27FC236}">
              <a16:creationId xmlns:a16="http://schemas.microsoft.com/office/drawing/2014/main" id="{465C5A09-DA71-4658-BF42-1966772EDC5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a:extLst>
            <a:ext uri="{FF2B5EF4-FFF2-40B4-BE49-F238E27FC236}">
              <a16:creationId xmlns:a16="http://schemas.microsoft.com/office/drawing/2014/main" id="{542DCF81-A2F8-477E-8837-E2D0D83607B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a:extLst>
            <a:ext uri="{FF2B5EF4-FFF2-40B4-BE49-F238E27FC236}">
              <a16:creationId xmlns:a16="http://schemas.microsoft.com/office/drawing/2014/main" id="{E4AF9E7E-7E39-442D-8311-05F45B7BF1A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a:extLst>
            <a:ext uri="{FF2B5EF4-FFF2-40B4-BE49-F238E27FC236}">
              <a16:creationId xmlns:a16="http://schemas.microsoft.com/office/drawing/2014/main" id="{FA65879E-4222-4FB8-9CC6-CED2ACBE944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a:extLst>
            <a:ext uri="{FF2B5EF4-FFF2-40B4-BE49-F238E27FC236}">
              <a16:creationId xmlns:a16="http://schemas.microsoft.com/office/drawing/2014/main" id="{7AA9BE69-68BF-4778-8BEF-B2FD1D944EC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a:extLst>
            <a:ext uri="{FF2B5EF4-FFF2-40B4-BE49-F238E27FC236}">
              <a16:creationId xmlns:a16="http://schemas.microsoft.com/office/drawing/2014/main" id="{3B1338A3-3865-46C2-8CE3-31F30901305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a:extLst>
            <a:ext uri="{FF2B5EF4-FFF2-40B4-BE49-F238E27FC236}">
              <a16:creationId xmlns:a16="http://schemas.microsoft.com/office/drawing/2014/main" id="{46B285E8-B42E-4B41-9083-EE840453FFD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a:extLst>
            <a:ext uri="{FF2B5EF4-FFF2-40B4-BE49-F238E27FC236}">
              <a16:creationId xmlns:a16="http://schemas.microsoft.com/office/drawing/2014/main" id="{13FBEA02-7778-4F6D-BFB0-CEA14A167EF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a:extLst>
            <a:ext uri="{FF2B5EF4-FFF2-40B4-BE49-F238E27FC236}">
              <a16:creationId xmlns:a16="http://schemas.microsoft.com/office/drawing/2014/main" id="{190674DD-1F65-4B77-B4E8-97F86B16419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652" name="直線コネクタ 651">
          <a:extLst>
            <a:ext uri="{FF2B5EF4-FFF2-40B4-BE49-F238E27FC236}">
              <a16:creationId xmlns:a16="http://schemas.microsoft.com/office/drawing/2014/main" id="{212DF3E2-F907-47C7-BF16-1EF6355C1DF1}"/>
            </a:ext>
          </a:extLst>
        </xdr:cNvPr>
        <xdr:cNvCxnSpPr/>
      </xdr:nvCxnSpPr>
      <xdr:spPr>
        <a:xfrm flipV="1">
          <a:off x="16318864" y="13453655"/>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3" name="【児童館】&#10;有形固定資産減価償却率最小値テキスト">
          <a:extLst>
            <a:ext uri="{FF2B5EF4-FFF2-40B4-BE49-F238E27FC236}">
              <a16:creationId xmlns:a16="http://schemas.microsoft.com/office/drawing/2014/main" id="{67500BFD-9A02-49F3-8705-1EF8116906FA}"/>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4" name="直線コネクタ 653">
          <a:extLst>
            <a:ext uri="{FF2B5EF4-FFF2-40B4-BE49-F238E27FC236}">
              <a16:creationId xmlns:a16="http://schemas.microsoft.com/office/drawing/2014/main" id="{44B6656F-8C59-40D3-93B4-AA3412EFCF8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655" name="【児童館】&#10;有形固定資産減価償却率最大値テキスト">
          <a:extLst>
            <a:ext uri="{FF2B5EF4-FFF2-40B4-BE49-F238E27FC236}">
              <a16:creationId xmlns:a16="http://schemas.microsoft.com/office/drawing/2014/main" id="{7B448720-02EC-4FDF-96A0-191A12BABFA4}"/>
            </a:ext>
          </a:extLst>
        </xdr:cNvPr>
        <xdr:cNvSpPr txBox="1"/>
      </xdr:nvSpPr>
      <xdr:spPr>
        <a:xfrm>
          <a:off x="16357600" y="1322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656" name="直線コネクタ 655">
          <a:extLst>
            <a:ext uri="{FF2B5EF4-FFF2-40B4-BE49-F238E27FC236}">
              <a16:creationId xmlns:a16="http://schemas.microsoft.com/office/drawing/2014/main" id="{1A343B21-6A4A-4774-8AC1-E6E6F1B96F6E}"/>
            </a:ext>
          </a:extLst>
        </xdr:cNvPr>
        <xdr:cNvCxnSpPr/>
      </xdr:nvCxnSpPr>
      <xdr:spPr>
        <a:xfrm>
          <a:off x="16230600" y="134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57" name="【児童館】&#10;有形固定資産減価償却率平均値テキスト">
          <a:extLst>
            <a:ext uri="{FF2B5EF4-FFF2-40B4-BE49-F238E27FC236}">
              <a16:creationId xmlns:a16="http://schemas.microsoft.com/office/drawing/2014/main" id="{4FB18CB7-55BD-4304-9F7B-22950E060F6F}"/>
            </a:ext>
          </a:extLst>
        </xdr:cNvPr>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8" name="フローチャート: 判断 657">
          <a:extLst>
            <a:ext uri="{FF2B5EF4-FFF2-40B4-BE49-F238E27FC236}">
              <a16:creationId xmlns:a16="http://schemas.microsoft.com/office/drawing/2014/main" id="{52A8FED2-BD63-462B-97DA-4C2EDF4400A8}"/>
            </a:ext>
          </a:extLst>
        </xdr:cNvPr>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659" name="フローチャート: 判断 658">
          <a:extLst>
            <a:ext uri="{FF2B5EF4-FFF2-40B4-BE49-F238E27FC236}">
              <a16:creationId xmlns:a16="http://schemas.microsoft.com/office/drawing/2014/main" id="{E8A8915C-D3FA-468A-8355-B0380EA93799}"/>
            </a:ext>
          </a:extLst>
        </xdr:cNvPr>
        <xdr:cNvSpPr/>
      </xdr:nvSpPr>
      <xdr:spPr>
        <a:xfrm>
          <a:off x="15430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660" name="フローチャート: 判断 659">
          <a:extLst>
            <a:ext uri="{FF2B5EF4-FFF2-40B4-BE49-F238E27FC236}">
              <a16:creationId xmlns:a16="http://schemas.microsoft.com/office/drawing/2014/main" id="{5DB8E7D0-B777-4C6D-B514-CB854CAE3A85}"/>
            </a:ext>
          </a:extLst>
        </xdr:cNvPr>
        <xdr:cNvSpPr/>
      </xdr:nvSpPr>
      <xdr:spPr>
        <a:xfrm>
          <a:off x="14541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661" name="フローチャート: 判断 660">
          <a:extLst>
            <a:ext uri="{FF2B5EF4-FFF2-40B4-BE49-F238E27FC236}">
              <a16:creationId xmlns:a16="http://schemas.microsoft.com/office/drawing/2014/main" id="{5E6BF8CA-AA5A-4681-BA44-B7E307B1DFE6}"/>
            </a:ext>
          </a:extLst>
        </xdr:cNvPr>
        <xdr:cNvSpPr/>
      </xdr:nvSpPr>
      <xdr:spPr>
        <a:xfrm>
          <a:off x="13652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662" name="フローチャート: 判断 661">
          <a:extLst>
            <a:ext uri="{FF2B5EF4-FFF2-40B4-BE49-F238E27FC236}">
              <a16:creationId xmlns:a16="http://schemas.microsoft.com/office/drawing/2014/main" id="{8D8F7341-05DD-4945-ACAE-8B2B3B64F034}"/>
            </a:ext>
          </a:extLst>
        </xdr:cNvPr>
        <xdr:cNvSpPr/>
      </xdr:nvSpPr>
      <xdr:spPr>
        <a:xfrm>
          <a:off x="12763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3864DD5F-BD7B-40C0-947D-9871B56D1DF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3AFFB175-9DD1-41C1-83BF-FFC4304836B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EBDA3458-3A37-4BA5-AC4A-503E96777BA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71D93433-E7E1-433F-B30A-202208C5EAE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E07C6E63-9F86-4F90-AB22-8D3184ADC7E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83638</xdr:rowOff>
    </xdr:from>
    <xdr:to>
      <xdr:col>85</xdr:col>
      <xdr:colOff>177800</xdr:colOff>
      <xdr:row>83</xdr:row>
      <xdr:rowOff>13788</xdr:rowOff>
    </xdr:to>
    <xdr:sp macro="" textlink="">
      <xdr:nvSpPr>
        <xdr:cNvPr id="668" name="楕円 667">
          <a:extLst>
            <a:ext uri="{FF2B5EF4-FFF2-40B4-BE49-F238E27FC236}">
              <a16:creationId xmlns:a16="http://schemas.microsoft.com/office/drawing/2014/main" id="{BC6D3249-5C0A-4E98-AF20-BAA1D3A481AF}"/>
            </a:ext>
          </a:extLst>
        </xdr:cNvPr>
        <xdr:cNvSpPr/>
      </xdr:nvSpPr>
      <xdr:spPr>
        <a:xfrm>
          <a:off x="16268700" y="141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62065</xdr:rowOff>
    </xdr:from>
    <xdr:ext cx="405111" cy="259045"/>
    <xdr:sp macro="" textlink="">
      <xdr:nvSpPr>
        <xdr:cNvPr id="669" name="【児童館】&#10;有形固定資産減価償却率該当値テキスト">
          <a:extLst>
            <a:ext uri="{FF2B5EF4-FFF2-40B4-BE49-F238E27FC236}">
              <a16:creationId xmlns:a16="http://schemas.microsoft.com/office/drawing/2014/main" id="{C03411D0-1EFD-4AAA-9F39-0A5C2692A1D7}"/>
            </a:ext>
          </a:extLst>
        </xdr:cNvPr>
        <xdr:cNvSpPr txBox="1"/>
      </xdr:nvSpPr>
      <xdr:spPr>
        <a:xfrm>
          <a:off x="16357600" y="1412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42818</xdr:rowOff>
    </xdr:from>
    <xdr:to>
      <xdr:col>81</xdr:col>
      <xdr:colOff>101600</xdr:colOff>
      <xdr:row>82</xdr:row>
      <xdr:rowOff>144418</xdr:rowOff>
    </xdr:to>
    <xdr:sp macro="" textlink="">
      <xdr:nvSpPr>
        <xdr:cNvPr id="670" name="楕円 669">
          <a:extLst>
            <a:ext uri="{FF2B5EF4-FFF2-40B4-BE49-F238E27FC236}">
              <a16:creationId xmlns:a16="http://schemas.microsoft.com/office/drawing/2014/main" id="{20DCC8AA-61EE-45A1-9F23-234BF48054FC}"/>
            </a:ext>
          </a:extLst>
        </xdr:cNvPr>
        <xdr:cNvSpPr/>
      </xdr:nvSpPr>
      <xdr:spPr>
        <a:xfrm>
          <a:off x="15430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93618</xdr:rowOff>
    </xdr:from>
    <xdr:to>
      <xdr:col>85</xdr:col>
      <xdr:colOff>127000</xdr:colOff>
      <xdr:row>82</xdr:row>
      <xdr:rowOff>134438</xdr:rowOff>
    </xdr:to>
    <xdr:cxnSp macro="">
      <xdr:nvCxnSpPr>
        <xdr:cNvPr id="671" name="直線コネクタ 670">
          <a:extLst>
            <a:ext uri="{FF2B5EF4-FFF2-40B4-BE49-F238E27FC236}">
              <a16:creationId xmlns:a16="http://schemas.microsoft.com/office/drawing/2014/main" id="{CFEA8A60-3EC1-4169-BDB9-537C5D831DF7}"/>
            </a:ext>
          </a:extLst>
        </xdr:cNvPr>
        <xdr:cNvCxnSpPr/>
      </xdr:nvCxnSpPr>
      <xdr:spPr>
        <a:xfrm>
          <a:off x="15481300" y="14152518"/>
          <a:ext cx="8382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672" name="楕円 671">
          <a:extLst>
            <a:ext uri="{FF2B5EF4-FFF2-40B4-BE49-F238E27FC236}">
              <a16:creationId xmlns:a16="http://schemas.microsoft.com/office/drawing/2014/main" id="{9B61192E-8557-40D2-A35A-F58A2B256986}"/>
            </a:ext>
          </a:extLst>
        </xdr:cNvPr>
        <xdr:cNvSpPr/>
      </xdr:nvSpPr>
      <xdr:spPr>
        <a:xfrm>
          <a:off x="14541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49530</xdr:rowOff>
    </xdr:from>
    <xdr:to>
      <xdr:col>81</xdr:col>
      <xdr:colOff>50800</xdr:colOff>
      <xdr:row>82</xdr:row>
      <xdr:rowOff>93618</xdr:rowOff>
    </xdr:to>
    <xdr:cxnSp macro="">
      <xdr:nvCxnSpPr>
        <xdr:cNvPr id="673" name="直線コネクタ 672">
          <a:extLst>
            <a:ext uri="{FF2B5EF4-FFF2-40B4-BE49-F238E27FC236}">
              <a16:creationId xmlns:a16="http://schemas.microsoft.com/office/drawing/2014/main" id="{B98F23C9-03A9-4A9F-AF33-15ED65DD3F6A}"/>
            </a:ext>
          </a:extLst>
        </xdr:cNvPr>
        <xdr:cNvCxnSpPr/>
      </xdr:nvCxnSpPr>
      <xdr:spPr>
        <a:xfrm>
          <a:off x="14592300" y="14108430"/>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126093</xdr:rowOff>
    </xdr:from>
    <xdr:to>
      <xdr:col>72</xdr:col>
      <xdr:colOff>38100</xdr:colOff>
      <xdr:row>82</xdr:row>
      <xdr:rowOff>56243</xdr:rowOff>
    </xdr:to>
    <xdr:sp macro="" textlink="">
      <xdr:nvSpPr>
        <xdr:cNvPr id="674" name="楕円 673">
          <a:extLst>
            <a:ext uri="{FF2B5EF4-FFF2-40B4-BE49-F238E27FC236}">
              <a16:creationId xmlns:a16="http://schemas.microsoft.com/office/drawing/2014/main" id="{6AB71B1C-2C6D-4C3F-8FD4-A952DE0C6F86}"/>
            </a:ext>
          </a:extLst>
        </xdr:cNvPr>
        <xdr:cNvSpPr/>
      </xdr:nvSpPr>
      <xdr:spPr>
        <a:xfrm>
          <a:off x="13652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5443</xdr:rowOff>
    </xdr:from>
    <xdr:to>
      <xdr:col>76</xdr:col>
      <xdr:colOff>114300</xdr:colOff>
      <xdr:row>82</xdr:row>
      <xdr:rowOff>49530</xdr:rowOff>
    </xdr:to>
    <xdr:cxnSp macro="">
      <xdr:nvCxnSpPr>
        <xdr:cNvPr id="675" name="直線コネクタ 674">
          <a:extLst>
            <a:ext uri="{FF2B5EF4-FFF2-40B4-BE49-F238E27FC236}">
              <a16:creationId xmlns:a16="http://schemas.microsoft.com/office/drawing/2014/main" id="{9377EA2C-C61C-4CA0-A1A3-6C07D17D4EE0}"/>
            </a:ext>
          </a:extLst>
        </xdr:cNvPr>
        <xdr:cNvCxnSpPr/>
      </xdr:nvCxnSpPr>
      <xdr:spPr>
        <a:xfrm>
          <a:off x="13703300" y="1406434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19957</xdr:rowOff>
    </xdr:from>
    <xdr:to>
      <xdr:col>67</xdr:col>
      <xdr:colOff>101600</xdr:colOff>
      <xdr:row>82</xdr:row>
      <xdr:rowOff>121557</xdr:rowOff>
    </xdr:to>
    <xdr:sp macro="" textlink="">
      <xdr:nvSpPr>
        <xdr:cNvPr id="676" name="楕円 675">
          <a:extLst>
            <a:ext uri="{FF2B5EF4-FFF2-40B4-BE49-F238E27FC236}">
              <a16:creationId xmlns:a16="http://schemas.microsoft.com/office/drawing/2014/main" id="{30649613-ABFB-4731-B0D0-2C64B23DD4B4}"/>
            </a:ext>
          </a:extLst>
        </xdr:cNvPr>
        <xdr:cNvSpPr/>
      </xdr:nvSpPr>
      <xdr:spPr>
        <a:xfrm>
          <a:off x="12763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5443</xdr:rowOff>
    </xdr:from>
    <xdr:to>
      <xdr:col>71</xdr:col>
      <xdr:colOff>177800</xdr:colOff>
      <xdr:row>82</xdr:row>
      <xdr:rowOff>70757</xdr:rowOff>
    </xdr:to>
    <xdr:cxnSp macro="">
      <xdr:nvCxnSpPr>
        <xdr:cNvPr id="677" name="直線コネクタ 676">
          <a:extLst>
            <a:ext uri="{FF2B5EF4-FFF2-40B4-BE49-F238E27FC236}">
              <a16:creationId xmlns:a16="http://schemas.microsoft.com/office/drawing/2014/main" id="{0FAF232A-BB65-46B7-A6A6-5E7F921B5CE1}"/>
            </a:ext>
          </a:extLst>
        </xdr:cNvPr>
        <xdr:cNvCxnSpPr/>
      </xdr:nvCxnSpPr>
      <xdr:spPr>
        <a:xfrm flipV="1">
          <a:off x="12814300" y="140643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8182</xdr:rowOff>
    </xdr:from>
    <xdr:ext cx="405111" cy="259045"/>
    <xdr:sp macro="" textlink="">
      <xdr:nvSpPr>
        <xdr:cNvPr id="678" name="n_1aveValue【児童館】&#10;有形固定資産減価償却率">
          <a:extLst>
            <a:ext uri="{FF2B5EF4-FFF2-40B4-BE49-F238E27FC236}">
              <a16:creationId xmlns:a16="http://schemas.microsoft.com/office/drawing/2014/main" id="{28977376-266B-4D36-B48B-5BC4CAAB1A26}"/>
            </a:ext>
          </a:extLst>
        </xdr:cNvPr>
        <xdr:cNvSpPr txBox="1"/>
      </xdr:nvSpPr>
      <xdr:spPr>
        <a:xfrm>
          <a:off x="152660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168201</xdr:rowOff>
    </xdr:from>
    <xdr:ext cx="405111" cy="259045"/>
    <xdr:sp macro="" textlink="">
      <xdr:nvSpPr>
        <xdr:cNvPr id="679" name="n_2aveValue【児童館】&#10;有形固定資産減価償却率">
          <a:extLst>
            <a:ext uri="{FF2B5EF4-FFF2-40B4-BE49-F238E27FC236}">
              <a16:creationId xmlns:a16="http://schemas.microsoft.com/office/drawing/2014/main" id="{72B26120-CD30-4FE5-A2C5-D77BE6FD33FE}"/>
            </a:ext>
          </a:extLst>
        </xdr:cNvPr>
        <xdr:cNvSpPr txBox="1"/>
      </xdr:nvSpPr>
      <xdr:spPr>
        <a:xfrm>
          <a:off x="14389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161670</xdr:rowOff>
    </xdr:from>
    <xdr:ext cx="405111" cy="259045"/>
    <xdr:sp macro="" textlink="">
      <xdr:nvSpPr>
        <xdr:cNvPr id="680" name="n_3aveValue【児童館】&#10;有形固定資産減価償却率">
          <a:extLst>
            <a:ext uri="{FF2B5EF4-FFF2-40B4-BE49-F238E27FC236}">
              <a16:creationId xmlns:a16="http://schemas.microsoft.com/office/drawing/2014/main" id="{A2F4837A-305D-4117-B75C-4FCA5C78657C}"/>
            </a:ext>
          </a:extLst>
        </xdr:cNvPr>
        <xdr:cNvSpPr txBox="1"/>
      </xdr:nvSpPr>
      <xdr:spPr>
        <a:xfrm>
          <a:off x="13500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160038</xdr:rowOff>
    </xdr:from>
    <xdr:ext cx="405111" cy="259045"/>
    <xdr:sp macro="" textlink="">
      <xdr:nvSpPr>
        <xdr:cNvPr id="681" name="n_4aveValue【児童館】&#10;有形固定資産減価償却率">
          <a:extLst>
            <a:ext uri="{FF2B5EF4-FFF2-40B4-BE49-F238E27FC236}">
              <a16:creationId xmlns:a16="http://schemas.microsoft.com/office/drawing/2014/main" id="{F06D620A-7E0D-446D-BD8B-3F0BCD4C3E0B}"/>
            </a:ext>
          </a:extLst>
        </xdr:cNvPr>
        <xdr:cNvSpPr txBox="1"/>
      </xdr:nvSpPr>
      <xdr:spPr>
        <a:xfrm>
          <a:off x="12611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160945</xdr:rowOff>
    </xdr:from>
    <xdr:ext cx="405111" cy="259045"/>
    <xdr:sp macro="" textlink="">
      <xdr:nvSpPr>
        <xdr:cNvPr id="682" name="n_1mainValue【児童館】&#10;有形固定資産減価償却率">
          <a:extLst>
            <a:ext uri="{FF2B5EF4-FFF2-40B4-BE49-F238E27FC236}">
              <a16:creationId xmlns:a16="http://schemas.microsoft.com/office/drawing/2014/main" id="{1B4466E7-8118-4F85-8374-6085AFE80E52}"/>
            </a:ext>
          </a:extLst>
        </xdr:cNvPr>
        <xdr:cNvSpPr txBox="1"/>
      </xdr:nvSpPr>
      <xdr:spPr>
        <a:xfrm>
          <a:off x="15266044" y="1387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683" name="n_2mainValue【児童館】&#10;有形固定資産減価償却率">
          <a:extLst>
            <a:ext uri="{FF2B5EF4-FFF2-40B4-BE49-F238E27FC236}">
              <a16:creationId xmlns:a16="http://schemas.microsoft.com/office/drawing/2014/main" id="{C890C026-022B-4178-863B-FB5B2AC80D75}"/>
            </a:ext>
          </a:extLst>
        </xdr:cNvPr>
        <xdr:cNvSpPr txBox="1"/>
      </xdr:nvSpPr>
      <xdr:spPr>
        <a:xfrm>
          <a:off x="14389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72770</xdr:rowOff>
    </xdr:from>
    <xdr:ext cx="405111" cy="259045"/>
    <xdr:sp macro="" textlink="">
      <xdr:nvSpPr>
        <xdr:cNvPr id="684" name="n_3mainValue【児童館】&#10;有形固定資産減価償却率">
          <a:extLst>
            <a:ext uri="{FF2B5EF4-FFF2-40B4-BE49-F238E27FC236}">
              <a16:creationId xmlns:a16="http://schemas.microsoft.com/office/drawing/2014/main" id="{D14DE0F8-6660-4FC7-BC77-4B637618B61C}"/>
            </a:ext>
          </a:extLst>
        </xdr:cNvPr>
        <xdr:cNvSpPr txBox="1"/>
      </xdr:nvSpPr>
      <xdr:spPr>
        <a:xfrm>
          <a:off x="135007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685" name="n_4mainValue【児童館】&#10;有形固定資産減価償却率">
          <a:extLst>
            <a:ext uri="{FF2B5EF4-FFF2-40B4-BE49-F238E27FC236}">
              <a16:creationId xmlns:a16="http://schemas.microsoft.com/office/drawing/2014/main" id="{506D18EF-5C79-4445-8FC2-9FF33A61E437}"/>
            </a:ext>
          </a:extLst>
        </xdr:cNvPr>
        <xdr:cNvSpPr txBox="1"/>
      </xdr:nvSpPr>
      <xdr:spPr>
        <a:xfrm>
          <a:off x="12611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id="{FFBAAA1F-E8F5-4CB6-823D-BE29726FCA5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id="{7B92BE17-2B81-4755-9619-788A3060B0B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id="{3C2BF697-CC85-4BAC-9E75-16C9EC3D784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id="{83A7CDD3-1823-4A38-9ED1-8C47BF0FDBD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id="{CC781F23-8C49-44DA-B87F-40A6D2B6067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id="{9FF18C17-C4BA-4DB0-AE86-B969CF22F9C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id="{7D598446-6D33-47C7-BD4E-60456D90453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id="{F4BAA852-6407-469C-B442-B6586CC727D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a:extLst>
            <a:ext uri="{FF2B5EF4-FFF2-40B4-BE49-F238E27FC236}">
              <a16:creationId xmlns:a16="http://schemas.microsoft.com/office/drawing/2014/main" id="{4188D032-DBAB-40B9-B60F-C1BAB684FCE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a:extLst>
            <a:ext uri="{FF2B5EF4-FFF2-40B4-BE49-F238E27FC236}">
              <a16:creationId xmlns:a16="http://schemas.microsoft.com/office/drawing/2014/main" id="{B12600B3-753C-49C4-98A3-1A539673BFE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a:extLst>
            <a:ext uri="{FF2B5EF4-FFF2-40B4-BE49-F238E27FC236}">
              <a16:creationId xmlns:a16="http://schemas.microsoft.com/office/drawing/2014/main" id="{718C22DB-6AA9-4536-B6D6-4FE8A3AE7D3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a:extLst>
            <a:ext uri="{FF2B5EF4-FFF2-40B4-BE49-F238E27FC236}">
              <a16:creationId xmlns:a16="http://schemas.microsoft.com/office/drawing/2014/main" id="{D91D41ED-B7DF-49AE-BA03-39D33EAEF5C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a:extLst>
            <a:ext uri="{FF2B5EF4-FFF2-40B4-BE49-F238E27FC236}">
              <a16:creationId xmlns:a16="http://schemas.microsoft.com/office/drawing/2014/main" id="{6B2493DE-41D2-40C1-B2D1-607E3D06D0B1}"/>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a:extLst>
            <a:ext uri="{FF2B5EF4-FFF2-40B4-BE49-F238E27FC236}">
              <a16:creationId xmlns:a16="http://schemas.microsoft.com/office/drawing/2014/main" id="{8637CB8B-3A00-4DFB-8E4E-680607CE12F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a:extLst>
            <a:ext uri="{FF2B5EF4-FFF2-40B4-BE49-F238E27FC236}">
              <a16:creationId xmlns:a16="http://schemas.microsoft.com/office/drawing/2014/main" id="{01E7B2DA-0E0C-43A5-9F2D-8D86A428947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a:extLst>
            <a:ext uri="{FF2B5EF4-FFF2-40B4-BE49-F238E27FC236}">
              <a16:creationId xmlns:a16="http://schemas.microsoft.com/office/drawing/2014/main" id="{04A40D14-1DCE-422C-8FD1-AD0717AE7DB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a:extLst>
            <a:ext uri="{FF2B5EF4-FFF2-40B4-BE49-F238E27FC236}">
              <a16:creationId xmlns:a16="http://schemas.microsoft.com/office/drawing/2014/main" id="{2D80311E-0C16-48B5-A9B2-8F70D0A6786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a:extLst>
            <a:ext uri="{FF2B5EF4-FFF2-40B4-BE49-F238E27FC236}">
              <a16:creationId xmlns:a16="http://schemas.microsoft.com/office/drawing/2014/main" id="{B2F4AB7A-9A47-4A8F-A587-5AA042DEF76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a:extLst>
            <a:ext uri="{FF2B5EF4-FFF2-40B4-BE49-F238E27FC236}">
              <a16:creationId xmlns:a16="http://schemas.microsoft.com/office/drawing/2014/main" id="{8BAFCAD5-4BC0-4F9D-80F2-79B2887A3A0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a:extLst>
            <a:ext uri="{FF2B5EF4-FFF2-40B4-BE49-F238E27FC236}">
              <a16:creationId xmlns:a16="http://schemas.microsoft.com/office/drawing/2014/main" id="{A58FB5EE-44A0-4DBC-82B5-B98C9CA4507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FFE3EA42-906A-4B02-AD67-FA127F9F564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5320D130-CBBB-447C-8E12-072B100AB5F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a:extLst>
            <a:ext uri="{FF2B5EF4-FFF2-40B4-BE49-F238E27FC236}">
              <a16:creationId xmlns:a16="http://schemas.microsoft.com/office/drawing/2014/main" id="{2FE822EA-168B-4042-B158-9414CDBBCD7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709" name="直線コネクタ 708">
          <a:extLst>
            <a:ext uri="{FF2B5EF4-FFF2-40B4-BE49-F238E27FC236}">
              <a16:creationId xmlns:a16="http://schemas.microsoft.com/office/drawing/2014/main" id="{F718C7B6-14FF-4ED4-80EE-684D30AAAD2C}"/>
            </a:ext>
          </a:extLst>
        </xdr:cNvPr>
        <xdr:cNvCxnSpPr/>
      </xdr:nvCxnSpPr>
      <xdr:spPr>
        <a:xfrm flipV="1">
          <a:off x="22160864" y="133921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10" name="【児童館】&#10;一人当たり面積最小値テキスト">
          <a:extLst>
            <a:ext uri="{FF2B5EF4-FFF2-40B4-BE49-F238E27FC236}">
              <a16:creationId xmlns:a16="http://schemas.microsoft.com/office/drawing/2014/main" id="{DE8229CA-926A-4EFD-9F76-0200DCDA9E2F}"/>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11" name="直線コネクタ 710">
          <a:extLst>
            <a:ext uri="{FF2B5EF4-FFF2-40B4-BE49-F238E27FC236}">
              <a16:creationId xmlns:a16="http://schemas.microsoft.com/office/drawing/2014/main" id="{EF5B2C02-0194-4EEA-8E7F-4E85A48BAE7E}"/>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712" name="【児童館】&#10;一人当たり面積最大値テキスト">
          <a:extLst>
            <a:ext uri="{FF2B5EF4-FFF2-40B4-BE49-F238E27FC236}">
              <a16:creationId xmlns:a16="http://schemas.microsoft.com/office/drawing/2014/main" id="{68E0262E-8D59-40AB-B3F5-9C6BD92EDD3D}"/>
            </a:ext>
          </a:extLst>
        </xdr:cNvPr>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713" name="直線コネクタ 712">
          <a:extLst>
            <a:ext uri="{FF2B5EF4-FFF2-40B4-BE49-F238E27FC236}">
              <a16:creationId xmlns:a16="http://schemas.microsoft.com/office/drawing/2014/main" id="{2813CFBF-2F93-402D-8093-F9B8901458C2}"/>
            </a:ext>
          </a:extLst>
        </xdr:cNvPr>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118127</xdr:rowOff>
    </xdr:from>
    <xdr:ext cx="469744" cy="259045"/>
    <xdr:sp macro="" textlink="">
      <xdr:nvSpPr>
        <xdr:cNvPr id="714" name="【児童館】&#10;一人当たり面積平均値テキスト">
          <a:extLst>
            <a:ext uri="{FF2B5EF4-FFF2-40B4-BE49-F238E27FC236}">
              <a16:creationId xmlns:a16="http://schemas.microsoft.com/office/drawing/2014/main" id="{79E572F5-C8B2-42F1-9E98-0A6155B3A302}"/>
            </a:ext>
          </a:extLst>
        </xdr:cNvPr>
        <xdr:cNvSpPr txBox="1"/>
      </xdr:nvSpPr>
      <xdr:spPr>
        <a:xfrm>
          <a:off x="22199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15" name="フローチャート: 判断 714">
          <a:extLst>
            <a:ext uri="{FF2B5EF4-FFF2-40B4-BE49-F238E27FC236}">
              <a16:creationId xmlns:a16="http://schemas.microsoft.com/office/drawing/2014/main" id="{3B4F9A0F-C956-4F45-881B-E84EB517168E}"/>
            </a:ext>
          </a:extLst>
        </xdr:cNvPr>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6" name="フローチャート: 判断 715">
          <a:extLst>
            <a:ext uri="{FF2B5EF4-FFF2-40B4-BE49-F238E27FC236}">
              <a16:creationId xmlns:a16="http://schemas.microsoft.com/office/drawing/2014/main" id="{CA6CD474-3DC7-4E45-9CC8-118BE910783D}"/>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7" name="フローチャート: 判断 716">
          <a:extLst>
            <a:ext uri="{FF2B5EF4-FFF2-40B4-BE49-F238E27FC236}">
              <a16:creationId xmlns:a16="http://schemas.microsoft.com/office/drawing/2014/main" id="{2847B337-2C9B-42A8-8E61-DA27FBB39CD8}"/>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8" name="フローチャート: 判断 717">
          <a:extLst>
            <a:ext uri="{FF2B5EF4-FFF2-40B4-BE49-F238E27FC236}">
              <a16:creationId xmlns:a16="http://schemas.microsoft.com/office/drawing/2014/main" id="{46897E52-58B2-4D35-861C-563F65C0BAC2}"/>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9" name="フローチャート: 判断 718">
          <a:extLst>
            <a:ext uri="{FF2B5EF4-FFF2-40B4-BE49-F238E27FC236}">
              <a16:creationId xmlns:a16="http://schemas.microsoft.com/office/drawing/2014/main" id="{E5CED3AB-6A4D-457A-A6E7-4B9A655257E6}"/>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F85DDDA9-BD31-45A3-AEC8-FB8DD5B1E17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166D5160-98BB-4DFB-A4F0-794485EF221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62EA6135-FF36-4D9D-9167-29281CCA008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FF5346BD-957D-43B9-BB02-8D2C286DBEB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EAA83C79-044A-4E5A-AD67-7D8A1C09650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120650</xdr:rowOff>
    </xdr:from>
    <xdr:to>
      <xdr:col>116</xdr:col>
      <xdr:colOff>114300</xdr:colOff>
      <xdr:row>83</xdr:row>
      <xdr:rowOff>50800</xdr:rowOff>
    </xdr:to>
    <xdr:sp macro="" textlink="">
      <xdr:nvSpPr>
        <xdr:cNvPr id="725" name="楕円 724">
          <a:extLst>
            <a:ext uri="{FF2B5EF4-FFF2-40B4-BE49-F238E27FC236}">
              <a16:creationId xmlns:a16="http://schemas.microsoft.com/office/drawing/2014/main" id="{7412FD45-A907-4A23-A460-153102E6F8C8}"/>
            </a:ext>
          </a:extLst>
        </xdr:cNvPr>
        <xdr:cNvSpPr/>
      </xdr:nvSpPr>
      <xdr:spPr>
        <a:xfrm>
          <a:off x="221107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143527</xdr:rowOff>
    </xdr:from>
    <xdr:ext cx="469744" cy="259045"/>
    <xdr:sp macro="" textlink="">
      <xdr:nvSpPr>
        <xdr:cNvPr id="726" name="【児童館】&#10;一人当たり面積該当値テキスト">
          <a:extLst>
            <a:ext uri="{FF2B5EF4-FFF2-40B4-BE49-F238E27FC236}">
              <a16:creationId xmlns:a16="http://schemas.microsoft.com/office/drawing/2014/main" id="{29FBB0E4-D134-46F6-8BCE-6D5F48763A37}"/>
            </a:ext>
          </a:extLst>
        </xdr:cNvPr>
        <xdr:cNvSpPr txBox="1"/>
      </xdr:nvSpPr>
      <xdr:spPr>
        <a:xfrm>
          <a:off x="22199600"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120650</xdr:rowOff>
    </xdr:from>
    <xdr:to>
      <xdr:col>112</xdr:col>
      <xdr:colOff>38100</xdr:colOff>
      <xdr:row>83</xdr:row>
      <xdr:rowOff>50800</xdr:rowOff>
    </xdr:to>
    <xdr:sp macro="" textlink="">
      <xdr:nvSpPr>
        <xdr:cNvPr id="727" name="楕円 726">
          <a:extLst>
            <a:ext uri="{FF2B5EF4-FFF2-40B4-BE49-F238E27FC236}">
              <a16:creationId xmlns:a16="http://schemas.microsoft.com/office/drawing/2014/main" id="{161A4940-17AE-4424-B96D-C7BEB1DBB8AB}"/>
            </a:ext>
          </a:extLst>
        </xdr:cNvPr>
        <xdr:cNvSpPr/>
      </xdr:nvSpPr>
      <xdr:spPr>
        <a:xfrm>
          <a:off x="21272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0</xdr:rowOff>
    </xdr:from>
    <xdr:to>
      <xdr:col>116</xdr:col>
      <xdr:colOff>63500</xdr:colOff>
      <xdr:row>83</xdr:row>
      <xdr:rowOff>0</xdr:rowOff>
    </xdr:to>
    <xdr:cxnSp macro="">
      <xdr:nvCxnSpPr>
        <xdr:cNvPr id="728" name="直線コネクタ 727">
          <a:extLst>
            <a:ext uri="{FF2B5EF4-FFF2-40B4-BE49-F238E27FC236}">
              <a16:creationId xmlns:a16="http://schemas.microsoft.com/office/drawing/2014/main" id="{37B970D3-4011-4F5A-A01C-0E53A500F2AC}"/>
            </a:ext>
          </a:extLst>
        </xdr:cNvPr>
        <xdr:cNvCxnSpPr/>
      </xdr:nvCxnSpPr>
      <xdr:spPr>
        <a:xfrm>
          <a:off x="21323300" y="14230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120650</xdr:rowOff>
    </xdr:from>
    <xdr:to>
      <xdr:col>107</xdr:col>
      <xdr:colOff>101600</xdr:colOff>
      <xdr:row>83</xdr:row>
      <xdr:rowOff>50800</xdr:rowOff>
    </xdr:to>
    <xdr:sp macro="" textlink="">
      <xdr:nvSpPr>
        <xdr:cNvPr id="729" name="楕円 728">
          <a:extLst>
            <a:ext uri="{FF2B5EF4-FFF2-40B4-BE49-F238E27FC236}">
              <a16:creationId xmlns:a16="http://schemas.microsoft.com/office/drawing/2014/main" id="{24984C24-B720-4F4F-B2F7-0997E40CDEFA}"/>
            </a:ext>
          </a:extLst>
        </xdr:cNvPr>
        <xdr:cNvSpPr/>
      </xdr:nvSpPr>
      <xdr:spPr>
        <a:xfrm>
          <a:off x="20383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0</xdr:rowOff>
    </xdr:from>
    <xdr:to>
      <xdr:col>111</xdr:col>
      <xdr:colOff>177800</xdr:colOff>
      <xdr:row>83</xdr:row>
      <xdr:rowOff>0</xdr:rowOff>
    </xdr:to>
    <xdr:cxnSp macro="">
      <xdr:nvCxnSpPr>
        <xdr:cNvPr id="730" name="直線コネクタ 729">
          <a:extLst>
            <a:ext uri="{FF2B5EF4-FFF2-40B4-BE49-F238E27FC236}">
              <a16:creationId xmlns:a16="http://schemas.microsoft.com/office/drawing/2014/main" id="{E17B6C9F-6F52-471E-A9B2-91282EF705E2}"/>
            </a:ext>
          </a:extLst>
        </xdr:cNvPr>
        <xdr:cNvCxnSpPr/>
      </xdr:nvCxnSpPr>
      <xdr:spPr>
        <a:xfrm>
          <a:off x="20434300" y="14230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120650</xdr:rowOff>
    </xdr:from>
    <xdr:to>
      <xdr:col>102</xdr:col>
      <xdr:colOff>165100</xdr:colOff>
      <xdr:row>83</xdr:row>
      <xdr:rowOff>50800</xdr:rowOff>
    </xdr:to>
    <xdr:sp macro="" textlink="">
      <xdr:nvSpPr>
        <xdr:cNvPr id="731" name="楕円 730">
          <a:extLst>
            <a:ext uri="{FF2B5EF4-FFF2-40B4-BE49-F238E27FC236}">
              <a16:creationId xmlns:a16="http://schemas.microsoft.com/office/drawing/2014/main" id="{534B4BAC-17C3-4291-A9C1-9E6D30F6BDD1}"/>
            </a:ext>
          </a:extLst>
        </xdr:cNvPr>
        <xdr:cNvSpPr/>
      </xdr:nvSpPr>
      <xdr:spPr>
        <a:xfrm>
          <a:off x="19494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0</xdr:rowOff>
    </xdr:from>
    <xdr:to>
      <xdr:col>107</xdr:col>
      <xdr:colOff>50800</xdr:colOff>
      <xdr:row>83</xdr:row>
      <xdr:rowOff>0</xdr:rowOff>
    </xdr:to>
    <xdr:cxnSp macro="">
      <xdr:nvCxnSpPr>
        <xdr:cNvPr id="732" name="直線コネクタ 731">
          <a:extLst>
            <a:ext uri="{FF2B5EF4-FFF2-40B4-BE49-F238E27FC236}">
              <a16:creationId xmlns:a16="http://schemas.microsoft.com/office/drawing/2014/main" id="{40233592-48B6-4EE6-8E92-B6ED9766B336}"/>
            </a:ext>
          </a:extLst>
        </xdr:cNvPr>
        <xdr:cNvCxnSpPr/>
      </xdr:nvCxnSpPr>
      <xdr:spPr>
        <a:xfrm>
          <a:off x="19545300" y="14230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82550</xdr:rowOff>
    </xdr:from>
    <xdr:to>
      <xdr:col>98</xdr:col>
      <xdr:colOff>38100</xdr:colOff>
      <xdr:row>83</xdr:row>
      <xdr:rowOff>12700</xdr:rowOff>
    </xdr:to>
    <xdr:sp macro="" textlink="">
      <xdr:nvSpPr>
        <xdr:cNvPr id="733" name="楕円 732">
          <a:extLst>
            <a:ext uri="{FF2B5EF4-FFF2-40B4-BE49-F238E27FC236}">
              <a16:creationId xmlns:a16="http://schemas.microsoft.com/office/drawing/2014/main" id="{0EA2462D-B8F9-4BC5-BA9B-D0CFD1D2F869}"/>
            </a:ext>
          </a:extLst>
        </xdr:cNvPr>
        <xdr:cNvSpPr/>
      </xdr:nvSpPr>
      <xdr:spPr>
        <a:xfrm>
          <a:off x="18605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133350</xdr:rowOff>
    </xdr:from>
    <xdr:to>
      <xdr:col>102</xdr:col>
      <xdr:colOff>114300</xdr:colOff>
      <xdr:row>83</xdr:row>
      <xdr:rowOff>0</xdr:rowOff>
    </xdr:to>
    <xdr:cxnSp macro="">
      <xdr:nvCxnSpPr>
        <xdr:cNvPr id="734" name="直線コネクタ 733">
          <a:extLst>
            <a:ext uri="{FF2B5EF4-FFF2-40B4-BE49-F238E27FC236}">
              <a16:creationId xmlns:a16="http://schemas.microsoft.com/office/drawing/2014/main" id="{40CB2937-719B-46C7-B513-D544B95390A6}"/>
            </a:ext>
          </a:extLst>
        </xdr:cNvPr>
        <xdr:cNvCxnSpPr/>
      </xdr:nvCxnSpPr>
      <xdr:spPr>
        <a:xfrm>
          <a:off x="18656300" y="14192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35" name="n_1aveValue【児童館】&#10;一人当たり面積">
          <a:extLst>
            <a:ext uri="{FF2B5EF4-FFF2-40B4-BE49-F238E27FC236}">
              <a16:creationId xmlns:a16="http://schemas.microsoft.com/office/drawing/2014/main" id="{4D3C2FA0-16D9-429A-8D55-E403091CCD7A}"/>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36" name="n_2aveValue【児童館】&#10;一人当たり面積">
          <a:extLst>
            <a:ext uri="{FF2B5EF4-FFF2-40B4-BE49-F238E27FC236}">
              <a16:creationId xmlns:a16="http://schemas.microsoft.com/office/drawing/2014/main" id="{F270A436-B1DD-4EB8-B256-F5BE9F243614}"/>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37" name="n_3aveValue【児童館】&#10;一人当たり面積">
          <a:extLst>
            <a:ext uri="{FF2B5EF4-FFF2-40B4-BE49-F238E27FC236}">
              <a16:creationId xmlns:a16="http://schemas.microsoft.com/office/drawing/2014/main" id="{96769BE8-AF29-4FB4-AA95-1F1494A42365}"/>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38" name="n_4aveValue【児童館】&#10;一人当たり面積">
          <a:extLst>
            <a:ext uri="{FF2B5EF4-FFF2-40B4-BE49-F238E27FC236}">
              <a16:creationId xmlns:a16="http://schemas.microsoft.com/office/drawing/2014/main" id="{256E2F88-42EF-4C8D-9DB7-6145B9FE3427}"/>
            </a:ext>
          </a:extLst>
        </xdr:cNvPr>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67327</xdr:rowOff>
    </xdr:from>
    <xdr:ext cx="469744" cy="259045"/>
    <xdr:sp macro="" textlink="">
      <xdr:nvSpPr>
        <xdr:cNvPr id="739" name="n_1mainValue【児童館】&#10;一人当たり面積">
          <a:extLst>
            <a:ext uri="{FF2B5EF4-FFF2-40B4-BE49-F238E27FC236}">
              <a16:creationId xmlns:a16="http://schemas.microsoft.com/office/drawing/2014/main" id="{0A5E8DF9-3EE5-48B0-8F43-68002A1255F8}"/>
            </a:ext>
          </a:extLst>
        </xdr:cNvPr>
        <xdr:cNvSpPr txBox="1"/>
      </xdr:nvSpPr>
      <xdr:spPr>
        <a:xfrm>
          <a:off x="210757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67327</xdr:rowOff>
    </xdr:from>
    <xdr:ext cx="469744" cy="259045"/>
    <xdr:sp macro="" textlink="">
      <xdr:nvSpPr>
        <xdr:cNvPr id="740" name="n_2mainValue【児童館】&#10;一人当たり面積">
          <a:extLst>
            <a:ext uri="{FF2B5EF4-FFF2-40B4-BE49-F238E27FC236}">
              <a16:creationId xmlns:a16="http://schemas.microsoft.com/office/drawing/2014/main" id="{05218808-6BE5-46AD-947B-C5390765D4E0}"/>
            </a:ext>
          </a:extLst>
        </xdr:cNvPr>
        <xdr:cNvSpPr txBox="1"/>
      </xdr:nvSpPr>
      <xdr:spPr>
        <a:xfrm>
          <a:off x="201994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67327</xdr:rowOff>
    </xdr:from>
    <xdr:ext cx="469744" cy="259045"/>
    <xdr:sp macro="" textlink="">
      <xdr:nvSpPr>
        <xdr:cNvPr id="741" name="n_3mainValue【児童館】&#10;一人当たり面積">
          <a:extLst>
            <a:ext uri="{FF2B5EF4-FFF2-40B4-BE49-F238E27FC236}">
              <a16:creationId xmlns:a16="http://schemas.microsoft.com/office/drawing/2014/main" id="{AA601FFE-67A0-498F-AF2F-B9C105CA7B00}"/>
            </a:ext>
          </a:extLst>
        </xdr:cNvPr>
        <xdr:cNvSpPr txBox="1"/>
      </xdr:nvSpPr>
      <xdr:spPr>
        <a:xfrm>
          <a:off x="193104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29227</xdr:rowOff>
    </xdr:from>
    <xdr:ext cx="469744" cy="259045"/>
    <xdr:sp macro="" textlink="">
      <xdr:nvSpPr>
        <xdr:cNvPr id="742" name="n_4mainValue【児童館】&#10;一人当たり面積">
          <a:extLst>
            <a:ext uri="{FF2B5EF4-FFF2-40B4-BE49-F238E27FC236}">
              <a16:creationId xmlns:a16="http://schemas.microsoft.com/office/drawing/2014/main" id="{046C679D-74C2-4223-8ECE-0D06346FA873}"/>
            </a:ext>
          </a:extLst>
        </xdr:cNvPr>
        <xdr:cNvSpPr txBox="1"/>
      </xdr:nvSpPr>
      <xdr:spPr>
        <a:xfrm>
          <a:off x="184214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57FACC66-4B08-4214-92F1-A06DB7CC3C7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E290EF62-FF59-4F0E-AA38-EFC23A93691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79205390-C005-418B-AA5F-613CA287CD7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032A9A93-13D1-4EB8-BBC1-4223CCA0D29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744F22A0-0C73-4F30-88D0-1F6241139FE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E590F823-B74B-47AD-AC67-681418A53C0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44A82B90-83C9-46D2-96CA-16F427E136C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B425FE99-E45E-434E-AA8B-05153C77937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a16="http://schemas.microsoft.com/office/drawing/2014/main" id="{1A02A178-7397-461B-A0B8-45812B9163A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a16="http://schemas.microsoft.com/office/drawing/2014/main" id="{11293C64-9AF8-4E47-B805-998A02D9C0D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a:extLst>
            <a:ext uri="{FF2B5EF4-FFF2-40B4-BE49-F238E27FC236}">
              <a16:creationId xmlns:a16="http://schemas.microsoft.com/office/drawing/2014/main" id="{1B8ABCB3-5993-4370-AD49-303EDD6E0DC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a:extLst>
            <a:ext uri="{FF2B5EF4-FFF2-40B4-BE49-F238E27FC236}">
              <a16:creationId xmlns:a16="http://schemas.microsoft.com/office/drawing/2014/main" id="{9EDB32EF-5679-454D-B8E8-C25A3463782D}"/>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a:extLst>
            <a:ext uri="{FF2B5EF4-FFF2-40B4-BE49-F238E27FC236}">
              <a16:creationId xmlns:a16="http://schemas.microsoft.com/office/drawing/2014/main" id="{6378606B-F9DE-4CB2-AA59-B3FD1C97576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a:extLst>
            <a:ext uri="{FF2B5EF4-FFF2-40B4-BE49-F238E27FC236}">
              <a16:creationId xmlns:a16="http://schemas.microsoft.com/office/drawing/2014/main" id="{25C2D90B-9C85-4FF8-979E-8E2692CA70B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a:extLst>
            <a:ext uri="{FF2B5EF4-FFF2-40B4-BE49-F238E27FC236}">
              <a16:creationId xmlns:a16="http://schemas.microsoft.com/office/drawing/2014/main" id="{E0133535-9211-495C-ACCE-BACA1C531B0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a:extLst>
            <a:ext uri="{FF2B5EF4-FFF2-40B4-BE49-F238E27FC236}">
              <a16:creationId xmlns:a16="http://schemas.microsoft.com/office/drawing/2014/main" id="{5BB8DBC3-3349-43CB-B60F-CF809718A4F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a:extLst>
            <a:ext uri="{FF2B5EF4-FFF2-40B4-BE49-F238E27FC236}">
              <a16:creationId xmlns:a16="http://schemas.microsoft.com/office/drawing/2014/main" id="{E70938A1-8123-4F7F-B2D4-6B11EF9CAAB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a:extLst>
            <a:ext uri="{FF2B5EF4-FFF2-40B4-BE49-F238E27FC236}">
              <a16:creationId xmlns:a16="http://schemas.microsoft.com/office/drawing/2014/main" id="{B2822311-5094-4049-AEA8-603C273074D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a:extLst>
            <a:ext uri="{FF2B5EF4-FFF2-40B4-BE49-F238E27FC236}">
              <a16:creationId xmlns:a16="http://schemas.microsoft.com/office/drawing/2014/main" id="{70E26CBD-8F93-44A4-A6B4-D19FC235D81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a:extLst>
            <a:ext uri="{FF2B5EF4-FFF2-40B4-BE49-F238E27FC236}">
              <a16:creationId xmlns:a16="http://schemas.microsoft.com/office/drawing/2014/main" id="{810EB706-1B78-4025-99D6-C5262117A4C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3" name="テキスト ボックス 762">
          <a:extLst>
            <a:ext uri="{FF2B5EF4-FFF2-40B4-BE49-F238E27FC236}">
              <a16:creationId xmlns:a16="http://schemas.microsoft.com/office/drawing/2014/main" id="{203FDCC0-D37F-4425-90AE-A1048D5AF5CA}"/>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C24B6B9F-F899-4CE1-B895-7737AA952CC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5" name="テキスト ボックス 764">
          <a:extLst>
            <a:ext uri="{FF2B5EF4-FFF2-40B4-BE49-F238E27FC236}">
              <a16:creationId xmlns:a16="http://schemas.microsoft.com/office/drawing/2014/main" id="{8D441CBB-A588-4196-96B5-8EC20AD4332F}"/>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a:extLst>
            <a:ext uri="{FF2B5EF4-FFF2-40B4-BE49-F238E27FC236}">
              <a16:creationId xmlns:a16="http://schemas.microsoft.com/office/drawing/2014/main" id="{37FE1322-1020-4DD6-8059-E5EA5D7664B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767" name="直線コネクタ 766">
          <a:extLst>
            <a:ext uri="{FF2B5EF4-FFF2-40B4-BE49-F238E27FC236}">
              <a16:creationId xmlns:a16="http://schemas.microsoft.com/office/drawing/2014/main" id="{6CC89E46-7BAE-4C56-966B-6F239290A30A}"/>
            </a:ext>
          </a:extLst>
        </xdr:cNvPr>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8" name="【公民館】&#10;有形固定資産減価償却率最小値テキスト">
          <a:extLst>
            <a:ext uri="{FF2B5EF4-FFF2-40B4-BE49-F238E27FC236}">
              <a16:creationId xmlns:a16="http://schemas.microsoft.com/office/drawing/2014/main" id="{4081A846-3AF0-456E-8DB5-481267B56DFC}"/>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9" name="直線コネクタ 768">
          <a:extLst>
            <a:ext uri="{FF2B5EF4-FFF2-40B4-BE49-F238E27FC236}">
              <a16:creationId xmlns:a16="http://schemas.microsoft.com/office/drawing/2014/main" id="{EE0BDD72-2940-46EF-A9B7-91ECC7AA20F3}"/>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770" name="【公民館】&#10;有形固定資産減価償却率最大値テキスト">
          <a:extLst>
            <a:ext uri="{FF2B5EF4-FFF2-40B4-BE49-F238E27FC236}">
              <a16:creationId xmlns:a16="http://schemas.microsoft.com/office/drawing/2014/main" id="{F620C38C-8A3C-468C-828A-3B24A2CD7568}"/>
            </a:ext>
          </a:extLst>
        </xdr:cNvPr>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771" name="直線コネクタ 770">
          <a:extLst>
            <a:ext uri="{FF2B5EF4-FFF2-40B4-BE49-F238E27FC236}">
              <a16:creationId xmlns:a16="http://schemas.microsoft.com/office/drawing/2014/main" id="{C2EAAAE8-FD00-4E57-80BA-CFAA377814A1}"/>
            </a:ext>
          </a:extLst>
        </xdr:cNvPr>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13352</xdr:rowOff>
    </xdr:from>
    <xdr:ext cx="405111" cy="259045"/>
    <xdr:sp macro="" textlink="">
      <xdr:nvSpPr>
        <xdr:cNvPr id="772" name="【公民館】&#10;有形固定資産減価償却率平均値テキスト">
          <a:extLst>
            <a:ext uri="{FF2B5EF4-FFF2-40B4-BE49-F238E27FC236}">
              <a16:creationId xmlns:a16="http://schemas.microsoft.com/office/drawing/2014/main" id="{5322E107-8F77-421D-8C48-7630B137A459}"/>
            </a:ext>
          </a:extLst>
        </xdr:cNvPr>
        <xdr:cNvSpPr txBox="1"/>
      </xdr:nvSpPr>
      <xdr:spPr>
        <a:xfrm>
          <a:off x="16357600" y="1784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773" name="フローチャート: 判断 772">
          <a:extLst>
            <a:ext uri="{FF2B5EF4-FFF2-40B4-BE49-F238E27FC236}">
              <a16:creationId xmlns:a16="http://schemas.microsoft.com/office/drawing/2014/main" id="{2F90F187-6C0F-4389-99FA-A988F8AAC691}"/>
            </a:ext>
          </a:extLst>
        </xdr:cNvPr>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774" name="フローチャート: 判断 773">
          <a:extLst>
            <a:ext uri="{FF2B5EF4-FFF2-40B4-BE49-F238E27FC236}">
              <a16:creationId xmlns:a16="http://schemas.microsoft.com/office/drawing/2014/main" id="{10B0DA7C-9A84-4D5B-97E9-E031C9618D8D}"/>
            </a:ext>
          </a:extLst>
        </xdr:cNvPr>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775" name="フローチャート: 判断 774">
          <a:extLst>
            <a:ext uri="{FF2B5EF4-FFF2-40B4-BE49-F238E27FC236}">
              <a16:creationId xmlns:a16="http://schemas.microsoft.com/office/drawing/2014/main" id="{46252D98-F326-449B-88C6-D644E5D17237}"/>
            </a:ext>
          </a:extLst>
        </xdr:cNvPr>
        <xdr:cNvSpPr/>
      </xdr:nvSpPr>
      <xdr:spPr>
        <a:xfrm>
          <a:off x="14541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776" name="フローチャート: 判断 775">
          <a:extLst>
            <a:ext uri="{FF2B5EF4-FFF2-40B4-BE49-F238E27FC236}">
              <a16:creationId xmlns:a16="http://schemas.microsoft.com/office/drawing/2014/main" id="{64D8E778-5822-46A5-8129-6667E145ACC4}"/>
            </a:ext>
          </a:extLst>
        </xdr:cNvPr>
        <xdr:cNvSpPr/>
      </xdr:nvSpPr>
      <xdr:spPr>
        <a:xfrm>
          <a:off x="1365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77" name="フローチャート: 判断 776">
          <a:extLst>
            <a:ext uri="{FF2B5EF4-FFF2-40B4-BE49-F238E27FC236}">
              <a16:creationId xmlns:a16="http://schemas.microsoft.com/office/drawing/2014/main" id="{10F87407-3EEC-436E-BA6F-6D463E9A6124}"/>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5F7F88D4-0C15-47A8-ADE5-F8DD82FEDEA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680AEC17-E35E-493A-94DE-AC4F93A4181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E63B5F4D-03DC-4215-AF0D-3A3F81ECF7E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78ED82CA-E637-49E3-B016-072082F6206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6398CBD5-0E9C-42C4-89C8-DF9112D2A51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132080</xdr:rowOff>
    </xdr:from>
    <xdr:to>
      <xdr:col>85</xdr:col>
      <xdr:colOff>177800</xdr:colOff>
      <xdr:row>104</xdr:row>
      <xdr:rowOff>62230</xdr:rowOff>
    </xdr:to>
    <xdr:sp macro="" textlink="">
      <xdr:nvSpPr>
        <xdr:cNvPr id="783" name="楕円 782">
          <a:extLst>
            <a:ext uri="{FF2B5EF4-FFF2-40B4-BE49-F238E27FC236}">
              <a16:creationId xmlns:a16="http://schemas.microsoft.com/office/drawing/2014/main" id="{1D39F7D8-ACA5-44A6-A9DC-6AD57AC9FBAD}"/>
            </a:ext>
          </a:extLst>
        </xdr:cNvPr>
        <xdr:cNvSpPr/>
      </xdr:nvSpPr>
      <xdr:spPr>
        <a:xfrm>
          <a:off x="162687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154957</xdr:rowOff>
    </xdr:from>
    <xdr:ext cx="405111" cy="259045"/>
    <xdr:sp macro="" textlink="">
      <xdr:nvSpPr>
        <xdr:cNvPr id="784" name="【公民館】&#10;有形固定資産減価償却率該当値テキスト">
          <a:extLst>
            <a:ext uri="{FF2B5EF4-FFF2-40B4-BE49-F238E27FC236}">
              <a16:creationId xmlns:a16="http://schemas.microsoft.com/office/drawing/2014/main" id="{7AB1128A-F8D5-4ADB-A43E-3E32446145FA}"/>
            </a:ext>
          </a:extLst>
        </xdr:cNvPr>
        <xdr:cNvSpPr txBox="1"/>
      </xdr:nvSpPr>
      <xdr:spPr>
        <a:xfrm>
          <a:off x="16357600"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92075</xdr:rowOff>
    </xdr:from>
    <xdr:to>
      <xdr:col>81</xdr:col>
      <xdr:colOff>101600</xdr:colOff>
      <xdr:row>104</xdr:row>
      <xdr:rowOff>22225</xdr:rowOff>
    </xdr:to>
    <xdr:sp macro="" textlink="">
      <xdr:nvSpPr>
        <xdr:cNvPr id="785" name="楕円 784">
          <a:extLst>
            <a:ext uri="{FF2B5EF4-FFF2-40B4-BE49-F238E27FC236}">
              <a16:creationId xmlns:a16="http://schemas.microsoft.com/office/drawing/2014/main" id="{2A172B21-E2BC-40B4-9B83-3BC2B1C540F9}"/>
            </a:ext>
          </a:extLst>
        </xdr:cNvPr>
        <xdr:cNvSpPr/>
      </xdr:nvSpPr>
      <xdr:spPr>
        <a:xfrm>
          <a:off x="15430500" y="177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142875</xdr:rowOff>
    </xdr:from>
    <xdr:to>
      <xdr:col>85</xdr:col>
      <xdr:colOff>127000</xdr:colOff>
      <xdr:row>104</xdr:row>
      <xdr:rowOff>11430</xdr:rowOff>
    </xdr:to>
    <xdr:cxnSp macro="">
      <xdr:nvCxnSpPr>
        <xdr:cNvPr id="786" name="直線コネクタ 785">
          <a:extLst>
            <a:ext uri="{FF2B5EF4-FFF2-40B4-BE49-F238E27FC236}">
              <a16:creationId xmlns:a16="http://schemas.microsoft.com/office/drawing/2014/main" id="{5D4E075A-0BA4-493E-9776-EB388F1CCDFF}"/>
            </a:ext>
          </a:extLst>
        </xdr:cNvPr>
        <xdr:cNvCxnSpPr/>
      </xdr:nvCxnSpPr>
      <xdr:spPr>
        <a:xfrm>
          <a:off x="15481300" y="178022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787" name="楕円 786">
          <a:extLst>
            <a:ext uri="{FF2B5EF4-FFF2-40B4-BE49-F238E27FC236}">
              <a16:creationId xmlns:a16="http://schemas.microsoft.com/office/drawing/2014/main" id="{148E9B61-26BC-4002-ACFD-5EA0EF32E8F3}"/>
            </a:ext>
          </a:extLst>
        </xdr:cNvPr>
        <xdr:cNvSpPr/>
      </xdr:nvSpPr>
      <xdr:spPr>
        <a:xfrm>
          <a:off x="14541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142875</xdr:rowOff>
    </xdr:from>
    <xdr:to>
      <xdr:col>81</xdr:col>
      <xdr:colOff>50800</xdr:colOff>
      <xdr:row>104</xdr:row>
      <xdr:rowOff>57150</xdr:rowOff>
    </xdr:to>
    <xdr:cxnSp macro="">
      <xdr:nvCxnSpPr>
        <xdr:cNvPr id="788" name="直線コネクタ 787">
          <a:extLst>
            <a:ext uri="{FF2B5EF4-FFF2-40B4-BE49-F238E27FC236}">
              <a16:creationId xmlns:a16="http://schemas.microsoft.com/office/drawing/2014/main" id="{E5472021-F5BF-47A0-A4BB-712568F67EFA}"/>
            </a:ext>
          </a:extLst>
        </xdr:cNvPr>
        <xdr:cNvCxnSpPr/>
      </xdr:nvCxnSpPr>
      <xdr:spPr>
        <a:xfrm flipV="1">
          <a:off x="14592300" y="178022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89" name="楕円 788">
          <a:extLst>
            <a:ext uri="{FF2B5EF4-FFF2-40B4-BE49-F238E27FC236}">
              <a16:creationId xmlns:a16="http://schemas.microsoft.com/office/drawing/2014/main" id="{6CBF533B-1D64-49D3-AF8A-6D787E372B30}"/>
            </a:ext>
          </a:extLst>
        </xdr:cNvPr>
        <xdr:cNvSpPr/>
      </xdr:nvSpPr>
      <xdr:spPr>
        <a:xfrm>
          <a:off x="136525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15239</xdr:rowOff>
    </xdr:from>
    <xdr:to>
      <xdr:col>76</xdr:col>
      <xdr:colOff>114300</xdr:colOff>
      <xdr:row>104</xdr:row>
      <xdr:rowOff>57150</xdr:rowOff>
    </xdr:to>
    <xdr:cxnSp macro="">
      <xdr:nvCxnSpPr>
        <xdr:cNvPr id="790" name="直線コネクタ 789">
          <a:extLst>
            <a:ext uri="{FF2B5EF4-FFF2-40B4-BE49-F238E27FC236}">
              <a16:creationId xmlns:a16="http://schemas.microsoft.com/office/drawing/2014/main" id="{97EDF9AE-CBF6-4AF6-9B7B-630F51DC9D12}"/>
            </a:ext>
          </a:extLst>
        </xdr:cNvPr>
        <xdr:cNvCxnSpPr/>
      </xdr:nvCxnSpPr>
      <xdr:spPr>
        <a:xfrm>
          <a:off x="13703300" y="178460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88264</xdr:rowOff>
    </xdr:from>
    <xdr:to>
      <xdr:col>67</xdr:col>
      <xdr:colOff>101600</xdr:colOff>
      <xdr:row>105</xdr:row>
      <xdr:rowOff>18414</xdr:rowOff>
    </xdr:to>
    <xdr:sp macro="" textlink="">
      <xdr:nvSpPr>
        <xdr:cNvPr id="791" name="楕円 790">
          <a:extLst>
            <a:ext uri="{FF2B5EF4-FFF2-40B4-BE49-F238E27FC236}">
              <a16:creationId xmlns:a16="http://schemas.microsoft.com/office/drawing/2014/main" id="{FFB245D5-7C84-4E8F-B1B8-572C99AF072F}"/>
            </a:ext>
          </a:extLst>
        </xdr:cNvPr>
        <xdr:cNvSpPr/>
      </xdr:nvSpPr>
      <xdr:spPr>
        <a:xfrm>
          <a:off x="12763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15239</xdr:rowOff>
    </xdr:from>
    <xdr:to>
      <xdr:col>71</xdr:col>
      <xdr:colOff>177800</xdr:colOff>
      <xdr:row>104</xdr:row>
      <xdr:rowOff>139064</xdr:rowOff>
    </xdr:to>
    <xdr:cxnSp macro="">
      <xdr:nvCxnSpPr>
        <xdr:cNvPr id="792" name="直線コネクタ 791">
          <a:extLst>
            <a:ext uri="{FF2B5EF4-FFF2-40B4-BE49-F238E27FC236}">
              <a16:creationId xmlns:a16="http://schemas.microsoft.com/office/drawing/2014/main" id="{1B055A4B-DB41-4206-AF7E-634047AA5D1B}"/>
            </a:ext>
          </a:extLst>
        </xdr:cNvPr>
        <xdr:cNvCxnSpPr/>
      </xdr:nvCxnSpPr>
      <xdr:spPr>
        <a:xfrm flipV="1">
          <a:off x="12814300" y="17846039"/>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139082</xdr:rowOff>
    </xdr:from>
    <xdr:ext cx="405111" cy="259045"/>
    <xdr:sp macro="" textlink="">
      <xdr:nvSpPr>
        <xdr:cNvPr id="793" name="n_1aveValue【公民館】&#10;有形固定資産減価償却率">
          <a:extLst>
            <a:ext uri="{FF2B5EF4-FFF2-40B4-BE49-F238E27FC236}">
              <a16:creationId xmlns:a16="http://schemas.microsoft.com/office/drawing/2014/main" id="{1D90E349-DA5A-459C-9BE9-849DA34AE712}"/>
            </a:ext>
          </a:extLst>
        </xdr:cNvPr>
        <xdr:cNvSpPr txBox="1"/>
      </xdr:nvSpPr>
      <xdr:spPr>
        <a:xfrm>
          <a:off x="152660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101616</xdr:rowOff>
    </xdr:from>
    <xdr:ext cx="405111" cy="259045"/>
    <xdr:sp macro="" textlink="">
      <xdr:nvSpPr>
        <xdr:cNvPr id="794" name="n_2aveValue【公民館】&#10;有形固定資産減価償却率">
          <a:extLst>
            <a:ext uri="{FF2B5EF4-FFF2-40B4-BE49-F238E27FC236}">
              <a16:creationId xmlns:a16="http://schemas.microsoft.com/office/drawing/2014/main" id="{33377958-DF7C-44FD-9266-0E4BDE20EECC}"/>
            </a:ext>
          </a:extLst>
        </xdr:cNvPr>
        <xdr:cNvSpPr txBox="1"/>
      </xdr:nvSpPr>
      <xdr:spPr>
        <a:xfrm>
          <a:off x="14389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59072</xdr:rowOff>
    </xdr:from>
    <xdr:ext cx="405111" cy="259045"/>
    <xdr:sp macro="" textlink="">
      <xdr:nvSpPr>
        <xdr:cNvPr id="795" name="n_3aveValue【公民館】&#10;有形固定資産減価償却率">
          <a:extLst>
            <a:ext uri="{FF2B5EF4-FFF2-40B4-BE49-F238E27FC236}">
              <a16:creationId xmlns:a16="http://schemas.microsoft.com/office/drawing/2014/main" id="{BB79D049-5795-4C07-8D99-EBB1336EA1FA}"/>
            </a:ext>
          </a:extLst>
        </xdr:cNvPr>
        <xdr:cNvSpPr txBox="1"/>
      </xdr:nvSpPr>
      <xdr:spPr>
        <a:xfrm>
          <a:off x="135007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96" name="n_4aveValue【公民館】&#10;有形固定資産減価償却率">
          <a:extLst>
            <a:ext uri="{FF2B5EF4-FFF2-40B4-BE49-F238E27FC236}">
              <a16:creationId xmlns:a16="http://schemas.microsoft.com/office/drawing/2014/main" id="{71484677-6AF1-40D5-90CA-5486154CBB10}"/>
            </a:ext>
          </a:extLst>
        </xdr:cNvPr>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38752</xdr:rowOff>
    </xdr:from>
    <xdr:ext cx="405111" cy="259045"/>
    <xdr:sp macro="" textlink="">
      <xdr:nvSpPr>
        <xdr:cNvPr id="797" name="n_1mainValue【公民館】&#10;有形固定資産減価償却率">
          <a:extLst>
            <a:ext uri="{FF2B5EF4-FFF2-40B4-BE49-F238E27FC236}">
              <a16:creationId xmlns:a16="http://schemas.microsoft.com/office/drawing/2014/main" id="{5B9EE298-534E-4F79-ADBA-8DC01998FA99}"/>
            </a:ext>
          </a:extLst>
        </xdr:cNvPr>
        <xdr:cNvSpPr txBox="1"/>
      </xdr:nvSpPr>
      <xdr:spPr>
        <a:xfrm>
          <a:off x="152660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99077</xdr:rowOff>
    </xdr:from>
    <xdr:ext cx="405111" cy="259045"/>
    <xdr:sp macro="" textlink="">
      <xdr:nvSpPr>
        <xdr:cNvPr id="798" name="n_2mainValue【公民館】&#10;有形固定資産減価償却率">
          <a:extLst>
            <a:ext uri="{FF2B5EF4-FFF2-40B4-BE49-F238E27FC236}">
              <a16:creationId xmlns:a16="http://schemas.microsoft.com/office/drawing/2014/main" id="{028D4341-D745-4288-A259-D8C898F1A32B}"/>
            </a:ext>
          </a:extLst>
        </xdr:cNvPr>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799" name="n_3mainValue【公民館】&#10;有形固定資産減価償却率">
          <a:extLst>
            <a:ext uri="{FF2B5EF4-FFF2-40B4-BE49-F238E27FC236}">
              <a16:creationId xmlns:a16="http://schemas.microsoft.com/office/drawing/2014/main" id="{F71EE6E0-5CB7-42E0-972C-030CB3631993}"/>
            </a:ext>
          </a:extLst>
        </xdr:cNvPr>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9541</xdr:rowOff>
    </xdr:from>
    <xdr:ext cx="405111" cy="259045"/>
    <xdr:sp macro="" textlink="">
      <xdr:nvSpPr>
        <xdr:cNvPr id="800" name="n_4mainValue【公民館】&#10;有形固定資産減価償却率">
          <a:extLst>
            <a:ext uri="{FF2B5EF4-FFF2-40B4-BE49-F238E27FC236}">
              <a16:creationId xmlns:a16="http://schemas.microsoft.com/office/drawing/2014/main" id="{8ABCA92B-E7AE-4A56-A6AD-450C716207CE}"/>
            </a:ext>
          </a:extLst>
        </xdr:cNvPr>
        <xdr:cNvSpPr txBox="1"/>
      </xdr:nvSpPr>
      <xdr:spPr>
        <a:xfrm>
          <a:off x="12611744" y="1801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id="{6617D14E-24FC-4C2F-8429-0F55E6B570C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id="{1B2FCFF5-9616-48D7-8CA4-F424396AB82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id="{695D6B6D-7154-4851-AF84-03489826A47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id="{B5238598-8879-4CA3-8A27-52B0A78D5E9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id="{69B44054-69E8-41E7-B564-DB2A3D59FF9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id="{8C669342-E114-487E-B5DA-85CD2D4D11C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id="{8ACCEA5B-6059-4D2A-B237-02B27ABE648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id="{0754012A-6434-4547-AB5C-CC496CB0344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id="{3E3D5EAD-D536-441C-9E72-16DA769DDB7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id="{6B58B4D4-8CE4-44C1-AF1A-5B35F0F05B0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a:extLst>
            <a:ext uri="{FF2B5EF4-FFF2-40B4-BE49-F238E27FC236}">
              <a16:creationId xmlns:a16="http://schemas.microsoft.com/office/drawing/2014/main" id="{12BE9E08-ABBC-4050-9A2B-EE37CC07ED9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a:extLst>
            <a:ext uri="{FF2B5EF4-FFF2-40B4-BE49-F238E27FC236}">
              <a16:creationId xmlns:a16="http://schemas.microsoft.com/office/drawing/2014/main" id="{AB690800-4592-4B7D-8C50-82E751EC10A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a:extLst>
            <a:ext uri="{FF2B5EF4-FFF2-40B4-BE49-F238E27FC236}">
              <a16:creationId xmlns:a16="http://schemas.microsoft.com/office/drawing/2014/main" id="{6B724AF6-4E79-4E45-A18F-8D56C564D24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a:extLst>
            <a:ext uri="{FF2B5EF4-FFF2-40B4-BE49-F238E27FC236}">
              <a16:creationId xmlns:a16="http://schemas.microsoft.com/office/drawing/2014/main" id="{8907B99B-186C-4392-95CD-748B328CC99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a:extLst>
            <a:ext uri="{FF2B5EF4-FFF2-40B4-BE49-F238E27FC236}">
              <a16:creationId xmlns:a16="http://schemas.microsoft.com/office/drawing/2014/main" id="{9F6E257E-50A3-4480-AC99-E74D90F8F43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a:extLst>
            <a:ext uri="{FF2B5EF4-FFF2-40B4-BE49-F238E27FC236}">
              <a16:creationId xmlns:a16="http://schemas.microsoft.com/office/drawing/2014/main" id="{325C76AA-DFBC-4E80-B4CA-DFA4CACD6B7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a:extLst>
            <a:ext uri="{FF2B5EF4-FFF2-40B4-BE49-F238E27FC236}">
              <a16:creationId xmlns:a16="http://schemas.microsoft.com/office/drawing/2014/main" id="{7E6C7164-AE59-400C-BCA7-0F985099B2C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a:extLst>
            <a:ext uri="{FF2B5EF4-FFF2-40B4-BE49-F238E27FC236}">
              <a16:creationId xmlns:a16="http://schemas.microsoft.com/office/drawing/2014/main" id="{FAFD7596-FD69-4A77-8778-08C86CF6230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a:extLst>
            <a:ext uri="{FF2B5EF4-FFF2-40B4-BE49-F238E27FC236}">
              <a16:creationId xmlns:a16="http://schemas.microsoft.com/office/drawing/2014/main" id="{C5F76568-6970-4F2D-AC90-929035B90E1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a:extLst>
            <a:ext uri="{FF2B5EF4-FFF2-40B4-BE49-F238E27FC236}">
              <a16:creationId xmlns:a16="http://schemas.microsoft.com/office/drawing/2014/main" id="{B8EA4482-BFF4-41E8-BC0F-C14DC7C8952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a:extLst>
            <a:ext uri="{FF2B5EF4-FFF2-40B4-BE49-F238E27FC236}">
              <a16:creationId xmlns:a16="http://schemas.microsoft.com/office/drawing/2014/main" id="{B2980550-EE19-4CDF-BBDC-4CA21B9192F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a:extLst>
            <a:ext uri="{FF2B5EF4-FFF2-40B4-BE49-F238E27FC236}">
              <a16:creationId xmlns:a16="http://schemas.microsoft.com/office/drawing/2014/main" id="{D1536D25-91F7-4BB9-B393-9EB1E01035B1}"/>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a:extLst>
            <a:ext uri="{FF2B5EF4-FFF2-40B4-BE49-F238E27FC236}">
              <a16:creationId xmlns:a16="http://schemas.microsoft.com/office/drawing/2014/main" id="{35EDE5E6-CC03-48A3-BC3A-EB303F72FE8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a:extLst>
            <a:ext uri="{FF2B5EF4-FFF2-40B4-BE49-F238E27FC236}">
              <a16:creationId xmlns:a16="http://schemas.microsoft.com/office/drawing/2014/main" id="{4ABAD9A1-426C-460D-B0E1-310AB8A97CF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a:extLst>
            <a:ext uri="{FF2B5EF4-FFF2-40B4-BE49-F238E27FC236}">
              <a16:creationId xmlns:a16="http://schemas.microsoft.com/office/drawing/2014/main" id="{D59BE882-C843-4202-B03D-7BD0289E0B4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826" name="直線コネクタ 825">
          <a:extLst>
            <a:ext uri="{FF2B5EF4-FFF2-40B4-BE49-F238E27FC236}">
              <a16:creationId xmlns:a16="http://schemas.microsoft.com/office/drawing/2014/main" id="{036364D7-0177-430C-B5DA-FA68E4D9C2A4}"/>
            </a:ext>
          </a:extLst>
        </xdr:cNvPr>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827" name="【公民館】&#10;一人当たり面積最小値テキスト">
          <a:extLst>
            <a:ext uri="{FF2B5EF4-FFF2-40B4-BE49-F238E27FC236}">
              <a16:creationId xmlns:a16="http://schemas.microsoft.com/office/drawing/2014/main" id="{70992C71-436C-4AD0-BBDE-EF3C2EEFD1A2}"/>
            </a:ext>
          </a:extLst>
        </xdr:cNvPr>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828" name="直線コネクタ 827">
          <a:extLst>
            <a:ext uri="{FF2B5EF4-FFF2-40B4-BE49-F238E27FC236}">
              <a16:creationId xmlns:a16="http://schemas.microsoft.com/office/drawing/2014/main" id="{FC9EB84F-E3B6-4974-93F9-A4B3F8E85441}"/>
            </a:ext>
          </a:extLst>
        </xdr:cNvPr>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829" name="【公民館】&#10;一人当たり面積最大値テキスト">
          <a:extLst>
            <a:ext uri="{FF2B5EF4-FFF2-40B4-BE49-F238E27FC236}">
              <a16:creationId xmlns:a16="http://schemas.microsoft.com/office/drawing/2014/main" id="{3AE38587-F767-4E81-BFFF-611545EB3FF2}"/>
            </a:ext>
          </a:extLst>
        </xdr:cNvPr>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830" name="直線コネクタ 829">
          <a:extLst>
            <a:ext uri="{FF2B5EF4-FFF2-40B4-BE49-F238E27FC236}">
              <a16:creationId xmlns:a16="http://schemas.microsoft.com/office/drawing/2014/main" id="{F80E4786-C79D-4DA4-847A-177C8948162B}"/>
            </a:ext>
          </a:extLst>
        </xdr:cNvPr>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25054</xdr:rowOff>
    </xdr:from>
    <xdr:ext cx="469744" cy="259045"/>
    <xdr:sp macro="" textlink="">
      <xdr:nvSpPr>
        <xdr:cNvPr id="831" name="【公民館】&#10;一人当たり面積平均値テキスト">
          <a:extLst>
            <a:ext uri="{FF2B5EF4-FFF2-40B4-BE49-F238E27FC236}">
              <a16:creationId xmlns:a16="http://schemas.microsoft.com/office/drawing/2014/main" id="{C1313BF3-6045-4C4F-AD22-2411352EDAD8}"/>
            </a:ext>
          </a:extLst>
        </xdr:cNvPr>
        <xdr:cNvSpPr txBox="1"/>
      </xdr:nvSpPr>
      <xdr:spPr>
        <a:xfrm>
          <a:off x="22199600" y="1837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832" name="フローチャート: 判断 831">
          <a:extLst>
            <a:ext uri="{FF2B5EF4-FFF2-40B4-BE49-F238E27FC236}">
              <a16:creationId xmlns:a16="http://schemas.microsoft.com/office/drawing/2014/main" id="{20818522-91EA-4E93-BEA5-98EEBF8B0813}"/>
            </a:ext>
          </a:extLst>
        </xdr:cNvPr>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833" name="フローチャート: 判断 832">
          <a:extLst>
            <a:ext uri="{FF2B5EF4-FFF2-40B4-BE49-F238E27FC236}">
              <a16:creationId xmlns:a16="http://schemas.microsoft.com/office/drawing/2014/main" id="{20BB1250-FE3B-4712-BA91-03CEAF8E7183}"/>
            </a:ext>
          </a:extLst>
        </xdr:cNvPr>
        <xdr:cNvSpPr/>
      </xdr:nvSpPr>
      <xdr:spPr>
        <a:xfrm>
          <a:off x="21272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834" name="フローチャート: 判断 833">
          <a:extLst>
            <a:ext uri="{FF2B5EF4-FFF2-40B4-BE49-F238E27FC236}">
              <a16:creationId xmlns:a16="http://schemas.microsoft.com/office/drawing/2014/main" id="{303A3D11-9F2F-4E09-8D11-371D05ADC6F8}"/>
            </a:ext>
          </a:extLst>
        </xdr:cNvPr>
        <xdr:cNvSpPr/>
      </xdr:nvSpPr>
      <xdr:spPr>
        <a:xfrm>
          <a:off x="20383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835" name="フローチャート: 判断 834">
          <a:extLst>
            <a:ext uri="{FF2B5EF4-FFF2-40B4-BE49-F238E27FC236}">
              <a16:creationId xmlns:a16="http://schemas.microsoft.com/office/drawing/2014/main" id="{BADDAE79-D9FE-43E3-8133-AC489D92AE9E}"/>
            </a:ext>
          </a:extLst>
        </xdr:cNvPr>
        <xdr:cNvSpPr/>
      </xdr:nvSpPr>
      <xdr:spPr>
        <a:xfrm>
          <a:off x="19494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836" name="フローチャート: 判断 835">
          <a:extLst>
            <a:ext uri="{FF2B5EF4-FFF2-40B4-BE49-F238E27FC236}">
              <a16:creationId xmlns:a16="http://schemas.microsoft.com/office/drawing/2014/main" id="{D33B88AC-8F1D-4659-87FB-3863D62E9D89}"/>
            </a:ext>
          </a:extLst>
        </xdr:cNvPr>
        <xdr:cNvSpPr/>
      </xdr:nvSpPr>
      <xdr:spPr>
        <a:xfrm>
          <a:off x="18605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80672E6F-43B7-47B1-9DEF-72628AF04CC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B2198137-A735-4A96-9C63-5D601EF3527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94779FA8-82EA-4874-BD75-9FB85A62617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CA576EBF-F6AC-42C0-A00F-1120EEE93A6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89F415E6-0CD4-44FF-87CF-78FC413CC57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152763</xdr:rowOff>
    </xdr:from>
    <xdr:to>
      <xdr:col>116</xdr:col>
      <xdr:colOff>114300</xdr:colOff>
      <xdr:row>107</xdr:row>
      <xdr:rowOff>82913</xdr:rowOff>
    </xdr:to>
    <xdr:sp macro="" textlink="">
      <xdr:nvSpPr>
        <xdr:cNvPr id="842" name="楕円 841">
          <a:extLst>
            <a:ext uri="{FF2B5EF4-FFF2-40B4-BE49-F238E27FC236}">
              <a16:creationId xmlns:a16="http://schemas.microsoft.com/office/drawing/2014/main" id="{BC40D4FB-4CE4-4497-9298-8AE69F736D43}"/>
            </a:ext>
          </a:extLst>
        </xdr:cNvPr>
        <xdr:cNvSpPr/>
      </xdr:nvSpPr>
      <xdr:spPr>
        <a:xfrm>
          <a:off x="221107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4190</xdr:rowOff>
    </xdr:from>
    <xdr:ext cx="469744" cy="259045"/>
    <xdr:sp macro="" textlink="">
      <xdr:nvSpPr>
        <xdr:cNvPr id="843" name="【公民館】&#10;一人当たり面積該当値テキスト">
          <a:extLst>
            <a:ext uri="{FF2B5EF4-FFF2-40B4-BE49-F238E27FC236}">
              <a16:creationId xmlns:a16="http://schemas.microsoft.com/office/drawing/2014/main" id="{39A4674A-7DD5-4ACC-9395-7043525D30BB}"/>
            </a:ext>
          </a:extLst>
        </xdr:cNvPr>
        <xdr:cNvSpPr txBox="1"/>
      </xdr:nvSpPr>
      <xdr:spPr>
        <a:xfrm>
          <a:off x="22199600" y="1817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152763</xdr:rowOff>
    </xdr:from>
    <xdr:to>
      <xdr:col>112</xdr:col>
      <xdr:colOff>38100</xdr:colOff>
      <xdr:row>107</xdr:row>
      <xdr:rowOff>82913</xdr:rowOff>
    </xdr:to>
    <xdr:sp macro="" textlink="">
      <xdr:nvSpPr>
        <xdr:cNvPr id="844" name="楕円 843">
          <a:extLst>
            <a:ext uri="{FF2B5EF4-FFF2-40B4-BE49-F238E27FC236}">
              <a16:creationId xmlns:a16="http://schemas.microsoft.com/office/drawing/2014/main" id="{C87CF482-0AA7-4CA8-975C-BDF51A94F839}"/>
            </a:ext>
          </a:extLst>
        </xdr:cNvPr>
        <xdr:cNvSpPr/>
      </xdr:nvSpPr>
      <xdr:spPr>
        <a:xfrm>
          <a:off x="21272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32113</xdr:rowOff>
    </xdr:from>
    <xdr:to>
      <xdr:col>116</xdr:col>
      <xdr:colOff>63500</xdr:colOff>
      <xdr:row>107</xdr:row>
      <xdr:rowOff>32113</xdr:rowOff>
    </xdr:to>
    <xdr:cxnSp macro="">
      <xdr:nvCxnSpPr>
        <xdr:cNvPr id="845" name="直線コネクタ 844">
          <a:extLst>
            <a:ext uri="{FF2B5EF4-FFF2-40B4-BE49-F238E27FC236}">
              <a16:creationId xmlns:a16="http://schemas.microsoft.com/office/drawing/2014/main" id="{EF803AAB-D7AF-440F-8174-A227214A0558}"/>
            </a:ext>
          </a:extLst>
        </xdr:cNvPr>
        <xdr:cNvCxnSpPr/>
      </xdr:nvCxnSpPr>
      <xdr:spPr>
        <a:xfrm>
          <a:off x="21323300" y="183772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46" name="楕円 845">
          <a:extLst>
            <a:ext uri="{FF2B5EF4-FFF2-40B4-BE49-F238E27FC236}">
              <a16:creationId xmlns:a16="http://schemas.microsoft.com/office/drawing/2014/main" id="{95182BB8-FCDA-4957-8205-6ED1B91B4805}"/>
            </a:ext>
          </a:extLst>
        </xdr:cNvPr>
        <xdr:cNvSpPr/>
      </xdr:nvSpPr>
      <xdr:spPr>
        <a:xfrm>
          <a:off x="20383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32113</xdr:rowOff>
    </xdr:from>
    <xdr:to>
      <xdr:col>111</xdr:col>
      <xdr:colOff>177800</xdr:colOff>
      <xdr:row>107</xdr:row>
      <xdr:rowOff>32113</xdr:rowOff>
    </xdr:to>
    <xdr:cxnSp macro="">
      <xdr:nvCxnSpPr>
        <xdr:cNvPr id="847" name="直線コネクタ 846">
          <a:extLst>
            <a:ext uri="{FF2B5EF4-FFF2-40B4-BE49-F238E27FC236}">
              <a16:creationId xmlns:a16="http://schemas.microsoft.com/office/drawing/2014/main" id="{2B8C3FCF-85D9-482F-B318-D2D31D53E68A}"/>
            </a:ext>
          </a:extLst>
        </xdr:cNvPr>
        <xdr:cNvCxnSpPr/>
      </xdr:nvCxnSpPr>
      <xdr:spPr>
        <a:xfrm>
          <a:off x="20434300" y="183772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152763</xdr:rowOff>
    </xdr:from>
    <xdr:to>
      <xdr:col>102</xdr:col>
      <xdr:colOff>165100</xdr:colOff>
      <xdr:row>107</xdr:row>
      <xdr:rowOff>82913</xdr:rowOff>
    </xdr:to>
    <xdr:sp macro="" textlink="">
      <xdr:nvSpPr>
        <xdr:cNvPr id="848" name="楕円 847">
          <a:extLst>
            <a:ext uri="{FF2B5EF4-FFF2-40B4-BE49-F238E27FC236}">
              <a16:creationId xmlns:a16="http://schemas.microsoft.com/office/drawing/2014/main" id="{6EE71C16-70F7-43EC-8AE7-2986582ABF65}"/>
            </a:ext>
          </a:extLst>
        </xdr:cNvPr>
        <xdr:cNvSpPr/>
      </xdr:nvSpPr>
      <xdr:spPr>
        <a:xfrm>
          <a:off x="19494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32113</xdr:rowOff>
    </xdr:from>
    <xdr:to>
      <xdr:col>107</xdr:col>
      <xdr:colOff>50800</xdr:colOff>
      <xdr:row>107</xdr:row>
      <xdr:rowOff>32113</xdr:rowOff>
    </xdr:to>
    <xdr:cxnSp macro="">
      <xdr:nvCxnSpPr>
        <xdr:cNvPr id="849" name="直線コネクタ 848">
          <a:extLst>
            <a:ext uri="{FF2B5EF4-FFF2-40B4-BE49-F238E27FC236}">
              <a16:creationId xmlns:a16="http://schemas.microsoft.com/office/drawing/2014/main" id="{B3586DAD-D6FE-4491-BEF8-CEEE5379FD30}"/>
            </a:ext>
          </a:extLst>
        </xdr:cNvPr>
        <xdr:cNvCxnSpPr/>
      </xdr:nvCxnSpPr>
      <xdr:spPr>
        <a:xfrm>
          <a:off x="19545300" y="183772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850" name="楕円 849">
          <a:extLst>
            <a:ext uri="{FF2B5EF4-FFF2-40B4-BE49-F238E27FC236}">
              <a16:creationId xmlns:a16="http://schemas.microsoft.com/office/drawing/2014/main" id="{93372D8B-657C-482D-A11B-8BB0BA2219AC}"/>
            </a:ext>
          </a:extLst>
        </xdr:cNvPr>
        <xdr:cNvSpPr/>
      </xdr:nvSpPr>
      <xdr:spPr>
        <a:xfrm>
          <a:off x="18605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32113</xdr:rowOff>
    </xdr:from>
    <xdr:to>
      <xdr:col>102</xdr:col>
      <xdr:colOff>114300</xdr:colOff>
      <xdr:row>107</xdr:row>
      <xdr:rowOff>32113</xdr:rowOff>
    </xdr:to>
    <xdr:cxnSp macro="">
      <xdr:nvCxnSpPr>
        <xdr:cNvPr id="851" name="直線コネクタ 850">
          <a:extLst>
            <a:ext uri="{FF2B5EF4-FFF2-40B4-BE49-F238E27FC236}">
              <a16:creationId xmlns:a16="http://schemas.microsoft.com/office/drawing/2014/main" id="{91C234E7-9614-4A9D-92B2-13A16CC6BCDE}"/>
            </a:ext>
          </a:extLst>
        </xdr:cNvPr>
        <xdr:cNvCxnSpPr/>
      </xdr:nvCxnSpPr>
      <xdr:spPr>
        <a:xfrm>
          <a:off x="18656300" y="183772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139354</xdr:rowOff>
    </xdr:from>
    <xdr:ext cx="469744" cy="259045"/>
    <xdr:sp macro="" textlink="">
      <xdr:nvSpPr>
        <xdr:cNvPr id="852" name="n_1aveValue【公民館】&#10;一人当たり面積">
          <a:extLst>
            <a:ext uri="{FF2B5EF4-FFF2-40B4-BE49-F238E27FC236}">
              <a16:creationId xmlns:a16="http://schemas.microsoft.com/office/drawing/2014/main" id="{09106982-1CFB-403D-A78A-4241DD474E1C}"/>
            </a:ext>
          </a:extLst>
        </xdr:cNvPr>
        <xdr:cNvSpPr txBox="1"/>
      </xdr:nvSpPr>
      <xdr:spPr>
        <a:xfrm>
          <a:off x="210757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132822</xdr:rowOff>
    </xdr:from>
    <xdr:ext cx="469744" cy="259045"/>
    <xdr:sp macro="" textlink="">
      <xdr:nvSpPr>
        <xdr:cNvPr id="853" name="n_2aveValue【公民館】&#10;一人当たり面積">
          <a:extLst>
            <a:ext uri="{FF2B5EF4-FFF2-40B4-BE49-F238E27FC236}">
              <a16:creationId xmlns:a16="http://schemas.microsoft.com/office/drawing/2014/main" id="{AEB61397-B3DA-4949-B9BE-E669326E709F}"/>
            </a:ext>
          </a:extLst>
        </xdr:cNvPr>
        <xdr:cNvSpPr txBox="1"/>
      </xdr:nvSpPr>
      <xdr:spPr>
        <a:xfrm>
          <a:off x="20199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139354</xdr:rowOff>
    </xdr:from>
    <xdr:ext cx="469744" cy="259045"/>
    <xdr:sp macro="" textlink="">
      <xdr:nvSpPr>
        <xdr:cNvPr id="854" name="n_3aveValue【公民館】&#10;一人当たり面積">
          <a:extLst>
            <a:ext uri="{FF2B5EF4-FFF2-40B4-BE49-F238E27FC236}">
              <a16:creationId xmlns:a16="http://schemas.microsoft.com/office/drawing/2014/main" id="{35833CE4-4E25-4F73-8704-775A628C013B}"/>
            </a:ext>
          </a:extLst>
        </xdr:cNvPr>
        <xdr:cNvSpPr txBox="1"/>
      </xdr:nvSpPr>
      <xdr:spPr>
        <a:xfrm>
          <a:off x="19310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158948</xdr:rowOff>
    </xdr:from>
    <xdr:ext cx="469744" cy="259045"/>
    <xdr:sp macro="" textlink="">
      <xdr:nvSpPr>
        <xdr:cNvPr id="855" name="n_4aveValue【公民館】&#10;一人当たり面積">
          <a:extLst>
            <a:ext uri="{FF2B5EF4-FFF2-40B4-BE49-F238E27FC236}">
              <a16:creationId xmlns:a16="http://schemas.microsoft.com/office/drawing/2014/main" id="{20373B89-4C59-4AAC-9EE2-E84985E74545}"/>
            </a:ext>
          </a:extLst>
        </xdr:cNvPr>
        <xdr:cNvSpPr txBox="1"/>
      </xdr:nvSpPr>
      <xdr:spPr>
        <a:xfrm>
          <a:off x="18421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99440</xdr:rowOff>
    </xdr:from>
    <xdr:ext cx="469744" cy="259045"/>
    <xdr:sp macro="" textlink="">
      <xdr:nvSpPr>
        <xdr:cNvPr id="856" name="n_1mainValue【公民館】&#10;一人当たり面積">
          <a:extLst>
            <a:ext uri="{FF2B5EF4-FFF2-40B4-BE49-F238E27FC236}">
              <a16:creationId xmlns:a16="http://schemas.microsoft.com/office/drawing/2014/main" id="{DBC76014-5DA0-4991-8359-4F79539DC2B5}"/>
            </a:ext>
          </a:extLst>
        </xdr:cNvPr>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99440</xdr:rowOff>
    </xdr:from>
    <xdr:ext cx="469744" cy="259045"/>
    <xdr:sp macro="" textlink="">
      <xdr:nvSpPr>
        <xdr:cNvPr id="857" name="n_2mainValue【公民館】&#10;一人当たり面積">
          <a:extLst>
            <a:ext uri="{FF2B5EF4-FFF2-40B4-BE49-F238E27FC236}">
              <a16:creationId xmlns:a16="http://schemas.microsoft.com/office/drawing/2014/main" id="{E9A9C037-9A33-4258-8717-6F0DF095CC67}"/>
            </a:ext>
          </a:extLst>
        </xdr:cNvPr>
        <xdr:cNvSpPr txBox="1"/>
      </xdr:nvSpPr>
      <xdr:spPr>
        <a:xfrm>
          <a:off x="20199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99440</xdr:rowOff>
    </xdr:from>
    <xdr:ext cx="469744" cy="259045"/>
    <xdr:sp macro="" textlink="">
      <xdr:nvSpPr>
        <xdr:cNvPr id="858" name="n_3mainValue【公民館】&#10;一人当たり面積">
          <a:extLst>
            <a:ext uri="{FF2B5EF4-FFF2-40B4-BE49-F238E27FC236}">
              <a16:creationId xmlns:a16="http://schemas.microsoft.com/office/drawing/2014/main" id="{64235502-BD59-4D90-A4F4-449C691F3CA3}"/>
            </a:ext>
          </a:extLst>
        </xdr:cNvPr>
        <xdr:cNvSpPr txBox="1"/>
      </xdr:nvSpPr>
      <xdr:spPr>
        <a:xfrm>
          <a:off x="19310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859" name="n_4mainValue【公民館】&#10;一人当たり面積">
          <a:extLst>
            <a:ext uri="{FF2B5EF4-FFF2-40B4-BE49-F238E27FC236}">
              <a16:creationId xmlns:a16="http://schemas.microsoft.com/office/drawing/2014/main" id="{D2564B55-0684-4E5F-8119-187FADE74152}"/>
            </a:ext>
          </a:extLst>
        </xdr:cNvPr>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CA1CF3BD-98CB-47F2-A53C-E4BD4971D6B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91C3318B-5FDA-43FA-96FA-FB68A9C8C8B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64A5B0D4-7587-44A6-90B1-17B9F1AD280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道路については、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、全国、県平均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より高くなっている。これは、一人当たり延長が、類似団体内平均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国、県平均を上回っていることが要因であり、築造、改良等整備する延長が多いことが言える。橋りょう・トンネルについても、有形固定資産償却率は類似団体内平均値、全国、県平均より高くなっているが、計画的に長寿命化、更新等に取り組んでいる。公営住宅は、現在４棟あるが有形固定資産減価償却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％となっており老朽化が進んでいるため、施設の廃止等も含めた検討が必要となっている。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認定こども園・幼稚園・保育所については、有形固定資産減価償却率が類似団体内平均値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を上回っており施設の老朽化が進んでいると言える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が、保育園民営化に伴う譲渡、及び計画的な維持補修、更新を行っているところである。施設譲渡等のため一人当たり面積は減少している。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年度に義務教育学校整備事業が完了したこと、及び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個別計画に基づく大規模改修事業等を計画的に実施していることにより、有形固定資産減価償却率が類似団体内平均値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、全国、県平均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今後も計画に基づく効果的・効率的な改修等に取り組むことが重要である。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児童館及び公民館については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施設の改修工事等の実施により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ここ数年は類似団体内平均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値と同水準で移行しているとともに、どちらの数値も全国、県平均を下回っている状況である。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F4B5C6D-AB77-49D6-A031-966CBF0D196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E16DA17-7A40-4953-A0DF-8EA6786377E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A56B23E-F7B5-4DDD-BDC4-55983530587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611BB7C-85C0-4578-B6D1-AA54DBD56A2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栃木県下野市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C1772FC-FBD6-4AE0-8380-977D5B0C00D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5197F81-B073-4C7C-BF02-90FA1853B75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598192F-176F-46A1-98F2-6D0F9E24BB8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2FC306A-821D-4519-8360-011F253B6D4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C396F27-AAC4-4983-8056-CE42FE02A50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4630074-9E8E-4717-98A1-4560EBD6985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60,202
59,439
74.59
33,051,510
30,270,639
2,310,926
15,820,436
28,896,399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28C8A51-79C2-42D5-93F7-84FD55F4CFD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1D2504B-FA35-4FE1-A5C4-B01C9619B05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3B6FCBE-A8B8-4BC4-B23D-61F16096AF6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47DA320-86CF-49A6-A3AC-262BA44F25D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727738B-E1B7-461A-AD84-A09C4CDF879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21A381A-10F9-4162-A37E-C48AD585323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AB5C38C-1F4D-4C92-B6AF-E867F8B43C1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E50488C-8D14-407C-BF70-E8F291540E7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E212473-B79C-426C-9AE5-1A271DB3819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EA60AF8-1CC1-4218-ABE4-1ED76EBD268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E67E11A-1E95-490A-954C-D4C5678DE36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DE27127-A532-440C-B305-0D63B0D2B7B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01E083E-D83C-4E6F-BC45-F47F131EE3D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6A09C6F-A49C-4B76-A60E-4E9DAF38A1F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3E999FC-A47C-4520-B908-25903E0AC4F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4EABAD5-2F60-492A-A260-0039F706CA5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8F1B6C9-DD7D-4EAF-BDE6-56811D11F40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A8CD899-4510-4771-B850-6DA6AD959ED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0D8132C-F7F4-4579-84D0-BB1DC474A84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799C5D6-9F1C-45E9-AE4B-FDBFA8D5A25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44FBFA4-7627-4B6F-AD88-68353A8AEBF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6682A7A-0C58-4A9E-9524-2165A4DD810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59EF3B6-3E50-458F-8217-CBA882429CA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FF70204-1194-4F13-A4B3-43A642EB185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9CE15B5-30BD-4680-A666-8F0A6FC27CA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1A8EB8A-6893-4827-B6D3-168A9D3A1F6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FDEE55B-6F32-4E5A-9E35-89F6F545902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12A592D-ED67-4672-931C-097587F4A56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5393F28-16D2-4B7C-A0A0-A7A097D5835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418B323-73E8-4E00-A2EA-EF0AFF45232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A2A7F9E-1B56-4BCB-9D09-99BAED84D4E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F10831F-2BC7-49C4-9C39-B7042731E31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01FF32A-6DCF-402C-B3BD-2F43F25AFE9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A0A1404-81CB-4B6E-B2D8-F04168553D3A}"/>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19E6460-1618-4290-B3CB-E50DB378BA2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C8DBCFD-A538-4446-A17F-4248DF54CF1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E9013F9-A7BD-4838-B2B6-0F0B3AEF57D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5BD2AC6-ACEA-4A2F-BF81-2E1C031520B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B4F85CC-41B9-46E8-ACF0-2C28C590AAE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83BB668-2322-40C2-8D7E-745CCC6616C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CD37AC0-E3C3-4475-988A-6045904AE7A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71F0056-BDA3-4291-882A-CB519C11669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5A7CB00-D0B4-465F-ADA9-165C336B416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B13E34B-ED94-421A-B585-1BEE3793F49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C1496FC-A7CB-47B6-8806-F7B94D749DF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41169676-7A13-472C-823B-0E6C8BC53F6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A8137082-AB78-4B49-88B3-16B045B0BCCE}"/>
            </a:ext>
          </a:extLst>
        </xdr:cNvPr>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39256FF4-9EC5-45AF-8657-5A5DFFED657A}"/>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8B2F96C3-E7BF-41AE-8487-52772020574C}"/>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10326B79-412F-466B-BD8A-304510BBE890}"/>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899ED861-1345-4CE7-A3EA-91C7A77BAF8A}"/>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a:extLst>
            <a:ext uri="{FF2B5EF4-FFF2-40B4-BE49-F238E27FC236}">
              <a16:creationId xmlns:a16="http://schemas.microsoft.com/office/drawing/2014/main" id="{55F74442-2949-4645-9E96-C37691C963D9}"/>
            </a:ext>
          </a:extLst>
        </xdr:cNvPr>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885C9E8D-4525-46DA-A84E-26E1044BD641}"/>
            </a:ext>
          </a:extLst>
        </xdr:cNvPr>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a:extLst>
            <a:ext uri="{FF2B5EF4-FFF2-40B4-BE49-F238E27FC236}">
              <a16:creationId xmlns:a16="http://schemas.microsoft.com/office/drawing/2014/main" id="{5B47B2E8-E99C-44FA-B837-3957AEF047F3}"/>
            </a:ext>
          </a:extLst>
        </xdr:cNvPr>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a:extLst>
            <a:ext uri="{FF2B5EF4-FFF2-40B4-BE49-F238E27FC236}">
              <a16:creationId xmlns:a16="http://schemas.microsoft.com/office/drawing/2014/main" id="{596FEA67-4232-40CD-B8F7-78288E330705}"/>
            </a:ext>
          </a:extLst>
        </xdr:cNvPr>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6E5434ED-D208-4000-AEE6-7FA7A26B2538}"/>
            </a:ext>
          </a:extLst>
        </xdr:cNvPr>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a:extLst>
            <a:ext uri="{FF2B5EF4-FFF2-40B4-BE49-F238E27FC236}">
              <a16:creationId xmlns:a16="http://schemas.microsoft.com/office/drawing/2014/main" id="{8470E229-72C0-4711-B413-9CBDA4C38208}"/>
            </a:ext>
          </a:extLst>
        </xdr:cNvPr>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B6947B3-93E2-44D7-9F7D-B5823F8F255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55C7A94-7FE5-476D-97DE-BB8037B7D6B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2B1147D-9009-4A43-991C-1DF007F4E07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7E6163B-4F80-4F22-A71E-B1FA03963BA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A702A73-2C11-415B-8A55-8578166CF46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64588</xdr:rowOff>
    </xdr:from>
    <xdr:to>
      <xdr:col>24</xdr:col>
      <xdr:colOff>114300</xdr:colOff>
      <xdr:row>39</xdr:row>
      <xdr:rowOff>166188</xdr:rowOff>
    </xdr:to>
    <xdr:sp macro="" textlink="">
      <xdr:nvSpPr>
        <xdr:cNvPr id="74" name="楕円 73">
          <a:extLst>
            <a:ext uri="{FF2B5EF4-FFF2-40B4-BE49-F238E27FC236}">
              <a16:creationId xmlns:a16="http://schemas.microsoft.com/office/drawing/2014/main" id="{A27DCE6D-0099-45AE-A535-3465F329C16E}"/>
            </a:ext>
          </a:extLst>
        </xdr:cNvPr>
        <xdr:cNvSpPr/>
      </xdr:nvSpPr>
      <xdr:spPr>
        <a:xfrm>
          <a:off x="45847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43015</xdr:rowOff>
    </xdr:from>
    <xdr:ext cx="405111" cy="259045"/>
    <xdr:sp macro="" textlink="">
      <xdr:nvSpPr>
        <xdr:cNvPr id="75" name="【図書館】&#10;有形固定資産減価償却率該当値テキスト">
          <a:extLst>
            <a:ext uri="{FF2B5EF4-FFF2-40B4-BE49-F238E27FC236}">
              <a16:creationId xmlns:a16="http://schemas.microsoft.com/office/drawing/2014/main" id="{8A633850-B263-4421-B41D-AF0C7B454FA5}"/>
            </a:ext>
          </a:extLst>
        </xdr:cNvPr>
        <xdr:cNvSpPr txBox="1"/>
      </xdr:nvSpPr>
      <xdr:spPr>
        <a:xfrm>
          <a:off x="4673600"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40096</xdr:rowOff>
    </xdr:from>
    <xdr:to>
      <xdr:col>20</xdr:col>
      <xdr:colOff>38100</xdr:colOff>
      <xdr:row>39</xdr:row>
      <xdr:rowOff>141696</xdr:rowOff>
    </xdr:to>
    <xdr:sp macro="" textlink="">
      <xdr:nvSpPr>
        <xdr:cNvPr id="76" name="楕円 75">
          <a:extLst>
            <a:ext uri="{FF2B5EF4-FFF2-40B4-BE49-F238E27FC236}">
              <a16:creationId xmlns:a16="http://schemas.microsoft.com/office/drawing/2014/main" id="{E4635C69-4DD4-4551-AE7F-829547D8E02E}"/>
            </a:ext>
          </a:extLst>
        </xdr:cNvPr>
        <xdr:cNvSpPr/>
      </xdr:nvSpPr>
      <xdr:spPr>
        <a:xfrm>
          <a:off x="37465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90896</xdr:rowOff>
    </xdr:from>
    <xdr:to>
      <xdr:col>24</xdr:col>
      <xdr:colOff>63500</xdr:colOff>
      <xdr:row>39</xdr:row>
      <xdr:rowOff>115388</xdr:rowOff>
    </xdr:to>
    <xdr:cxnSp macro="">
      <xdr:nvCxnSpPr>
        <xdr:cNvPr id="77" name="直線コネクタ 76">
          <a:extLst>
            <a:ext uri="{FF2B5EF4-FFF2-40B4-BE49-F238E27FC236}">
              <a16:creationId xmlns:a16="http://schemas.microsoft.com/office/drawing/2014/main" id="{17DA8561-9DE3-4390-92FB-226F685505FA}"/>
            </a:ext>
          </a:extLst>
        </xdr:cNvPr>
        <xdr:cNvCxnSpPr/>
      </xdr:nvCxnSpPr>
      <xdr:spPr>
        <a:xfrm>
          <a:off x="3797300" y="6777446"/>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17235</xdr:rowOff>
    </xdr:from>
    <xdr:to>
      <xdr:col>15</xdr:col>
      <xdr:colOff>101600</xdr:colOff>
      <xdr:row>39</xdr:row>
      <xdr:rowOff>118835</xdr:rowOff>
    </xdr:to>
    <xdr:sp macro="" textlink="">
      <xdr:nvSpPr>
        <xdr:cNvPr id="78" name="楕円 77">
          <a:extLst>
            <a:ext uri="{FF2B5EF4-FFF2-40B4-BE49-F238E27FC236}">
              <a16:creationId xmlns:a16="http://schemas.microsoft.com/office/drawing/2014/main" id="{6935494F-22BF-4EDC-8781-319D711C7706}"/>
            </a:ext>
          </a:extLst>
        </xdr:cNvPr>
        <xdr:cNvSpPr/>
      </xdr:nvSpPr>
      <xdr:spPr>
        <a:xfrm>
          <a:off x="2857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68035</xdr:rowOff>
    </xdr:from>
    <xdr:to>
      <xdr:col>19</xdr:col>
      <xdr:colOff>177800</xdr:colOff>
      <xdr:row>39</xdr:row>
      <xdr:rowOff>90896</xdr:rowOff>
    </xdr:to>
    <xdr:cxnSp macro="">
      <xdr:nvCxnSpPr>
        <xdr:cNvPr id="79" name="直線コネクタ 78">
          <a:extLst>
            <a:ext uri="{FF2B5EF4-FFF2-40B4-BE49-F238E27FC236}">
              <a16:creationId xmlns:a16="http://schemas.microsoft.com/office/drawing/2014/main" id="{2694AFC2-933A-45F7-AB97-E9F3DCE01C82}"/>
            </a:ext>
          </a:extLst>
        </xdr:cNvPr>
        <xdr:cNvCxnSpPr/>
      </xdr:nvCxnSpPr>
      <xdr:spPr>
        <a:xfrm>
          <a:off x="2908300" y="675458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156028</xdr:rowOff>
    </xdr:from>
    <xdr:to>
      <xdr:col>10</xdr:col>
      <xdr:colOff>165100</xdr:colOff>
      <xdr:row>39</xdr:row>
      <xdr:rowOff>86178</xdr:rowOff>
    </xdr:to>
    <xdr:sp macro="" textlink="">
      <xdr:nvSpPr>
        <xdr:cNvPr id="80" name="楕円 79">
          <a:extLst>
            <a:ext uri="{FF2B5EF4-FFF2-40B4-BE49-F238E27FC236}">
              <a16:creationId xmlns:a16="http://schemas.microsoft.com/office/drawing/2014/main" id="{C03EDBA4-A0FF-4BEC-A8EE-76F87978365F}"/>
            </a:ext>
          </a:extLst>
        </xdr:cNvPr>
        <xdr:cNvSpPr/>
      </xdr:nvSpPr>
      <xdr:spPr>
        <a:xfrm>
          <a:off x="1968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35378</xdr:rowOff>
    </xdr:from>
    <xdr:to>
      <xdr:col>15</xdr:col>
      <xdr:colOff>50800</xdr:colOff>
      <xdr:row>39</xdr:row>
      <xdr:rowOff>68035</xdr:rowOff>
    </xdr:to>
    <xdr:cxnSp macro="">
      <xdr:nvCxnSpPr>
        <xdr:cNvPr id="81" name="直線コネクタ 80">
          <a:extLst>
            <a:ext uri="{FF2B5EF4-FFF2-40B4-BE49-F238E27FC236}">
              <a16:creationId xmlns:a16="http://schemas.microsoft.com/office/drawing/2014/main" id="{4626BA4D-FA48-4F64-8927-645A3F2DDDCF}"/>
            </a:ext>
          </a:extLst>
        </xdr:cNvPr>
        <xdr:cNvCxnSpPr/>
      </xdr:nvCxnSpPr>
      <xdr:spPr>
        <a:xfrm>
          <a:off x="2019300" y="6721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123372</xdr:rowOff>
    </xdr:from>
    <xdr:to>
      <xdr:col>6</xdr:col>
      <xdr:colOff>38100</xdr:colOff>
      <xdr:row>39</xdr:row>
      <xdr:rowOff>53522</xdr:rowOff>
    </xdr:to>
    <xdr:sp macro="" textlink="">
      <xdr:nvSpPr>
        <xdr:cNvPr id="82" name="楕円 81">
          <a:extLst>
            <a:ext uri="{FF2B5EF4-FFF2-40B4-BE49-F238E27FC236}">
              <a16:creationId xmlns:a16="http://schemas.microsoft.com/office/drawing/2014/main" id="{BE2501C2-DF65-4507-8E52-AB9159D6AC69}"/>
            </a:ext>
          </a:extLst>
        </xdr:cNvPr>
        <xdr:cNvSpPr/>
      </xdr:nvSpPr>
      <xdr:spPr>
        <a:xfrm>
          <a:off x="1079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2722</xdr:rowOff>
    </xdr:from>
    <xdr:to>
      <xdr:col>10</xdr:col>
      <xdr:colOff>114300</xdr:colOff>
      <xdr:row>39</xdr:row>
      <xdr:rowOff>35378</xdr:rowOff>
    </xdr:to>
    <xdr:cxnSp macro="">
      <xdr:nvCxnSpPr>
        <xdr:cNvPr id="83" name="直線コネクタ 82">
          <a:extLst>
            <a:ext uri="{FF2B5EF4-FFF2-40B4-BE49-F238E27FC236}">
              <a16:creationId xmlns:a16="http://schemas.microsoft.com/office/drawing/2014/main" id="{31674C03-EE0C-4AE8-BFB4-ADF76F237B01}"/>
            </a:ext>
          </a:extLst>
        </xdr:cNvPr>
        <xdr:cNvCxnSpPr/>
      </xdr:nvCxnSpPr>
      <xdr:spPr>
        <a:xfrm>
          <a:off x="1130300" y="6689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4" name="n_1aveValue【図書館】&#10;有形固定資産減価償却率">
          <a:extLst>
            <a:ext uri="{FF2B5EF4-FFF2-40B4-BE49-F238E27FC236}">
              <a16:creationId xmlns:a16="http://schemas.microsoft.com/office/drawing/2014/main" id="{2055A9E9-FA4A-462D-BA68-5E7D97010D53}"/>
            </a:ext>
          </a:extLst>
        </xdr:cNvPr>
        <xdr:cNvSpPr txBox="1"/>
      </xdr:nvSpPr>
      <xdr:spPr>
        <a:xfrm>
          <a:off x="3582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a:extLst>
            <a:ext uri="{FF2B5EF4-FFF2-40B4-BE49-F238E27FC236}">
              <a16:creationId xmlns:a16="http://schemas.microsoft.com/office/drawing/2014/main" id="{E19E37A3-C39A-4C3A-9579-0BB81DA7983B}"/>
            </a:ext>
          </a:extLst>
        </xdr:cNvPr>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a:extLst>
            <a:ext uri="{FF2B5EF4-FFF2-40B4-BE49-F238E27FC236}">
              <a16:creationId xmlns:a16="http://schemas.microsoft.com/office/drawing/2014/main" id="{48C57250-08AC-4106-A3BF-F870CBC314DA}"/>
            </a:ext>
          </a:extLst>
        </xdr:cNvPr>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7" name="n_4aveValue【図書館】&#10;有形固定資産減価償却率">
          <a:extLst>
            <a:ext uri="{FF2B5EF4-FFF2-40B4-BE49-F238E27FC236}">
              <a16:creationId xmlns:a16="http://schemas.microsoft.com/office/drawing/2014/main" id="{B0D92DB8-608A-42B5-869C-17A41AE5B948}"/>
            </a:ext>
          </a:extLst>
        </xdr:cNvPr>
        <xdr:cNvSpPr txBox="1"/>
      </xdr:nvSpPr>
      <xdr:spPr>
        <a:xfrm>
          <a:off x="927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132823</xdr:rowOff>
    </xdr:from>
    <xdr:ext cx="405111" cy="259045"/>
    <xdr:sp macro="" textlink="">
      <xdr:nvSpPr>
        <xdr:cNvPr id="88" name="n_1mainValue【図書館】&#10;有形固定資産減価償却率">
          <a:extLst>
            <a:ext uri="{FF2B5EF4-FFF2-40B4-BE49-F238E27FC236}">
              <a16:creationId xmlns:a16="http://schemas.microsoft.com/office/drawing/2014/main" id="{6A66A476-1122-4062-90B5-35CFEB8AD1BD}"/>
            </a:ext>
          </a:extLst>
        </xdr:cNvPr>
        <xdr:cNvSpPr txBox="1"/>
      </xdr:nvSpPr>
      <xdr:spPr>
        <a:xfrm>
          <a:off x="3582044" y="681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109962</xdr:rowOff>
    </xdr:from>
    <xdr:ext cx="405111" cy="259045"/>
    <xdr:sp macro="" textlink="">
      <xdr:nvSpPr>
        <xdr:cNvPr id="89" name="n_2mainValue【図書館】&#10;有形固定資産減価償却率">
          <a:extLst>
            <a:ext uri="{FF2B5EF4-FFF2-40B4-BE49-F238E27FC236}">
              <a16:creationId xmlns:a16="http://schemas.microsoft.com/office/drawing/2014/main" id="{963F20D3-C80C-4D38-8900-0C31F97100BB}"/>
            </a:ext>
          </a:extLst>
        </xdr:cNvPr>
        <xdr:cNvSpPr txBox="1"/>
      </xdr:nvSpPr>
      <xdr:spPr>
        <a:xfrm>
          <a:off x="2705744"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77305</xdr:rowOff>
    </xdr:from>
    <xdr:ext cx="405111" cy="259045"/>
    <xdr:sp macro="" textlink="">
      <xdr:nvSpPr>
        <xdr:cNvPr id="90" name="n_3mainValue【図書館】&#10;有形固定資産減価償却率">
          <a:extLst>
            <a:ext uri="{FF2B5EF4-FFF2-40B4-BE49-F238E27FC236}">
              <a16:creationId xmlns:a16="http://schemas.microsoft.com/office/drawing/2014/main" id="{B4ADE462-2D59-49F7-9640-E71BE3E5E7C9}"/>
            </a:ext>
          </a:extLst>
        </xdr:cNvPr>
        <xdr:cNvSpPr txBox="1"/>
      </xdr:nvSpPr>
      <xdr:spPr>
        <a:xfrm>
          <a:off x="18167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44649</xdr:rowOff>
    </xdr:from>
    <xdr:ext cx="405111" cy="259045"/>
    <xdr:sp macro="" textlink="">
      <xdr:nvSpPr>
        <xdr:cNvPr id="91" name="n_4mainValue【図書館】&#10;有形固定資産減価償却率">
          <a:extLst>
            <a:ext uri="{FF2B5EF4-FFF2-40B4-BE49-F238E27FC236}">
              <a16:creationId xmlns:a16="http://schemas.microsoft.com/office/drawing/2014/main" id="{88CA0883-6E13-4144-B77D-8397E98D54F3}"/>
            </a:ext>
          </a:extLst>
        </xdr:cNvPr>
        <xdr:cNvSpPr txBox="1"/>
      </xdr:nvSpPr>
      <xdr:spPr>
        <a:xfrm>
          <a:off x="927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E1C76AB-B2DC-43DF-8829-B72E7182167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098C7BA-8D1E-4C21-9FE6-E8D6F773F59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464D86A-63B5-4E4E-A095-47E1ED8CB44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431FA8A-21A1-4D5B-BB33-0DF3169A88A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5EDFD1D-9299-411A-AF82-AA556C1DF73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AB330468-9EAA-419B-8C30-72671A0C117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18018D05-A6C6-485D-9BCD-246723C0FBA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EBE34CA-2C77-407B-A95D-F6FA708A1A6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F5E7F749-6FC4-4A5A-9231-A75BBE8FE9D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32C25B98-250E-4EB9-9947-0E99A515869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7BDA31E6-5752-4101-B59F-72F7BA9B3E26}"/>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E477654E-A694-4025-9D1F-9B4962EAA641}"/>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D1A489BC-0FD7-4706-B1E6-9F7EC2494D2B}"/>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19FDF8A6-FDD0-4F53-9F96-00A37BF24662}"/>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1CBF1671-860A-4B9E-BA25-797D1F33C006}"/>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33991366-7074-4C25-A3A8-FF9FACF585F1}"/>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5F39429C-BC44-4474-96A2-193F32C9BA2C}"/>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44752E33-D4C1-44FC-BBB1-0D2D7D6E5511}"/>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F0CD861F-0F55-469D-B5BC-64C72554A19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D054AA62-422C-449C-B270-7CDE57A67AD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21AFAB24-A2E5-4CB9-99AE-45A0FBE1AC3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a:extLst>
            <a:ext uri="{FF2B5EF4-FFF2-40B4-BE49-F238E27FC236}">
              <a16:creationId xmlns:a16="http://schemas.microsoft.com/office/drawing/2014/main" id="{9BF2DCE8-86B7-402A-B961-175096397AB5}"/>
            </a:ext>
          </a:extLst>
        </xdr:cNvPr>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a:extLst>
            <a:ext uri="{FF2B5EF4-FFF2-40B4-BE49-F238E27FC236}">
              <a16:creationId xmlns:a16="http://schemas.microsoft.com/office/drawing/2014/main" id="{7C7BD5FF-A841-4473-8BBD-E4A3ADFE452F}"/>
            </a:ext>
          </a:extLst>
        </xdr:cNvPr>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a:extLst>
            <a:ext uri="{FF2B5EF4-FFF2-40B4-BE49-F238E27FC236}">
              <a16:creationId xmlns:a16="http://schemas.microsoft.com/office/drawing/2014/main" id="{CB6C8C11-6504-4304-9C74-CA799A86DC94}"/>
            </a:ext>
          </a:extLst>
        </xdr:cNvPr>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7BE6FC4F-01EC-4898-9162-DB6715784A44}"/>
            </a:ext>
          </a:extLst>
        </xdr:cNvPr>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a:extLst>
            <a:ext uri="{FF2B5EF4-FFF2-40B4-BE49-F238E27FC236}">
              <a16:creationId xmlns:a16="http://schemas.microsoft.com/office/drawing/2014/main" id="{F41A1990-3A77-42F1-BF18-8F3EA019705A}"/>
            </a:ext>
          </a:extLst>
        </xdr:cNvPr>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22115</xdr:rowOff>
    </xdr:from>
    <xdr:ext cx="469744" cy="259045"/>
    <xdr:sp macro="" textlink="">
      <xdr:nvSpPr>
        <xdr:cNvPr id="118" name="【図書館】&#10;一人当たり面積平均値テキスト">
          <a:extLst>
            <a:ext uri="{FF2B5EF4-FFF2-40B4-BE49-F238E27FC236}">
              <a16:creationId xmlns:a16="http://schemas.microsoft.com/office/drawing/2014/main" id="{9DD6EFB0-8CC0-4847-BDC1-42F5ABBC9976}"/>
            </a:ext>
          </a:extLst>
        </xdr:cNvPr>
        <xdr:cNvSpPr txBox="1"/>
      </xdr:nvSpPr>
      <xdr:spPr>
        <a:xfrm>
          <a:off x="10515600" y="6880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a:extLst>
            <a:ext uri="{FF2B5EF4-FFF2-40B4-BE49-F238E27FC236}">
              <a16:creationId xmlns:a16="http://schemas.microsoft.com/office/drawing/2014/main" id="{67909833-750D-4FBF-BD9E-5BD8E7D90815}"/>
            </a:ext>
          </a:extLst>
        </xdr:cNvPr>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a:extLst>
            <a:ext uri="{FF2B5EF4-FFF2-40B4-BE49-F238E27FC236}">
              <a16:creationId xmlns:a16="http://schemas.microsoft.com/office/drawing/2014/main" id="{52D4A763-B0A8-4029-92E4-8DBC8E72F6AB}"/>
            </a:ext>
          </a:extLst>
        </xdr:cNvPr>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a:extLst>
            <a:ext uri="{FF2B5EF4-FFF2-40B4-BE49-F238E27FC236}">
              <a16:creationId xmlns:a16="http://schemas.microsoft.com/office/drawing/2014/main" id="{218102C4-0720-40CD-812D-EDDA9035C509}"/>
            </a:ext>
          </a:extLst>
        </xdr:cNvPr>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a:extLst>
            <a:ext uri="{FF2B5EF4-FFF2-40B4-BE49-F238E27FC236}">
              <a16:creationId xmlns:a16="http://schemas.microsoft.com/office/drawing/2014/main" id="{CAC6CE59-BC3D-4E98-9524-B8E7527ADD56}"/>
            </a:ext>
          </a:extLst>
        </xdr:cNvPr>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a:extLst>
            <a:ext uri="{FF2B5EF4-FFF2-40B4-BE49-F238E27FC236}">
              <a16:creationId xmlns:a16="http://schemas.microsoft.com/office/drawing/2014/main" id="{B257ACE4-9E9B-462B-91C5-0708F63BA81C}"/>
            </a:ext>
          </a:extLst>
        </xdr:cNvPr>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66C1A6F-EB49-453D-AD05-FE8B694486C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60F51FD-C5B9-447A-8E7B-EE37F09E8F2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6A05121-C059-4B67-A570-7C5F5A11C71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E25B0E5-F98C-47AC-90F6-8B0BFFCE98D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564A04D-26E3-4094-A467-42DAE9E22F6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105410</xdr:rowOff>
    </xdr:from>
    <xdr:to>
      <xdr:col>55</xdr:col>
      <xdr:colOff>50800</xdr:colOff>
      <xdr:row>40</xdr:row>
      <xdr:rowOff>35560</xdr:rowOff>
    </xdr:to>
    <xdr:sp macro="" textlink="">
      <xdr:nvSpPr>
        <xdr:cNvPr id="129" name="楕円 128">
          <a:extLst>
            <a:ext uri="{FF2B5EF4-FFF2-40B4-BE49-F238E27FC236}">
              <a16:creationId xmlns:a16="http://schemas.microsoft.com/office/drawing/2014/main" id="{0E26822B-08AD-4858-B8E0-068AC00DC9E8}"/>
            </a:ext>
          </a:extLst>
        </xdr:cNvPr>
        <xdr:cNvSpPr/>
      </xdr:nvSpPr>
      <xdr:spPr>
        <a:xfrm>
          <a:off x="10426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128287</xdr:rowOff>
    </xdr:from>
    <xdr:ext cx="469744" cy="259045"/>
    <xdr:sp macro="" textlink="">
      <xdr:nvSpPr>
        <xdr:cNvPr id="130" name="【図書館】&#10;一人当たり面積該当値テキスト">
          <a:extLst>
            <a:ext uri="{FF2B5EF4-FFF2-40B4-BE49-F238E27FC236}">
              <a16:creationId xmlns:a16="http://schemas.microsoft.com/office/drawing/2014/main" id="{6584EE89-AB31-48FB-BFE0-25F1D94FB190}"/>
            </a:ext>
          </a:extLst>
        </xdr:cNvPr>
        <xdr:cNvSpPr txBox="1"/>
      </xdr:nvSpPr>
      <xdr:spPr>
        <a:xfrm>
          <a:off x="10515600"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105410</xdr:rowOff>
    </xdr:from>
    <xdr:to>
      <xdr:col>50</xdr:col>
      <xdr:colOff>165100</xdr:colOff>
      <xdr:row>40</xdr:row>
      <xdr:rowOff>35560</xdr:rowOff>
    </xdr:to>
    <xdr:sp macro="" textlink="">
      <xdr:nvSpPr>
        <xdr:cNvPr id="131" name="楕円 130">
          <a:extLst>
            <a:ext uri="{FF2B5EF4-FFF2-40B4-BE49-F238E27FC236}">
              <a16:creationId xmlns:a16="http://schemas.microsoft.com/office/drawing/2014/main" id="{C4EE072B-D5D4-41ED-A722-1967EBF8A7E1}"/>
            </a:ext>
          </a:extLst>
        </xdr:cNvPr>
        <xdr:cNvSpPr/>
      </xdr:nvSpPr>
      <xdr:spPr>
        <a:xfrm>
          <a:off x="9588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156210</xdr:rowOff>
    </xdr:from>
    <xdr:to>
      <xdr:col>55</xdr:col>
      <xdr:colOff>0</xdr:colOff>
      <xdr:row>39</xdr:row>
      <xdr:rowOff>156210</xdr:rowOff>
    </xdr:to>
    <xdr:cxnSp macro="">
      <xdr:nvCxnSpPr>
        <xdr:cNvPr id="132" name="直線コネクタ 131">
          <a:extLst>
            <a:ext uri="{FF2B5EF4-FFF2-40B4-BE49-F238E27FC236}">
              <a16:creationId xmlns:a16="http://schemas.microsoft.com/office/drawing/2014/main" id="{DDE6ED39-60B2-47F1-968A-9807F17787C7}"/>
            </a:ext>
          </a:extLst>
        </xdr:cNvPr>
        <xdr:cNvCxnSpPr/>
      </xdr:nvCxnSpPr>
      <xdr:spPr>
        <a:xfrm>
          <a:off x="9639300" y="684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33" name="楕円 132">
          <a:extLst>
            <a:ext uri="{FF2B5EF4-FFF2-40B4-BE49-F238E27FC236}">
              <a16:creationId xmlns:a16="http://schemas.microsoft.com/office/drawing/2014/main" id="{61DD06C9-008E-480C-95C8-AFD185DC0B3A}"/>
            </a:ext>
          </a:extLst>
        </xdr:cNvPr>
        <xdr:cNvSpPr/>
      </xdr:nvSpPr>
      <xdr:spPr>
        <a:xfrm>
          <a:off x="8699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156210</xdr:rowOff>
    </xdr:from>
    <xdr:to>
      <xdr:col>50</xdr:col>
      <xdr:colOff>114300</xdr:colOff>
      <xdr:row>39</xdr:row>
      <xdr:rowOff>156210</xdr:rowOff>
    </xdr:to>
    <xdr:cxnSp macro="">
      <xdr:nvCxnSpPr>
        <xdr:cNvPr id="134" name="直線コネクタ 133">
          <a:extLst>
            <a:ext uri="{FF2B5EF4-FFF2-40B4-BE49-F238E27FC236}">
              <a16:creationId xmlns:a16="http://schemas.microsoft.com/office/drawing/2014/main" id="{63E6A74D-F4A1-4EAA-A48C-1232D235ED7F}"/>
            </a:ext>
          </a:extLst>
        </xdr:cNvPr>
        <xdr:cNvCxnSpPr/>
      </xdr:nvCxnSpPr>
      <xdr:spPr>
        <a:xfrm>
          <a:off x="8750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105410</xdr:rowOff>
    </xdr:from>
    <xdr:to>
      <xdr:col>41</xdr:col>
      <xdr:colOff>101600</xdr:colOff>
      <xdr:row>40</xdr:row>
      <xdr:rowOff>35560</xdr:rowOff>
    </xdr:to>
    <xdr:sp macro="" textlink="">
      <xdr:nvSpPr>
        <xdr:cNvPr id="135" name="楕円 134">
          <a:extLst>
            <a:ext uri="{FF2B5EF4-FFF2-40B4-BE49-F238E27FC236}">
              <a16:creationId xmlns:a16="http://schemas.microsoft.com/office/drawing/2014/main" id="{EC3CEF25-B2AF-4A11-A9B6-EE2987C51B9D}"/>
            </a:ext>
          </a:extLst>
        </xdr:cNvPr>
        <xdr:cNvSpPr/>
      </xdr:nvSpPr>
      <xdr:spPr>
        <a:xfrm>
          <a:off x="781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156210</xdr:rowOff>
    </xdr:from>
    <xdr:to>
      <xdr:col>45</xdr:col>
      <xdr:colOff>177800</xdr:colOff>
      <xdr:row>39</xdr:row>
      <xdr:rowOff>156210</xdr:rowOff>
    </xdr:to>
    <xdr:cxnSp macro="">
      <xdr:nvCxnSpPr>
        <xdr:cNvPr id="136" name="直線コネクタ 135">
          <a:extLst>
            <a:ext uri="{FF2B5EF4-FFF2-40B4-BE49-F238E27FC236}">
              <a16:creationId xmlns:a16="http://schemas.microsoft.com/office/drawing/2014/main" id="{F2B5EC26-A4E3-47E8-B5C1-47B8D291A143}"/>
            </a:ext>
          </a:extLst>
        </xdr:cNvPr>
        <xdr:cNvCxnSpPr/>
      </xdr:nvCxnSpPr>
      <xdr:spPr>
        <a:xfrm>
          <a:off x="7861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105410</xdr:rowOff>
    </xdr:from>
    <xdr:to>
      <xdr:col>36</xdr:col>
      <xdr:colOff>165100</xdr:colOff>
      <xdr:row>40</xdr:row>
      <xdr:rowOff>35560</xdr:rowOff>
    </xdr:to>
    <xdr:sp macro="" textlink="">
      <xdr:nvSpPr>
        <xdr:cNvPr id="137" name="楕円 136">
          <a:extLst>
            <a:ext uri="{FF2B5EF4-FFF2-40B4-BE49-F238E27FC236}">
              <a16:creationId xmlns:a16="http://schemas.microsoft.com/office/drawing/2014/main" id="{D2C069CF-C747-4755-BBF5-9707E221F1A1}"/>
            </a:ext>
          </a:extLst>
        </xdr:cNvPr>
        <xdr:cNvSpPr/>
      </xdr:nvSpPr>
      <xdr:spPr>
        <a:xfrm>
          <a:off x="6921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156210</xdr:rowOff>
    </xdr:from>
    <xdr:to>
      <xdr:col>41</xdr:col>
      <xdr:colOff>50800</xdr:colOff>
      <xdr:row>39</xdr:row>
      <xdr:rowOff>156210</xdr:rowOff>
    </xdr:to>
    <xdr:cxnSp macro="">
      <xdr:nvCxnSpPr>
        <xdr:cNvPr id="138" name="直線コネクタ 137">
          <a:extLst>
            <a:ext uri="{FF2B5EF4-FFF2-40B4-BE49-F238E27FC236}">
              <a16:creationId xmlns:a16="http://schemas.microsoft.com/office/drawing/2014/main" id="{6373D6B2-4B1B-436B-B11C-3D3410156943}"/>
            </a:ext>
          </a:extLst>
        </xdr:cNvPr>
        <xdr:cNvCxnSpPr/>
      </xdr:nvCxnSpPr>
      <xdr:spPr>
        <a:xfrm>
          <a:off x="6972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154703</xdr:rowOff>
    </xdr:from>
    <xdr:ext cx="469744" cy="259045"/>
    <xdr:sp macro="" textlink="">
      <xdr:nvSpPr>
        <xdr:cNvPr id="139" name="n_1aveValue【図書館】&#10;一人当たり面積">
          <a:extLst>
            <a:ext uri="{FF2B5EF4-FFF2-40B4-BE49-F238E27FC236}">
              <a16:creationId xmlns:a16="http://schemas.microsoft.com/office/drawing/2014/main" id="{6D50DC14-CA1F-49FF-9DCF-7F25323218F4}"/>
            </a:ext>
          </a:extLst>
        </xdr:cNvPr>
        <xdr:cNvSpPr txBox="1"/>
      </xdr:nvSpPr>
      <xdr:spPr>
        <a:xfrm>
          <a:off x="93917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159275</xdr:rowOff>
    </xdr:from>
    <xdr:ext cx="469744" cy="259045"/>
    <xdr:sp macro="" textlink="">
      <xdr:nvSpPr>
        <xdr:cNvPr id="140" name="n_2aveValue【図書館】&#10;一人当たり面積">
          <a:extLst>
            <a:ext uri="{FF2B5EF4-FFF2-40B4-BE49-F238E27FC236}">
              <a16:creationId xmlns:a16="http://schemas.microsoft.com/office/drawing/2014/main" id="{1BD2D99F-B1D7-4007-B2EB-E15CFA70B7C4}"/>
            </a:ext>
          </a:extLst>
        </xdr:cNvPr>
        <xdr:cNvSpPr txBox="1"/>
      </xdr:nvSpPr>
      <xdr:spPr>
        <a:xfrm>
          <a:off x="8515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159275</xdr:rowOff>
    </xdr:from>
    <xdr:ext cx="469744" cy="259045"/>
    <xdr:sp macro="" textlink="">
      <xdr:nvSpPr>
        <xdr:cNvPr id="141" name="n_3aveValue【図書館】&#10;一人当たり面積">
          <a:extLst>
            <a:ext uri="{FF2B5EF4-FFF2-40B4-BE49-F238E27FC236}">
              <a16:creationId xmlns:a16="http://schemas.microsoft.com/office/drawing/2014/main" id="{52322D96-348F-4F80-9B75-E0CFD1B97578}"/>
            </a:ext>
          </a:extLst>
        </xdr:cNvPr>
        <xdr:cNvSpPr txBox="1"/>
      </xdr:nvSpPr>
      <xdr:spPr>
        <a:xfrm>
          <a:off x="7626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159275</xdr:rowOff>
    </xdr:from>
    <xdr:ext cx="469744" cy="259045"/>
    <xdr:sp macro="" textlink="">
      <xdr:nvSpPr>
        <xdr:cNvPr id="142" name="n_4aveValue【図書館】&#10;一人当たり面積">
          <a:extLst>
            <a:ext uri="{FF2B5EF4-FFF2-40B4-BE49-F238E27FC236}">
              <a16:creationId xmlns:a16="http://schemas.microsoft.com/office/drawing/2014/main" id="{8E6E74C2-7C4B-4DF0-82A9-377B0423D474}"/>
            </a:ext>
          </a:extLst>
        </xdr:cNvPr>
        <xdr:cNvSpPr txBox="1"/>
      </xdr:nvSpPr>
      <xdr:spPr>
        <a:xfrm>
          <a:off x="6737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52087</xdr:rowOff>
    </xdr:from>
    <xdr:ext cx="469744" cy="259045"/>
    <xdr:sp macro="" textlink="">
      <xdr:nvSpPr>
        <xdr:cNvPr id="143" name="n_1mainValue【図書館】&#10;一人当たり面積">
          <a:extLst>
            <a:ext uri="{FF2B5EF4-FFF2-40B4-BE49-F238E27FC236}">
              <a16:creationId xmlns:a16="http://schemas.microsoft.com/office/drawing/2014/main" id="{10716B2F-E974-479F-B772-8B7C0E0F1A97}"/>
            </a:ext>
          </a:extLst>
        </xdr:cNvPr>
        <xdr:cNvSpPr txBox="1"/>
      </xdr:nvSpPr>
      <xdr:spPr>
        <a:xfrm>
          <a:off x="93917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52087</xdr:rowOff>
    </xdr:from>
    <xdr:ext cx="469744" cy="259045"/>
    <xdr:sp macro="" textlink="">
      <xdr:nvSpPr>
        <xdr:cNvPr id="144" name="n_2mainValue【図書館】&#10;一人当たり面積">
          <a:extLst>
            <a:ext uri="{FF2B5EF4-FFF2-40B4-BE49-F238E27FC236}">
              <a16:creationId xmlns:a16="http://schemas.microsoft.com/office/drawing/2014/main" id="{1991BB89-89D6-43C1-B04E-C3EA79A7A91B}"/>
            </a:ext>
          </a:extLst>
        </xdr:cNvPr>
        <xdr:cNvSpPr txBox="1"/>
      </xdr:nvSpPr>
      <xdr:spPr>
        <a:xfrm>
          <a:off x="8515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52087</xdr:rowOff>
    </xdr:from>
    <xdr:ext cx="469744" cy="259045"/>
    <xdr:sp macro="" textlink="">
      <xdr:nvSpPr>
        <xdr:cNvPr id="145" name="n_3mainValue【図書館】&#10;一人当たり面積">
          <a:extLst>
            <a:ext uri="{FF2B5EF4-FFF2-40B4-BE49-F238E27FC236}">
              <a16:creationId xmlns:a16="http://schemas.microsoft.com/office/drawing/2014/main" id="{81AC1E32-A9D7-4000-B91F-248C0F18B140}"/>
            </a:ext>
          </a:extLst>
        </xdr:cNvPr>
        <xdr:cNvSpPr txBox="1"/>
      </xdr:nvSpPr>
      <xdr:spPr>
        <a:xfrm>
          <a:off x="7626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52087</xdr:rowOff>
    </xdr:from>
    <xdr:ext cx="469744" cy="259045"/>
    <xdr:sp macro="" textlink="">
      <xdr:nvSpPr>
        <xdr:cNvPr id="146" name="n_4mainValue【図書館】&#10;一人当たり面積">
          <a:extLst>
            <a:ext uri="{FF2B5EF4-FFF2-40B4-BE49-F238E27FC236}">
              <a16:creationId xmlns:a16="http://schemas.microsoft.com/office/drawing/2014/main" id="{7E8ECCFD-C8D0-4D36-8EA6-813A95C3316D}"/>
            </a:ext>
          </a:extLst>
        </xdr:cNvPr>
        <xdr:cNvSpPr txBox="1"/>
      </xdr:nvSpPr>
      <xdr:spPr>
        <a:xfrm>
          <a:off x="6737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CBAD4F4F-E9EE-4F2A-998E-A1848048039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A5640483-FA9D-4C82-A48F-D28DB72D8FA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3DD0EF99-03DE-48C2-B392-7BA68807460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67C357A5-8B69-4185-8F06-62C1D74F672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4E8E42DE-D4BB-4545-B6FC-F470AF1B528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3860AB42-5183-4B58-B38A-FEE885C7741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B7263876-8270-4D89-B8D7-28595362D58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C0F1FE8F-74ED-4390-A788-00AA7591D26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3861636-C334-4EBE-B37F-C1CD886F66B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47038234-2579-4BD1-8973-592C0A09DAD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F2EC4922-59A8-47FD-BF01-69D11240F67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4CE3C9CE-5AE0-4867-9049-A6F830145CA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82F2D5C2-A45B-4555-8249-5D0DDA4FE26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ADEC8FD6-F9CB-48F1-A748-22AEC8E401C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348B3A71-AD19-4B4F-9FA4-456383CA521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31E2CF98-EBA0-46E4-8A48-974FAE24C45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4F6ECA09-7B7B-4AC6-817D-2EC547F39CC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91F9298-EDD2-4878-B5AF-AA7C4AFE13A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ED35B329-30E6-4A6D-91CC-285CE3A8BCC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E9FBEF5A-6855-4142-8B26-C7B72B54CCD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7916F660-6EAF-4887-9EE7-371955C6E12A}"/>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E204035C-8322-41BD-B993-A5E8A645045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FF2C6A91-FE9A-4C8A-9D49-C0A20E69BA1A}"/>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707B401-A867-47EF-9D8C-E73B196B2C5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a:extLst>
            <a:ext uri="{FF2B5EF4-FFF2-40B4-BE49-F238E27FC236}">
              <a16:creationId xmlns:a16="http://schemas.microsoft.com/office/drawing/2014/main" id="{4BB5CEE9-8072-40E6-9F26-10CB8C7B3BB5}"/>
            </a:ext>
          </a:extLst>
        </xdr:cNvPr>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A089DABC-98E8-4EEA-B6C3-B99199CC2329}"/>
            </a:ext>
          </a:extLst>
        </xdr:cNvPr>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a:extLst>
            <a:ext uri="{FF2B5EF4-FFF2-40B4-BE49-F238E27FC236}">
              <a16:creationId xmlns:a16="http://schemas.microsoft.com/office/drawing/2014/main" id="{F844A057-A3FD-476C-9E3F-2F91CDA38F46}"/>
            </a:ext>
          </a:extLst>
        </xdr:cNvPr>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2159F4D5-014B-43B3-BF8F-127876D167D0}"/>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5782DF86-04F3-44F6-95A5-6161A7477354}"/>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EC30B1DF-9247-4F43-A46E-4DFABCA2E7B5}"/>
            </a:ext>
          </a:extLst>
        </xdr:cNvPr>
        <xdr:cNvSpPr txBox="1"/>
      </xdr:nvSpPr>
      <xdr:spPr>
        <a:xfrm>
          <a:off x="4673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a:extLst>
            <a:ext uri="{FF2B5EF4-FFF2-40B4-BE49-F238E27FC236}">
              <a16:creationId xmlns:a16="http://schemas.microsoft.com/office/drawing/2014/main" id="{E4101432-6E86-40A0-8606-9072D343EAD8}"/>
            </a:ext>
          </a:extLst>
        </xdr:cNvPr>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a:extLst>
            <a:ext uri="{FF2B5EF4-FFF2-40B4-BE49-F238E27FC236}">
              <a16:creationId xmlns:a16="http://schemas.microsoft.com/office/drawing/2014/main" id="{8D70969D-EF00-4C40-9686-97211E6AEA39}"/>
            </a:ext>
          </a:extLst>
        </xdr:cNvPr>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a:extLst>
            <a:ext uri="{FF2B5EF4-FFF2-40B4-BE49-F238E27FC236}">
              <a16:creationId xmlns:a16="http://schemas.microsoft.com/office/drawing/2014/main" id="{E3D68E84-1559-4519-ABD5-41D135E15D33}"/>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a:extLst>
            <a:ext uri="{FF2B5EF4-FFF2-40B4-BE49-F238E27FC236}">
              <a16:creationId xmlns:a16="http://schemas.microsoft.com/office/drawing/2014/main" id="{AA5E5DC3-05D4-4F40-8870-C3D5945FC01A}"/>
            </a:ext>
          </a:extLst>
        </xdr:cNvPr>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a:extLst>
            <a:ext uri="{FF2B5EF4-FFF2-40B4-BE49-F238E27FC236}">
              <a16:creationId xmlns:a16="http://schemas.microsoft.com/office/drawing/2014/main" id="{3317D0D1-35FC-42BE-BE48-B1643DC40977}"/>
            </a:ext>
          </a:extLst>
        </xdr:cNvPr>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BDEF99B-19B9-42D2-B797-4FDFEE96D86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E75F353-7FBD-4D1D-88BA-D57362F08F5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9CA2E2B-C26C-4EC6-BD6B-DD2A2CAA163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9FC7630-D6D7-4EEB-9573-FC2AE44671F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ABC5696-A2C1-404B-BA34-54EB847CEF1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120650</xdr:rowOff>
    </xdr:from>
    <xdr:to>
      <xdr:col>24</xdr:col>
      <xdr:colOff>114300</xdr:colOff>
      <xdr:row>61</xdr:row>
      <xdr:rowOff>50800</xdr:rowOff>
    </xdr:to>
    <xdr:sp macro="" textlink="">
      <xdr:nvSpPr>
        <xdr:cNvPr id="187" name="楕円 186">
          <a:extLst>
            <a:ext uri="{FF2B5EF4-FFF2-40B4-BE49-F238E27FC236}">
              <a16:creationId xmlns:a16="http://schemas.microsoft.com/office/drawing/2014/main" id="{B1C05BE2-B051-4476-83EF-8CF4D653550D}"/>
            </a:ext>
          </a:extLst>
        </xdr:cNvPr>
        <xdr:cNvSpPr/>
      </xdr:nvSpPr>
      <xdr:spPr>
        <a:xfrm>
          <a:off x="45847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99077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290D59C0-CBF9-4151-9CBB-5DE9860FE3A5}"/>
            </a:ext>
          </a:extLst>
        </xdr:cNvPr>
        <xdr:cNvSpPr txBox="1"/>
      </xdr:nvSpPr>
      <xdr:spPr>
        <a:xfrm>
          <a:off x="4673600"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78740</xdr:rowOff>
    </xdr:from>
    <xdr:to>
      <xdr:col>20</xdr:col>
      <xdr:colOff>38100</xdr:colOff>
      <xdr:row>61</xdr:row>
      <xdr:rowOff>8890</xdr:rowOff>
    </xdr:to>
    <xdr:sp macro="" textlink="">
      <xdr:nvSpPr>
        <xdr:cNvPr id="189" name="楕円 188">
          <a:extLst>
            <a:ext uri="{FF2B5EF4-FFF2-40B4-BE49-F238E27FC236}">
              <a16:creationId xmlns:a16="http://schemas.microsoft.com/office/drawing/2014/main" id="{6D9B8791-3E29-412D-AB42-414E91BDB331}"/>
            </a:ext>
          </a:extLst>
        </xdr:cNvPr>
        <xdr:cNvSpPr/>
      </xdr:nvSpPr>
      <xdr:spPr>
        <a:xfrm>
          <a:off x="3746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129540</xdr:rowOff>
    </xdr:from>
    <xdr:to>
      <xdr:col>24</xdr:col>
      <xdr:colOff>63500</xdr:colOff>
      <xdr:row>61</xdr:row>
      <xdr:rowOff>0</xdr:rowOff>
    </xdr:to>
    <xdr:cxnSp macro="">
      <xdr:nvCxnSpPr>
        <xdr:cNvPr id="190" name="直線コネクタ 189">
          <a:extLst>
            <a:ext uri="{FF2B5EF4-FFF2-40B4-BE49-F238E27FC236}">
              <a16:creationId xmlns:a16="http://schemas.microsoft.com/office/drawing/2014/main" id="{FC72AA32-FD1A-43BC-9B56-853C44712575}"/>
            </a:ext>
          </a:extLst>
        </xdr:cNvPr>
        <xdr:cNvCxnSpPr/>
      </xdr:nvCxnSpPr>
      <xdr:spPr>
        <a:xfrm>
          <a:off x="3797300" y="104165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141605</xdr:rowOff>
    </xdr:from>
    <xdr:to>
      <xdr:col>15</xdr:col>
      <xdr:colOff>101600</xdr:colOff>
      <xdr:row>61</xdr:row>
      <xdr:rowOff>71755</xdr:rowOff>
    </xdr:to>
    <xdr:sp macro="" textlink="">
      <xdr:nvSpPr>
        <xdr:cNvPr id="191" name="楕円 190">
          <a:extLst>
            <a:ext uri="{FF2B5EF4-FFF2-40B4-BE49-F238E27FC236}">
              <a16:creationId xmlns:a16="http://schemas.microsoft.com/office/drawing/2014/main" id="{D74E50CE-6090-407E-B754-A8848C17E21C}"/>
            </a:ext>
          </a:extLst>
        </xdr:cNvPr>
        <xdr:cNvSpPr/>
      </xdr:nvSpPr>
      <xdr:spPr>
        <a:xfrm>
          <a:off x="2857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129540</xdr:rowOff>
    </xdr:from>
    <xdr:to>
      <xdr:col>19</xdr:col>
      <xdr:colOff>177800</xdr:colOff>
      <xdr:row>61</xdr:row>
      <xdr:rowOff>20955</xdr:rowOff>
    </xdr:to>
    <xdr:cxnSp macro="">
      <xdr:nvCxnSpPr>
        <xdr:cNvPr id="192" name="直線コネクタ 191">
          <a:extLst>
            <a:ext uri="{FF2B5EF4-FFF2-40B4-BE49-F238E27FC236}">
              <a16:creationId xmlns:a16="http://schemas.microsoft.com/office/drawing/2014/main" id="{68B1714A-B62B-4E0D-ADBD-FE0796C520F0}"/>
            </a:ext>
          </a:extLst>
        </xdr:cNvPr>
        <xdr:cNvCxnSpPr/>
      </xdr:nvCxnSpPr>
      <xdr:spPr>
        <a:xfrm flipV="1">
          <a:off x="2908300" y="1041654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78740</xdr:rowOff>
    </xdr:from>
    <xdr:to>
      <xdr:col>10</xdr:col>
      <xdr:colOff>165100</xdr:colOff>
      <xdr:row>61</xdr:row>
      <xdr:rowOff>8890</xdr:rowOff>
    </xdr:to>
    <xdr:sp macro="" textlink="">
      <xdr:nvSpPr>
        <xdr:cNvPr id="193" name="楕円 192">
          <a:extLst>
            <a:ext uri="{FF2B5EF4-FFF2-40B4-BE49-F238E27FC236}">
              <a16:creationId xmlns:a16="http://schemas.microsoft.com/office/drawing/2014/main" id="{89B3FF19-AC49-4B91-AEA9-158E4B4C0023}"/>
            </a:ext>
          </a:extLst>
        </xdr:cNvPr>
        <xdr:cNvSpPr/>
      </xdr:nvSpPr>
      <xdr:spPr>
        <a:xfrm>
          <a:off x="1968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129540</xdr:rowOff>
    </xdr:from>
    <xdr:to>
      <xdr:col>15</xdr:col>
      <xdr:colOff>50800</xdr:colOff>
      <xdr:row>61</xdr:row>
      <xdr:rowOff>20955</xdr:rowOff>
    </xdr:to>
    <xdr:cxnSp macro="">
      <xdr:nvCxnSpPr>
        <xdr:cNvPr id="194" name="直線コネクタ 193">
          <a:extLst>
            <a:ext uri="{FF2B5EF4-FFF2-40B4-BE49-F238E27FC236}">
              <a16:creationId xmlns:a16="http://schemas.microsoft.com/office/drawing/2014/main" id="{734BAA93-9050-4B3E-BC73-26ECE433768D}"/>
            </a:ext>
          </a:extLst>
        </xdr:cNvPr>
        <xdr:cNvCxnSpPr/>
      </xdr:nvCxnSpPr>
      <xdr:spPr>
        <a:xfrm>
          <a:off x="2019300" y="1041654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46355</xdr:rowOff>
    </xdr:from>
    <xdr:to>
      <xdr:col>6</xdr:col>
      <xdr:colOff>38100</xdr:colOff>
      <xdr:row>60</xdr:row>
      <xdr:rowOff>147955</xdr:rowOff>
    </xdr:to>
    <xdr:sp macro="" textlink="">
      <xdr:nvSpPr>
        <xdr:cNvPr id="195" name="楕円 194">
          <a:extLst>
            <a:ext uri="{FF2B5EF4-FFF2-40B4-BE49-F238E27FC236}">
              <a16:creationId xmlns:a16="http://schemas.microsoft.com/office/drawing/2014/main" id="{589F7C0B-10D1-4605-AE7C-F78530F78915}"/>
            </a:ext>
          </a:extLst>
        </xdr:cNvPr>
        <xdr:cNvSpPr/>
      </xdr:nvSpPr>
      <xdr:spPr>
        <a:xfrm>
          <a:off x="1079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97155</xdr:rowOff>
    </xdr:from>
    <xdr:to>
      <xdr:col>10</xdr:col>
      <xdr:colOff>114300</xdr:colOff>
      <xdr:row>60</xdr:row>
      <xdr:rowOff>129540</xdr:rowOff>
    </xdr:to>
    <xdr:cxnSp macro="">
      <xdr:nvCxnSpPr>
        <xdr:cNvPr id="196" name="直線コネクタ 195">
          <a:extLst>
            <a:ext uri="{FF2B5EF4-FFF2-40B4-BE49-F238E27FC236}">
              <a16:creationId xmlns:a16="http://schemas.microsoft.com/office/drawing/2014/main" id="{529F7344-7D02-46E5-903D-D5B71F5930FA}"/>
            </a:ext>
          </a:extLst>
        </xdr:cNvPr>
        <xdr:cNvCxnSpPr/>
      </xdr:nvCxnSpPr>
      <xdr:spPr>
        <a:xfrm>
          <a:off x="1130300" y="103841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a:extLst>
            <a:ext uri="{FF2B5EF4-FFF2-40B4-BE49-F238E27FC236}">
              <a16:creationId xmlns:a16="http://schemas.microsoft.com/office/drawing/2014/main" id="{AD284DE9-9EA5-456B-947E-F4FDBD0A38E8}"/>
            </a:ext>
          </a:extLst>
        </xdr:cNvPr>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a:extLst>
            <a:ext uri="{FF2B5EF4-FFF2-40B4-BE49-F238E27FC236}">
              <a16:creationId xmlns:a16="http://schemas.microsoft.com/office/drawing/2014/main" id="{1DB2710F-4A3F-485D-818F-02912006FAE3}"/>
            </a:ext>
          </a:extLst>
        </xdr:cNvPr>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99" name="n_3aveValue【体育館・プール】&#10;有形固定資産減価償却率">
          <a:extLst>
            <a:ext uri="{FF2B5EF4-FFF2-40B4-BE49-F238E27FC236}">
              <a16:creationId xmlns:a16="http://schemas.microsoft.com/office/drawing/2014/main" id="{31116440-161F-4493-8A45-FE2B61EC566E}"/>
            </a:ext>
          </a:extLst>
        </xdr:cNvPr>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200" name="n_4aveValue【体育館・プール】&#10;有形固定資産減価償却率">
          <a:extLst>
            <a:ext uri="{FF2B5EF4-FFF2-40B4-BE49-F238E27FC236}">
              <a16:creationId xmlns:a16="http://schemas.microsoft.com/office/drawing/2014/main" id="{FF0C3623-E64B-49AA-830E-D6F4A4B457B4}"/>
            </a:ext>
          </a:extLst>
        </xdr:cNvPr>
        <xdr:cNvSpPr txBox="1"/>
      </xdr:nvSpPr>
      <xdr:spPr>
        <a:xfrm>
          <a:off x="927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17</xdr:rowOff>
    </xdr:from>
    <xdr:ext cx="405111" cy="259045"/>
    <xdr:sp macro="" textlink="">
      <xdr:nvSpPr>
        <xdr:cNvPr id="201" name="n_1mainValue【体育館・プール】&#10;有形固定資産減価償却率">
          <a:extLst>
            <a:ext uri="{FF2B5EF4-FFF2-40B4-BE49-F238E27FC236}">
              <a16:creationId xmlns:a16="http://schemas.microsoft.com/office/drawing/2014/main" id="{E681A27A-AE65-43E8-9BEB-9E2F49772DA4}"/>
            </a:ext>
          </a:extLst>
        </xdr:cNvPr>
        <xdr:cNvSpPr txBox="1"/>
      </xdr:nvSpPr>
      <xdr:spPr>
        <a:xfrm>
          <a:off x="35820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62882</xdr:rowOff>
    </xdr:from>
    <xdr:ext cx="405111" cy="259045"/>
    <xdr:sp macro="" textlink="">
      <xdr:nvSpPr>
        <xdr:cNvPr id="202" name="n_2mainValue【体育館・プール】&#10;有形固定資産減価償却率">
          <a:extLst>
            <a:ext uri="{FF2B5EF4-FFF2-40B4-BE49-F238E27FC236}">
              <a16:creationId xmlns:a16="http://schemas.microsoft.com/office/drawing/2014/main" id="{FE119B43-B02F-4DA6-B556-2A0EAF189086}"/>
            </a:ext>
          </a:extLst>
        </xdr:cNvPr>
        <xdr:cNvSpPr txBox="1"/>
      </xdr:nvSpPr>
      <xdr:spPr>
        <a:xfrm>
          <a:off x="270574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xdr:rowOff>
    </xdr:from>
    <xdr:ext cx="405111" cy="259045"/>
    <xdr:sp macro="" textlink="">
      <xdr:nvSpPr>
        <xdr:cNvPr id="203" name="n_3mainValue【体育館・プール】&#10;有形固定資産減価償却率">
          <a:extLst>
            <a:ext uri="{FF2B5EF4-FFF2-40B4-BE49-F238E27FC236}">
              <a16:creationId xmlns:a16="http://schemas.microsoft.com/office/drawing/2014/main" id="{8BC47599-B5F2-4E29-8EFE-CADD09E892F3}"/>
            </a:ext>
          </a:extLst>
        </xdr:cNvPr>
        <xdr:cNvSpPr txBox="1"/>
      </xdr:nvSpPr>
      <xdr:spPr>
        <a:xfrm>
          <a:off x="1816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139082</xdr:rowOff>
    </xdr:from>
    <xdr:ext cx="405111" cy="259045"/>
    <xdr:sp macro="" textlink="">
      <xdr:nvSpPr>
        <xdr:cNvPr id="204" name="n_4mainValue【体育館・プール】&#10;有形固定資産減価償却率">
          <a:extLst>
            <a:ext uri="{FF2B5EF4-FFF2-40B4-BE49-F238E27FC236}">
              <a16:creationId xmlns:a16="http://schemas.microsoft.com/office/drawing/2014/main" id="{C2CF79AC-24A0-40DA-BEB3-508B31EC78D3}"/>
            </a:ext>
          </a:extLst>
        </xdr:cNvPr>
        <xdr:cNvSpPr txBox="1"/>
      </xdr:nvSpPr>
      <xdr:spPr>
        <a:xfrm>
          <a:off x="927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B034B47F-BD8F-4B26-B0F2-1545EB46D6E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536C2B2-039F-48B6-80D2-1B1E0D976B8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2E800F08-BDA6-4B67-83AF-8B7D99371AA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FEA53C6E-EB45-4A96-A0F6-8FBCD914F31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D8A292F9-916D-4A5C-9307-F8D2298F809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973867EA-1932-4A43-9A2A-FA6C85075F5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AA529931-6303-47E6-9A1F-42AC1478963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C6C746F-EA41-4309-AF59-DA720D80982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374202B1-CE59-415E-A1DC-5A752F8B5ED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1AAF5A87-34CC-401E-99E8-31F351920B6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E7C6D21A-0FA3-4CF2-B1E6-D0C22E45AC9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13F52CF4-1B4F-4AAE-88E2-F8EE7312C15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3010D423-CEDA-42D1-81FA-A36DD9065C5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2525F606-A7AD-4744-9AED-8AF1BF86C96D}"/>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D179DC4F-05D8-4C6D-B89B-F4C8079B526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21880E11-98EC-421C-B720-BF9A41F6A31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26711CD6-EB18-43EC-A1FC-0D1C80E4654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70FA26FF-A314-4837-9642-5AA13BC69B1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AD6460EA-31A4-4ED1-A64A-5BFF9258445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D0A22BE4-9CBB-4A61-8480-80AC068E4D65}"/>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47F5F355-2A78-46DF-8CB3-5FD9ADEC6BC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ECBCE808-ABB2-4762-BE4C-91CBEE84DFB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A3080A06-1227-4388-B123-1AA70F7DCE2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a:extLst>
            <a:ext uri="{FF2B5EF4-FFF2-40B4-BE49-F238E27FC236}">
              <a16:creationId xmlns:a16="http://schemas.microsoft.com/office/drawing/2014/main" id="{574FB967-DA65-480B-AD43-FB2562A49F21}"/>
            </a:ext>
          </a:extLst>
        </xdr:cNvPr>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a:extLst>
            <a:ext uri="{FF2B5EF4-FFF2-40B4-BE49-F238E27FC236}">
              <a16:creationId xmlns:a16="http://schemas.microsoft.com/office/drawing/2014/main" id="{5F0BDC51-B532-45CA-AFD1-3DD647DF85DF}"/>
            </a:ext>
          </a:extLst>
        </xdr:cNvPr>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a:extLst>
            <a:ext uri="{FF2B5EF4-FFF2-40B4-BE49-F238E27FC236}">
              <a16:creationId xmlns:a16="http://schemas.microsoft.com/office/drawing/2014/main" id="{44A13829-E6F6-441B-8EF4-EE970DB4E11F}"/>
            </a:ext>
          </a:extLst>
        </xdr:cNvPr>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a:extLst>
            <a:ext uri="{FF2B5EF4-FFF2-40B4-BE49-F238E27FC236}">
              <a16:creationId xmlns:a16="http://schemas.microsoft.com/office/drawing/2014/main" id="{4C78845D-3170-454C-83C4-BF56F9AF1567}"/>
            </a:ext>
          </a:extLst>
        </xdr:cNvPr>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a:extLst>
            <a:ext uri="{FF2B5EF4-FFF2-40B4-BE49-F238E27FC236}">
              <a16:creationId xmlns:a16="http://schemas.microsoft.com/office/drawing/2014/main" id="{02A6F8C4-3D1A-48C0-B920-3E99EEAB4654}"/>
            </a:ext>
          </a:extLst>
        </xdr:cNvPr>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a:extLst>
            <a:ext uri="{FF2B5EF4-FFF2-40B4-BE49-F238E27FC236}">
              <a16:creationId xmlns:a16="http://schemas.microsoft.com/office/drawing/2014/main" id="{CC11F8BB-1575-4CEA-AAB8-B0EF5538160B}"/>
            </a:ext>
          </a:extLst>
        </xdr:cNvPr>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a:extLst>
            <a:ext uri="{FF2B5EF4-FFF2-40B4-BE49-F238E27FC236}">
              <a16:creationId xmlns:a16="http://schemas.microsoft.com/office/drawing/2014/main" id="{32EE9859-6EF5-4D87-8E31-3A1787795449}"/>
            </a:ext>
          </a:extLst>
        </xdr:cNvPr>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a:extLst>
            <a:ext uri="{FF2B5EF4-FFF2-40B4-BE49-F238E27FC236}">
              <a16:creationId xmlns:a16="http://schemas.microsoft.com/office/drawing/2014/main" id="{1F964E2C-8737-4F5A-9C84-E3ABB2464F29}"/>
            </a:ext>
          </a:extLst>
        </xdr:cNvPr>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a:extLst>
            <a:ext uri="{FF2B5EF4-FFF2-40B4-BE49-F238E27FC236}">
              <a16:creationId xmlns:a16="http://schemas.microsoft.com/office/drawing/2014/main" id="{005696CF-D570-45BA-B8C9-3561E22C06E1}"/>
            </a:ext>
          </a:extLst>
        </xdr:cNvPr>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a:extLst>
            <a:ext uri="{FF2B5EF4-FFF2-40B4-BE49-F238E27FC236}">
              <a16:creationId xmlns:a16="http://schemas.microsoft.com/office/drawing/2014/main" id="{5C265F1C-3D7F-4B96-94DC-8B2C7580958B}"/>
            </a:ext>
          </a:extLst>
        </xdr:cNvPr>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a:extLst>
            <a:ext uri="{FF2B5EF4-FFF2-40B4-BE49-F238E27FC236}">
              <a16:creationId xmlns:a16="http://schemas.microsoft.com/office/drawing/2014/main" id="{505E3D36-81A4-4699-AA2B-44F366F761AF}"/>
            </a:ext>
          </a:extLst>
        </xdr:cNvPr>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7FBFC3C8-9A8D-4209-A01F-BBF29DB4DBC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17CAEB8-DE03-4C36-978B-796643C3304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10BF1FC-0F38-402F-A72A-8AD482A80C0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F2BE6C1-1B58-48FA-820D-0FA2AF8DC6E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F10D1F7-CAC6-421D-923F-41363928A65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151130</xdr:rowOff>
    </xdr:from>
    <xdr:to>
      <xdr:col>55</xdr:col>
      <xdr:colOff>50800</xdr:colOff>
      <xdr:row>64</xdr:row>
      <xdr:rowOff>81280</xdr:rowOff>
    </xdr:to>
    <xdr:sp macro="" textlink="">
      <xdr:nvSpPr>
        <xdr:cNvPr id="244" name="楕円 243">
          <a:extLst>
            <a:ext uri="{FF2B5EF4-FFF2-40B4-BE49-F238E27FC236}">
              <a16:creationId xmlns:a16="http://schemas.microsoft.com/office/drawing/2014/main" id="{CBB1E9E3-AE76-49FC-832B-67ABE42E4D9A}"/>
            </a:ext>
          </a:extLst>
        </xdr:cNvPr>
        <xdr:cNvSpPr/>
      </xdr:nvSpPr>
      <xdr:spPr>
        <a:xfrm>
          <a:off x="104267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a:extLst>
            <a:ext uri="{FF2B5EF4-FFF2-40B4-BE49-F238E27FC236}">
              <a16:creationId xmlns:a16="http://schemas.microsoft.com/office/drawing/2014/main" id="{56CCAB79-5F18-405C-AD74-1EA692D58E4B}"/>
            </a:ext>
          </a:extLst>
        </xdr:cNvPr>
        <xdr:cNvSpPr txBox="1"/>
      </xdr:nvSpPr>
      <xdr:spPr>
        <a:xfrm>
          <a:off x="10515600"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151130</xdr:rowOff>
    </xdr:from>
    <xdr:to>
      <xdr:col>50</xdr:col>
      <xdr:colOff>165100</xdr:colOff>
      <xdr:row>64</xdr:row>
      <xdr:rowOff>81280</xdr:rowOff>
    </xdr:to>
    <xdr:sp macro="" textlink="">
      <xdr:nvSpPr>
        <xdr:cNvPr id="246" name="楕円 245">
          <a:extLst>
            <a:ext uri="{FF2B5EF4-FFF2-40B4-BE49-F238E27FC236}">
              <a16:creationId xmlns:a16="http://schemas.microsoft.com/office/drawing/2014/main" id="{65C9F9DB-C806-4F6A-8C71-E6B62B693E9A}"/>
            </a:ext>
          </a:extLst>
        </xdr:cNvPr>
        <xdr:cNvSpPr/>
      </xdr:nvSpPr>
      <xdr:spPr>
        <a:xfrm>
          <a:off x="95885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30480</xdr:rowOff>
    </xdr:from>
    <xdr:to>
      <xdr:col>55</xdr:col>
      <xdr:colOff>0</xdr:colOff>
      <xdr:row>64</xdr:row>
      <xdr:rowOff>30480</xdr:rowOff>
    </xdr:to>
    <xdr:cxnSp macro="">
      <xdr:nvCxnSpPr>
        <xdr:cNvPr id="247" name="直線コネクタ 246">
          <a:extLst>
            <a:ext uri="{FF2B5EF4-FFF2-40B4-BE49-F238E27FC236}">
              <a16:creationId xmlns:a16="http://schemas.microsoft.com/office/drawing/2014/main" id="{8D8C54C5-58A2-4FDA-85B2-D846209C9F59}"/>
            </a:ext>
          </a:extLst>
        </xdr:cNvPr>
        <xdr:cNvCxnSpPr/>
      </xdr:nvCxnSpPr>
      <xdr:spPr>
        <a:xfrm>
          <a:off x="9639300" y="11003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151130</xdr:rowOff>
    </xdr:from>
    <xdr:to>
      <xdr:col>46</xdr:col>
      <xdr:colOff>38100</xdr:colOff>
      <xdr:row>64</xdr:row>
      <xdr:rowOff>81280</xdr:rowOff>
    </xdr:to>
    <xdr:sp macro="" textlink="">
      <xdr:nvSpPr>
        <xdr:cNvPr id="248" name="楕円 247">
          <a:extLst>
            <a:ext uri="{FF2B5EF4-FFF2-40B4-BE49-F238E27FC236}">
              <a16:creationId xmlns:a16="http://schemas.microsoft.com/office/drawing/2014/main" id="{6CD55525-2F46-4A79-A141-C5B9385A8A75}"/>
            </a:ext>
          </a:extLst>
        </xdr:cNvPr>
        <xdr:cNvSpPr/>
      </xdr:nvSpPr>
      <xdr:spPr>
        <a:xfrm>
          <a:off x="86995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30480</xdr:rowOff>
    </xdr:from>
    <xdr:to>
      <xdr:col>50</xdr:col>
      <xdr:colOff>114300</xdr:colOff>
      <xdr:row>64</xdr:row>
      <xdr:rowOff>30480</xdr:rowOff>
    </xdr:to>
    <xdr:cxnSp macro="">
      <xdr:nvCxnSpPr>
        <xdr:cNvPr id="249" name="直線コネクタ 248">
          <a:extLst>
            <a:ext uri="{FF2B5EF4-FFF2-40B4-BE49-F238E27FC236}">
              <a16:creationId xmlns:a16="http://schemas.microsoft.com/office/drawing/2014/main" id="{9A679BBA-017E-4DEA-AA92-E2B4DEA9810A}"/>
            </a:ext>
          </a:extLst>
        </xdr:cNvPr>
        <xdr:cNvCxnSpPr/>
      </xdr:nvCxnSpPr>
      <xdr:spPr>
        <a:xfrm>
          <a:off x="8750300" y="11003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156464</xdr:rowOff>
    </xdr:from>
    <xdr:to>
      <xdr:col>41</xdr:col>
      <xdr:colOff>101600</xdr:colOff>
      <xdr:row>64</xdr:row>
      <xdr:rowOff>86614</xdr:rowOff>
    </xdr:to>
    <xdr:sp macro="" textlink="">
      <xdr:nvSpPr>
        <xdr:cNvPr id="250" name="楕円 249">
          <a:extLst>
            <a:ext uri="{FF2B5EF4-FFF2-40B4-BE49-F238E27FC236}">
              <a16:creationId xmlns:a16="http://schemas.microsoft.com/office/drawing/2014/main" id="{35A0FE49-ECB8-4FBB-A006-790B267116E6}"/>
            </a:ext>
          </a:extLst>
        </xdr:cNvPr>
        <xdr:cNvSpPr/>
      </xdr:nvSpPr>
      <xdr:spPr>
        <a:xfrm>
          <a:off x="7810500" y="1095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30480</xdr:rowOff>
    </xdr:from>
    <xdr:to>
      <xdr:col>45</xdr:col>
      <xdr:colOff>177800</xdr:colOff>
      <xdr:row>64</xdr:row>
      <xdr:rowOff>35814</xdr:rowOff>
    </xdr:to>
    <xdr:cxnSp macro="">
      <xdr:nvCxnSpPr>
        <xdr:cNvPr id="251" name="直線コネクタ 250">
          <a:extLst>
            <a:ext uri="{FF2B5EF4-FFF2-40B4-BE49-F238E27FC236}">
              <a16:creationId xmlns:a16="http://schemas.microsoft.com/office/drawing/2014/main" id="{4C432E80-F696-4663-AD7D-67585DB18253}"/>
            </a:ext>
          </a:extLst>
        </xdr:cNvPr>
        <xdr:cNvCxnSpPr/>
      </xdr:nvCxnSpPr>
      <xdr:spPr>
        <a:xfrm flipV="1">
          <a:off x="7861300" y="11003280"/>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156464</xdr:rowOff>
    </xdr:from>
    <xdr:to>
      <xdr:col>36</xdr:col>
      <xdr:colOff>165100</xdr:colOff>
      <xdr:row>64</xdr:row>
      <xdr:rowOff>86614</xdr:rowOff>
    </xdr:to>
    <xdr:sp macro="" textlink="">
      <xdr:nvSpPr>
        <xdr:cNvPr id="252" name="楕円 251">
          <a:extLst>
            <a:ext uri="{FF2B5EF4-FFF2-40B4-BE49-F238E27FC236}">
              <a16:creationId xmlns:a16="http://schemas.microsoft.com/office/drawing/2014/main" id="{BE583234-702C-408A-996F-E306F9973D04}"/>
            </a:ext>
          </a:extLst>
        </xdr:cNvPr>
        <xdr:cNvSpPr/>
      </xdr:nvSpPr>
      <xdr:spPr>
        <a:xfrm>
          <a:off x="6921500" y="1095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35814</xdr:rowOff>
    </xdr:from>
    <xdr:to>
      <xdr:col>41</xdr:col>
      <xdr:colOff>50800</xdr:colOff>
      <xdr:row>64</xdr:row>
      <xdr:rowOff>35814</xdr:rowOff>
    </xdr:to>
    <xdr:cxnSp macro="">
      <xdr:nvCxnSpPr>
        <xdr:cNvPr id="253" name="直線コネクタ 252">
          <a:extLst>
            <a:ext uri="{FF2B5EF4-FFF2-40B4-BE49-F238E27FC236}">
              <a16:creationId xmlns:a16="http://schemas.microsoft.com/office/drawing/2014/main" id="{857D16E3-8A7D-488F-98D5-8A5B05956161}"/>
            </a:ext>
          </a:extLst>
        </xdr:cNvPr>
        <xdr:cNvCxnSpPr/>
      </xdr:nvCxnSpPr>
      <xdr:spPr>
        <a:xfrm>
          <a:off x="6972300" y="110086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4" name="n_1aveValue【体育館・プール】&#10;一人当たり面積">
          <a:extLst>
            <a:ext uri="{FF2B5EF4-FFF2-40B4-BE49-F238E27FC236}">
              <a16:creationId xmlns:a16="http://schemas.microsoft.com/office/drawing/2014/main" id="{8D00E594-DF34-402D-A5ED-C6D431E13D4B}"/>
            </a:ext>
          </a:extLst>
        </xdr:cNvPr>
        <xdr:cNvSpPr txBox="1"/>
      </xdr:nvSpPr>
      <xdr:spPr>
        <a:xfrm>
          <a:off x="9391727" y="1070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84853</xdr:rowOff>
    </xdr:from>
    <xdr:ext cx="469744" cy="259045"/>
    <xdr:sp macro="" textlink="">
      <xdr:nvSpPr>
        <xdr:cNvPr id="255" name="n_2aveValue【体育館・プール】&#10;一人当たり面積">
          <a:extLst>
            <a:ext uri="{FF2B5EF4-FFF2-40B4-BE49-F238E27FC236}">
              <a16:creationId xmlns:a16="http://schemas.microsoft.com/office/drawing/2014/main" id="{9A71A5ED-8C64-4250-BA89-32F4D5D5D214}"/>
            </a:ext>
          </a:extLst>
        </xdr:cNvPr>
        <xdr:cNvSpPr txBox="1"/>
      </xdr:nvSpPr>
      <xdr:spPr>
        <a:xfrm>
          <a:off x="8515427" y="107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85234</xdr:rowOff>
    </xdr:from>
    <xdr:ext cx="469744" cy="259045"/>
    <xdr:sp macro="" textlink="">
      <xdr:nvSpPr>
        <xdr:cNvPr id="256" name="n_3aveValue【体育館・プール】&#10;一人当たり面積">
          <a:extLst>
            <a:ext uri="{FF2B5EF4-FFF2-40B4-BE49-F238E27FC236}">
              <a16:creationId xmlns:a16="http://schemas.microsoft.com/office/drawing/2014/main" id="{661DCA2B-8D9C-45D5-A277-35195EB9A603}"/>
            </a:ext>
          </a:extLst>
        </xdr:cNvPr>
        <xdr:cNvSpPr txBox="1"/>
      </xdr:nvSpPr>
      <xdr:spPr>
        <a:xfrm>
          <a:off x="7626427" y="1071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87901</xdr:rowOff>
    </xdr:from>
    <xdr:ext cx="469744" cy="259045"/>
    <xdr:sp macro="" textlink="">
      <xdr:nvSpPr>
        <xdr:cNvPr id="257" name="n_4aveValue【体育館・プール】&#10;一人当たり面積">
          <a:extLst>
            <a:ext uri="{FF2B5EF4-FFF2-40B4-BE49-F238E27FC236}">
              <a16:creationId xmlns:a16="http://schemas.microsoft.com/office/drawing/2014/main" id="{313A432C-FD26-49D6-A1D8-DB5C88B9B70A}"/>
            </a:ext>
          </a:extLst>
        </xdr:cNvPr>
        <xdr:cNvSpPr txBox="1"/>
      </xdr:nvSpPr>
      <xdr:spPr>
        <a:xfrm>
          <a:off x="6737427" y="1071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72407</xdr:rowOff>
    </xdr:from>
    <xdr:ext cx="469744" cy="259045"/>
    <xdr:sp macro="" textlink="">
      <xdr:nvSpPr>
        <xdr:cNvPr id="258" name="n_1mainValue【体育館・プール】&#10;一人当たり面積">
          <a:extLst>
            <a:ext uri="{FF2B5EF4-FFF2-40B4-BE49-F238E27FC236}">
              <a16:creationId xmlns:a16="http://schemas.microsoft.com/office/drawing/2014/main" id="{1B88EBB1-C2C7-4A8B-A350-710CA4416321}"/>
            </a:ext>
          </a:extLst>
        </xdr:cNvPr>
        <xdr:cNvSpPr txBox="1"/>
      </xdr:nvSpPr>
      <xdr:spPr>
        <a:xfrm>
          <a:off x="9391727"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72407</xdr:rowOff>
    </xdr:from>
    <xdr:ext cx="469744" cy="259045"/>
    <xdr:sp macro="" textlink="">
      <xdr:nvSpPr>
        <xdr:cNvPr id="259" name="n_2mainValue【体育館・プール】&#10;一人当たり面積">
          <a:extLst>
            <a:ext uri="{FF2B5EF4-FFF2-40B4-BE49-F238E27FC236}">
              <a16:creationId xmlns:a16="http://schemas.microsoft.com/office/drawing/2014/main" id="{E7A33C23-6301-49AF-9DA4-932CD1448495}"/>
            </a:ext>
          </a:extLst>
        </xdr:cNvPr>
        <xdr:cNvSpPr txBox="1"/>
      </xdr:nvSpPr>
      <xdr:spPr>
        <a:xfrm>
          <a:off x="8515427"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77741</xdr:rowOff>
    </xdr:from>
    <xdr:ext cx="469744" cy="259045"/>
    <xdr:sp macro="" textlink="">
      <xdr:nvSpPr>
        <xdr:cNvPr id="260" name="n_3mainValue【体育館・プール】&#10;一人当たり面積">
          <a:extLst>
            <a:ext uri="{FF2B5EF4-FFF2-40B4-BE49-F238E27FC236}">
              <a16:creationId xmlns:a16="http://schemas.microsoft.com/office/drawing/2014/main" id="{07CAE55F-02AE-4E73-B69D-5C82B43B3B41}"/>
            </a:ext>
          </a:extLst>
        </xdr:cNvPr>
        <xdr:cNvSpPr txBox="1"/>
      </xdr:nvSpPr>
      <xdr:spPr>
        <a:xfrm>
          <a:off x="7626427"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77741</xdr:rowOff>
    </xdr:from>
    <xdr:ext cx="469744" cy="259045"/>
    <xdr:sp macro="" textlink="">
      <xdr:nvSpPr>
        <xdr:cNvPr id="261" name="n_4mainValue【体育館・プール】&#10;一人当たり面積">
          <a:extLst>
            <a:ext uri="{FF2B5EF4-FFF2-40B4-BE49-F238E27FC236}">
              <a16:creationId xmlns:a16="http://schemas.microsoft.com/office/drawing/2014/main" id="{1FC40761-3F39-450A-900E-715BD0FFE180}"/>
            </a:ext>
          </a:extLst>
        </xdr:cNvPr>
        <xdr:cNvSpPr txBox="1"/>
      </xdr:nvSpPr>
      <xdr:spPr>
        <a:xfrm>
          <a:off x="6737427"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5454735D-1498-4BB2-8FE3-32E64D1153A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F52876FA-D002-447E-A2A9-05C6542E3CF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37214E70-4790-44FF-98D9-F1B1F339530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8F037701-2A0C-4003-BC2B-1B5ACF3A185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C774C73C-81D0-4B2E-B226-B4FC0E19F6B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C473B412-A4EE-40A7-9008-3C8497BE1F2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CE346B3D-784C-4251-AE49-1817F11734C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B5FBB4E9-42BF-4D5D-BBE3-A9E20FCD031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DA8A4829-D8F8-42C4-A8CA-9A7514616DA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9CE38E4F-20B2-431E-8B34-E97F11EE0F4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FF235A4-F8E1-4CDD-8D79-FAAF10F7E01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2C946762-7849-4BA4-A905-17F6C5F4459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75011A31-1C4E-476B-AC0D-24909F6F7622}"/>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552C7CA4-8143-4D3D-AF6A-58135B515DC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B3F7AFF3-E984-4D69-AF77-42B78968144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8D90A1BC-5D8C-4E51-93EA-32042F8E146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F532BED4-9B69-4D39-BBD4-DE8EE956916E}"/>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2F58A373-0D2E-464C-8FB0-3B0C5A7DDB8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E49AD198-50C5-4A47-9B83-996C022444DB}"/>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D30B0CC4-D066-4F65-8856-CD8A8A54479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5427B918-2B01-414E-87D3-C7E0F3E2D3B7}"/>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BE367F58-E2B8-401A-ABDF-76F56070910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BA738B3D-B5AA-4695-AAB4-9E8B196C7191}"/>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193FD5C9-D45B-4A74-8A66-39263F1B68E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FCBFE5CE-6069-4401-AF28-BAEBAFD8EB5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FF863FB1-CAB6-47E3-A539-A5578D27317B}"/>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5994212C-BBDA-48C1-B32D-BAB6E4604244}"/>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81A9242F-2693-4F8E-AD2F-D1F1E07F7DE8}"/>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a:extLst>
            <a:ext uri="{FF2B5EF4-FFF2-40B4-BE49-F238E27FC236}">
              <a16:creationId xmlns:a16="http://schemas.microsoft.com/office/drawing/2014/main" id="{CE580771-1B5E-455A-A2BE-48E91D97C0CF}"/>
            </a:ext>
          </a:extLst>
        </xdr:cNvPr>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a:extLst>
            <a:ext uri="{FF2B5EF4-FFF2-40B4-BE49-F238E27FC236}">
              <a16:creationId xmlns:a16="http://schemas.microsoft.com/office/drawing/2014/main" id="{9FAF72CD-E854-4F48-9886-4FFFB01A36A8}"/>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153506</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F49B7D26-06EE-4843-A83E-6B34D3576593}"/>
            </a:ext>
          </a:extLst>
        </xdr:cNvPr>
        <xdr:cNvSpPr txBox="1"/>
      </xdr:nvSpPr>
      <xdr:spPr>
        <a:xfrm>
          <a:off x="4673600" y="14212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a:extLst>
            <a:ext uri="{FF2B5EF4-FFF2-40B4-BE49-F238E27FC236}">
              <a16:creationId xmlns:a16="http://schemas.microsoft.com/office/drawing/2014/main" id="{3A123D84-D397-48B9-A346-4CCE7ACBDECD}"/>
            </a:ext>
          </a:extLst>
        </xdr:cNvPr>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a:extLst>
            <a:ext uri="{FF2B5EF4-FFF2-40B4-BE49-F238E27FC236}">
              <a16:creationId xmlns:a16="http://schemas.microsoft.com/office/drawing/2014/main" id="{3ED909A3-221C-4A84-A125-E9875D32BB10}"/>
            </a:ext>
          </a:extLst>
        </xdr:cNvPr>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a:extLst>
            <a:ext uri="{FF2B5EF4-FFF2-40B4-BE49-F238E27FC236}">
              <a16:creationId xmlns:a16="http://schemas.microsoft.com/office/drawing/2014/main" id="{51F45EA6-7E35-46B3-B71A-E8064023CD07}"/>
            </a:ext>
          </a:extLst>
        </xdr:cNvPr>
        <xdr:cNvSpPr/>
      </xdr:nvSpPr>
      <xdr:spPr>
        <a:xfrm>
          <a:off x="2857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a:extLst>
            <a:ext uri="{FF2B5EF4-FFF2-40B4-BE49-F238E27FC236}">
              <a16:creationId xmlns:a16="http://schemas.microsoft.com/office/drawing/2014/main" id="{530DFF8F-5639-44F1-85F5-39AB3E0E67CC}"/>
            </a:ext>
          </a:extLst>
        </xdr:cNvPr>
        <xdr:cNvSpPr/>
      </xdr:nvSpPr>
      <xdr:spPr>
        <a:xfrm>
          <a:off x="1968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a:extLst>
            <a:ext uri="{FF2B5EF4-FFF2-40B4-BE49-F238E27FC236}">
              <a16:creationId xmlns:a16="http://schemas.microsoft.com/office/drawing/2014/main" id="{5458D1EE-C984-4381-95AF-C17878397D09}"/>
            </a:ext>
          </a:extLst>
        </xdr:cNvPr>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2E5448A2-7376-4D80-ABB1-D0EC2582247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912CF8BE-8715-46B1-BAAC-A9C94EB98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480B85A-B3A2-431F-9FDE-66A73A554D1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A73147B-3C10-4324-A702-3FBCB62CC26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2AAD7F8-33AF-44D4-B2CA-AB18A3D004E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49349</xdr:rowOff>
    </xdr:from>
    <xdr:to>
      <xdr:col>24</xdr:col>
      <xdr:colOff>114300</xdr:colOff>
      <xdr:row>81</xdr:row>
      <xdr:rowOff>150949</xdr:rowOff>
    </xdr:to>
    <xdr:sp macro="" textlink="">
      <xdr:nvSpPr>
        <xdr:cNvPr id="303" name="楕円 302">
          <a:extLst>
            <a:ext uri="{FF2B5EF4-FFF2-40B4-BE49-F238E27FC236}">
              <a16:creationId xmlns:a16="http://schemas.microsoft.com/office/drawing/2014/main" id="{4C8753D8-9731-4ED0-BF48-037C85A8583F}"/>
            </a:ext>
          </a:extLst>
        </xdr:cNvPr>
        <xdr:cNvSpPr/>
      </xdr:nvSpPr>
      <xdr:spPr>
        <a:xfrm>
          <a:off x="4584700" y="139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72226</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B55754F2-CE07-43B5-81B7-C9C5B1F05204}"/>
            </a:ext>
          </a:extLst>
        </xdr:cNvPr>
        <xdr:cNvSpPr txBox="1"/>
      </xdr:nvSpPr>
      <xdr:spPr>
        <a:xfrm>
          <a:off x="4673600" y="13788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1995</xdr:rowOff>
    </xdr:from>
    <xdr:to>
      <xdr:col>20</xdr:col>
      <xdr:colOff>38100</xdr:colOff>
      <xdr:row>81</xdr:row>
      <xdr:rowOff>103595</xdr:rowOff>
    </xdr:to>
    <xdr:sp macro="" textlink="">
      <xdr:nvSpPr>
        <xdr:cNvPr id="305" name="楕円 304">
          <a:extLst>
            <a:ext uri="{FF2B5EF4-FFF2-40B4-BE49-F238E27FC236}">
              <a16:creationId xmlns:a16="http://schemas.microsoft.com/office/drawing/2014/main" id="{858F85FA-9725-4DBF-BF46-38FC44D76D40}"/>
            </a:ext>
          </a:extLst>
        </xdr:cNvPr>
        <xdr:cNvSpPr/>
      </xdr:nvSpPr>
      <xdr:spPr>
        <a:xfrm>
          <a:off x="3746500" y="138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52795</xdr:rowOff>
    </xdr:from>
    <xdr:to>
      <xdr:col>24</xdr:col>
      <xdr:colOff>63500</xdr:colOff>
      <xdr:row>81</xdr:row>
      <xdr:rowOff>100149</xdr:rowOff>
    </xdr:to>
    <xdr:cxnSp macro="">
      <xdr:nvCxnSpPr>
        <xdr:cNvPr id="306" name="直線コネクタ 305">
          <a:extLst>
            <a:ext uri="{FF2B5EF4-FFF2-40B4-BE49-F238E27FC236}">
              <a16:creationId xmlns:a16="http://schemas.microsoft.com/office/drawing/2014/main" id="{6EBE1843-EC0D-42DE-B693-C4167289E2FF}"/>
            </a:ext>
          </a:extLst>
        </xdr:cNvPr>
        <xdr:cNvCxnSpPr/>
      </xdr:nvCxnSpPr>
      <xdr:spPr>
        <a:xfrm>
          <a:off x="3797300" y="13940245"/>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165281</xdr:rowOff>
    </xdr:from>
    <xdr:to>
      <xdr:col>15</xdr:col>
      <xdr:colOff>101600</xdr:colOff>
      <xdr:row>81</xdr:row>
      <xdr:rowOff>95431</xdr:rowOff>
    </xdr:to>
    <xdr:sp macro="" textlink="">
      <xdr:nvSpPr>
        <xdr:cNvPr id="307" name="楕円 306">
          <a:extLst>
            <a:ext uri="{FF2B5EF4-FFF2-40B4-BE49-F238E27FC236}">
              <a16:creationId xmlns:a16="http://schemas.microsoft.com/office/drawing/2014/main" id="{14FE22C7-3EB8-417F-B7CC-DB98D37FEEFB}"/>
            </a:ext>
          </a:extLst>
        </xdr:cNvPr>
        <xdr:cNvSpPr/>
      </xdr:nvSpPr>
      <xdr:spPr>
        <a:xfrm>
          <a:off x="2857500" y="1388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44631</xdr:rowOff>
    </xdr:from>
    <xdr:to>
      <xdr:col>19</xdr:col>
      <xdr:colOff>177800</xdr:colOff>
      <xdr:row>81</xdr:row>
      <xdr:rowOff>52795</xdr:rowOff>
    </xdr:to>
    <xdr:cxnSp macro="">
      <xdr:nvCxnSpPr>
        <xdr:cNvPr id="308" name="直線コネクタ 307">
          <a:extLst>
            <a:ext uri="{FF2B5EF4-FFF2-40B4-BE49-F238E27FC236}">
              <a16:creationId xmlns:a16="http://schemas.microsoft.com/office/drawing/2014/main" id="{D6AEB3D0-703D-4E4D-A0CE-19D8D60AA6D4}"/>
            </a:ext>
          </a:extLst>
        </xdr:cNvPr>
        <xdr:cNvCxnSpPr/>
      </xdr:nvCxnSpPr>
      <xdr:spPr>
        <a:xfrm>
          <a:off x="2908300" y="13932081"/>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88537</xdr:rowOff>
    </xdr:from>
    <xdr:to>
      <xdr:col>10</xdr:col>
      <xdr:colOff>165100</xdr:colOff>
      <xdr:row>82</xdr:row>
      <xdr:rowOff>18687</xdr:rowOff>
    </xdr:to>
    <xdr:sp macro="" textlink="">
      <xdr:nvSpPr>
        <xdr:cNvPr id="309" name="楕円 308">
          <a:extLst>
            <a:ext uri="{FF2B5EF4-FFF2-40B4-BE49-F238E27FC236}">
              <a16:creationId xmlns:a16="http://schemas.microsoft.com/office/drawing/2014/main" id="{9E72FB08-B17E-435F-B364-A36B375C9AD0}"/>
            </a:ext>
          </a:extLst>
        </xdr:cNvPr>
        <xdr:cNvSpPr/>
      </xdr:nvSpPr>
      <xdr:spPr>
        <a:xfrm>
          <a:off x="1968500" y="139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44631</xdr:rowOff>
    </xdr:from>
    <xdr:to>
      <xdr:col>15</xdr:col>
      <xdr:colOff>50800</xdr:colOff>
      <xdr:row>81</xdr:row>
      <xdr:rowOff>139337</xdr:rowOff>
    </xdr:to>
    <xdr:cxnSp macro="">
      <xdr:nvCxnSpPr>
        <xdr:cNvPr id="310" name="直線コネクタ 309">
          <a:extLst>
            <a:ext uri="{FF2B5EF4-FFF2-40B4-BE49-F238E27FC236}">
              <a16:creationId xmlns:a16="http://schemas.microsoft.com/office/drawing/2014/main" id="{AB4ECF5D-5B08-472A-B9EB-B0EE3BB0072D}"/>
            </a:ext>
          </a:extLst>
        </xdr:cNvPr>
        <xdr:cNvCxnSpPr/>
      </xdr:nvCxnSpPr>
      <xdr:spPr>
        <a:xfrm flipV="1">
          <a:off x="2019300" y="13932081"/>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59145</xdr:rowOff>
    </xdr:from>
    <xdr:to>
      <xdr:col>6</xdr:col>
      <xdr:colOff>38100</xdr:colOff>
      <xdr:row>81</xdr:row>
      <xdr:rowOff>160745</xdr:rowOff>
    </xdr:to>
    <xdr:sp macro="" textlink="">
      <xdr:nvSpPr>
        <xdr:cNvPr id="311" name="楕円 310">
          <a:extLst>
            <a:ext uri="{FF2B5EF4-FFF2-40B4-BE49-F238E27FC236}">
              <a16:creationId xmlns:a16="http://schemas.microsoft.com/office/drawing/2014/main" id="{D32E0937-F696-45BE-9326-7BB93FD82B2A}"/>
            </a:ext>
          </a:extLst>
        </xdr:cNvPr>
        <xdr:cNvSpPr/>
      </xdr:nvSpPr>
      <xdr:spPr>
        <a:xfrm>
          <a:off x="1079500" y="139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109945</xdr:rowOff>
    </xdr:from>
    <xdr:to>
      <xdr:col>10</xdr:col>
      <xdr:colOff>114300</xdr:colOff>
      <xdr:row>81</xdr:row>
      <xdr:rowOff>139337</xdr:rowOff>
    </xdr:to>
    <xdr:cxnSp macro="">
      <xdr:nvCxnSpPr>
        <xdr:cNvPr id="312" name="直線コネクタ 311">
          <a:extLst>
            <a:ext uri="{FF2B5EF4-FFF2-40B4-BE49-F238E27FC236}">
              <a16:creationId xmlns:a16="http://schemas.microsoft.com/office/drawing/2014/main" id="{71592CDE-0B2B-4E47-B081-7AE5E635140C}"/>
            </a:ext>
          </a:extLst>
        </xdr:cNvPr>
        <xdr:cNvCxnSpPr/>
      </xdr:nvCxnSpPr>
      <xdr:spPr>
        <a:xfrm>
          <a:off x="1130300" y="1399739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76761</xdr:rowOff>
    </xdr:from>
    <xdr:ext cx="405111" cy="259045"/>
    <xdr:sp macro="" textlink="">
      <xdr:nvSpPr>
        <xdr:cNvPr id="313" name="n_1aveValue【福祉施設】&#10;有形固定資産減価償却率">
          <a:extLst>
            <a:ext uri="{FF2B5EF4-FFF2-40B4-BE49-F238E27FC236}">
              <a16:creationId xmlns:a16="http://schemas.microsoft.com/office/drawing/2014/main" id="{7E34FB91-A98B-4F2D-84F1-36DCA4135999}"/>
            </a:ext>
          </a:extLst>
        </xdr:cNvPr>
        <xdr:cNvSpPr txBox="1"/>
      </xdr:nvSpPr>
      <xdr:spPr>
        <a:xfrm>
          <a:off x="35820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37572</xdr:rowOff>
    </xdr:from>
    <xdr:ext cx="405111" cy="259045"/>
    <xdr:sp macro="" textlink="">
      <xdr:nvSpPr>
        <xdr:cNvPr id="314" name="n_2aveValue【福祉施設】&#10;有形固定資産減価償却率">
          <a:extLst>
            <a:ext uri="{FF2B5EF4-FFF2-40B4-BE49-F238E27FC236}">
              <a16:creationId xmlns:a16="http://schemas.microsoft.com/office/drawing/2014/main" id="{96A401E8-3CC7-44A1-8705-3689A6564017}"/>
            </a:ext>
          </a:extLst>
        </xdr:cNvPr>
        <xdr:cNvSpPr txBox="1"/>
      </xdr:nvSpPr>
      <xdr:spPr>
        <a:xfrm>
          <a:off x="2705744"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35940</xdr:rowOff>
    </xdr:from>
    <xdr:ext cx="405111" cy="259045"/>
    <xdr:sp macro="" textlink="">
      <xdr:nvSpPr>
        <xdr:cNvPr id="315" name="n_3aveValue【福祉施設】&#10;有形固定資産減価償却率">
          <a:extLst>
            <a:ext uri="{FF2B5EF4-FFF2-40B4-BE49-F238E27FC236}">
              <a16:creationId xmlns:a16="http://schemas.microsoft.com/office/drawing/2014/main" id="{6207D09B-3388-4485-905C-309EBCFBB3E3}"/>
            </a:ext>
          </a:extLst>
        </xdr:cNvPr>
        <xdr:cNvSpPr txBox="1"/>
      </xdr:nvSpPr>
      <xdr:spPr>
        <a:xfrm>
          <a:off x="1816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xdr:rowOff>
    </xdr:from>
    <xdr:ext cx="405111" cy="259045"/>
    <xdr:sp macro="" textlink="">
      <xdr:nvSpPr>
        <xdr:cNvPr id="316" name="n_4aveValue【福祉施設】&#10;有形固定資産減価償却率">
          <a:extLst>
            <a:ext uri="{FF2B5EF4-FFF2-40B4-BE49-F238E27FC236}">
              <a16:creationId xmlns:a16="http://schemas.microsoft.com/office/drawing/2014/main" id="{1A1D080A-09D6-46B1-BE82-3DAC7FEA4759}"/>
            </a:ext>
          </a:extLst>
        </xdr:cNvPr>
        <xdr:cNvSpPr txBox="1"/>
      </xdr:nvSpPr>
      <xdr:spPr>
        <a:xfrm>
          <a:off x="927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120122</xdr:rowOff>
    </xdr:from>
    <xdr:ext cx="405111" cy="259045"/>
    <xdr:sp macro="" textlink="">
      <xdr:nvSpPr>
        <xdr:cNvPr id="317" name="n_1mainValue【福祉施設】&#10;有形固定資産減価償却率">
          <a:extLst>
            <a:ext uri="{FF2B5EF4-FFF2-40B4-BE49-F238E27FC236}">
              <a16:creationId xmlns:a16="http://schemas.microsoft.com/office/drawing/2014/main" id="{85E3F06A-FE7B-4768-AC1D-AD409D50CDE9}"/>
            </a:ext>
          </a:extLst>
        </xdr:cNvPr>
        <xdr:cNvSpPr txBox="1"/>
      </xdr:nvSpPr>
      <xdr:spPr>
        <a:xfrm>
          <a:off x="35820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111958</xdr:rowOff>
    </xdr:from>
    <xdr:ext cx="405111" cy="259045"/>
    <xdr:sp macro="" textlink="">
      <xdr:nvSpPr>
        <xdr:cNvPr id="318" name="n_2mainValue【福祉施設】&#10;有形固定資産減価償却率">
          <a:extLst>
            <a:ext uri="{FF2B5EF4-FFF2-40B4-BE49-F238E27FC236}">
              <a16:creationId xmlns:a16="http://schemas.microsoft.com/office/drawing/2014/main" id="{CB205A8D-F447-4DED-9950-56897CADC2F9}"/>
            </a:ext>
          </a:extLst>
        </xdr:cNvPr>
        <xdr:cNvSpPr txBox="1"/>
      </xdr:nvSpPr>
      <xdr:spPr>
        <a:xfrm>
          <a:off x="2705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35214</xdr:rowOff>
    </xdr:from>
    <xdr:ext cx="405111" cy="259045"/>
    <xdr:sp macro="" textlink="">
      <xdr:nvSpPr>
        <xdr:cNvPr id="319" name="n_3mainValue【福祉施設】&#10;有形固定資産減価償却率">
          <a:extLst>
            <a:ext uri="{FF2B5EF4-FFF2-40B4-BE49-F238E27FC236}">
              <a16:creationId xmlns:a16="http://schemas.microsoft.com/office/drawing/2014/main" id="{15F2AE43-F2CE-4127-91A7-B89A488EE7F9}"/>
            </a:ext>
          </a:extLst>
        </xdr:cNvPr>
        <xdr:cNvSpPr txBox="1"/>
      </xdr:nvSpPr>
      <xdr:spPr>
        <a:xfrm>
          <a:off x="1816744" y="137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5822</xdr:rowOff>
    </xdr:from>
    <xdr:ext cx="405111" cy="259045"/>
    <xdr:sp macro="" textlink="">
      <xdr:nvSpPr>
        <xdr:cNvPr id="320" name="n_4mainValue【福祉施設】&#10;有形固定資産減価償却率">
          <a:extLst>
            <a:ext uri="{FF2B5EF4-FFF2-40B4-BE49-F238E27FC236}">
              <a16:creationId xmlns:a16="http://schemas.microsoft.com/office/drawing/2014/main" id="{AEF537DB-559C-4DD9-9E76-139D5AD09E51}"/>
            </a:ext>
          </a:extLst>
        </xdr:cNvPr>
        <xdr:cNvSpPr txBox="1"/>
      </xdr:nvSpPr>
      <xdr:spPr>
        <a:xfrm>
          <a:off x="927744" y="137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49B95EDF-8626-4960-801B-5D8EC899560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13A46195-64C0-4DB2-A98E-7E51C5CE0EE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52D877DD-EF6A-4D34-9FC2-FE487707117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F8BB0549-43D8-45A3-AADB-4E6A066F16E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A24681B9-D437-47A0-92F3-236E5B3F35D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7D378268-764D-4CE1-91B9-F3689452978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4BD02DFA-13EC-4B75-8C53-714C11DD997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D54DF5D5-45D3-4A78-B1BC-62DD889EF90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B7EB3F3-CE36-4676-A8BC-B1A4EF03E14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66674C87-9DEA-40DD-BD9B-D44FC966C6F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6E5B65AE-E28F-4690-8656-DB1C4BFA4836}"/>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F4075FE4-4F8C-417A-82CD-68019015F5EE}"/>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4205A405-0B79-46DE-A0F4-77BC1898A0E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0E41B305-1B0E-4DE0-811F-E55A29B79F2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63CE3B71-66B3-4B84-96EE-F229DAB930EC}"/>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82CC119D-5DBD-4D1E-9C96-F353789370AB}"/>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C1564F79-BC23-40CA-9936-C44EB49979A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7E91034E-E087-4F26-93A1-CEE7A9FC3D4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FF44AA3E-E327-43B4-BE1B-B899565BD47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a:extLst>
            <a:ext uri="{FF2B5EF4-FFF2-40B4-BE49-F238E27FC236}">
              <a16:creationId xmlns:a16="http://schemas.microsoft.com/office/drawing/2014/main" id="{0E079919-7467-4C21-9E0C-6D5126DE05E7}"/>
            </a:ext>
          </a:extLst>
        </xdr:cNvPr>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a:extLst>
            <a:ext uri="{FF2B5EF4-FFF2-40B4-BE49-F238E27FC236}">
              <a16:creationId xmlns:a16="http://schemas.microsoft.com/office/drawing/2014/main" id="{8DCB02DF-CA88-491C-BBBF-87FA85823DB1}"/>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a:extLst>
            <a:ext uri="{FF2B5EF4-FFF2-40B4-BE49-F238E27FC236}">
              <a16:creationId xmlns:a16="http://schemas.microsoft.com/office/drawing/2014/main" id="{398AFB66-BD0A-4686-B5FF-1D9F585B2B6E}"/>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a:extLst>
            <a:ext uri="{FF2B5EF4-FFF2-40B4-BE49-F238E27FC236}">
              <a16:creationId xmlns:a16="http://schemas.microsoft.com/office/drawing/2014/main" id="{19EE3365-7ADA-463D-9930-C0F9E21CDBBA}"/>
            </a:ext>
          </a:extLst>
        </xdr:cNvPr>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a:extLst>
            <a:ext uri="{FF2B5EF4-FFF2-40B4-BE49-F238E27FC236}">
              <a16:creationId xmlns:a16="http://schemas.microsoft.com/office/drawing/2014/main" id="{BD0B7C10-ECF3-409D-8AC1-FEA69B1EEF17}"/>
            </a:ext>
          </a:extLst>
        </xdr:cNvPr>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142891</xdr:rowOff>
    </xdr:from>
    <xdr:ext cx="469744" cy="259045"/>
    <xdr:sp macro="" textlink="">
      <xdr:nvSpPr>
        <xdr:cNvPr id="345" name="【福祉施設】&#10;一人当たり面積平均値テキスト">
          <a:extLst>
            <a:ext uri="{FF2B5EF4-FFF2-40B4-BE49-F238E27FC236}">
              <a16:creationId xmlns:a16="http://schemas.microsoft.com/office/drawing/2014/main" id="{C398AE62-0485-4EDE-BF29-5A54E8B3C410}"/>
            </a:ext>
          </a:extLst>
        </xdr:cNvPr>
        <xdr:cNvSpPr txBox="1"/>
      </xdr:nvSpPr>
      <xdr:spPr>
        <a:xfrm>
          <a:off x="10515600" y="14201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a:extLst>
            <a:ext uri="{FF2B5EF4-FFF2-40B4-BE49-F238E27FC236}">
              <a16:creationId xmlns:a16="http://schemas.microsoft.com/office/drawing/2014/main" id="{FCDD0237-E683-499E-9576-33CB4EAF3415}"/>
            </a:ext>
          </a:extLst>
        </xdr:cNvPr>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a:extLst>
            <a:ext uri="{FF2B5EF4-FFF2-40B4-BE49-F238E27FC236}">
              <a16:creationId xmlns:a16="http://schemas.microsoft.com/office/drawing/2014/main" id="{F8BF3679-1B23-48BE-A062-864FF0E1F81F}"/>
            </a:ext>
          </a:extLst>
        </xdr:cNvPr>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a:extLst>
            <a:ext uri="{FF2B5EF4-FFF2-40B4-BE49-F238E27FC236}">
              <a16:creationId xmlns:a16="http://schemas.microsoft.com/office/drawing/2014/main" id="{78B59379-AE97-4AFC-A764-0A8F1D11205B}"/>
            </a:ext>
          </a:extLst>
        </xdr:cNvPr>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a:extLst>
            <a:ext uri="{FF2B5EF4-FFF2-40B4-BE49-F238E27FC236}">
              <a16:creationId xmlns:a16="http://schemas.microsoft.com/office/drawing/2014/main" id="{99C7D30B-A4C8-49E9-8957-262BCC663342}"/>
            </a:ext>
          </a:extLst>
        </xdr:cNvPr>
        <xdr:cNvSpPr/>
      </xdr:nvSpPr>
      <xdr:spPr>
        <a:xfrm>
          <a:off x="7810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3018BE6F-E5B3-45C7-9F18-F8751D33A259}"/>
            </a:ext>
          </a:extLst>
        </xdr:cNvPr>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AD9BF940-B174-484B-9395-8C749657ECA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84BBA2CE-4C3E-4675-A3FE-B33C86FDACA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814CD1D2-BF24-4D1D-A873-623BF755F38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F292812B-38F6-4B74-AF31-C8AE051A7FE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EB62E2DF-D2F4-4BC5-A8D4-0ADDE57AE69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95886</xdr:rowOff>
    </xdr:from>
    <xdr:to>
      <xdr:col>55</xdr:col>
      <xdr:colOff>50800</xdr:colOff>
      <xdr:row>82</xdr:row>
      <xdr:rowOff>26036</xdr:rowOff>
    </xdr:to>
    <xdr:sp macro="" textlink="">
      <xdr:nvSpPr>
        <xdr:cNvPr id="356" name="楕円 355">
          <a:extLst>
            <a:ext uri="{FF2B5EF4-FFF2-40B4-BE49-F238E27FC236}">
              <a16:creationId xmlns:a16="http://schemas.microsoft.com/office/drawing/2014/main" id="{78BCD5D5-2E1E-41CD-8A26-469320E67482}"/>
            </a:ext>
          </a:extLst>
        </xdr:cNvPr>
        <xdr:cNvSpPr/>
      </xdr:nvSpPr>
      <xdr:spPr>
        <a:xfrm>
          <a:off x="104267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118763</xdr:rowOff>
    </xdr:from>
    <xdr:ext cx="469744" cy="259045"/>
    <xdr:sp macro="" textlink="">
      <xdr:nvSpPr>
        <xdr:cNvPr id="357" name="【福祉施設】&#10;一人当たり面積該当値テキスト">
          <a:extLst>
            <a:ext uri="{FF2B5EF4-FFF2-40B4-BE49-F238E27FC236}">
              <a16:creationId xmlns:a16="http://schemas.microsoft.com/office/drawing/2014/main" id="{C9069825-4229-4F81-A74A-19186757763C}"/>
            </a:ext>
          </a:extLst>
        </xdr:cNvPr>
        <xdr:cNvSpPr txBox="1"/>
      </xdr:nvSpPr>
      <xdr:spPr>
        <a:xfrm>
          <a:off x="10515600" y="1383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95886</xdr:rowOff>
    </xdr:from>
    <xdr:to>
      <xdr:col>50</xdr:col>
      <xdr:colOff>165100</xdr:colOff>
      <xdr:row>82</xdr:row>
      <xdr:rowOff>26036</xdr:rowOff>
    </xdr:to>
    <xdr:sp macro="" textlink="">
      <xdr:nvSpPr>
        <xdr:cNvPr id="358" name="楕円 357">
          <a:extLst>
            <a:ext uri="{FF2B5EF4-FFF2-40B4-BE49-F238E27FC236}">
              <a16:creationId xmlns:a16="http://schemas.microsoft.com/office/drawing/2014/main" id="{64EB2463-C881-4751-9314-286DE061DD85}"/>
            </a:ext>
          </a:extLst>
        </xdr:cNvPr>
        <xdr:cNvSpPr/>
      </xdr:nvSpPr>
      <xdr:spPr>
        <a:xfrm>
          <a:off x="9588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146686</xdr:rowOff>
    </xdr:from>
    <xdr:to>
      <xdr:col>55</xdr:col>
      <xdr:colOff>0</xdr:colOff>
      <xdr:row>81</xdr:row>
      <xdr:rowOff>146686</xdr:rowOff>
    </xdr:to>
    <xdr:cxnSp macro="">
      <xdr:nvCxnSpPr>
        <xdr:cNvPr id="359" name="直線コネクタ 358">
          <a:extLst>
            <a:ext uri="{FF2B5EF4-FFF2-40B4-BE49-F238E27FC236}">
              <a16:creationId xmlns:a16="http://schemas.microsoft.com/office/drawing/2014/main" id="{D0CFEFB0-E7C0-429F-AA1E-2F987A9C4E04}"/>
            </a:ext>
          </a:extLst>
        </xdr:cNvPr>
        <xdr:cNvCxnSpPr/>
      </xdr:nvCxnSpPr>
      <xdr:spPr>
        <a:xfrm>
          <a:off x="9639300" y="140341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95886</xdr:rowOff>
    </xdr:from>
    <xdr:to>
      <xdr:col>46</xdr:col>
      <xdr:colOff>38100</xdr:colOff>
      <xdr:row>82</xdr:row>
      <xdr:rowOff>26036</xdr:rowOff>
    </xdr:to>
    <xdr:sp macro="" textlink="">
      <xdr:nvSpPr>
        <xdr:cNvPr id="360" name="楕円 359">
          <a:extLst>
            <a:ext uri="{FF2B5EF4-FFF2-40B4-BE49-F238E27FC236}">
              <a16:creationId xmlns:a16="http://schemas.microsoft.com/office/drawing/2014/main" id="{2F50959F-60B9-4DC8-8C46-EB827E57C5C5}"/>
            </a:ext>
          </a:extLst>
        </xdr:cNvPr>
        <xdr:cNvSpPr/>
      </xdr:nvSpPr>
      <xdr:spPr>
        <a:xfrm>
          <a:off x="8699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146686</xdr:rowOff>
    </xdr:from>
    <xdr:to>
      <xdr:col>50</xdr:col>
      <xdr:colOff>114300</xdr:colOff>
      <xdr:row>81</xdr:row>
      <xdr:rowOff>146686</xdr:rowOff>
    </xdr:to>
    <xdr:cxnSp macro="">
      <xdr:nvCxnSpPr>
        <xdr:cNvPr id="361" name="直線コネクタ 360">
          <a:extLst>
            <a:ext uri="{FF2B5EF4-FFF2-40B4-BE49-F238E27FC236}">
              <a16:creationId xmlns:a16="http://schemas.microsoft.com/office/drawing/2014/main" id="{A888C8B4-DF25-43DE-8CE7-8CF14786D93D}"/>
            </a:ext>
          </a:extLst>
        </xdr:cNvPr>
        <xdr:cNvCxnSpPr/>
      </xdr:nvCxnSpPr>
      <xdr:spPr>
        <a:xfrm>
          <a:off x="8750300" y="140341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90170</xdr:rowOff>
    </xdr:from>
    <xdr:to>
      <xdr:col>41</xdr:col>
      <xdr:colOff>101600</xdr:colOff>
      <xdr:row>82</xdr:row>
      <xdr:rowOff>20320</xdr:rowOff>
    </xdr:to>
    <xdr:sp macro="" textlink="">
      <xdr:nvSpPr>
        <xdr:cNvPr id="362" name="楕円 361">
          <a:extLst>
            <a:ext uri="{FF2B5EF4-FFF2-40B4-BE49-F238E27FC236}">
              <a16:creationId xmlns:a16="http://schemas.microsoft.com/office/drawing/2014/main" id="{A30081D3-D77F-4D40-89B8-CA6151F59321}"/>
            </a:ext>
          </a:extLst>
        </xdr:cNvPr>
        <xdr:cNvSpPr/>
      </xdr:nvSpPr>
      <xdr:spPr>
        <a:xfrm>
          <a:off x="7810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140970</xdr:rowOff>
    </xdr:from>
    <xdr:to>
      <xdr:col>45</xdr:col>
      <xdr:colOff>177800</xdr:colOff>
      <xdr:row>81</xdr:row>
      <xdr:rowOff>146686</xdr:rowOff>
    </xdr:to>
    <xdr:cxnSp macro="">
      <xdr:nvCxnSpPr>
        <xdr:cNvPr id="363" name="直線コネクタ 362">
          <a:extLst>
            <a:ext uri="{FF2B5EF4-FFF2-40B4-BE49-F238E27FC236}">
              <a16:creationId xmlns:a16="http://schemas.microsoft.com/office/drawing/2014/main" id="{8912A65B-4B64-4B25-89BA-3262BABA6DD0}"/>
            </a:ext>
          </a:extLst>
        </xdr:cNvPr>
        <xdr:cNvCxnSpPr/>
      </xdr:nvCxnSpPr>
      <xdr:spPr>
        <a:xfrm>
          <a:off x="7861300" y="140284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95886</xdr:rowOff>
    </xdr:from>
    <xdr:to>
      <xdr:col>36</xdr:col>
      <xdr:colOff>165100</xdr:colOff>
      <xdr:row>82</xdr:row>
      <xdr:rowOff>26036</xdr:rowOff>
    </xdr:to>
    <xdr:sp macro="" textlink="">
      <xdr:nvSpPr>
        <xdr:cNvPr id="364" name="楕円 363">
          <a:extLst>
            <a:ext uri="{FF2B5EF4-FFF2-40B4-BE49-F238E27FC236}">
              <a16:creationId xmlns:a16="http://schemas.microsoft.com/office/drawing/2014/main" id="{2A24B179-A263-409F-AEAB-EDF6DFBEE21F}"/>
            </a:ext>
          </a:extLst>
        </xdr:cNvPr>
        <xdr:cNvSpPr/>
      </xdr:nvSpPr>
      <xdr:spPr>
        <a:xfrm>
          <a:off x="6921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140970</xdr:rowOff>
    </xdr:from>
    <xdr:to>
      <xdr:col>41</xdr:col>
      <xdr:colOff>50800</xdr:colOff>
      <xdr:row>81</xdr:row>
      <xdr:rowOff>146686</xdr:rowOff>
    </xdr:to>
    <xdr:cxnSp macro="">
      <xdr:nvCxnSpPr>
        <xdr:cNvPr id="365" name="直線コネクタ 364">
          <a:extLst>
            <a:ext uri="{FF2B5EF4-FFF2-40B4-BE49-F238E27FC236}">
              <a16:creationId xmlns:a16="http://schemas.microsoft.com/office/drawing/2014/main" id="{C9209D3D-1B58-4227-8213-A0AEEEFAAC09}"/>
            </a:ext>
          </a:extLst>
        </xdr:cNvPr>
        <xdr:cNvCxnSpPr/>
      </xdr:nvCxnSpPr>
      <xdr:spPr>
        <a:xfrm flipV="1">
          <a:off x="6972300" y="140284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137177</xdr:rowOff>
    </xdr:from>
    <xdr:ext cx="469744" cy="259045"/>
    <xdr:sp macro="" textlink="">
      <xdr:nvSpPr>
        <xdr:cNvPr id="366" name="n_1aveValue【福祉施設】&#10;一人当たり面積">
          <a:extLst>
            <a:ext uri="{FF2B5EF4-FFF2-40B4-BE49-F238E27FC236}">
              <a16:creationId xmlns:a16="http://schemas.microsoft.com/office/drawing/2014/main" id="{53D3E392-2BB2-4EA3-8E5F-444450AAAA3A}"/>
            </a:ext>
          </a:extLst>
        </xdr:cNvPr>
        <xdr:cNvSpPr txBox="1"/>
      </xdr:nvSpPr>
      <xdr:spPr>
        <a:xfrm>
          <a:off x="9391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67" name="n_2aveValue【福祉施設】&#10;一人当たり面積">
          <a:extLst>
            <a:ext uri="{FF2B5EF4-FFF2-40B4-BE49-F238E27FC236}">
              <a16:creationId xmlns:a16="http://schemas.microsoft.com/office/drawing/2014/main" id="{6DD96D79-297D-407F-91E6-553D6E075C44}"/>
            </a:ext>
          </a:extLst>
        </xdr:cNvPr>
        <xdr:cNvSpPr txBox="1"/>
      </xdr:nvSpPr>
      <xdr:spPr>
        <a:xfrm>
          <a:off x="8515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142891</xdr:rowOff>
    </xdr:from>
    <xdr:ext cx="469744" cy="259045"/>
    <xdr:sp macro="" textlink="">
      <xdr:nvSpPr>
        <xdr:cNvPr id="368" name="n_3aveValue【福祉施設】&#10;一人当たり面積">
          <a:extLst>
            <a:ext uri="{FF2B5EF4-FFF2-40B4-BE49-F238E27FC236}">
              <a16:creationId xmlns:a16="http://schemas.microsoft.com/office/drawing/2014/main" id="{7F415FD4-493C-4938-A17F-78BBCB505A05}"/>
            </a:ext>
          </a:extLst>
        </xdr:cNvPr>
        <xdr:cNvSpPr txBox="1"/>
      </xdr:nvSpPr>
      <xdr:spPr>
        <a:xfrm>
          <a:off x="7626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69" name="n_4aveValue【福祉施設】&#10;一人当たり面積">
          <a:extLst>
            <a:ext uri="{FF2B5EF4-FFF2-40B4-BE49-F238E27FC236}">
              <a16:creationId xmlns:a16="http://schemas.microsoft.com/office/drawing/2014/main" id="{1A970DD4-31F2-448F-96B7-AF9E1F8F776B}"/>
            </a:ext>
          </a:extLst>
        </xdr:cNvPr>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42563</xdr:rowOff>
    </xdr:from>
    <xdr:ext cx="469744" cy="259045"/>
    <xdr:sp macro="" textlink="">
      <xdr:nvSpPr>
        <xdr:cNvPr id="370" name="n_1mainValue【福祉施設】&#10;一人当たり面積">
          <a:extLst>
            <a:ext uri="{FF2B5EF4-FFF2-40B4-BE49-F238E27FC236}">
              <a16:creationId xmlns:a16="http://schemas.microsoft.com/office/drawing/2014/main" id="{F76D0CB8-FBC2-4174-AE3C-677D31142711}"/>
            </a:ext>
          </a:extLst>
        </xdr:cNvPr>
        <xdr:cNvSpPr txBox="1"/>
      </xdr:nvSpPr>
      <xdr:spPr>
        <a:xfrm>
          <a:off x="9391727" y="1375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42563</xdr:rowOff>
    </xdr:from>
    <xdr:ext cx="469744" cy="259045"/>
    <xdr:sp macro="" textlink="">
      <xdr:nvSpPr>
        <xdr:cNvPr id="371" name="n_2mainValue【福祉施設】&#10;一人当たり面積">
          <a:extLst>
            <a:ext uri="{FF2B5EF4-FFF2-40B4-BE49-F238E27FC236}">
              <a16:creationId xmlns:a16="http://schemas.microsoft.com/office/drawing/2014/main" id="{A15CADDA-C553-49E0-A24F-482A7E023C51}"/>
            </a:ext>
          </a:extLst>
        </xdr:cNvPr>
        <xdr:cNvSpPr txBox="1"/>
      </xdr:nvSpPr>
      <xdr:spPr>
        <a:xfrm>
          <a:off x="8515427" y="1375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36847</xdr:rowOff>
    </xdr:from>
    <xdr:ext cx="469744" cy="259045"/>
    <xdr:sp macro="" textlink="">
      <xdr:nvSpPr>
        <xdr:cNvPr id="372" name="n_3mainValue【福祉施設】&#10;一人当たり面積">
          <a:extLst>
            <a:ext uri="{FF2B5EF4-FFF2-40B4-BE49-F238E27FC236}">
              <a16:creationId xmlns:a16="http://schemas.microsoft.com/office/drawing/2014/main" id="{510E699B-2B81-4ECD-AD4F-F111B8E9B2C0}"/>
            </a:ext>
          </a:extLst>
        </xdr:cNvPr>
        <xdr:cNvSpPr txBox="1"/>
      </xdr:nvSpPr>
      <xdr:spPr>
        <a:xfrm>
          <a:off x="7626427" y="1375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42563</xdr:rowOff>
    </xdr:from>
    <xdr:ext cx="469744" cy="259045"/>
    <xdr:sp macro="" textlink="">
      <xdr:nvSpPr>
        <xdr:cNvPr id="373" name="n_4mainValue【福祉施設】&#10;一人当たり面積">
          <a:extLst>
            <a:ext uri="{FF2B5EF4-FFF2-40B4-BE49-F238E27FC236}">
              <a16:creationId xmlns:a16="http://schemas.microsoft.com/office/drawing/2014/main" id="{EF8934F3-7F6F-44AC-8DE3-DF0B81B25CA9}"/>
            </a:ext>
          </a:extLst>
        </xdr:cNvPr>
        <xdr:cNvSpPr txBox="1"/>
      </xdr:nvSpPr>
      <xdr:spPr>
        <a:xfrm>
          <a:off x="6737427" y="1375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2E82946B-EB85-4A9B-985F-4A9AC4A031B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344AE72F-5683-46F8-8AD8-8F71BD691BC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F5161B8F-83DC-4936-9315-D9E7B46060B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7DB28711-70F8-4800-A913-74F84CBFDA4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E4ED33E8-3D1D-4700-A943-4AB03CE2E23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21EE6D6E-3636-431B-A5EB-E128935FF02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D01F4CA3-4039-480A-91E8-3FFAEBB42FE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751D8D5F-7D23-461E-8BAC-4FA7E0E5FFA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527735D0-A8D8-4265-B679-911F810B7A5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D78EE494-4DED-495F-B0B7-A81519BFFC1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F18CAAB3-4694-41CC-BC50-EB567C00AD89}"/>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a:extLst>
            <a:ext uri="{FF2B5EF4-FFF2-40B4-BE49-F238E27FC236}">
              <a16:creationId xmlns:a16="http://schemas.microsoft.com/office/drawing/2014/main" id="{78046FE6-85DC-4DD0-B011-50A28A3A242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a:extLst>
            <a:ext uri="{FF2B5EF4-FFF2-40B4-BE49-F238E27FC236}">
              <a16:creationId xmlns:a16="http://schemas.microsoft.com/office/drawing/2014/main" id="{4C49D561-8496-4111-8771-99E405EEE437}"/>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a:extLst>
            <a:ext uri="{FF2B5EF4-FFF2-40B4-BE49-F238E27FC236}">
              <a16:creationId xmlns:a16="http://schemas.microsoft.com/office/drawing/2014/main" id="{050A43BE-B5B8-4BD2-8163-DDC8B2DE1022}"/>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a:extLst>
            <a:ext uri="{FF2B5EF4-FFF2-40B4-BE49-F238E27FC236}">
              <a16:creationId xmlns:a16="http://schemas.microsoft.com/office/drawing/2014/main" id="{9FE80356-323D-443F-B1BA-F8E8DAD2CC47}"/>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a:extLst>
            <a:ext uri="{FF2B5EF4-FFF2-40B4-BE49-F238E27FC236}">
              <a16:creationId xmlns:a16="http://schemas.microsoft.com/office/drawing/2014/main" id="{856C29AE-FA6E-452B-9CDE-A82FD02359AB}"/>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a:extLst>
            <a:ext uri="{FF2B5EF4-FFF2-40B4-BE49-F238E27FC236}">
              <a16:creationId xmlns:a16="http://schemas.microsoft.com/office/drawing/2014/main" id="{E37C57F9-53E3-474B-BA81-6D7B3F3A4B5B}"/>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a:extLst>
            <a:ext uri="{FF2B5EF4-FFF2-40B4-BE49-F238E27FC236}">
              <a16:creationId xmlns:a16="http://schemas.microsoft.com/office/drawing/2014/main" id="{055A1DBC-7DFE-48D6-AD07-AAAD946B8C9F}"/>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a:extLst>
            <a:ext uri="{FF2B5EF4-FFF2-40B4-BE49-F238E27FC236}">
              <a16:creationId xmlns:a16="http://schemas.microsoft.com/office/drawing/2014/main" id="{69DA43B3-6A87-491B-A912-0195483B63E6}"/>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a:extLst>
            <a:ext uri="{FF2B5EF4-FFF2-40B4-BE49-F238E27FC236}">
              <a16:creationId xmlns:a16="http://schemas.microsoft.com/office/drawing/2014/main" id="{42162106-5D0D-4E9F-8667-0ADCA64C70E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a:extLst>
            <a:ext uri="{FF2B5EF4-FFF2-40B4-BE49-F238E27FC236}">
              <a16:creationId xmlns:a16="http://schemas.microsoft.com/office/drawing/2014/main" id="{F69615AA-439B-4102-87EF-0A0234A99FE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a:extLst>
            <a:ext uri="{FF2B5EF4-FFF2-40B4-BE49-F238E27FC236}">
              <a16:creationId xmlns:a16="http://schemas.microsoft.com/office/drawing/2014/main" id="{2CA1DA04-3523-49A0-BD26-E9BA7BC62985}"/>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a:extLst>
            <a:ext uri="{FF2B5EF4-FFF2-40B4-BE49-F238E27FC236}">
              <a16:creationId xmlns:a16="http://schemas.microsoft.com/office/drawing/2014/main" id="{96725DFA-F8F3-4A60-AA5A-C1CF9881C1AE}"/>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74A026E0-A86D-4FC6-952E-BDD4F9D7BB8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7B9A6302-14FE-457C-AE54-753003A6AFE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a:extLst>
            <a:ext uri="{FF2B5EF4-FFF2-40B4-BE49-F238E27FC236}">
              <a16:creationId xmlns:a16="http://schemas.microsoft.com/office/drawing/2014/main" id="{13851EEA-FEC8-4CF5-BA33-1993FC978E47}"/>
            </a:ext>
          </a:extLst>
        </xdr:cNvPr>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a:extLst>
            <a:ext uri="{FF2B5EF4-FFF2-40B4-BE49-F238E27FC236}">
              <a16:creationId xmlns:a16="http://schemas.microsoft.com/office/drawing/2014/main" id="{24F8E1B6-ED5F-4827-B226-2264173A05BD}"/>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a:extLst>
            <a:ext uri="{FF2B5EF4-FFF2-40B4-BE49-F238E27FC236}">
              <a16:creationId xmlns:a16="http://schemas.microsoft.com/office/drawing/2014/main" id="{C5DE99EC-9198-4369-9934-B97804AC57BD}"/>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88D5230A-4F80-40E9-8C37-0F4177330294}"/>
            </a:ext>
          </a:extLst>
        </xdr:cNvPr>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a:extLst>
            <a:ext uri="{FF2B5EF4-FFF2-40B4-BE49-F238E27FC236}">
              <a16:creationId xmlns:a16="http://schemas.microsoft.com/office/drawing/2014/main" id="{CF2856E3-446F-4BCE-863B-58492833FB4A}"/>
            </a:ext>
          </a:extLst>
        </xdr:cNvPr>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132822</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3EEA7D36-34F3-4A7C-9DC4-F8AEF0D355EE}"/>
            </a:ext>
          </a:extLst>
        </xdr:cNvPr>
        <xdr:cNvSpPr txBox="1"/>
      </xdr:nvSpPr>
      <xdr:spPr>
        <a:xfrm>
          <a:off x="4673600" y="1796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a:extLst>
            <a:ext uri="{FF2B5EF4-FFF2-40B4-BE49-F238E27FC236}">
              <a16:creationId xmlns:a16="http://schemas.microsoft.com/office/drawing/2014/main" id="{71C581A0-B9CB-4ADA-B512-AA0D9646A1A8}"/>
            </a:ext>
          </a:extLst>
        </xdr:cNvPr>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a:extLst>
            <a:ext uri="{FF2B5EF4-FFF2-40B4-BE49-F238E27FC236}">
              <a16:creationId xmlns:a16="http://schemas.microsoft.com/office/drawing/2014/main" id="{D0029AAE-356D-4AF2-89FD-DE52300085FB}"/>
            </a:ext>
          </a:extLst>
        </xdr:cNvPr>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407" name="フローチャート: 判断 406">
          <a:extLst>
            <a:ext uri="{FF2B5EF4-FFF2-40B4-BE49-F238E27FC236}">
              <a16:creationId xmlns:a16="http://schemas.microsoft.com/office/drawing/2014/main" id="{A32F4733-5DE5-48CC-AFF0-E72123C5A2CB}"/>
            </a:ext>
          </a:extLst>
        </xdr:cNvPr>
        <xdr:cNvSpPr/>
      </xdr:nvSpPr>
      <xdr:spPr>
        <a:xfrm>
          <a:off x="2857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8" name="フローチャート: 判断 407">
          <a:extLst>
            <a:ext uri="{FF2B5EF4-FFF2-40B4-BE49-F238E27FC236}">
              <a16:creationId xmlns:a16="http://schemas.microsoft.com/office/drawing/2014/main" id="{0E34D28C-745D-4EE3-B0EB-E68C388FE5F3}"/>
            </a:ext>
          </a:extLst>
        </xdr:cNvPr>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09" name="フローチャート: 判断 408">
          <a:extLst>
            <a:ext uri="{FF2B5EF4-FFF2-40B4-BE49-F238E27FC236}">
              <a16:creationId xmlns:a16="http://schemas.microsoft.com/office/drawing/2014/main" id="{3DEBD837-DC6D-4AD2-A69A-158341F5B7FB}"/>
            </a:ext>
          </a:extLst>
        </xdr:cNvPr>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C95416DB-B534-4734-90F6-2904B209E49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C7577857-7FE4-4E0B-8723-CAEB83DAED2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DAA86DB5-A936-4044-9E32-AD376B0ECA9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2FA5E4BD-F1B3-4156-8FFA-921CF80B178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9573A91F-1290-42A0-B287-398A279431A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31931</xdr:rowOff>
    </xdr:from>
    <xdr:to>
      <xdr:col>24</xdr:col>
      <xdr:colOff>114300</xdr:colOff>
      <xdr:row>104</xdr:row>
      <xdr:rowOff>133531</xdr:rowOff>
    </xdr:to>
    <xdr:sp macro="" textlink="">
      <xdr:nvSpPr>
        <xdr:cNvPr id="415" name="楕円 414">
          <a:extLst>
            <a:ext uri="{FF2B5EF4-FFF2-40B4-BE49-F238E27FC236}">
              <a16:creationId xmlns:a16="http://schemas.microsoft.com/office/drawing/2014/main" id="{10221218-0A33-4E35-B3FF-578C66D0D35E}"/>
            </a:ext>
          </a:extLst>
        </xdr:cNvPr>
        <xdr:cNvSpPr/>
      </xdr:nvSpPr>
      <xdr:spPr>
        <a:xfrm>
          <a:off x="45847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54808</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7F08A231-7838-43AD-90EA-96FE15222DD7}"/>
            </a:ext>
          </a:extLst>
        </xdr:cNvPr>
        <xdr:cNvSpPr txBox="1"/>
      </xdr:nvSpPr>
      <xdr:spPr>
        <a:xfrm>
          <a:off x="4673600" y="1771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98879</xdr:rowOff>
    </xdr:from>
    <xdr:to>
      <xdr:col>20</xdr:col>
      <xdr:colOff>38100</xdr:colOff>
      <xdr:row>105</xdr:row>
      <xdr:rowOff>29029</xdr:rowOff>
    </xdr:to>
    <xdr:sp macro="" textlink="">
      <xdr:nvSpPr>
        <xdr:cNvPr id="417" name="楕円 416">
          <a:extLst>
            <a:ext uri="{FF2B5EF4-FFF2-40B4-BE49-F238E27FC236}">
              <a16:creationId xmlns:a16="http://schemas.microsoft.com/office/drawing/2014/main" id="{EBB722D9-C2CF-4201-991A-6C0F2788FA7D}"/>
            </a:ext>
          </a:extLst>
        </xdr:cNvPr>
        <xdr:cNvSpPr/>
      </xdr:nvSpPr>
      <xdr:spPr>
        <a:xfrm>
          <a:off x="3746500" y="179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82731</xdr:rowOff>
    </xdr:from>
    <xdr:to>
      <xdr:col>24</xdr:col>
      <xdr:colOff>63500</xdr:colOff>
      <xdr:row>104</xdr:row>
      <xdr:rowOff>149679</xdr:rowOff>
    </xdr:to>
    <xdr:cxnSp macro="">
      <xdr:nvCxnSpPr>
        <xdr:cNvPr id="418" name="直線コネクタ 417">
          <a:extLst>
            <a:ext uri="{FF2B5EF4-FFF2-40B4-BE49-F238E27FC236}">
              <a16:creationId xmlns:a16="http://schemas.microsoft.com/office/drawing/2014/main" id="{9CC1702F-7259-41F0-B2AB-A4066AE40D21}"/>
            </a:ext>
          </a:extLst>
        </xdr:cNvPr>
        <xdr:cNvCxnSpPr/>
      </xdr:nvCxnSpPr>
      <xdr:spPr>
        <a:xfrm flipV="1">
          <a:off x="3797300" y="17913531"/>
          <a:ext cx="8382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95613</xdr:rowOff>
    </xdr:from>
    <xdr:to>
      <xdr:col>15</xdr:col>
      <xdr:colOff>101600</xdr:colOff>
      <xdr:row>105</xdr:row>
      <xdr:rowOff>25763</xdr:rowOff>
    </xdr:to>
    <xdr:sp macro="" textlink="">
      <xdr:nvSpPr>
        <xdr:cNvPr id="419" name="楕円 418">
          <a:extLst>
            <a:ext uri="{FF2B5EF4-FFF2-40B4-BE49-F238E27FC236}">
              <a16:creationId xmlns:a16="http://schemas.microsoft.com/office/drawing/2014/main" id="{293E2AD2-63B1-4B5B-AEE4-D302FDFE897A}"/>
            </a:ext>
          </a:extLst>
        </xdr:cNvPr>
        <xdr:cNvSpPr/>
      </xdr:nvSpPr>
      <xdr:spPr>
        <a:xfrm>
          <a:off x="28575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146413</xdr:rowOff>
    </xdr:from>
    <xdr:to>
      <xdr:col>19</xdr:col>
      <xdr:colOff>177800</xdr:colOff>
      <xdr:row>104</xdr:row>
      <xdr:rowOff>149679</xdr:rowOff>
    </xdr:to>
    <xdr:cxnSp macro="">
      <xdr:nvCxnSpPr>
        <xdr:cNvPr id="420" name="直線コネクタ 419">
          <a:extLst>
            <a:ext uri="{FF2B5EF4-FFF2-40B4-BE49-F238E27FC236}">
              <a16:creationId xmlns:a16="http://schemas.microsoft.com/office/drawing/2014/main" id="{4183026D-CA2B-42C6-937E-A778E37D72E2}"/>
            </a:ext>
          </a:extLst>
        </xdr:cNvPr>
        <xdr:cNvCxnSpPr/>
      </xdr:nvCxnSpPr>
      <xdr:spPr>
        <a:xfrm>
          <a:off x="2908300" y="1797721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421" name="楕円 420">
          <a:extLst>
            <a:ext uri="{FF2B5EF4-FFF2-40B4-BE49-F238E27FC236}">
              <a16:creationId xmlns:a16="http://schemas.microsoft.com/office/drawing/2014/main" id="{D1B06656-E2B9-43A9-BE77-BF5AEEEF1B15}"/>
            </a:ext>
          </a:extLst>
        </xdr:cNvPr>
        <xdr:cNvSpPr/>
      </xdr:nvSpPr>
      <xdr:spPr>
        <a:xfrm>
          <a:off x="19685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100693</xdr:rowOff>
    </xdr:from>
    <xdr:to>
      <xdr:col>15</xdr:col>
      <xdr:colOff>50800</xdr:colOff>
      <xdr:row>104</xdr:row>
      <xdr:rowOff>146413</xdr:rowOff>
    </xdr:to>
    <xdr:cxnSp macro="">
      <xdr:nvCxnSpPr>
        <xdr:cNvPr id="422" name="直線コネクタ 421">
          <a:extLst>
            <a:ext uri="{FF2B5EF4-FFF2-40B4-BE49-F238E27FC236}">
              <a16:creationId xmlns:a16="http://schemas.microsoft.com/office/drawing/2014/main" id="{51F47D55-F057-4E04-8036-81E3D7240E88}"/>
            </a:ext>
          </a:extLst>
        </xdr:cNvPr>
        <xdr:cNvCxnSpPr/>
      </xdr:nvCxnSpPr>
      <xdr:spPr>
        <a:xfrm>
          <a:off x="2019300" y="1793149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5806</xdr:rowOff>
    </xdr:from>
    <xdr:to>
      <xdr:col>6</xdr:col>
      <xdr:colOff>38100</xdr:colOff>
      <xdr:row>104</xdr:row>
      <xdr:rowOff>107406</xdr:rowOff>
    </xdr:to>
    <xdr:sp macro="" textlink="">
      <xdr:nvSpPr>
        <xdr:cNvPr id="423" name="楕円 422">
          <a:extLst>
            <a:ext uri="{FF2B5EF4-FFF2-40B4-BE49-F238E27FC236}">
              <a16:creationId xmlns:a16="http://schemas.microsoft.com/office/drawing/2014/main" id="{F321AA3A-2740-4A9C-A564-BEAE60C1EDF9}"/>
            </a:ext>
          </a:extLst>
        </xdr:cNvPr>
        <xdr:cNvSpPr/>
      </xdr:nvSpPr>
      <xdr:spPr>
        <a:xfrm>
          <a:off x="1079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56606</xdr:rowOff>
    </xdr:from>
    <xdr:to>
      <xdr:col>10</xdr:col>
      <xdr:colOff>114300</xdr:colOff>
      <xdr:row>104</xdr:row>
      <xdr:rowOff>100693</xdr:rowOff>
    </xdr:to>
    <xdr:cxnSp macro="">
      <xdr:nvCxnSpPr>
        <xdr:cNvPr id="424" name="直線コネクタ 423">
          <a:extLst>
            <a:ext uri="{FF2B5EF4-FFF2-40B4-BE49-F238E27FC236}">
              <a16:creationId xmlns:a16="http://schemas.microsoft.com/office/drawing/2014/main" id="{38DE9CD4-C4D6-461F-AB1E-70A7065A7DF9}"/>
            </a:ext>
          </a:extLst>
        </xdr:cNvPr>
        <xdr:cNvCxnSpPr/>
      </xdr:nvCxnSpPr>
      <xdr:spPr>
        <a:xfrm>
          <a:off x="1130300" y="1788740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72407</xdr:rowOff>
    </xdr:from>
    <xdr:ext cx="405111" cy="259045"/>
    <xdr:sp macro="" textlink="">
      <xdr:nvSpPr>
        <xdr:cNvPr id="425" name="n_1aveValue【市民会館】&#10;有形固定資産減価償却率">
          <a:extLst>
            <a:ext uri="{FF2B5EF4-FFF2-40B4-BE49-F238E27FC236}">
              <a16:creationId xmlns:a16="http://schemas.microsoft.com/office/drawing/2014/main" id="{342D2658-CCF8-4D6B-A43E-6C4812798C33}"/>
            </a:ext>
          </a:extLst>
        </xdr:cNvPr>
        <xdr:cNvSpPr txBox="1"/>
      </xdr:nvSpPr>
      <xdr:spPr>
        <a:xfrm>
          <a:off x="3582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82204</xdr:rowOff>
    </xdr:from>
    <xdr:ext cx="405111" cy="259045"/>
    <xdr:sp macro="" textlink="">
      <xdr:nvSpPr>
        <xdr:cNvPr id="426" name="n_2aveValue【市民会館】&#10;有形固定資産減価償却率">
          <a:extLst>
            <a:ext uri="{FF2B5EF4-FFF2-40B4-BE49-F238E27FC236}">
              <a16:creationId xmlns:a16="http://schemas.microsoft.com/office/drawing/2014/main" id="{C33451B7-1368-4862-A8DE-8972CB5E927B}"/>
            </a:ext>
          </a:extLst>
        </xdr:cNvPr>
        <xdr:cNvSpPr txBox="1"/>
      </xdr:nvSpPr>
      <xdr:spPr>
        <a:xfrm>
          <a:off x="2705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59345</xdr:rowOff>
    </xdr:from>
    <xdr:ext cx="405111" cy="259045"/>
    <xdr:sp macro="" textlink="">
      <xdr:nvSpPr>
        <xdr:cNvPr id="427" name="n_3aveValue【市民会館】&#10;有形固定資産減価償却率">
          <a:extLst>
            <a:ext uri="{FF2B5EF4-FFF2-40B4-BE49-F238E27FC236}">
              <a16:creationId xmlns:a16="http://schemas.microsoft.com/office/drawing/2014/main" id="{51BF3D68-D59E-4909-8792-5C4B49EFF643}"/>
            </a:ext>
          </a:extLst>
        </xdr:cNvPr>
        <xdr:cNvSpPr txBox="1"/>
      </xdr:nvSpPr>
      <xdr:spPr>
        <a:xfrm>
          <a:off x="1816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165479</xdr:rowOff>
    </xdr:from>
    <xdr:ext cx="405111" cy="259045"/>
    <xdr:sp macro="" textlink="">
      <xdr:nvSpPr>
        <xdr:cNvPr id="428" name="n_4aveValue【市民会館】&#10;有形固定資産減価償却率">
          <a:extLst>
            <a:ext uri="{FF2B5EF4-FFF2-40B4-BE49-F238E27FC236}">
              <a16:creationId xmlns:a16="http://schemas.microsoft.com/office/drawing/2014/main" id="{10E6B1B0-B819-44B0-AF60-FD216AC0166B}"/>
            </a:ext>
          </a:extLst>
        </xdr:cNvPr>
        <xdr:cNvSpPr txBox="1"/>
      </xdr:nvSpPr>
      <xdr:spPr>
        <a:xfrm>
          <a:off x="927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45556</xdr:rowOff>
    </xdr:from>
    <xdr:ext cx="405111" cy="259045"/>
    <xdr:sp macro="" textlink="">
      <xdr:nvSpPr>
        <xdr:cNvPr id="429" name="n_1mainValue【市民会館】&#10;有形固定資産減価償却率">
          <a:extLst>
            <a:ext uri="{FF2B5EF4-FFF2-40B4-BE49-F238E27FC236}">
              <a16:creationId xmlns:a16="http://schemas.microsoft.com/office/drawing/2014/main" id="{37FE9CA0-BEEA-4E49-9AF6-8F34B5CC4474}"/>
            </a:ext>
          </a:extLst>
        </xdr:cNvPr>
        <xdr:cNvSpPr txBox="1"/>
      </xdr:nvSpPr>
      <xdr:spPr>
        <a:xfrm>
          <a:off x="3582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42290</xdr:rowOff>
    </xdr:from>
    <xdr:ext cx="405111" cy="259045"/>
    <xdr:sp macro="" textlink="">
      <xdr:nvSpPr>
        <xdr:cNvPr id="430" name="n_2mainValue【市民会館】&#10;有形固定資産減価償却率">
          <a:extLst>
            <a:ext uri="{FF2B5EF4-FFF2-40B4-BE49-F238E27FC236}">
              <a16:creationId xmlns:a16="http://schemas.microsoft.com/office/drawing/2014/main" id="{4D081869-440A-41D7-9249-1E36DCEEC5A0}"/>
            </a:ext>
          </a:extLst>
        </xdr:cNvPr>
        <xdr:cNvSpPr txBox="1"/>
      </xdr:nvSpPr>
      <xdr:spPr>
        <a:xfrm>
          <a:off x="2705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168020</xdr:rowOff>
    </xdr:from>
    <xdr:ext cx="405111" cy="259045"/>
    <xdr:sp macro="" textlink="">
      <xdr:nvSpPr>
        <xdr:cNvPr id="431" name="n_3mainValue【市民会館】&#10;有形固定資産減価償却率">
          <a:extLst>
            <a:ext uri="{FF2B5EF4-FFF2-40B4-BE49-F238E27FC236}">
              <a16:creationId xmlns:a16="http://schemas.microsoft.com/office/drawing/2014/main" id="{C9D5CEDD-2926-44D0-A11E-EB2A21BC8D0C}"/>
            </a:ext>
          </a:extLst>
        </xdr:cNvPr>
        <xdr:cNvSpPr txBox="1"/>
      </xdr:nvSpPr>
      <xdr:spPr>
        <a:xfrm>
          <a:off x="1816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432" name="n_4mainValue【市民会館】&#10;有形固定資産減価償却率">
          <a:extLst>
            <a:ext uri="{FF2B5EF4-FFF2-40B4-BE49-F238E27FC236}">
              <a16:creationId xmlns:a16="http://schemas.microsoft.com/office/drawing/2014/main" id="{9905983D-CB54-47B9-A919-23171D4567AE}"/>
            </a:ext>
          </a:extLst>
        </xdr:cNvPr>
        <xdr:cNvSpPr txBox="1"/>
      </xdr:nvSpPr>
      <xdr:spPr>
        <a:xfrm>
          <a:off x="927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4EC2FC17-B78D-405D-B4D7-E4C8D9D7A7E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266B1486-B9BB-4734-A2D7-5BC544B876B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D1C39D92-76C1-44FD-BC4B-26F92128268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8438A59A-2EA5-4763-A723-DE143A05A0E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E7E506E6-3899-43D2-90A7-E60DAAECE35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8D78C6BB-C8B3-4A2A-BA7F-1E1CA4CFA30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DD2B418E-6023-4018-974F-9759E9889A3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8010D4A5-116E-4F40-9FF6-08E6C8645A8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8C9C3C81-48C1-471B-ABF0-F0F17B6B822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38A2708E-A448-4AFB-8D20-5D39DE6AEA8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a:extLst>
            <a:ext uri="{FF2B5EF4-FFF2-40B4-BE49-F238E27FC236}">
              <a16:creationId xmlns:a16="http://schemas.microsoft.com/office/drawing/2014/main" id="{1ADE767B-CE1C-4CF1-A282-023383902C0A}"/>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a:extLst>
            <a:ext uri="{FF2B5EF4-FFF2-40B4-BE49-F238E27FC236}">
              <a16:creationId xmlns:a16="http://schemas.microsoft.com/office/drawing/2014/main" id="{64C21FFF-9CAE-4715-8EF1-8F9E539600FD}"/>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a:extLst>
            <a:ext uri="{FF2B5EF4-FFF2-40B4-BE49-F238E27FC236}">
              <a16:creationId xmlns:a16="http://schemas.microsoft.com/office/drawing/2014/main" id="{235453F0-0BAD-44B9-A4BB-008A07B79BD9}"/>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a:extLst>
            <a:ext uri="{FF2B5EF4-FFF2-40B4-BE49-F238E27FC236}">
              <a16:creationId xmlns:a16="http://schemas.microsoft.com/office/drawing/2014/main" id="{CA1DAA68-C356-4F89-8473-D4CFC7DD9A03}"/>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a:extLst>
            <a:ext uri="{FF2B5EF4-FFF2-40B4-BE49-F238E27FC236}">
              <a16:creationId xmlns:a16="http://schemas.microsoft.com/office/drawing/2014/main" id="{2BF5C957-D4CE-4EF5-A5B5-E7AF9B7199F3}"/>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a:extLst>
            <a:ext uri="{FF2B5EF4-FFF2-40B4-BE49-F238E27FC236}">
              <a16:creationId xmlns:a16="http://schemas.microsoft.com/office/drawing/2014/main" id="{C0272809-FE5A-48FD-8754-A689E280AE62}"/>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a:extLst>
            <a:ext uri="{FF2B5EF4-FFF2-40B4-BE49-F238E27FC236}">
              <a16:creationId xmlns:a16="http://schemas.microsoft.com/office/drawing/2014/main" id="{5FB43B86-C304-440E-8815-004980DBEEC9}"/>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a:extLst>
            <a:ext uri="{FF2B5EF4-FFF2-40B4-BE49-F238E27FC236}">
              <a16:creationId xmlns:a16="http://schemas.microsoft.com/office/drawing/2014/main" id="{275C74B4-9E38-45F0-9107-D1CBB2297EBB}"/>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2DE49678-5BB9-45B1-9397-5155FBEACA8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a:extLst>
            <a:ext uri="{FF2B5EF4-FFF2-40B4-BE49-F238E27FC236}">
              <a16:creationId xmlns:a16="http://schemas.microsoft.com/office/drawing/2014/main" id="{1719A703-E713-4466-B4FA-0AD1C29CC05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a:extLst>
            <a:ext uri="{FF2B5EF4-FFF2-40B4-BE49-F238E27FC236}">
              <a16:creationId xmlns:a16="http://schemas.microsoft.com/office/drawing/2014/main" id="{BD42BCE0-D27A-43F5-9B15-3985D731272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a:extLst>
            <a:ext uri="{FF2B5EF4-FFF2-40B4-BE49-F238E27FC236}">
              <a16:creationId xmlns:a16="http://schemas.microsoft.com/office/drawing/2014/main" id="{725FC56F-FF2E-4400-8DCF-4C5BDFAE1726}"/>
            </a:ext>
          </a:extLst>
        </xdr:cNvPr>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a:extLst>
            <a:ext uri="{FF2B5EF4-FFF2-40B4-BE49-F238E27FC236}">
              <a16:creationId xmlns:a16="http://schemas.microsoft.com/office/drawing/2014/main" id="{C38AFC55-7227-4238-9720-57FDDDC2E77E}"/>
            </a:ext>
          </a:extLst>
        </xdr:cNvPr>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a:extLst>
            <a:ext uri="{FF2B5EF4-FFF2-40B4-BE49-F238E27FC236}">
              <a16:creationId xmlns:a16="http://schemas.microsoft.com/office/drawing/2014/main" id="{310CE3B8-8632-4893-99E7-692E41CEA82B}"/>
            </a:ext>
          </a:extLst>
        </xdr:cNvPr>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a:extLst>
            <a:ext uri="{FF2B5EF4-FFF2-40B4-BE49-F238E27FC236}">
              <a16:creationId xmlns:a16="http://schemas.microsoft.com/office/drawing/2014/main" id="{88C66F73-213D-4A3B-A66D-48D7FE752067}"/>
            </a:ext>
          </a:extLst>
        </xdr:cNvPr>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a:extLst>
            <a:ext uri="{FF2B5EF4-FFF2-40B4-BE49-F238E27FC236}">
              <a16:creationId xmlns:a16="http://schemas.microsoft.com/office/drawing/2014/main" id="{7CDF770A-AEE6-4513-A00F-01CB1FD30DFD}"/>
            </a:ext>
          </a:extLst>
        </xdr:cNvPr>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112285</xdr:rowOff>
    </xdr:from>
    <xdr:ext cx="469744" cy="259045"/>
    <xdr:sp macro="" textlink="">
      <xdr:nvSpPr>
        <xdr:cNvPr id="459" name="【市民会館】&#10;一人当たり面積平均値テキスト">
          <a:extLst>
            <a:ext uri="{FF2B5EF4-FFF2-40B4-BE49-F238E27FC236}">
              <a16:creationId xmlns:a16="http://schemas.microsoft.com/office/drawing/2014/main" id="{D2E5F6E9-EF0E-424D-9DEF-C2AF8C380602}"/>
            </a:ext>
          </a:extLst>
        </xdr:cNvPr>
        <xdr:cNvSpPr txBox="1"/>
      </xdr:nvSpPr>
      <xdr:spPr>
        <a:xfrm>
          <a:off x="10515600" y="1811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a:extLst>
            <a:ext uri="{FF2B5EF4-FFF2-40B4-BE49-F238E27FC236}">
              <a16:creationId xmlns:a16="http://schemas.microsoft.com/office/drawing/2014/main" id="{5A5CDFC1-FC7C-4B9B-B942-79C0C6211037}"/>
            </a:ext>
          </a:extLst>
        </xdr:cNvPr>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61" name="フローチャート: 判断 460">
          <a:extLst>
            <a:ext uri="{FF2B5EF4-FFF2-40B4-BE49-F238E27FC236}">
              <a16:creationId xmlns:a16="http://schemas.microsoft.com/office/drawing/2014/main" id="{7A412F9C-521C-40FF-BACC-B46990CE97CA}"/>
            </a:ext>
          </a:extLst>
        </xdr:cNvPr>
        <xdr:cNvSpPr/>
      </xdr:nvSpPr>
      <xdr:spPr>
        <a:xfrm>
          <a:off x="9588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62" name="フローチャート: 判断 461">
          <a:extLst>
            <a:ext uri="{FF2B5EF4-FFF2-40B4-BE49-F238E27FC236}">
              <a16:creationId xmlns:a16="http://schemas.microsoft.com/office/drawing/2014/main" id="{5D24F3FE-DA08-4092-8DF4-631F470CF2E5}"/>
            </a:ext>
          </a:extLst>
        </xdr:cNvPr>
        <xdr:cNvSpPr/>
      </xdr:nvSpPr>
      <xdr:spPr>
        <a:xfrm>
          <a:off x="8699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63" name="フローチャート: 判断 462">
          <a:extLst>
            <a:ext uri="{FF2B5EF4-FFF2-40B4-BE49-F238E27FC236}">
              <a16:creationId xmlns:a16="http://schemas.microsoft.com/office/drawing/2014/main" id="{356ED6D1-8988-497E-AFAC-A732CC76F11E}"/>
            </a:ext>
          </a:extLst>
        </xdr:cNvPr>
        <xdr:cNvSpPr/>
      </xdr:nvSpPr>
      <xdr:spPr>
        <a:xfrm>
          <a:off x="7810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64" name="フローチャート: 判断 463">
          <a:extLst>
            <a:ext uri="{FF2B5EF4-FFF2-40B4-BE49-F238E27FC236}">
              <a16:creationId xmlns:a16="http://schemas.microsoft.com/office/drawing/2014/main" id="{9A56DE20-56C6-4CA9-B182-FC5550EC9AC0}"/>
            </a:ext>
          </a:extLst>
        </xdr:cNvPr>
        <xdr:cNvSpPr/>
      </xdr:nvSpPr>
      <xdr:spPr>
        <a:xfrm>
          <a:off x="6921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72D6CC1D-7110-498B-B0E4-FBD120905FD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4058DE17-270E-44FD-BB79-C67FEDCD423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5AAAEB06-41AC-46DD-984C-07DFBEA212F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EC2C294C-008F-46BC-986D-26AC68641AA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A0786500-4AE2-4CC3-8D63-3E1D9293EE3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130556</xdr:rowOff>
    </xdr:from>
    <xdr:to>
      <xdr:col>55</xdr:col>
      <xdr:colOff>50800</xdr:colOff>
      <xdr:row>108</xdr:row>
      <xdr:rowOff>60706</xdr:rowOff>
    </xdr:to>
    <xdr:sp macro="" textlink="">
      <xdr:nvSpPr>
        <xdr:cNvPr id="470" name="楕円 469">
          <a:extLst>
            <a:ext uri="{FF2B5EF4-FFF2-40B4-BE49-F238E27FC236}">
              <a16:creationId xmlns:a16="http://schemas.microsoft.com/office/drawing/2014/main" id="{F422F836-7B99-46C7-A3EA-01D30557FFDE}"/>
            </a:ext>
          </a:extLst>
        </xdr:cNvPr>
        <xdr:cNvSpPr/>
      </xdr:nvSpPr>
      <xdr:spPr>
        <a:xfrm>
          <a:off x="10426700" y="184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45483</xdr:rowOff>
    </xdr:from>
    <xdr:ext cx="469744" cy="259045"/>
    <xdr:sp macro="" textlink="">
      <xdr:nvSpPr>
        <xdr:cNvPr id="471" name="【市民会館】&#10;一人当たり面積該当値テキスト">
          <a:extLst>
            <a:ext uri="{FF2B5EF4-FFF2-40B4-BE49-F238E27FC236}">
              <a16:creationId xmlns:a16="http://schemas.microsoft.com/office/drawing/2014/main" id="{620CAEE1-215A-4B10-9C41-55C7FB2D6F33}"/>
            </a:ext>
          </a:extLst>
        </xdr:cNvPr>
        <xdr:cNvSpPr txBox="1"/>
      </xdr:nvSpPr>
      <xdr:spPr>
        <a:xfrm>
          <a:off x="10515600" y="1839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130556</xdr:rowOff>
    </xdr:from>
    <xdr:to>
      <xdr:col>50</xdr:col>
      <xdr:colOff>165100</xdr:colOff>
      <xdr:row>108</xdr:row>
      <xdr:rowOff>60706</xdr:rowOff>
    </xdr:to>
    <xdr:sp macro="" textlink="">
      <xdr:nvSpPr>
        <xdr:cNvPr id="472" name="楕円 471">
          <a:extLst>
            <a:ext uri="{FF2B5EF4-FFF2-40B4-BE49-F238E27FC236}">
              <a16:creationId xmlns:a16="http://schemas.microsoft.com/office/drawing/2014/main" id="{1EF49D5F-E28B-4F1F-8A81-B87971CA35E7}"/>
            </a:ext>
          </a:extLst>
        </xdr:cNvPr>
        <xdr:cNvSpPr/>
      </xdr:nvSpPr>
      <xdr:spPr>
        <a:xfrm>
          <a:off x="9588500" y="184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9906</xdr:rowOff>
    </xdr:from>
    <xdr:to>
      <xdr:col>55</xdr:col>
      <xdr:colOff>0</xdr:colOff>
      <xdr:row>108</xdr:row>
      <xdr:rowOff>9906</xdr:rowOff>
    </xdr:to>
    <xdr:cxnSp macro="">
      <xdr:nvCxnSpPr>
        <xdr:cNvPr id="473" name="直線コネクタ 472">
          <a:extLst>
            <a:ext uri="{FF2B5EF4-FFF2-40B4-BE49-F238E27FC236}">
              <a16:creationId xmlns:a16="http://schemas.microsoft.com/office/drawing/2014/main" id="{FF793AB8-97F6-446B-BFE7-EBFE1CE10272}"/>
            </a:ext>
          </a:extLst>
        </xdr:cNvPr>
        <xdr:cNvCxnSpPr/>
      </xdr:nvCxnSpPr>
      <xdr:spPr>
        <a:xfrm>
          <a:off x="9639300" y="185265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130556</xdr:rowOff>
    </xdr:from>
    <xdr:to>
      <xdr:col>46</xdr:col>
      <xdr:colOff>38100</xdr:colOff>
      <xdr:row>108</xdr:row>
      <xdr:rowOff>60706</xdr:rowOff>
    </xdr:to>
    <xdr:sp macro="" textlink="">
      <xdr:nvSpPr>
        <xdr:cNvPr id="474" name="楕円 473">
          <a:extLst>
            <a:ext uri="{FF2B5EF4-FFF2-40B4-BE49-F238E27FC236}">
              <a16:creationId xmlns:a16="http://schemas.microsoft.com/office/drawing/2014/main" id="{0E73C97B-BA92-4C14-9088-342303241450}"/>
            </a:ext>
          </a:extLst>
        </xdr:cNvPr>
        <xdr:cNvSpPr/>
      </xdr:nvSpPr>
      <xdr:spPr>
        <a:xfrm>
          <a:off x="8699500" y="184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9906</xdr:rowOff>
    </xdr:from>
    <xdr:to>
      <xdr:col>50</xdr:col>
      <xdr:colOff>114300</xdr:colOff>
      <xdr:row>108</xdr:row>
      <xdr:rowOff>9906</xdr:rowOff>
    </xdr:to>
    <xdr:cxnSp macro="">
      <xdr:nvCxnSpPr>
        <xdr:cNvPr id="475" name="直線コネクタ 474">
          <a:extLst>
            <a:ext uri="{FF2B5EF4-FFF2-40B4-BE49-F238E27FC236}">
              <a16:creationId xmlns:a16="http://schemas.microsoft.com/office/drawing/2014/main" id="{0ADAB5D1-5B94-438C-BB70-A572B767989E}"/>
            </a:ext>
          </a:extLst>
        </xdr:cNvPr>
        <xdr:cNvCxnSpPr/>
      </xdr:nvCxnSpPr>
      <xdr:spPr>
        <a:xfrm>
          <a:off x="8750300" y="185265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130556</xdr:rowOff>
    </xdr:from>
    <xdr:to>
      <xdr:col>41</xdr:col>
      <xdr:colOff>101600</xdr:colOff>
      <xdr:row>108</xdr:row>
      <xdr:rowOff>60706</xdr:rowOff>
    </xdr:to>
    <xdr:sp macro="" textlink="">
      <xdr:nvSpPr>
        <xdr:cNvPr id="476" name="楕円 475">
          <a:extLst>
            <a:ext uri="{FF2B5EF4-FFF2-40B4-BE49-F238E27FC236}">
              <a16:creationId xmlns:a16="http://schemas.microsoft.com/office/drawing/2014/main" id="{F99F2B0E-C2E2-42F5-8AA4-37B595039E6C}"/>
            </a:ext>
          </a:extLst>
        </xdr:cNvPr>
        <xdr:cNvSpPr/>
      </xdr:nvSpPr>
      <xdr:spPr>
        <a:xfrm>
          <a:off x="7810500" y="184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9906</xdr:rowOff>
    </xdr:from>
    <xdr:to>
      <xdr:col>45</xdr:col>
      <xdr:colOff>177800</xdr:colOff>
      <xdr:row>108</xdr:row>
      <xdr:rowOff>9906</xdr:rowOff>
    </xdr:to>
    <xdr:cxnSp macro="">
      <xdr:nvCxnSpPr>
        <xdr:cNvPr id="477" name="直線コネクタ 476">
          <a:extLst>
            <a:ext uri="{FF2B5EF4-FFF2-40B4-BE49-F238E27FC236}">
              <a16:creationId xmlns:a16="http://schemas.microsoft.com/office/drawing/2014/main" id="{4BD093EF-F987-4516-B3FA-9DDFD44B703F}"/>
            </a:ext>
          </a:extLst>
        </xdr:cNvPr>
        <xdr:cNvCxnSpPr/>
      </xdr:nvCxnSpPr>
      <xdr:spPr>
        <a:xfrm>
          <a:off x="7861300" y="185265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130556</xdr:rowOff>
    </xdr:from>
    <xdr:to>
      <xdr:col>36</xdr:col>
      <xdr:colOff>165100</xdr:colOff>
      <xdr:row>108</xdr:row>
      <xdr:rowOff>60706</xdr:rowOff>
    </xdr:to>
    <xdr:sp macro="" textlink="">
      <xdr:nvSpPr>
        <xdr:cNvPr id="478" name="楕円 477">
          <a:extLst>
            <a:ext uri="{FF2B5EF4-FFF2-40B4-BE49-F238E27FC236}">
              <a16:creationId xmlns:a16="http://schemas.microsoft.com/office/drawing/2014/main" id="{84D3825B-781B-4904-B2A6-D18B55D4B58A}"/>
            </a:ext>
          </a:extLst>
        </xdr:cNvPr>
        <xdr:cNvSpPr/>
      </xdr:nvSpPr>
      <xdr:spPr>
        <a:xfrm>
          <a:off x="6921500" y="184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9906</xdr:rowOff>
    </xdr:from>
    <xdr:to>
      <xdr:col>41</xdr:col>
      <xdr:colOff>50800</xdr:colOff>
      <xdr:row>108</xdr:row>
      <xdr:rowOff>9906</xdr:rowOff>
    </xdr:to>
    <xdr:cxnSp macro="">
      <xdr:nvCxnSpPr>
        <xdr:cNvPr id="479" name="直線コネクタ 478">
          <a:extLst>
            <a:ext uri="{FF2B5EF4-FFF2-40B4-BE49-F238E27FC236}">
              <a16:creationId xmlns:a16="http://schemas.microsoft.com/office/drawing/2014/main" id="{847A2454-D8FB-4ED3-9EC6-5441A49847DB}"/>
            </a:ext>
          </a:extLst>
        </xdr:cNvPr>
        <xdr:cNvCxnSpPr/>
      </xdr:nvCxnSpPr>
      <xdr:spPr>
        <a:xfrm>
          <a:off x="6972300" y="185265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26940</xdr:rowOff>
    </xdr:from>
    <xdr:ext cx="469744" cy="259045"/>
    <xdr:sp macro="" textlink="">
      <xdr:nvSpPr>
        <xdr:cNvPr id="480" name="n_1aveValue【市民会館】&#10;一人当たり面積">
          <a:extLst>
            <a:ext uri="{FF2B5EF4-FFF2-40B4-BE49-F238E27FC236}">
              <a16:creationId xmlns:a16="http://schemas.microsoft.com/office/drawing/2014/main" id="{03C31982-EC8C-42CE-AC12-B57327742222}"/>
            </a:ext>
          </a:extLst>
        </xdr:cNvPr>
        <xdr:cNvSpPr txBox="1"/>
      </xdr:nvSpPr>
      <xdr:spPr>
        <a:xfrm>
          <a:off x="93917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33799</xdr:rowOff>
    </xdr:from>
    <xdr:ext cx="469744" cy="259045"/>
    <xdr:sp macro="" textlink="">
      <xdr:nvSpPr>
        <xdr:cNvPr id="481" name="n_2aveValue【市民会館】&#10;一人当たり面積">
          <a:extLst>
            <a:ext uri="{FF2B5EF4-FFF2-40B4-BE49-F238E27FC236}">
              <a16:creationId xmlns:a16="http://schemas.microsoft.com/office/drawing/2014/main" id="{D5D623FA-52AA-4483-8A91-E297A38D05F4}"/>
            </a:ext>
          </a:extLst>
        </xdr:cNvPr>
        <xdr:cNvSpPr txBox="1"/>
      </xdr:nvSpPr>
      <xdr:spPr>
        <a:xfrm>
          <a:off x="8515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33799</xdr:rowOff>
    </xdr:from>
    <xdr:ext cx="469744" cy="259045"/>
    <xdr:sp macro="" textlink="">
      <xdr:nvSpPr>
        <xdr:cNvPr id="482" name="n_3aveValue【市民会館】&#10;一人当たり面積">
          <a:extLst>
            <a:ext uri="{FF2B5EF4-FFF2-40B4-BE49-F238E27FC236}">
              <a16:creationId xmlns:a16="http://schemas.microsoft.com/office/drawing/2014/main" id="{CC01C37B-9A73-41CD-BDD5-2E07C36C880B}"/>
            </a:ext>
          </a:extLst>
        </xdr:cNvPr>
        <xdr:cNvSpPr txBox="1"/>
      </xdr:nvSpPr>
      <xdr:spPr>
        <a:xfrm>
          <a:off x="7626427" y="180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24655</xdr:rowOff>
    </xdr:from>
    <xdr:ext cx="469744" cy="259045"/>
    <xdr:sp macro="" textlink="">
      <xdr:nvSpPr>
        <xdr:cNvPr id="483" name="n_4aveValue【市民会館】&#10;一人当たり面積">
          <a:extLst>
            <a:ext uri="{FF2B5EF4-FFF2-40B4-BE49-F238E27FC236}">
              <a16:creationId xmlns:a16="http://schemas.microsoft.com/office/drawing/2014/main" id="{AC92FC69-8930-43CA-BD18-2617EC9CBE95}"/>
            </a:ext>
          </a:extLst>
        </xdr:cNvPr>
        <xdr:cNvSpPr txBox="1"/>
      </xdr:nvSpPr>
      <xdr:spPr>
        <a:xfrm>
          <a:off x="67374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51833</xdr:rowOff>
    </xdr:from>
    <xdr:ext cx="469744" cy="259045"/>
    <xdr:sp macro="" textlink="">
      <xdr:nvSpPr>
        <xdr:cNvPr id="484" name="n_1mainValue【市民会館】&#10;一人当たり面積">
          <a:extLst>
            <a:ext uri="{FF2B5EF4-FFF2-40B4-BE49-F238E27FC236}">
              <a16:creationId xmlns:a16="http://schemas.microsoft.com/office/drawing/2014/main" id="{D731F337-E9E5-452B-B852-1969BD9677F8}"/>
            </a:ext>
          </a:extLst>
        </xdr:cNvPr>
        <xdr:cNvSpPr txBox="1"/>
      </xdr:nvSpPr>
      <xdr:spPr>
        <a:xfrm>
          <a:off x="9391727" y="1856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51833</xdr:rowOff>
    </xdr:from>
    <xdr:ext cx="469744" cy="259045"/>
    <xdr:sp macro="" textlink="">
      <xdr:nvSpPr>
        <xdr:cNvPr id="485" name="n_2mainValue【市民会館】&#10;一人当たり面積">
          <a:extLst>
            <a:ext uri="{FF2B5EF4-FFF2-40B4-BE49-F238E27FC236}">
              <a16:creationId xmlns:a16="http://schemas.microsoft.com/office/drawing/2014/main" id="{5B84E3E0-D301-4F40-99D7-08040E8D6D81}"/>
            </a:ext>
          </a:extLst>
        </xdr:cNvPr>
        <xdr:cNvSpPr txBox="1"/>
      </xdr:nvSpPr>
      <xdr:spPr>
        <a:xfrm>
          <a:off x="8515427" y="1856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51833</xdr:rowOff>
    </xdr:from>
    <xdr:ext cx="469744" cy="259045"/>
    <xdr:sp macro="" textlink="">
      <xdr:nvSpPr>
        <xdr:cNvPr id="486" name="n_3mainValue【市民会館】&#10;一人当たり面積">
          <a:extLst>
            <a:ext uri="{FF2B5EF4-FFF2-40B4-BE49-F238E27FC236}">
              <a16:creationId xmlns:a16="http://schemas.microsoft.com/office/drawing/2014/main" id="{CD013570-2EC9-4AC6-89A2-C70932C6FF29}"/>
            </a:ext>
          </a:extLst>
        </xdr:cNvPr>
        <xdr:cNvSpPr txBox="1"/>
      </xdr:nvSpPr>
      <xdr:spPr>
        <a:xfrm>
          <a:off x="7626427" y="1856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51833</xdr:rowOff>
    </xdr:from>
    <xdr:ext cx="469744" cy="259045"/>
    <xdr:sp macro="" textlink="">
      <xdr:nvSpPr>
        <xdr:cNvPr id="487" name="n_4mainValue【市民会館】&#10;一人当たり面積">
          <a:extLst>
            <a:ext uri="{FF2B5EF4-FFF2-40B4-BE49-F238E27FC236}">
              <a16:creationId xmlns:a16="http://schemas.microsoft.com/office/drawing/2014/main" id="{98BABAA3-A57A-45CF-B06D-B3259E59AF6C}"/>
            </a:ext>
          </a:extLst>
        </xdr:cNvPr>
        <xdr:cNvSpPr txBox="1"/>
      </xdr:nvSpPr>
      <xdr:spPr>
        <a:xfrm>
          <a:off x="6737427" y="1856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a:extLst>
            <a:ext uri="{FF2B5EF4-FFF2-40B4-BE49-F238E27FC236}">
              <a16:creationId xmlns:a16="http://schemas.microsoft.com/office/drawing/2014/main" id="{E5EB975A-D631-4ED4-81E4-021352B4414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a:extLst>
            <a:ext uri="{FF2B5EF4-FFF2-40B4-BE49-F238E27FC236}">
              <a16:creationId xmlns:a16="http://schemas.microsoft.com/office/drawing/2014/main" id="{3814EB34-7113-4B62-AC76-C5AC3008363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a:extLst>
            <a:ext uri="{FF2B5EF4-FFF2-40B4-BE49-F238E27FC236}">
              <a16:creationId xmlns:a16="http://schemas.microsoft.com/office/drawing/2014/main" id="{46542FE2-C7C0-4C71-BCEC-30792441D7B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a:extLst>
            <a:ext uri="{FF2B5EF4-FFF2-40B4-BE49-F238E27FC236}">
              <a16:creationId xmlns:a16="http://schemas.microsoft.com/office/drawing/2014/main" id="{98126B65-AEE9-495B-BFF2-DBD86A34F14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a:extLst>
            <a:ext uri="{FF2B5EF4-FFF2-40B4-BE49-F238E27FC236}">
              <a16:creationId xmlns:a16="http://schemas.microsoft.com/office/drawing/2014/main" id="{587C5585-0925-4B53-806F-D240BA6A19D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a:extLst>
            <a:ext uri="{FF2B5EF4-FFF2-40B4-BE49-F238E27FC236}">
              <a16:creationId xmlns:a16="http://schemas.microsoft.com/office/drawing/2014/main" id="{F68A35CE-1C95-4F32-A47B-73D8E0859F1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a:extLst>
            <a:ext uri="{FF2B5EF4-FFF2-40B4-BE49-F238E27FC236}">
              <a16:creationId xmlns:a16="http://schemas.microsoft.com/office/drawing/2014/main" id="{5EE71228-9D03-4637-B649-61BA0158F77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a:extLst>
            <a:ext uri="{FF2B5EF4-FFF2-40B4-BE49-F238E27FC236}">
              <a16:creationId xmlns:a16="http://schemas.microsoft.com/office/drawing/2014/main" id="{3EADEFD7-6FB9-4A5E-A824-C2DDD96221FA}"/>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6" name="正方形/長方形 495">
          <a:extLst>
            <a:ext uri="{FF2B5EF4-FFF2-40B4-BE49-F238E27FC236}">
              <a16:creationId xmlns:a16="http://schemas.microsoft.com/office/drawing/2014/main" id="{61E63397-30E2-4292-AD08-D4B6B1864C5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7" name="正方形/長方形 496">
          <a:extLst>
            <a:ext uri="{FF2B5EF4-FFF2-40B4-BE49-F238E27FC236}">
              <a16:creationId xmlns:a16="http://schemas.microsoft.com/office/drawing/2014/main" id="{97D23C9B-5366-4A76-903E-98364AF5EB6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8" name="正方形/長方形 497">
          <a:extLst>
            <a:ext uri="{FF2B5EF4-FFF2-40B4-BE49-F238E27FC236}">
              <a16:creationId xmlns:a16="http://schemas.microsoft.com/office/drawing/2014/main" id="{EF585448-B6F5-4380-B5D1-B4D775095FD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9" name="正方形/長方形 498">
          <a:extLst>
            <a:ext uri="{FF2B5EF4-FFF2-40B4-BE49-F238E27FC236}">
              <a16:creationId xmlns:a16="http://schemas.microsoft.com/office/drawing/2014/main" id="{A389A53A-8464-4F65-BA24-AC7BEC947F2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0" name="正方形/長方形 499">
          <a:extLst>
            <a:ext uri="{FF2B5EF4-FFF2-40B4-BE49-F238E27FC236}">
              <a16:creationId xmlns:a16="http://schemas.microsoft.com/office/drawing/2014/main" id="{A5831576-EB3B-45B9-8765-B70583C293F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1" name="正方形/長方形 500">
          <a:extLst>
            <a:ext uri="{FF2B5EF4-FFF2-40B4-BE49-F238E27FC236}">
              <a16:creationId xmlns:a16="http://schemas.microsoft.com/office/drawing/2014/main" id="{6343E02A-B939-41B8-9D3D-1BF8B82D4DC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2" name="正方形/長方形 501">
          <a:extLst>
            <a:ext uri="{FF2B5EF4-FFF2-40B4-BE49-F238E27FC236}">
              <a16:creationId xmlns:a16="http://schemas.microsoft.com/office/drawing/2014/main" id="{5FAB7111-75B5-42F4-885B-73AC771DEA8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3" name="正方形/長方形 502">
          <a:extLst>
            <a:ext uri="{FF2B5EF4-FFF2-40B4-BE49-F238E27FC236}">
              <a16:creationId xmlns:a16="http://schemas.microsoft.com/office/drawing/2014/main" id="{F7AC2390-A287-469B-90C6-4FCD5E4A9F9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D3DBCD8E-7431-4834-BFBE-9AA415765BA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FCF51A75-F856-4090-8BE3-9D23E0F2804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0CCE8FC1-D731-4146-8E7B-A9BEF4E7D6C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E6D5A8A1-089D-47AA-A05F-644F4A5B660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53B022C5-69ED-4DFA-B90C-33AC4531D66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079E0891-3255-4DE1-B6B3-84E6390114D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DBF0CB94-1646-44A4-9DA8-2EA8543CC77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FDBC398B-3236-4B62-B494-20CCDD37D25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6390A6E9-F8FF-407B-8F31-9D7D132F1DF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36DB28BE-A784-4D5C-88F6-0B82BF5A9D7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a:extLst>
            <a:ext uri="{FF2B5EF4-FFF2-40B4-BE49-F238E27FC236}">
              <a16:creationId xmlns:a16="http://schemas.microsoft.com/office/drawing/2014/main" id="{4D5E9255-C93D-4EC2-A3AC-BB7EA0A163F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a:extLst>
            <a:ext uri="{FF2B5EF4-FFF2-40B4-BE49-F238E27FC236}">
              <a16:creationId xmlns:a16="http://schemas.microsoft.com/office/drawing/2014/main" id="{2FBCEB7D-91E2-445B-AC81-D41428A8AAE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6" name="テキスト ボックス 515">
          <a:extLst>
            <a:ext uri="{FF2B5EF4-FFF2-40B4-BE49-F238E27FC236}">
              <a16:creationId xmlns:a16="http://schemas.microsoft.com/office/drawing/2014/main" id="{B824DA37-6968-43CB-904D-06C8218F1623}"/>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a:extLst>
            <a:ext uri="{FF2B5EF4-FFF2-40B4-BE49-F238E27FC236}">
              <a16:creationId xmlns:a16="http://schemas.microsoft.com/office/drawing/2014/main" id="{E998955A-7E26-4F0E-9A62-4B550E8751F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a:extLst>
            <a:ext uri="{FF2B5EF4-FFF2-40B4-BE49-F238E27FC236}">
              <a16:creationId xmlns:a16="http://schemas.microsoft.com/office/drawing/2014/main" id="{231D2001-4ABB-4EC3-AD77-9F1C90B3AED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a:extLst>
            <a:ext uri="{FF2B5EF4-FFF2-40B4-BE49-F238E27FC236}">
              <a16:creationId xmlns:a16="http://schemas.microsoft.com/office/drawing/2014/main" id="{75F05BF1-DD9A-41AD-9AF5-64C669AD684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a:extLst>
            <a:ext uri="{FF2B5EF4-FFF2-40B4-BE49-F238E27FC236}">
              <a16:creationId xmlns:a16="http://schemas.microsoft.com/office/drawing/2014/main" id="{D5F95FEF-915B-4B2E-A4A4-F1054B98492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a:extLst>
            <a:ext uri="{FF2B5EF4-FFF2-40B4-BE49-F238E27FC236}">
              <a16:creationId xmlns:a16="http://schemas.microsoft.com/office/drawing/2014/main" id="{8DD5A625-9842-4FCA-BDD8-5754DB67C09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a:extLst>
            <a:ext uri="{FF2B5EF4-FFF2-40B4-BE49-F238E27FC236}">
              <a16:creationId xmlns:a16="http://schemas.microsoft.com/office/drawing/2014/main" id="{8FA90A62-4727-43C1-81EB-600789CD604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a:extLst>
            <a:ext uri="{FF2B5EF4-FFF2-40B4-BE49-F238E27FC236}">
              <a16:creationId xmlns:a16="http://schemas.microsoft.com/office/drawing/2014/main" id="{E51EFF7A-7ACB-4BB1-81D0-8E788C00398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a:extLst>
            <a:ext uri="{FF2B5EF4-FFF2-40B4-BE49-F238E27FC236}">
              <a16:creationId xmlns:a16="http://schemas.microsoft.com/office/drawing/2014/main" id="{D7F457DB-F8C6-4307-A07A-DD491C8B773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a:extLst>
            <a:ext uri="{FF2B5EF4-FFF2-40B4-BE49-F238E27FC236}">
              <a16:creationId xmlns:a16="http://schemas.microsoft.com/office/drawing/2014/main" id="{E9D60B07-B8C1-448B-87DF-06231539C24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6" name="テキスト ボックス 525">
          <a:extLst>
            <a:ext uri="{FF2B5EF4-FFF2-40B4-BE49-F238E27FC236}">
              <a16:creationId xmlns:a16="http://schemas.microsoft.com/office/drawing/2014/main" id="{D28CE9E9-E65D-4206-B3AC-0E4F31A4EA7D}"/>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FEDF02A5-19C1-4A97-B8A8-A5046846017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a:extLst>
            <a:ext uri="{FF2B5EF4-FFF2-40B4-BE49-F238E27FC236}">
              <a16:creationId xmlns:a16="http://schemas.microsoft.com/office/drawing/2014/main" id="{FBBE8CCA-4340-4787-B314-38B928A272F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529" name="直線コネクタ 528">
          <a:extLst>
            <a:ext uri="{FF2B5EF4-FFF2-40B4-BE49-F238E27FC236}">
              <a16:creationId xmlns:a16="http://schemas.microsoft.com/office/drawing/2014/main" id="{B6C8788A-9CD5-4361-AA5D-1BCD80CEEE58}"/>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0" name="【保健センター・保健所】&#10;有形固定資産減価償却率最小値テキスト">
          <a:extLst>
            <a:ext uri="{FF2B5EF4-FFF2-40B4-BE49-F238E27FC236}">
              <a16:creationId xmlns:a16="http://schemas.microsoft.com/office/drawing/2014/main" id="{1228ED60-6439-4616-B8F2-D04D49698552}"/>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1" name="直線コネクタ 530">
          <a:extLst>
            <a:ext uri="{FF2B5EF4-FFF2-40B4-BE49-F238E27FC236}">
              <a16:creationId xmlns:a16="http://schemas.microsoft.com/office/drawing/2014/main" id="{C53797E7-128F-4F56-89AE-34EFAEC47703}"/>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532" name="【保健センター・保健所】&#10;有形固定資産減価償却率最大値テキスト">
          <a:extLst>
            <a:ext uri="{FF2B5EF4-FFF2-40B4-BE49-F238E27FC236}">
              <a16:creationId xmlns:a16="http://schemas.microsoft.com/office/drawing/2014/main" id="{8933322E-D3C6-4ED4-A838-BD7EB525F706}"/>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533" name="直線コネクタ 532">
          <a:extLst>
            <a:ext uri="{FF2B5EF4-FFF2-40B4-BE49-F238E27FC236}">
              <a16:creationId xmlns:a16="http://schemas.microsoft.com/office/drawing/2014/main" id="{04593040-38FB-46D9-AEB9-A53D03431796}"/>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34" name="【保健センター・保健所】&#10;有形固定資産減価償却率平均値テキスト">
          <a:extLst>
            <a:ext uri="{FF2B5EF4-FFF2-40B4-BE49-F238E27FC236}">
              <a16:creationId xmlns:a16="http://schemas.microsoft.com/office/drawing/2014/main" id="{FA031EDE-08C6-4C8C-92E0-A823628DFB1A}"/>
            </a:ext>
          </a:extLst>
        </xdr:cNvPr>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35" name="フローチャート: 判断 534">
          <a:extLst>
            <a:ext uri="{FF2B5EF4-FFF2-40B4-BE49-F238E27FC236}">
              <a16:creationId xmlns:a16="http://schemas.microsoft.com/office/drawing/2014/main" id="{CBE6EC64-A23A-4C3F-B78B-AE739A128A4A}"/>
            </a:ext>
          </a:extLst>
        </xdr:cNvPr>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536" name="フローチャート: 判断 535">
          <a:extLst>
            <a:ext uri="{FF2B5EF4-FFF2-40B4-BE49-F238E27FC236}">
              <a16:creationId xmlns:a16="http://schemas.microsoft.com/office/drawing/2014/main" id="{D82D55D3-A2CC-425A-80A2-C7F9D09F90B1}"/>
            </a:ext>
          </a:extLst>
        </xdr:cNvPr>
        <xdr:cNvSpPr/>
      </xdr:nvSpPr>
      <xdr:spPr>
        <a:xfrm>
          <a:off x="15430500" y="1013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537" name="フローチャート: 判断 536">
          <a:extLst>
            <a:ext uri="{FF2B5EF4-FFF2-40B4-BE49-F238E27FC236}">
              <a16:creationId xmlns:a16="http://schemas.microsoft.com/office/drawing/2014/main" id="{ED5444F1-2C68-4171-94A9-32BE8BD0D971}"/>
            </a:ext>
          </a:extLst>
        </xdr:cNvPr>
        <xdr:cNvSpPr/>
      </xdr:nvSpPr>
      <xdr:spPr>
        <a:xfrm>
          <a:off x="14541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538" name="フローチャート: 判断 537">
          <a:extLst>
            <a:ext uri="{FF2B5EF4-FFF2-40B4-BE49-F238E27FC236}">
              <a16:creationId xmlns:a16="http://schemas.microsoft.com/office/drawing/2014/main" id="{A8AE625D-B3C6-4383-A908-F49C65DC72B7}"/>
            </a:ext>
          </a:extLst>
        </xdr:cNvPr>
        <xdr:cNvSpPr/>
      </xdr:nvSpPr>
      <xdr:spPr>
        <a:xfrm>
          <a:off x="13652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539" name="フローチャート: 判断 538">
          <a:extLst>
            <a:ext uri="{FF2B5EF4-FFF2-40B4-BE49-F238E27FC236}">
              <a16:creationId xmlns:a16="http://schemas.microsoft.com/office/drawing/2014/main" id="{B9993445-E8E6-4F65-8AA9-77BC0576FAF4}"/>
            </a:ext>
          </a:extLst>
        </xdr:cNvPr>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C29E492C-4895-4F4B-9153-4CDEE6A7C1A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91E67FD5-D168-40FB-9496-8E7A2274003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34115CC4-941C-4C05-A770-DAB84A0E08C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576B4301-399F-4DD9-A0BE-20C1F550C3E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B58BA0AB-66FA-4100-931C-7449B4AC927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91259</xdr:rowOff>
    </xdr:from>
    <xdr:to>
      <xdr:col>85</xdr:col>
      <xdr:colOff>177800</xdr:colOff>
      <xdr:row>59</xdr:row>
      <xdr:rowOff>21409</xdr:rowOff>
    </xdr:to>
    <xdr:sp macro="" textlink="">
      <xdr:nvSpPr>
        <xdr:cNvPr id="545" name="楕円 544">
          <a:extLst>
            <a:ext uri="{FF2B5EF4-FFF2-40B4-BE49-F238E27FC236}">
              <a16:creationId xmlns:a16="http://schemas.microsoft.com/office/drawing/2014/main" id="{3A810DFD-6ED7-484E-A379-A9B8B70E3EB4}"/>
            </a:ext>
          </a:extLst>
        </xdr:cNvPr>
        <xdr:cNvSpPr/>
      </xdr:nvSpPr>
      <xdr:spPr>
        <a:xfrm>
          <a:off x="16268700" y="1003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114136</xdr:rowOff>
    </xdr:from>
    <xdr:ext cx="405111" cy="259045"/>
    <xdr:sp macro="" textlink="">
      <xdr:nvSpPr>
        <xdr:cNvPr id="546" name="【保健センター・保健所】&#10;有形固定資産減価償却率該当値テキスト">
          <a:extLst>
            <a:ext uri="{FF2B5EF4-FFF2-40B4-BE49-F238E27FC236}">
              <a16:creationId xmlns:a16="http://schemas.microsoft.com/office/drawing/2014/main" id="{0DE8B91D-5EF6-4C6A-B22C-7E82FFCDCA0C}"/>
            </a:ext>
          </a:extLst>
        </xdr:cNvPr>
        <xdr:cNvSpPr txBox="1"/>
      </xdr:nvSpPr>
      <xdr:spPr>
        <a:xfrm>
          <a:off x="16357600" y="9886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53703</xdr:rowOff>
    </xdr:from>
    <xdr:to>
      <xdr:col>81</xdr:col>
      <xdr:colOff>101600</xdr:colOff>
      <xdr:row>58</xdr:row>
      <xdr:rowOff>155303</xdr:rowOff>
    </xdr:to>
    <xdr:sp macro="" textlink="">
      <xdr:nvSpPr>
        <xdr:cNvPr id="547" name="楕円 546">
          <a:extLst>
            <a:ext uri="{FF2B5EF4-FFF2-40B4-BE49-F238E27FC236}">
              <a16:creationId xmlns:a16="http://schemas.microsoft.com/office/drawing/2014/main" id="{8A3B6184-A497-48C8-BD38-E6D26FA052D3}"/>
            </a:ext>
          </a:extLst>
        </xdr:cNvPr>
        <xdr:cNvSpPr/>
      </xdr:nvSpPr>
      <xdr:spPr>
        <a:xfrm>
          <a:off x="15430500" y="9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104503</xdr:rowOff>
    </xdr:from>
    <xdr:to>
      <xdr:col>85</xdr:col>
      <xdr:colOff>127000</xdr:colOff>
      <xdr:row>58</xdr:row>
      <xdr:rowOff>142059</xdr:rowOff>
    </xdr:to>
    <xdr:cxnSp macro="">
      <xdr:nvCxnSpPr>
        <xdr:cNvPr id="548" name="直線コネクタ 547">
          <a:extLst>
            <a:ext uri="{FF2B5EF4-FFF2-40B4-BE49-F238E27FC236}">
              <a16:creationId xmlns:a16="http://schemas.microsoft.com/office/drawing/2014/main" id="{8943CEF6-8DEA-4320-8DAF-BB65FA77859D}"/>
            </a:ext>
          </a:extLst>
        </xdr:cNvPr>
        <xdr:cNvCxnSpPr/>
      </xdr:nvCxnSpPr>
      <xdr:spPr>
        <a:xfrm>
          <a:off x="15481300" y="1004860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21046</xdr:rowOff>
    </xdr:from>
    <xdr:to>
      <xdr:col>76</xdr:col>
      <xdr:colOff>165100</xdr:colOff>
      <xdr:row>58</xdr:row>
      <xdr:rowOff>122646</xdr:rowOff>
    </xdr:to>
    <xdr:sp macro="" textlink="">
      <xdr:nvSpPr>
        <xdr:cNvPr id="549" name="楕円 548">
          <a:extLst>
            <a:ext uri="{FF2B5EF4-FFF2-40B4-BE49-F238E27FC236}">
              <a16:creationId xmlns:a16="http://schemas.microsoft.com/office/drawing/2014/main" id="{4148275F-857E-42A7-A709-41DD51E45F6B}"/>
            </a:ext>
          </a:extLst>
        </xdr:cNvPr>
        <xdr:cNvSpPr/>
      </xdr:nvSpPr>
      <xdr:spPr>
        <a:xfrm>
          <a:off x="14541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71846</xdr:rowOff>
    </xdr:from>
    <xdr:to>
      <xdr:col>81</xdr:col>
      <xdr:colOff>50800</xdr:colOff>
      <xdr:row>58</xdr:row>
      <xdr:rowOff>104503</xdr:rowOff>
    </xdr:to>
    <xdr:cxnSp macro="">
      <xdr:nvCxnSpPr>
        <xdr:cNvPr id="550" name="直線コネクタ 549">
          <a:extLst>
            <a:ext uri="{FF2B5EF4-FFF2-40B4-BE49-F238E27FC236}">
              <a16:creationId xmlns:a16="http://schemas.microsoft.com/office/drawing/2014/main" id="{270F43DE-5A9F-44BC-A09C-B457BBA3A63D}"/>
            </a:ext>
          </a:extLst>
        </xdr:cNvPr>
        <xdr:cNvCxnSpPr/>
      </xdr:nvCxnSpPr>
      <xdr:spPr>
        <a:xfrm>
          <a:off x="14592300" y="100159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22678</xdr:rowOff>
    </xdr:from>
    <xdr:to>
      <xdr:col>72</xdr:col>
      <xdr:colOff>38100</xdr:colOff>
      <xdr:row>58</xdr:row>
      <xdr:rowOff>124278</xdr:rowOff>
    </xdr:to>
    <xdr:sp macro="" textlink="">
      <xdr:nvSpPr>
        <xdr:cNvPr id="551" name="楕円 550">
          <a:extLst>
            <a:ext uri="{FF2B5EF4-FFF2-40B4-BE49-F238E27FC236}">
              <a16:creationId xmlns:a16="http://schemas.microsoft.com/office/drawing/2014/main" id="{4237E3E9-8A77-477A-8F69-81CD8CF46237}"/>
            </a:ext>
          </a:extLst>
        </xdr:cNvPr>
        <xdr:cNvSpPr/>
      </xdr:nvSpPr>
      <xdr:spPr>
        <a:xfrm>
          <a:off x="13652500" y="996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71846</xdr:rowOff>
    </xdr:from>
    <xdr:to>
      <xdr:col>76</xdr:col>
      <xdr:colOff>114300</xdr:colOff>
      <xdr:row>58</xdr:row>
      <xdr:rowOff>73478</xdr:rowOff>
    </xdr:to>
    <xdr:cxnSp macro="">
      <xdr:nvCxnSpPr>
        <xdr:cNvPr id="552" name="直線コネクタ 551">
          <a:extLst>
            <a:ext uri="{FF2B5EF4-FFF2-40B4-BE49-F238E27FC236}">
              <a16:creationId xmlns:a16="http://schemas.microsoft.com/office/drawing/2014/main" id="{094A4F78-F414-460B-959B-C20E099CE5BF}"/>
            </a:ext>
          </a:extLst>
        </xdr:cNvPr>
        <xdr:cNvCxnSpPr/>
      </xdr:nvCxnSpPr>
      <xdr:spPr>
        <a:xfrm flipV="1">
          <a:off x="13703300" y="1001594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168003</xdr:rowOff>
    </xdr:from>
    <xdr:to>
      <xdr:col>67</xdr:col>
      <xdr:colOff>101600</xdr:colOff>
      <xdr:row>58</xdr:row>
      <xdr:rowOff>98153</xdr:rowOff>
    </xdr:to>
    <xdr:sp macro="" textlink="">
      <xdr:nvSpPr>
        <xdr:cNvPr id="553" name="楕円 552">
          <a:extLst>
            <a:ext uri="{FF2B5EF4-FFF2-40B4-BE49-F238E27FC236}">
              <a16:creationId xmlns:a16="http://schemas.microsoft.com/office/drawing/2014/main" id="{C62BF940-207E-49CC-9EA1-5FBF3668A802}"/>
            </a:ext>
          </a:extLst>
        </xdr:cNvPr>
        <xdr:cNvSpPr/>
      </xdr:nvSpPr>
      <xdr:spPr>
        <a:xfrm>
          <a:off x="12763500" y="99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47353</xdr:rowOff>
    </xdr:from>
    <xdr:to>
      <xdr:col>71</xdr:col>
      <xdr:colOff>177800</xdr:colOff>
      <xdr:row>58</xdr:row>
      <xdr:rowOff>73478</xdr:rowOff>
    </xdr:to>
    <xdr:cxnSp macro="">
      <xdr:nvCxnSpPr>
        <xdr:cNvPr id="554" name="直線コネクタ 553">
          <a:extLst>
            <a:ext uri="{FF2B5EF4-FFF2-40B4-BE49-F238E27FC236}">
              <a16:creationId xmlns:a16="http://schemas.microsoft.com/office/drawing/2014/main" id="{AD0D571A-893E-4B41-90A0-1F250EB89B21}"/>
            </a:ext>
          </a:extLst>
        </xdr:cNvPr>
        <xdr:cNvCxnSpPr/>
      </xdr:nvCxnSpPr>
      <xdr:spPr>
        <a:xfrm>
          <a:off x="12814300" y="999145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107242</xdr:rowOff>
    </xdr:from>
    <xdr:ext cx="405111" cy="259045"/>
    <xdr:sp macro="" textlink="">
      <xdr:nvSpPr>
        <xdr:cNvPr id="555" name="n_1aveValue【保健センター・保健所】&#10;有形固定資産減価償却率">
          <a:extLst>
            <a:ext uri="{FF2B5EF4-FFF2-40B4-BE49-F238E27FC236}">
              <a16:creationId xmlns:a16="http://schemas.microsoft.com/office/drawing/2014/main" id="{BD56B9F3-B80C-4A53-AA73-144200FB695D}"/>
            </a:ext>
          </a:extLst>
        </xdr:cNvPr>
        <xdr:cNvSpPr txBox="1"/>
      </xdr:nvSpPr>
      <xdr:spPr>
        <a:xfrm>
          <a:off x="15266044" y="1022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79483</xdr:rowOff>
    </xdr:from>
    <xdr:ext cx="405111" cy="259045"/>
    <xdr:sp macro="" textlink="">
      <xdr:nvSpPr>
        <xdr:cNvPr id="556" name="n_2aveValue【保健センター・保健所】&#10;有形固定資産減価償却率">
          <a:extLst>
            <a:ext uri="{FF2B5EF4-FFF2-40B4-BE49-F238E27FC236}">
              <a16:creationId xmlns:a16="http://schemas.microsoft.com/office/drawing/2014/main" id="{E7F7C004-933C-4246-B31B-CDB579A33487}"/>
            </a:ext>
          </a:extLst>
        </xdr:cNvPr>
        <xdr:cNvSpPr txBox="1"/>
      </xdr:nvSpPr>
      <xdr:spPr>
        <a:xfrm>
          <a:off x="14389744"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50092</xdr:rowOff>
    </xdr:from>
    <xdr:ext cx="405111" cy="259045"/>
    <xdr:sp macro="" textlink="">
      <xdr:nvSpPr>
        <xdr:cNvPr id="557" name="n_3aveValue【保健センター・保健所】&#10;有形固定資産減価償却率">
          <a:extLst>
            <a:ext uri="{FF2B5EF4-FFF2-40B4-BE49-F238E27FC236}">
              <a16:creationId xmlns:a16="http://schemas.microsoft.com/office/drawing/2014/main" id="{52D10A58-9A94-46EE-8B90-846278C304F4}"/>
            </a:ext>
          </a:extLst>
        </xdr:cNvPr>
        <xdr:cNvSpPr txBox="1"/>
      </xdr:nvSpPr>
      <xdr:spPr>
        <a:xfrm>
          <a:off x="13500744"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30497</xdr:rowOff>
    </xdr:from>
    <xdr:ext cx="405111" cy="259045"/>
    <xdr:sp macro="" textlink="">
      <xdr:nvSpPr>
        <xdr:cNvPr id="558" name="n_4aveValue【保健センター・保健所】&#10;有形固定資産減価償却率">
          <a:extLst>
            <a:ext uri="{FF2B5EF4-FFF2-40B4-BE49-F238E27FC236}">
              <a16:creationId xmlns:a16="http://schemas.microsoft.com/office/drawing/2014/main" id="{B857F5D4-E361-4D86-B817-CDD4D1020ABE}"/>
            </a:ext>
          </a:extLst>
        </xdr:cNvPr>
        <xdr:cNvSpPr txBox="1"/>
      </xdr:nvSpPr>
      <xdr:spPr>
        <a:xfrm>
          <a:off x="12611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380</xdr:rowOff>
    </xdr:from>
    <xdr:ext cx="405111" cy="259045"/>
    <xdr:sp macro="" textlink="">
      <xdr:nvSpPr>
        <xdr:cNvPr id="559" name="n_1mainValue【保健センター・保健所】&#10;有形固定資産減価償却率">
          <a:extLst>
            <a:ext uri="{FF2B5EF4-FFF2-40B4-BE49-F238E27FC236}">
              <a16:creationId xmlns:a16="http://schemas.microsoft.com/office/drawing/2014/main" id="{5699E90E-CB4A-403E-A754-C07372EF7035}"/>
            </a:ext>
          </a:extLst>
        </xdr:cNvPr>
        <xdr:cNvSpPr txBox="1"/>
      </xdr:nvSpPr>
      <xdr:spPr>
        <a:xfrm>
          <a:off x="15266044" y="977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139173</xdr:rowOff>
    </xdr:from>
    <xdr:ext cx="405111" cy="259045"/>
    <xdr:sp macro="" textlink="">
      <xdr:nvSpPr>
        <xdr:cNvPr id="560" name="n_2mainValue【保健センター・保健所】&#10;有形固定資産減価償却率">
          <a:extLst>
            <a:ext uri="{FF2B5EF4-FFF2-40B4-BE49-F238E27FC236}">
              <a16:creationId xmlns:a16="http://schemas.microsoft.com/office/drawing/2014/main" id="{B0EC1B46-5091-4E2D-A8CF-298CD8707721}"/>
            </a:ext>
          </a:extLst>
        </xdr:cNvPr>
        <xdr:cNvSpPr txBox="1"/>
      </xdr:nvSpPr>
      <xdr:spPr>
        <a:xfrm>
          <a:off x="1438974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140805</xdr:rowOff>
    </xdr:from>
    <xdr:ext cx="405111" cy="259045"/>
    <xdr:sp macro="" textlink="">
      <xdr:nvSpPr>
        <xdr:cNvPr id="561" name="n_3mainValue【保健センター・保健所】&#10;有形固定資産減価償却率">
          <a:extLst>
            <a:ext uri="{FF2B5EF4-FFF2-40B4-BE49-F238E27FC236}">
              <a16:creationId xmlns:a16="http://schemas.microsoft.com/office/drawing/2014/main" id="{685453D2-9F47-446E-8B57-1DFB3A87D802}"/>
            </a:ext>
          </a:extLst>
        </xdr:cNvPr>
        <xdr:cNvSpPr txBox="1"/>
      </xdr:nvSpPr>
      <xdr:spPr>
        <a:xfrm>
          <a:off x="13500744" y="9742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114680</xdr:rowOff>
    </xdr:from>
    <xdr:ext cx="405111" cy="259045"/>
    <xdr:sp macro="" textlink="">
      <xdr:nvSpPr>
        <xdr:cNvPr id="562" name="n_4mainValue【保健センター・保健所】&#10;有形固定資産減価償却率">
          <a:extLst>
            <a:ext uri="{FF2B5EF4-FFF2-40B4-BE49-F238E27FC236}">
              <a16:creationId xmlns:a16="http://schemas.microsoft.com/office/drawing/2014/main" id="{6FCEDC5B-0131-44AE-8A35-448526708464}"/>
            </a:ext>
          </a:extLst>
        </xdr:cNvPr>
        <xdr:cNvSpPr txBox="1"/>
      </xdr:nvSpPr>
      <xdr:spPr>
        <a:xfrm>
          <a:off x="12611744" y="971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B0551DD6-2050-4AD9-BCA4-2742B275305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7C7FD3CC-EE70-46D6-800D-4D3D046E442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E63DA4ED-3FB0-46E5-8D07-E43A94DB04E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4C055157-16AD-45AA-A037-89CC3FB852B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855B48FE-F978-4267-8DAB-F3BF5960997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64D2CE90-49BF-4FC4-9CFF-22E4767E14A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84EB1361-2D5F-4513-A2A8-6FA786AD72A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0B88D3A6-404E-4FF3-8E21-68EA6FE34B9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EE8A42A8-D64A-4B12-8FFD-9545953C4F4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5EA87219-67D8-475E-85FB-0B80E4F3E4A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3" name="直線コネクタ 572">
          <a:extLst>
            <a:ext uri="{FF2B5EF4-FFF2-40B4-BE49-F238E27FC236}">
              <a16:creationId xmlns:a16="http://schemas.microsoft.com/office/drawing/2014/main" id="{22FB2522-DDEC-4A04-B2FF-56737EA424D3}"/>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a:extLst>
            <a:ext uri="{FF2B5EF4-FFF2-40B4-BE49-F238E27FC236}">
              <a16:creationId xmlns:a16="http://schemas.microsoft.com/office/drawing/2014/main" id="{F12C0997-BF45-4265-9B40-3D5132D7A3CA}"/>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a:extLst>
            <a:ext uri="{FF2B5EF4-FFF2-40B4-BE49-F238E27FC236}">
              <a16:creationId xmlns:a16="http://schemas.microsoft.com/office/drawing/2014/main" id="{F76252A9-129B-4819-B85A-43837F2E0F4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6" name="テキスト ボックス 575">
          <a:extLst>
            <a:ext uri="{FF2B5EF4-FFF2-40B4-BE49-F238E27FC236}">
              <a16:creationId xmlns:a16="http://schemas.microsoft.com/office/drawing/2014/main" id="{C5C7DE32-5291-4B7F-9799-8C48B7EF6C9E}"/>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a:extLst>
            <a:ext uri="{FF2B5EF4-FFF2-40B4-BE49-F238E27FC236}">
              <a16:creationId xmlns:a16="http://schemas.microsoft.com/office/drawing/2014/main" id="{FC5AA21E-F70C-453D-8415-B49658543FF7}"/>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8" name="テキスト ボックス 577">
          <a:extLst>
            <a:ext uri="{FF2B5EF4-FFF2-40B4-BE49-F238E27FC236}">
              <a16:creationId xmlns:a16="http://schemas.microsoft.com/office/drawing/2014/main" id="{1FD6EDCC-51CA-4E85-B6A3-5F6DFA6F3936}"/>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a:extLst>
            <a:ext uri="{FF2B5EF4-FFF2-40B4-BE49-F238E27FC236}">
              <a16:creationId xmlns:a16="http://schemas.microsoft.com/office/drawing/2014/main" id="{E269F88D-A339-4855-9F2A-D084B80F258F}"/>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0" name="テキスト ボックス 579">
          <a:extLst>
            <a:ext uri="{FF2B5EF4-FFF2-40B4-BE49-F238E27FC236}">
              <a16:creationId xmlns:a16="http://schemas.microsoft.com/office/drawing/2014/main" id="{5CA783F9-886D-431A-8681-C30E18CCE1D3}"/>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32E9B7DF-4DBF-4FE3-B25E-7BF6822A09F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a:extLst>
            <a:ext uri="{FF2B5EF4-FFF2-40B4-BE49-F238E27FC236}">
              <a16:creationId xmlns:a16="http://schemas.microsoft.com/office/drawing/2014/main" id="{48C72708-7D5C-424E-BA3B-CEC22B262B0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保健センター・保健所】&#10;一人当たり面積グラフ枠">
          <a:extLst>
            <a:ext uri="{FF2B5EF4-FFF2-40B4-BE49-F238E27FC236}">
              <a16:creationId xmlns:a16="http://schemas.microsoft.com/office/drawing/2014/main" id="{84E256D0-D6AA-481A-AF8C-ACB6BD8EFAD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584" name="直線コネクタ 583">
          <a:extLst>
            <a:ext uri="{FF2B5EF4-FFF2-40B4-BE49-F238E27FC236}">
              <a16:creationId xmlns:a16="http://schemas.microsoft.com/office/drawing/2014/main" id="{8B624081-757D-42BE-B50B-E7738E295910}"/>
            </a:ext>
          </a:extLst>
        </xdr:cNvPr>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585" name="【保健センター・保健所】&#10;一人当たり面積最小値テキスト">
          <a:extLst>
            <a:ext uri="{FF2B5EF4-FFF2-40B4-BE49-F238E27FC236}">
              <a16:creationId xmlns:a16="http://schemas.microsoft.com/office/drawing/2014/main" id="{58FD050B-49E0-4B92-8684-1A2AC1CFB5D3}"/>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586" name="直線コネクタ 585">
          <a:extLst>
            <a:ext uri="{FF2B5EF4-FFF2-40B4-BE49-F238E27FC236}">
              <a16:creationId xmlns:a16="http://schemas.microsoft.com/office/drawing/2014/main" id="{E9115C51-CCFD-4C5C-830F-D92859BCBE07}"/>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587" name="【保健センター・保健所】&#10;一人当たり面積最大値テキスト">
          <a:extLst>
            <a:ext uri="{FF2B5EF4-FFF2-40B4-BE49-F238E27FC236}">
              <a16:creationId xmlns:a16="http://schemas.microsoft.com/office/drawing/2014/main" id="{477ADCD1-72CB-4C34-AD3D-3F447CF86B42}"/>
            </a:ext>
          </a:extLst>
        </xdr:cNvPr>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588" name="直線コネクタ 587">
          <a:extLst>
            <a:ext uri="{FF2B5EF4-FFF2-40B4-BE49-F238E27FC236}">
              <a16:creationId xmlns:a16="http://schemas.microsoft.com/office/drawing/2014/main" id="{6B99A29C-8458-440A-82D8-714D2428F645}"/>
            </a:ext>
          </a:extLst>
        </xdr:cNvPr>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110507</xdr:rowOff>
    </xdr:from>
    <xdr:ext cx="469744" cy="259045"/>
    <xdr:sp macro="" textlink="">
      <xdr:nvSpPr>
        <xdr:cNvPr id="589" name="【保健センター・保健所】&#10;一人当たり面積平均値テキスト">
          <a:extLst>
            <a:ext uri="{FF2B5EF4-FFF2-40B4-BE49-F238E27FC236}">
              <a16:creationId xmlns:a16="http://schemas.microsoft.com/office/drawing/2014/main" id="{341C3957-6755-44D1-BAE6-10C8343354E6}"/>
            </a:ext>
          </a:extLst>
        </xdr:cNvPr>
        <xdr:cNvSpPr txBox="1"/>
      </xdr:nvSpPr>
      <xdr:spPr>
        <a:xfrm>
          <a:off x="22199600" y="1074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590" name="フローチャート: 判断 589">
          <a:extLst>
            <a:ext uri="{FF2B5EF4-FFF2-40B4-BE49-F238E27FC236}">
              <a16:creationId xmlns:a16="http://schemas.microsoft.com/office/drawing/2014/main" id="{52F0ABE8-8A59-4D7D-8002-42979963B90B}"/>
            </a:ext>
          </a:extLst>
        </xdr:cNvPr>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591" name="フローチャート: 判断 590">
          <a:extLst>
            <a:ext uri="{FF2B5EF4-FFF2-40B4-BE49-F238E27FC236}">
              <a16:creationId xmlns:a16="http://schemas.microsoft.com/office/drawing/2014/main" id="{43876C72-1F9D-48CA-8D16-E294AC06094E}"/>
            </a:ext>
          </a:extLst>
        </xdr:cNvPr>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592" name="フローチャート: 判断 591">
          <a:extLst>
            <a:ext uri="{FF2B5EF4-FFF2-40B4-BE49-F238E27FC236}">
              <a16:creationId xmlns:a16="http://schemas.microsoft.com/office/drawing/2014/main" id="{47790484-A9E6-4CD0-ADB9-C076AB82E28F}"/>
            </a:ext>
          </a:extLst>
        </xdr:cNvPr>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593" name="フローチャート: 判断 592">
          <a:extLst>
            <a:ext uri="{FF2B5EF4-FFF2-40B4-BE49-F238E27FC236}">
              <a16:creationId xmlns:a16="http://schemas.microsoft.com/office/drawing/2014/main" id="{D4C3F47B-45B3-4A5A-89C9-395F498E2A8B}"/>
            </a:ext>
          </a:extLst>
        </xdr:cNvPr>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594" name="フローチャート: 判断 593">
          <a:extLst>
            <a:ext uri="{FF2B5EF4-FFF2-40B4-BE49-F238E27FC236}">
              <a16:creationId xmlns:a16="http://schemas.microsoft.com/office/drawing/2014/main" id="{F37C853E-C084-4182-8694-01F6ED282829}"/>
            </a:ext>
          </a:extLst>
        </xdr:cNvPr>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41F60C3A-F30C-4653-B5DF-36D652FFD92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1EAE2626-A6BF-4122-BD1C-BD3D7E837AD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1BB3988-47F7-492F-8AA5-94A3DDC87AE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F42C60F4-E0E9-4DB4-9502-388E2EAAC2C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3D13FEE9-54BE-4526-B0BD-3D462245936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125222</xdr:rowOff>
    </xdr:from>
    <xdr:to>
      <xdr:col>116</xdr:col>
      <xdr:colOff>114300</xdr:colOff>
      <xdr:row>60</xdr:row>
      <xdr:rowOff>55372</xdr:rowOff>
    </xdr:to>
    <xdr:sp macro="" textlink="">
      <xdr:nvSpPr>
        <xdr:cNvPr id="600" name="楕円 599">
          <a:extLst>
            <a:ext uri="{FF2B5EF4-FFF2-40B4-BE49-F238E27FC236}">
              <a16:creationId xmlns:a16="http://schemas.microsoft.com/office/drawing/2014/main" id="{448B2DFD-D762-4BD4-BC27-33D3DB0F4AA5}"/>
            </a:ext>
          </a:extLst>
        </xdr:cNvPr>
        <xdr:cNvSpPr/>
      </xdr:nvSpPr>
      <xdr:spPr>
        <a:xfrm>
          <a:off x="22110700" y="102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148099</xdr:rowOff>
    </xdr:from>
    <xdr:ext cx="469744" cy="259045"/>
    <xdr:sp macro="" textlink="">
      <xdr:nvSpPr>
        <xdr:cNvPr id="601" name="【保健センター・保健所】&#10;一人当たり面積該当値テキスト">
          <a:extLst>
            <a:ext uri="{FF2B5EF4-FFF2-40B4-BE49-F238E27FC236}">
              <a16:creationId xmlns:a16="http://schemas.microsoft.com/office/drawing/2014/main" id="{E0AE2107-2FBD-443B-BD16-FA9DF130E9AF}"/>
            </a:ext>
          </a:extLst>
        </xdr:cNvPr>
        <xdr:cNvSpPr txBox="1"/>
      </xdr:nvSpPr>
      <xdr:spPr>
        <a:xfrm>
          <a:off x="22199600" y="100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125222</xdr:rowOff>
    </xdr:from>
    <xdr:to>
      <xdr:col>112</xdr:col>
      <xdr:colOff>38100</xdr:colOff>
      <xdr:row>60</xdr:row>
      <xdr:rowOff>55372</xdr:rowOff>
    </xdr:to>
    <xdr:sp macro="" textlink="">
      <xdr:nvSpPr>
        <xdr:cNvPr id="602" name="楕円 601">
          <a:extLst>
            <a:ext uri="{FF2B5EF4-FFF2-40B4-BE49-F238E27FC236}">
              <a16:creationId xmlns:a16="http://schemas.microsoft.com/office/drawing/2014/main" id="{C1876D6C-BF42-4FA9-866D-F970C66255B5}"/>
            </a:ext>
          </a:extLst>
        </xdr:cNvPr>
        <xdr:cNvSpPr/>
      </xdr:nvSpPr>
      <xdr:spPr>
        <a:xfrm>
          <a:off x="21272500" y="102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4572</xdr:rowOff>
    </xdr:from>
    <xdr:to>
      <xdr:col>116</xdr:col>
      <xdr:colOff>63500</xdr:colOff>
      <xdr:row>60</xdr:row>
      <xdr:rowOff>4572</xdr:rowOff>
    </xdr:to>
    <xdr:cxnSp macro="">
      <xdr:nvCxnSpPr>
        <xdr:cNvPr id="603" name="直線コネクタ 602">
          <a:extLst>
            <a:ext uri="{FF2B5EF4-FFF2-40B4-BE49-F238E27FC236}">
              <a16:creationId xmlns:a16="http://schemas.microsoft.com/office/drawing/2014/main" id="{9B1E5045-36A1-478E-A3A9-3DA47B86FA16}"/>
            </a:ext>
          </a:extLst>
        </xdr:cNvPr>
        <xdr:cNvCxnSpPr/>
      </xdr:nvCxnSpPr>
      <xdr:spPr>
        <a:xfrm>
          <a:off x="21323300" y="10291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125222</xdr:rowOff>
    </xdr:from>
    <xdr:to>
      <xdr:col>107</xdr:col>
      <xdr:colOff>101600</xdr:colOff>
      <xdr:row>60</xdr:row>
      <xdr:rowOff>55372</xdr:rowOff>
    </xdr:to>
    <xdr:sp macro="" textlink="">
      <xdr:nvSpPr>
        <xdr:cNvPr id="604" name="楕円 603">
          <a:extLst>
            <a:ext uri="{FF2B5EF4-FFF2-40B4-BE49-F238E27FC236}">
              <a16:creationId xmlns:a16="http://schemas.microsoft.com/office/drawing/2014/main" id="{6223D070-65E6-4D4A-BA8C-5A8A7BBA887E}"/>
            </a:ext>
          </a:extLst>
        </xdr:cNvPr>
        <xdr:cNvSpPr/>
      </xdr:nvSpPr>
      <xdr:spPr>
        <a:xfrm>
          <a:off x="20383500" y="102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4572</xdr:rowOff>
    </xdr:from>
    <xdr:to>
      <xdr:col>111</xdr:col>
      <xdr:colOff>177800</xdr:colOff>
      <xdr:row>60</xdr:row>
      <xdr:rowOff>4572</xdr:rowOff>
    </xdr:to>
    <xdr:cxnSp macro="">
      <xdr:nvCxnSpPr>
        <xdr:cNvPr id="605" name="直線コネクタ 604">
          <a:extLst>
            <a:ext uri="{FF2B5EF4-FFF2-40B4-BE49-F238E27FC236}">
              <a16:creationId xmlns:a16="http://schemas.microsoft.com/office/drawing/2014/main" id="{7E4A27C0-863F-4402-B1E9-D9E0F6392A7E}"/>
            </a:ext>
          </a:extLst>
        </xdr:cNvPr>
        <xdr:cNvCxnSpPr/>
      </xdr:nvCxnSpPr>
      <xdr:spPr>
        <a:xfrm>
          <a:off x="20434300" y="10291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125222</xdr:rowOff>
    </xdr:from>
    <xdr:to>
      <xdr:col>102</xdr:col>
      <xdr:colOff>165100</xdr:colOff>
      <xdr:row>60</xdr:row>
      <xdr:rowOff>55372</xdr:rowOff>
    </xdr:to>
    <xdr:sp macro="" textlink="">
      <xdr:nvSpPr>
        <xdr:cNvPr id="606" name="楕円 605">
          <a:extLst>
            <a:ext uri="{FF2B5EF4-FFF2-40B4-BE49-F238E27FC236}">
              <a16:creationId xmlns:a16="http://schemas.microsoft.com/office/drawing/2014/main" id="{5C85EBA5-D445-4F33-BF27-F4A44FDABE58}"/>
            </a:ext>
          </a:extLst>
        </xdr:cNvPr>
        <xdr:cNvSpPr/>
      </xdr:nvSpPr>
      <xdr:spPr>
        <a:xfrm>
          <a:off x="19494500" y="102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4572</xdr:rowOff>
    </xdr:from>
    <xdr:to>
      <xdr:col>107</xdr:col>
      <xdr:colOff>50800</xdr:colOff>
      <xdr:row>60</xdr:row>
      <xdr:rowOff>4572</xdr:rowOff>
    </xdr:to>
    <xdr:cxnSp macro="">
      <xdr:nvCxnSpPr>
        <xdr:cNvPr id="607" name="直線コネクタ 606">
          <a:extLst>
            <a:ext uri="{FF2B5EF4-FFF2-40B4-BE49-F238E27FC236}">
              <a16:creationId xmlns:a16="http://schemas.microsoft.com/office/drawing/2014/main" id="{3FBD4F67-727F-4DC6-834A-C635F393E24B}"/>
            </a:ext>
          </a:extLst>
        </xdr:cNvPr>
        <xdr:cNvCxnSpPr/>
      </xdr:nvCxnSpPr>
      <xdr:spPr>
        <a:xfrm>
          <a:off x="19545300" y="10291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129794</xdr:rowOff>
    </xdr:from>
    <xdr:to>
      <xdr:col>98</xdr:col>
      <xdr:colOff>38100</xdr:colOff>
      <xdr:row>60</xdr:row>
      <xdr:rowOff>59944</xdr:rowOff>
    </xdr:to>
    <xdr:sp macro="" textlink="">
      <xdr:nvSpPr>
        <xdr:cNvPr id="608" name="楕円 607">
          <a:extLst>
            <a:ext uri="{FF2B5EF4-FFF2-40B4-BE49-F238E27FC236}">
              <a16:creationId xmlns:a16="http://schemas.microsoft.com/office/drawing/2014/main" id="{09527DD9-1532-44CE-9DF2-976CCEBFC954}"/>
            </a:ext>
          </a:extLst>
        </xdr:cNvPr>
        <xdr:cNvSpPr/>
      </xdr:nvSpPr>
      <xdr:spPr>
        <a:xfrm>
          <a:off x="18605500" y="102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4572</xdr:rowOff>
    </xdr:from>
    <xdr:to>
      <xdr:col>102</xdr:col>
      <xdr:colOff>114300</xdr:colOff>
      <xdr:row>60</xdr:row>
      <xdr:rowOff>9144</xdr:rowOff>
    </xdr:to>
    <xdr:cxnSp macro="">
      <xdr:nvCxnSpPr>
        <xdr:cNvPr id="609" name="直線コネクタ 608">
          <a:extLst>
            <a:ext uri="{FF2B5EF4-FFF2-40B4-BE49-F238E27FC236}">
              <a16:creationId xmlns:a16="http://schemas.microsoft.com/office/drawing/2014/main" id="{1EBB5159-92BD-40FF-A653-7DB85B5B20AB}"/>
            </a:ext>
          </a:extLst>
        </xdr:cNvPr>
        <xdr:cNvCxnSpPr/>
      </xdr:nvCxnSpPr>
      <xdr:spPr>
        <a:xfrm flipV="1">
          <a:off x="18656300" y="102915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48785</xdr:rowOff>
    </xdr:from>
    <xdr:ext cx="469744" cy="259045"/>
    <xdr:sp macro="" textlink="">
      <xdr:nvSpPr>
        <xdr:cNvPr id="610" name="n_1aveValue【保健センター・保健所】&#10;一人当たり面積">
          <a:extLst>
            <a:ext uri="{FF2B5EF4-FFF2-40B4-BE49-F238E27FC236}">
              <a16:creationId xmlns:a16="http://schemas.microsoft.com/office/drawing/2014/main" id="{719E9EE2-D32F-4067-B782-F459106B8C74}"/>
            </a:ext>
          </a:extLst>
        </xdr:cNvPr>
        <xdr:cNvSpPr txBox="1"/>
      </xdr:nvSpPr>
      <xdr:spPr>
        <a:xfrm>
          <a:off x="210757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611" name="n_2aveValue【保健センター・保健所】&#10;一人当たり面積">
          <a:extLst>
            <a:ext uri="{FF2B5EF4-FFF2-40B4-BE49-F238E27FC236}">
              <a16:creationId xmlns:a16="http://schemas.microsoft.com/office/drawing/2014/main" id="{DBBE7793-986C-4BE1-883B-938E7707B434}"/>
            </a:ext>
          </a:extLst>
        </xdr:cNvPr>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612" name="n_3aveValue【保健センター・保健所】&#10;一人当たり面積">
          <a:extLst>
            <a:ext uri="{FF2B5EF4-FFF2-40B4-BE49-F238E27FC236}">
              <a16:creationId xmlns:a16="http://schemas.microsoft.com/office/drawing/2014/main" id="{81DDCF13-5274-4323-9B66-B32D060DA5C9}"/>
            </a:ext>
          </a:extLst>
        </xdr:cNvPr>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53357</xdr:rowOff>
    </xdr:from>
    <xdr:ext cx="469744" cy="259045"/>
    <xdr:sp macro="" textlink="">
      <xdr:nvSpPr>
        <xdr:cNvPr id="613" name="n_4aveValue【保健センター・保健所】&#10;一人当たり面積">
          <a:extLst>
            <a:ext uri="{FF2B5EF4-FFF2-40B4-BE49-F238E27FC236}">
              <a16:creationId xmlns:a16="http://schemas.microsoft.com/office/drawing/2014/main" id="{91F50F40-679A-41AE-9FF8-A4E7647614CB}"/>
            </a:ext>
          </a:extLst>
        </xdr:cNvPr>
        <xdr:cNvSpPr txBox="1"/>
      </xdr:nvSpPr>
      <xdr:spPr>
        <a:xfrm>
          <a:off x="18421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71899</xdr:rowOff>
    </xdr:from>
    <xdr:ext cx="469744" cy="259045"/>
    <xdr:sp macro="" textlink="">
      <xdr:nvSpPr>
        <xdr:cNvPr id="614" name="n_1mainValue【保健センター・保健所】&#10;一人当たり面積">
          <a:extLst>
            <a:ext uri="{FF2B5EF4-FFF2-40B4-BE49-F238E27FC236}">
              <a16:creationId xmlns:a16="http://schemas.microsoft.com/office/drawing/2014/main" id="{9F4E8D00-D03E-47FA-95D5-526CA8A102CC}"/>
            </a:ext>
          </a:extLst>
        </xdr:cNvPr>
        <xdr:cNvSpPr txBox="1"/>
      </xdr:nvSpPr>
      <xdr:spPr>
        <a:xfrm>
          <a:off x="21075727" y="1001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71899</xdr:rowOff>
    </xdr:from>
    <xdr:ext cx="469744" cy="259045"/>
    <xdr:sp macro="" textlink="">
      <xdr:nvSpPr>
        <xdr:cNvPr id="615" name="n_2mainValue【保健センター・保健所】&#10;一人当たり面積">
          <a:extLst>
            <a:ext uri="{FF2B5EF4-FFF2-40B4-BE49-F238E27FC236}">
              <a16:creationId xmlns:a16="http://schemas.microsoft.com/office/drawing/2014/main" id="{359B25FE-6D01-4865-BE30-38A25F58DC67}"/>
            </a:ext>
          </a:extLst>
        </xdr:cNvPr>
        <xdr:cNvSpPr txBox="1"/>
      </xdr:nvSpPr>
      <xdr:spPr>
        <a:xfrm>
          <a:off x="20199427" y="1001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71899</xdr:rowOff>
    </xdr:from>
    <xdr:ext cx="469744" cy="259045"/>
    <xdr:sp macro="" textlink="">
      <xdr:nvSpPr>
        <xdr:cNvPr id="616" name="n_3mainValue【保健センター・保健所】&#10;一人当たり面積">
          <a:extLst>
            <a:ext uri="{FF2B5EF4-FFF2-40B4-BE49-F238E27FC236}">
              <a16:creationId xmlns:a16="http://schemas.microsoft.com/office/drawing/2014/main" id="{F16CA663-B933-452F-A1CD-F8211CAEABC4}"/>
            </a:ext>
          </a:extLst>
        </xdr:cNvPr>
        <xdr:cNvSpPr txBox="1"/>
      </xdr:nvSpPr>
      <xdr:spPr>
        <a:xfrm>
          <a:off x="19310427" y="1001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76471</xdr:rowOff>
    </xdr:from>
    <xdr:ext cx="469744" cy="259045"/>
    <xdr:sp macro="" textlink="">
      <xdr:nvSpPr>
        <xdr:cNvPr id="617" name="n_4mainValue【保健センター・保健所】&#10;一人当たり面積">
          <a:extLst>
            <a:ext uri="{FF2B5EF4-FFF2-40B4-BE49-F238E27FC236}">
              <a16:creationId xmlns:a16="http://schemas.microsoft.com/office/drawing/2014/main" id="{26A6BA1C-DDFB-4DC8-BDDF-EC75B52F76FE}"/>
            </a:ext>
          </a:extLst>
        </xdr:cNvPr>
        <xdr:cNvSpPr txBox="1"/>
      </xdr:nvSpPr>
      <xdr:spPr>
        <a:xfrm>
          <a:off x="18421427" y="1002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39548610-F247-425A-8480-401874F37F1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E961D4BC-C276-429D-B1B0-1A07D81000C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639B582F-5D5B-49A2-A741-F5E3CB8D544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8D2FB6E7-55C2-4362-A879-856F6014BCE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435D0147-E820-4F80-92A1-5F8E652B788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52541444-85DF-47C0-8DC5-3E7B6CD66C6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895B4166-669B-4FC0-B07F-2CCA6D4BF39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B3335669-3D3F-43DB-8C3F-79645B0C5D7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id="{719F8B5C-DCD0-4CB8-856B-99C8F0A64CB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E2B86171-C6AF-419D-986C-56DC0738925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id="{239EE0A4-808F-46E6-96EC-55F0ACD6805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a:extLst>
            <a:ext uri="{FF2B5EF4-FFF2-40B4-BE49-F238E27FC236}">
              <a16:creationId xmlns:a16="http://schemas.microsoft.com/office/drawing/2014/main" id="{519E315C-356C-4F43-8B53-9ACFC0BCD35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a:extLst>
            <a:ext uri="{FF2B5EF4-FFF2-40B4-BE49-F238E27FC236}">
              <a16:creationId xmlns:a16="http://schemas.microsoft.com/office/drawing/2014/main" id="{5E9DBEDC-A702-464B-BCF6-3A59873DE1A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a:extLst>
            <a:ext uri="{FF2B5EF4-FFF2-40B4-BE49-F238E27FC236}">
              <a16:creationId xmlns:a16="http://schemas.microsoft.com/office/drawing/2014/main" id="{473175B2-1979-4D55-AF3F-9565BBE3292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a:extLst>
            <a:ext uri="{FF2B5EF4-FFF2-40B4-BE49-F238E27FC236}">
              <a16:creationId xmlns:a16="http://schemas.microsoft.com/office/drawing/2014/main" id="{BC073142-036E-4A43-BA04-9A7A10ADE5A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a:extLst>
            <a:ext uri="{FF2B5EF4-FFF2-40B4-BE49-F238E27FC236}">
              <a16:creationId xmlns:a16="http://schemas.microsoft.com/office/drawing/2014/main" id="{A50075C7-BF2B-46ED-9512-E6F89296A3F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a:extLst>
            <a:ext uri="{FF2B5EF4-FFF2-40B4-BE49-F238E27FC236}">
              <a16:creationId xmlns:a16="http://schemas.microsoft.com/office/drawing/2014/main" id="{6DB8C945-1DB3-449F-852E-1151BDE5885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a:extLst>
            <a:ext uri="{FF2B5EF4-FFF2-40B4-BE49-F238E27FC236}">
              <a16:creationId xmlns:a16="http://schemas.microsoft.com/office/drawing/2014/main" id="{C288FCC0-37B4-4056-83C2-7972A025975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a:extLst>
            <a:ext uri="{FF2B5EF4-FFF2-40B4-BE49-F238E27FC236}">
              <a16:creationId xmlns:a16="http://schemas.microsoft.com/office/drawing/2014/main" id="{A005EB9C-F980-4DBD-9C72-CB13297627D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a:extLst>
            <a:ext uri="{FF2B5EF4-FFF2-40B4-BE49-F238E27FC236}">
              <a16:creationId xmlns:a16="http://schemas.microsoft.com/office/drawing/2014/main" id="{30F1FBFB-E273-4681-8759-331EE3D9DE6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a:extLst>
            <a:ext uri="{FF2B5EF4-FFF2-40B4-BE49-F238E27FC236}">
              <a16:creationId xmlns:a16="http://schemas.microsoft.com/office/drawing/2014/main" id="{D00CC3FD-D335-41AB-B0E7-F1F271E4F77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a:extLst>
            <a:ext uri="{FF2B5EF4-FFF2-40B4-BE49-F238E27FC236}">
              <a16:creationId xmlns:a16="http://schemas.microsoft.com/office/drawing/2014/main" id="{E8AD496F-91ED-43DA-A4B3-088202EBED8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a:extLst>
            <a:ext uri="{FF2B5EF4-FFF2-40B4-BE49-F238E27FC236}">
              <a16:creationId xmlns:a16="http://schemas.microsoft.com/office/drawing/2014/main" id="{B17CFAE2-5142-4507-A7CC-853C03E780A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44C9192E-719D-4398-AA8A-CDD03880CD2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a:extLst>
            <a:ext uri="{FF2B5EF4-FFF2-40B4-BE49-F238E27FC236}">
              <a16:creationId xmlns:a16="http://schemas.microsoft.com/office/drawing/2014/main" id="{B3BC51D2-66CC-45C7-9ECC-04CACF6AC87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643" name="直線コネクタ 642">
          <a:extLst>
            <a:ext uri="{FF2B5EF4-FFF2-40B4-BE49-F238E27FC236}">
              <a16:creationId xmlns:a16="http://schemas.microsoft.com/office/drawing/2014/main" id="{7812C98B-A803-4B78-B79D-06589DE32314}"/>
            </a:ext>
          </a:extLst>
        </xdr:cNvPr>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消防施設】&#10;有形固定資産減価償却率最小値テキスト">
          <a:extLst>
            <a:ext uri="{FF2B5EF4-FFF2-40B4-BE49-F238E27FC236}">
              <a16:creationId xmlns:a16="http://schemas.microsoft.com/office/drawing/2014/main" id="{7562F382-B0C5-4AEA-A7D5-6F447B91299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a:extLst>
            <a:ext uri="{FF2B5EF4-FFF2-40B4-BE49-F238E27FC236}">
              <a16:creationId xmlns:a16="http://schemas.microsoft.com/office/drawing/2014/main" id="{AF0E04CD-755A-456B-8B5A-3CBAEDC7AFD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646" name="【消防施設】&#10;有形固定資産減価償却率最大値テキスト">
          <a:extLst>
            <a:ext uri="{FF2B5EF4-FFF2-40B4-BE49-F238E27FC236}">
              <a16:creationId xmlns:a16="http://schemas.microsoft.com/office/drawing/2014/main" id="{0A83645B-9440-4EFF-92C7-F17B09883092}"/>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647" name="直線コネクタ 646">
          <a:extLst>
            <a:ext uri="{FF2B5EF4-FFF2-40B4-BE49-F238E27FC236}">
              <a16:creationId xmlns:a16="http://schemas.microsoft.com/office/drawing/2014/main" id="{0C8B4FD3-70B4-45FA-8781-AE287967D694}"/>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648" name="【消防施設】&#10;有形固定資産減価償却率平均値テキスト">
          <a:extLst>
            <a:ext uri="{FF2B5EF4-FFF2-40B4-BE49-F238E27FC236}">
              <a16:creationId xmlns:a16="http://schemas.microsoft.com/office/drawing/2014/main" id="{AF29D14A-E33E-4FB8-BA74-A6461DE8BA3B}"/>
            </a:ext>
          </a:extLst>
        </xdr:cNvPr>
        <xdr:cNvSpPr txBox="1"/>
      </xdr:nvSpPr>
      <xdr:spPr>
        <a:xfrm>
          <a:off x="16357600" y="14272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649" name="フローチャート: 判断 648">
          <a:extLst>
            <a:ext uri="{FF2B5EF4-FFF2-40B4-BE49-F238E27FC236}">
              <a16:creationId xmlns:a16="http://schemas.microsoft.com/office/drawing/2014/main" id="{0FA3CAEB-354D-4E9E-8AAC-26F655D48AEB}"/>
            </a:ext>
          </a:extLst>
        </xdr:cNvPr>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650" name="フローチャート: 判断 649">
          <a:extLst>
            <a:ext uri="{FF2B5EF4-FFF2-40B4-BE49-F238E27FC236}">
              <a16:creationId xmlns:a16="http://schemas.microsoft.com/office/drawing/2014/main" id="{EA4EFEE0-21F8-4349-B2DC-CEEAC1058CBD}"/>
            </a:ext>
          </a:extLst>
        </xdr:cNvPr>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651" name="フローチャート: 判断 650">
          <a:extLst>
            <a:ext uri="{FF2B5EF4-FFF2-40B4-BE49-F238E27FC236}">
              <a16:creationId xmlns:a16="http://schemas.microsoft.com/office/drawing/2014/main" id="{70797ECF-A47F-4B4F-88A3-2DE19542BA1B}"/>
            </a:ext>
          </a:extLst>
        </xdr:cNvPr>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652" name="フローチャート: 判断 651">
          <a:extLst>
            <a:ext uri="{FF2B5EF4-FFF2-40B4-BE49-F238E27FC236}">
              <a16:creationId xmlns:a16="http://schemas.microsoft.com/office/drawing/2014/main" id="{EB8E9068-51B5-4181-9279-DC13355DD2BC}"/>
            </a:ext>
          </a:extLst>
        </xdr:cNvPr>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653" name="フローチャート: 判断 652">
          <a:extLst>
            <a:ext uri="{FF2B5EF4-FFF2-40B4-BE49-F238E27FC236}">
              <a16:creationId xmlns:a16="http://schemas.microsoft.com/office/drawing/2014/main" id="{116C35EB-8FCE-4734-B4AF-C56D3871A172}"/>
            </a:ext>
          </a:extLst>
        </xdr:cNvPr>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F7C54F54-6358-40AD-BE2E-2B034376213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E162FB60-F04E-4D54-ABF9-B28EC11BEDD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476BA3B2-50D0-4536-9AC3-FA5B3D4E98C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5A95BEB6-9B22-4B5F-973E-4C93D438609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E3E4EBDA-C947-438F-A733-B28D40877EB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85271</xdr:rowOff>
    </xdr:from>
    <xdr:to>
      <xdr:col>85</xdr:col>
      <xdr:colOff>177800</xdr:colOff>
      <xdr:row>82</xdr:row>
      <xdr:rowOff>15421</xdr:rowOff>
    </xdr:to>
    <xdr:sp macro="" textlink="">
      <xdr:nvSpPr>
        <xdr:cNvPr id="659" name="楕円 658">
          <a:extLst>
            <a:ext uri="{FF2B5EF4-FFF2-40B4-BE49-F238E27FC236}">
              <a16:creationId xmlns:a16="http://schemas.microsoft.com/office/drawing/2014/main" id="{0253292A-B4CF-45E6-94C3-A681F9D2C0B6}"/>
            </a:ext>
          </a:extLst>
        </xdr:cNvPr>
        <xdr:cNvSpPr/>
      </xdr:nvSpPr>
      <xdr:spPr>
        <a:xfrm>
          <a:off x="16268700" y="139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108148</xdr:rowOff>
    </xdr:from>
    <xdr:ext cx="405111" cy="259045"/>
    <xdr:sp macro="" textlink="">
      <xdr:nvSpPr>
        <xdr:cNvPr id="660" name="【消防施設】&#10;有形固定資産減価償却率該当値テキスト">
          <a:extLst>
            <a:ext uri="{FF2B5EF4-FFF2-40B4-BE49-F238E27FC236}">
              <a16:creationId xmlns:a16="http://schemas.microsoft.com/office/drawing/2014/main" id="{3F318DD6-87DD-4706-92AC-98F7FA937C65}"/>
            </a:ext>
          </a:extLst>
        </xdr:cNvPr>
        <xdr:cNvSpPr txBox="1"/>
      </xdr:nvSpPr>
      <xdr:spPr>
        <a:xfrm>
          <a:off x="16357600" y="13824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33020</xdr:rowOff>
    </xdr:from>
    <xdr:to>
      <xdr:col>81</xdr:col>
      <xdr:colOff>101600</xdr:colOff>
      <xdr:row>81</xdr:row>
      <xdr:rowOff>134620</xdr:rowOff>
    </xdr:to>
    <xdr:sp macro="" textlink="">
      <xdr:nvSpPr>
        <xdr:cNvPr id="661" name="楕円 660">
          <a:extLst>
            <a:ext uri="{FF2B5EF4-FFF2-40B4-BE49-F238E27FC236}">
              <a16:creationId xmlns:a16="http://schemas.microsoft.com/office/drawing/2014/main" id="{05E24E36-7700-41E1-B150-7FB5C7794486}"/>
            </a:ext>
          </a:extLst>
        </xdr:cNvPr>
        <xdr:cNvSpPr/>
      </xdr:nvSpPr>
      <xdr:spPr>
        <a:xfrm>
          <a:off x="15430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83820</xdr:rowOff>
    </xdr:from>
    <xdr:to>
      <xdr:col>85</xdr:col>
      <xdr:colOff>127000</xdr:colOff>
      <xdr:row>81</xdr:row>
      <xdr:rowOff>136071</xdr:rowOff>
    </xdr:to>
    <xdr:cxnSp macro="">
      <xdr:nvCxnSpPr>
        <xdr:cNvPr id="662" name="直線コネクタ 661">
          <a:extLst>
            <a:ext uri="{FF2B5EF4-FFF2-40B4-BE49-F238E27FC236}">
              <a16:creationId xmlns:a16="http://schemas.microsoft.com/office/drawing/2014/main" id="{E1E5E0FC-28FE-4E52-A0BF-480A6060964D}"/>
            </a:ext>
          </a:extLst>
        </xdr:cNvPr>
        <xdr:cNvCxnSpPr/>
      </xdr:nvCxnSpPr>
      <xdr:spPr>
        <a:xfrm>
          <a:off x="15481300" y="1397127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150586</xdr:rowOff>
    </xdr:from>
    <xdr:to>
      <xdr:col>76</xdr:col>
      <xdr:colOff>165100</xdr:colOff>
      <xdr:row>81</xdr:row>
      <xdr:rowOff>80736</xdr:rowOff>
    </xdr:to>
    <xdr:sp macro="" textlink="">
      <xdr:nvSpPr>
        <xdr:cNvPr id="663" name="楕円 662">
          <a:extLst>
            <a:ext uri="{FF2B5EF4-FFF2-40B4-BE49-F238E27FC236}">
              <a16:creationId xmlns:a16="http://schemas.microsoft.com/office/drawing/2014/main" id="{FF7C426A-F8E4-4930-876F-86AB1FCB4233}"/>
            </a:ext>
          </a:extLst>
        </xdr:cNvPr>
        <xdr:cNvSpPr/>
      </xdr:nvSpPr>
      <xdr:spPr>
        <a:xfrm>
          <a:off x="14541500" y="13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29936</xdr:rowOff>
    </xdr:from>
    <xdr:to>
      <xdr:col>81</xdr:col>
      <xdr:colOff>50800</xdr:colOff>
      <xdr:row>81</xdr:row>
      <xdr:rowOff>83820</xdr:rowOff>
    </xdr:to>
    <xdr:cxnSp macro="">
      <xdr:nvCxnSpPr>
        <xdr:cNvPr id="664" name="直線コネクタ 663">
          <a:extLst>
            <a:ext uri="{FF2B5EF4-FFF2-40B4-BE49-F238E27FC236}">
              <a16:creationId xmlns:a16="http://schemas.microsoft.com/office/drawing/2014/main" id="{D90FF61E-F821-4C91-BB7F-0C373AFF1983}"/>
            </a:ext>
          </a:extLst>
        </xdr:cNvPr>
        <xdr:cNvCxnSpPr/>
      </xdr:nvCxnSpPr>
      <xdr:spPr>
        <a:xfrm>
          <a:off x="14592300" y="1391738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117929</xdr:rowOff>
    </xdr:from>
    <xdr:to>
      <xdr:col>72</xdr:col>
      <xdr:colOff>38100</xdr:colOff>
      <xdr:row>81</xdr:row>
      <xdr:rowOff>48079</xdr:rowOff>
    </xdr:to>
    <xdr:sp macro="" textlink="">
      <xdr:nvSpPr>
        <xdr:cNvPr id="665" name="楕円 664">
          <a:extLst>
            <a:ext uri="{FF2B5EF4-FFF2-40B4-BE49-F238E27FC236}">
              <a16:creationId xmlns:a16="http://schemas.microsoft.com/office/drawing/2014/main" id="{0774BFC1-D621-40F6-8D03-606A5A10EDBC}"/>
            </a:ext>
          </a:extLst>
        </xdr:cNvPr>
        <xdr:cNvSpPr/>
      </xdr:nvSpPr>
      <xdr:spPr>
        <a:xfrm>
          <a:off x="136525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168729</xdr:rowOff>
    </xdr:from>
    <xdr:to>
      <xdr:col>76</xdr:col>
      <xdr:colOff>114300</xdr:colOff>
      <xdr:row>81</xdr:row>
      <xdr:rowOff>29936</xdr:rowOff>
    </xdr:to>
    <xdr:cxnSp macro="">
      <xdr:nvCxnSpPr>
        <xdr:cNvPr id="666" name="直線コネクタ 665">
          <a:extLst>
            <a:ext uri="{FF2B5EF4-FFF2-40B4-BE49-F238E27FC236}">
              <a16:creationId xmlns:a16="http://schemas.microsoft.com/office/drawing/2014/main" id="{9862C60C-AF67-4B55-B32A-71656E340A58}"/>
            </a:ext>
          </a:extLst>
        </xdr:cNvPr>
        <xdr:cNvCxnSpPr/>
      </xdr:nvCxnSpPr>
      <xdr:spPr>
        <a:xfrm>
          <a:off x="13703300" y="138847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60779</xdr:rowOff>
    </xdr:from>
    <xdr:to>
      <xdr:col>67</xdr:col>
      <xdr:colOff>101600</xdr:colOff>
      <xdr:row>80</xdr:row>
      <xdr:rowOff>162379</xdr:rowOff>
    </xdr:to>
    <xdr:sp macro="" textlink="">
      <xdr:nvSpPr>
        <xdr:cNvPr id="667" name="楕円 666">
          <a:extLst>
            <a:ext uri="{FF2B5EF4-FFF2-40B4-BE49-F238E27FC236}">
              <a16:creationId xmlns:a16="http://schemas.microsoft.com/office/drawing/2014/main" id="{55C00A8C-55CE-487F-978D-C6004FE03B57}"/>
            </a:ext>
          </a:extLst>
        </xdr:cNvPr>
        <xdr:cNvSpPr/>
      </xdr:nvSpPr>
      <xdr:spPr>
        <a:xfrm>
          <a:off x="12763500" y="1377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111579</xdr:rowOff>
    </xdr:from>
    <xdr:to>
      <xdr:col>71</xdr:col>
      <xdr:colOff>177800</xdr:colOff>
      <xdr:row>80</xdr:row>
      <xdr:rowOff>168729</xdr:rowOff>
    </xdr:to>
    <xdr:cxnSp macro="">
      <xdr:nvCxnSpPr>
        <xdr:cNvPr id="668" name="直線コネクタ 667">
          <a:extLst>
            <a:ext uri="{FF2B5EF4-FFF2-40B4-BE49-F238E27FC236}">
              <a16:creationId xmlns:a16="http://schemas.microsoft.com/office/drawing/2014/main" id="{B46E6242-6B63-4886-BD62-4C4CA4D526A7}"/>
            </a:ext>
          </a:extLst>
        </xdr:cNvPr>
        <xdr:cNvCxnSpPr/>
      </xdr:nvCxnSpPr>
      <xdr:spPr>
        <a:xfrm>
          <a:off x="12814300" y="1382757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21245</xdr:rowOff>
    </xdr:from>
    <xdr:ext cx="405111" cy="259045"/>
    <xdr:sp macro="" textlink="">
      <xdr:nvSpPr>
        <xdr:cNvPr id="669" name="n_1aveValue【消防施設】&#10;有形固定資産減価償却率">
          <a:extLst>
            <a:ext uri="{FF2B5EF4-FFF2-40B4-BE49-F238E27FC236}">
              <a16:creationId xmlns:a16="http://schemas.microsoft.com/office/drawing/2014/main" id="{62A2B46F-E328-4099-A4BA-7E50794A1A35}"/>
            </a:ext>
          </a:extLst>
        </xdr:cNvPr>
        <xdr:cNvSpPr txBox="1"/>
      </xdr:nvSpPr>
      <xdr:spPr>
        <a:xfrm>
          <a:off x="152660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4915</xdr:rowOff>
    </xdr:from>
    <xdr:ext cx="405111" cy="259045"/>
    <xdr:sp macro="" textlink="">
      <xdr:nvSpPr>
        <xdr:cNvPr id="670" name="n_2aveValue【消防施設】&#10;有形固定資産減価償却率">
          <a:extLst>
            <a:ext uri="{FF2B5EF4-FFF2-40B4-BE49-F238E27FC236}">
              <a16:creationId xmlns:a16="http://schemas.microsoft.com/office/drawing/2014/main" id="{8EBE57AD-2F94-4F3C-883A-569DC40BB426}"/>
            </a:ext>
          </a:extLst>
        </xdr:cNvPr>
        <xdr:cNvSpPr txBox="1"/>
      </xdr:nvSpPr>
      <xdr:spPr>
        <a:xfrm>
          <a:off x="14389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156771</xdr:rowOff>
    </xdr:from>
    <xdr:ext cx="405111" cy="259045"/>
    <xdr:sp macro="" textlink="">
      <xdr:nvSpPr>
        <xdr:cNvPr id="671" name="n_3aveValue【消防施設】&#10;有形固定資産減価償却率">
          <a:extLst>
            <a:ext uri="{FF2B5EF4-FFF2-40B4-BE49-F238E27FC236}">
              <a16:creationId xmlns:a16="http://schemas.microsoft.com/office/drawing/2014/main" id="{FC94990A-CE9E-4BCE-9A50-A2C0698AC7E7}"/>
            </a:ext>
          </a:extLst>
        </xdr:cNvPr>
        <xdr:cNvSpPr txBox="1"/>
      </xdr:nvSpPr>
      <xdr:spPr>
        <a:xfrm>
          <a:off x="135007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150240</xdr:rowOff>
    </xdr:from>
    <xdr:ext cx="405111" cy="259045"/>
    <xdr:sp macro="" textlink="">
      <xdr:nvSpPr>
        <xdr:cNvPr id="672" name="n_4aveValue【消防施設】&#10;有形固定資産減価償却率">
          <a:extLst>
            <a:ext uri="{FF2B5EF4-FFF2-40B4-BE49-F238E27FC236}">
              <a16:creationId xmlns:a16="http://schemas.microsoft.com/office/drawing/2014/main" id="{A741AF58-E897-47E6-933C-11248F8657BC}"/>
            </a:ext>
          </a:extLst>
        </xdr:cNvPr>
        <xdr:cNvSpPr txBox="1"/>
      </xdr:nvSpPr>
      <xdr:spPr>
        <a:xfrm>
          <a:off x="12611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151147</xdr:rowOff>
    </xdr:from>
    <xdr:ext cx="405111" cy="259045"/>
    <xdr:sp macro="" textlink="">
      <xdr:nvSpPr>
        <xdr:cNvPr id="673" name="n_1mainValue【消防施設】&#10;有形固定資産減価償却率">
          <a:extLst>
            <a:ext uri="{FF2B5EF4-FFF2-40B4-BE49-F238E27FC236}">
              <a16:creationId xmlns:a16="http://schemas.microsoft.com/office/drawing/2014/main" id="{2F2F3641-1F0C-4C64-9D00-D04DD0D6700A}"/>
            </a:ext>
          </a:extLst>
        </xdr:cNvPr>
        <xdr:cNvSpPr txBox="1"/>
      </xdr:nvSpPr>
      <xdr:spPr>
        <a:xfrm>
          <a:off x="15266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97263</xdr:rowOff>
    </xdr:from>
    <xdr:ext cx="405111" cy="259045"/>
    <xdr:sp macro="" textlink="">
      <xdr:nvSpPr>
        <xdr:cNvPr id="674" name="n_2mainValue【消防施設】&#10;有形固定資産減価償却率">
          <a:extLst>
            <a:ext uri="{FF2B5EF4-FFF2-40B4-BE49-F238E27FC236}">
              <a16:creationId xmlns:a16="http://schemas.microsoft.com/office/drawing/2014/main" id="{2E4130F8-1E4B-4029-8621-997F5702C1BC}"/>
            </a:ext>
          </a:extLst>
        </xdr:cNvPr>
        <xdr:cNvSpPr txBox="1"/>
      </xdr:nvSpPr>
      <xdr:spPr>
        <a:xfrm>
          <a:off x="14389744"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64606</xdr:rowOff>
    </xdr:from>
    <xdr:ext cx="405111" cy="259045"/>
    <xdr:sp macro="" textlink="">
      <xdr:nvSpPr>
        <xdr:cNvPr id="675" name="n_3mainValue【消防施設】&#10;有形固定資産減価償却率">
          <a:extLst>
            <a:ext uri="{FF2B5EF4-FFF2-40B4-BE49-F238E27FC236}">
              <a16:creationId xmlns:a16="http://schemas.microsoft.com/office/drawing/2014/main" id="{AF0E053C-DB3B-452F-AF3F-4F241EB46344}"/>
            </a:ext>
          </a:extLst>
        </xdr:cNvPr>
        <xdr:cNvSpPr txBox="1"/>
      </xdr:nvSpPr>
      <xdr:spPr>
        <a:xfrm>
          <a:off x="13500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7456</xdr:rowOff>
    </xdr:from>
    <xdr:ext cx="405111" cy="259045"/>
    <xdr:sp macro="" textlink="">
      <xdr:nvSpPr>
        <xdr:cNvPr id="676" name="n_4mainValue【消防施設】&#10;有形固定資産減価償却率">
          <a:extLst>
            <a:ext uri="{FF2B5EF4-FFF2-40B4-BE49-F238E27FC236}">
              <a16:creationId xmlns:a16="http://schemas.microsoft.com/office/drawing/2014/main" id="{5C82F266-EFB0-4BC3-A21C-906950FAE77D}"/>
            </a:ext>
          </a:extLst>
        </xdr:cNvPr>
        <xdr:cNvSpPr txBox="1"/>
      </xdr:nvSpPr>
      <xdr:spPr>
        <a:xfrm>
          <a:off x="12611744" y="13552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AE6D3A57-98F8-4918-ABD9-6B073080936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D50044CB-568E-4AFA-B999-44AA5493874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B09F8715-232B-4F70-9731-26BFE7AE878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B8ADB29F-4E06-4E63-B2ED-A1A88635059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6DF40872-6B7E-4B13-AEF3-8EC952951B3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44108874-3AA3-461F-A78E-6E285BEF8A3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1AFBD4D9-418B-4D61-8281-1A9F41053FF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4EBCAABD-0880-427A-B4E3-CFF39F3992A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4CA676F0-FFF6-4265-BB5D-7F04312845D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1DEDE2D0-78DE-48CD-B61D-89E7E202C1F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7" name="直線コネクタ 686">
          <a:extLst>
            <a:ext uri="{FF2B5EF4-FFF2-40B4-BE49-F238E27FC236}">
              <a16:creationId xmlns:a16="http://schemas.microsoft.com/office/drawing/2014/main" id="{48275438-EFA1-4563-B254-F94664BD8083}"/>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8" name="テキスト ボックス 687">
          <a:extLst>
            <a:ext uri="{FF2B5EF4-FFF2-40B4-BE49-F238E27FC236}">
              <a16:creationId xmlns:a16="http://schemas.microsoft.com/office/drawing/2014/main" id="{DF5EC0E3-E5DD-4446-A821-EB470382A825}"/>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9" name="直線コネクタ 688">
          <a:extLst>
            <a:ext uri="{FF2B5EF4-FFF2-40B4-BE49-F238E27FC236}">
              <a16:creationId xmlns:a16="http://schemas.microsoft.com/office/drawing/2014/main" id="{6782B83E-A00C-4A2D-95FE-C14E6C7F82B6}"/>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0" name="テキスト ボックス 689">
          <a:extLst>
            <a:ext uri="{FF2B5EF4-FFF2-40B4-BE49-F238E27FC236}">
              <a16:creationId xmlns:a16="http://schemas.microsoft.com/office/drawing/2014/main" id="{56F38C11-3107-491C-B4AC-B7C68D7E2111}"/>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1" name="直線コネクタ 690">
          <a:extLst>
            <a:ext uri="{FF2B5EF4-FFF2-40B4-BE49-F238E27FC236}">
              <a16:creationId xmlns:a16="http://schemas.microsoft.com/office/drawing/2014/main" id="{FCAA01BD-B464-4E8B-92EE-30061F73DB3B}"/>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2" name="テキスト ボックス 691">
          <a:extLst>
            <a:ext uri="{FF2B5EF4-FFF2-40B4-BE49-F238E27FC236}">
              <a16:creationId xmlns:a16="http://schemas.microsoft.com/office/drawing/2014/main" id="{4D84A9B7-4052-4F54-A89D-74E6E508CB12}"/>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3" name="直線コネクタ 692">
          <a:extLst>
            <a:ext uri="{FF2B5EF4-FFF2-40B4-BE49-F238E27FC236}">
              <a16:creationId xmlns:a16="http://schemas.microsoft.com/office/drawing/2014/main" id="{EDAA4D46-2F68-415A-A17D-14AE6CF8C79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4" name="テキスト ボックス 693">
          <a:extLst>
            <a:ext uri="{FF2B5EF4-FFF2-40B4-BE49-F238E27FC236}">
              <a16:creationId xmlns:a16="http://schemas.microsoft.com/office/drawing/2014/main" id="{15AC3D1F-DB09-4393-BDBC-E74BCD74951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57C2E9F6-BF06-44BF-997E-562C3680BBE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564FE227-9975-44E5-987B-48F0876C7EA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a:extLst>
            <a:ext uri="{FF2B5EF4-FFF2-40B4-BE49-F238E27FC236}">
              <a16:creationId xmlns:a16="http://schemas.microsoft.com/office/drawing/2014/main" id="{8281D2E0-3D9B-420D-8007-3C0252A887A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698" name="直線コネクタ 697">
          <a:extLst>
            <a:ext uri="{FF2B5EF4-FFF2-40B4-BE49-F238E27FC236}">
              <a16:creationId xmlns:a16="http://schemas.microsoft.com/office/drawing/2014/main" id="{81DF7B4D-C2C6-46A3-B781-D19455F563A7}"/>
            </a:ext>
          </a:extLst>
        </xdr:cNvPr>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99" name="【消防施設】&#10;一人当たり面積最小値テキスト">
          <a:extLst>
            <a:ext uri="{FF2B5EF4-FFF2-40B4-BE49-F238E27FC236}">
              <a16:creationId xmlns:a16="http://schemas.microsoft.com/office/drawing/2014/main" id="{6D0DE065-148F-498B-95AF-4A2F22C602CE}"/>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0" name="直線コネクタ 699">
          <a:extLst>
            <a:ext uri="{FF2B5EF4-FFF2-40B4-BE49-F238E27FC236}">
              <a16:creationId xmlns:a16="http://schemas.microsoft.com/office/drawing/2014/main" id="{7569A9DF-A90F-493B-BCA7-CBC9A5A13978}"/>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01" name="【消防施設】&#10;一人当たり面積最大値テキスト">
          <a:extLst>
            <a:ext uri="{FF2B5EF4-FFF2-40B4-BE49-F238E27FC236}">
              <a16:creationId xmlns:a16="http://schemas.microsoft.com/office/drawing/2014/main" id="{BAA0167A-9803-4DE3-8CE1-91B4A8DF32B3}"/>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02" name="直線コネクタ 701">
          <a:extLst>
            <a:ext uri="{FF2B5EF4-FFF2-40B4-BE49-F238E27FC236}">
              <a16:creationId xmlns:a16="http://schemas.microsoft.com/office/drawing/2014/main" id="{0420CBBA-FA55-401E-9595-82D2D1FA309D}"/>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703" name="【消防施設】&#10;一人当たり面積平均値テキスト">
          <a:extLst>
            <a:ext uri="{FF2B5EF4-FFF2-40B4-BE49-F238E27FC236}">
              <a16:creationId xmlns:a16="http://schemas.microsoft.com/office/drawing/2014/main" id="{B45B6046-3672-4615-BB0B-590D9142F4FB}"/>
            </a:ext>
          </a:extLst>
        </xdr:cNvPr>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04" name="フローチャート: 判断 703">
          <a:extLst>
            <a:ext uri="{FF2B5EF4-FFF2-40B4-BE49-F238E27FC236}">
              <a16:creationId xmlns:a16="http://schemas.microsoft.com/office/drawing/2014/main" id="{1B0170C7-725D-4128-B8A8-B488182A6E1D}"/>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705" name="フローチャート: 判断 704">
          <a:extLst>
            <a:ext uri="{FF2B5EF4-FFF2-40B4-BE49-F238E27FC236}">
              <a16:creationId xmlns:a16="http://schemas.microsoft.com/office/drawing/2014/main" id="{98A73D2B-B36F-4872-B216-8988522B4F59}"/>
            </a:ext>
          </a:extLst>
        </xdr:cNvPr>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706" name="フローチャート: 判断 705">
          <a:extLst>
            <a:ext uri="{FF2B5EF4-FFF2-40B4-BE49-F238E27FC236}">
              <a16:creationId xmlns:a16="http://schemas.microsoft.com/office/drawing/2014/main" id="{E73F46C1-57E1-4736-9D1D-A1EB565F5493}"/>
            </a:ext>
          </a:extLst>
        </xdr:cNvPr>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707" name="フローチャート: 判断 706">
          <a:extLst>
            <a:ext uri="{FF2B5EF4-FFF2-40B4-BE49-F238E27FC236}">
              <a16:creationId xmlns:a16="http://schemas.microsoft.com/office/drawing/2014/main" id="{02396ABE-6B80-4452-871D-AA0C6BCDBCF7}"/>
            </a:ext>
          </a:extLst>
        </xdr:cNvPr>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708" name="フローチャート: 判断 707">
          <a:extLst>
            <a:ext uri="{FF2B5EF4-FFF2-40B4-BE49-F238E27FC236}">
              <a16:creationId xmlns:a16="http://schemas.microsoft.com/office/drawing/2014/main" id="{E82EAFCB-0039-432C-8171-167CF139E429}"/>
            </a:ext>
          </a:extLst>
        </xdr:cNvPr>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4FA6C05F-B05B-4BC8-A360-B5832F98066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8A370B13-FD73-47C0-A1C5-A59086A063E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602D0E53-8DF8-4AB5-A095-4F36D48C09F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712619AE-50C0-4753-A4D6-640585F4E79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4D8BEE38-5C16-4C3F-96EC-2DE4A3EF1B8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30735</xdr:rowOff>
    </xdr:from>
    <xdr:to>
      <xdr:col>116</xdr:col>
      <xdr:colOff>114300</xdr:colOff>
      <xdr:row>85</xdr:row>
      <xdr:rowOff>132335</xdr:rowOff>
    </xdr:to>
    <xdr:sp macro="" textlink="">
      <xdr:nvSpPr>
        <xdr:cNvPr id="714" name="楕円 713">
          <a:extLst>
            <a:ext uri="{FF2B5EF4-FFF2-40B4-BE49-F238E27FC236}">
              <a16:creationId xmlns:a16="http://schemas.microsoft.com/office/drawing/2014/main" id="{BEE1756C-02CE-4B1E-B1FE-AC78F5BCFDEC}"/>
            </a:ext>
          </a:extLst>
        </xdr:cNvPr>
        <xdr:cNvSpPr/>
      </xdr:nvSpPr>
      <xdr:spPr>
        <a:xfrm>
          <a:off x="221107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117112</xdr:rowOff>
    </xdr:from>
    <xdr:ext cx="469744" cy="259045"/>
    <xdr:sp macro="" textlink="">
      <xdr:nvSpPr>
        <xdr:cNvPr id="715" name="【消防施設】&#10;一人当たり面積該当値テキスト">
          <a:extLst>
            <a:ext uri="{FF2B5EF4-FFF2-40B4-BE49-F238E27FC236}">
              <a16:creationId xmlns:a16="http://schemas.microsoft.com/office/drawing/2014/main" id="{CFE6A929-6DE5-40F6-822D-C0E0076149DF}"/>
            </a:ext>
          </a:extLst>
        </xdr:cNvPr>
        <xdr:cNvSpPr txBox="1"/>
      </xdr:nvSpPr>
      <xdr:spPr>
        <a:xfrm>
          <a:off x="22199600" y="1451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30735</xdr:rowOff>
    </xdr:from>
    <xdr:to>
      <xdr:col>112</xdr:col>
      <xdr:colOff>38100</xdr:colOff>
      <xdr:row>85</xdr:row>
      <xdr:rowOff>132335</xdr:rowOff>
    </xdr:to>
    <xdr:sp macro="" textlink="">
      <xdr:nvSpPr>
        <xdr:cNvPr id="716" name="楕円 715">
          <a:extLst>
            <a:ext uri="{FF2B5EF4-FFF2-40B4-BE49-F238E27FC236}">
              <a16:creationId xmlns:a16="http://schemas.microsoft.com/office/drawing/2014/main" id="{A33DE2D0-EEED-488F-9B09-2E0517ED0CCB}"/>
            </a:ext>
          </a:extLst>
        </xdr:cNvPr>
        <xdr:cNvSpPr/>
      </xdr:nvSpPr>
      <xdr:spPr>
        <a:xfrm>
          <a:off x="21272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81535</xdr:rowOff>
    </xdr:from>
    <xdr:to>
      <xdr:col>116</xdr:col>
      <xdr:colOff>63500</xdr:colOff>
      <xdr:row>85</xdr:row>
      <xdr:rowOff>81535</xdr:rowOff>
    </xdr:to>
    <xdr:cxnSp macro="">
      <xdr:nvCxnSpPr>
        <xdr:cNvPr id="717" name="直線コネクタ 716">
          <a:extLst>
            <a:ext uri="{FF2B5EF4-FFF2-40B4-BE49-F238E27FC236}">
              <a16:creationId xmlns:a16="http://schemas.microsoft.com/office/drawing/2014/main" id="{423A2D10-EE8A-495A-9600-846D3EA0DE0E}"/>
            </a:ext>
          </a:extLst>
        </xdr:cNvPr>
        <xdr:cNvCxnSpPr/>
      </xdr:nvCxnSpPr>
      <xdr:spPr>
        <a:xfrm>
          <a:off x="21323300" y="146547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30735</xdr:rowOff>
    </xdr:from>
    <xdr:to>
      <xdr:col>107</xdr:col>
      <xdr:colOff>101600</xdr:colOff>
      <xdr:row>85</xdr:row>
      <xdr:rowOff>132335</xdr:rowOff>
    </xdr:to>
    <xdr:sp macro="" textlink="">
      <xdr:nvSpPr>
        <xdr:cNvPr id="718" name="楕円 717">
          <a:extLst>
            <a:ext uri="{FF2B5EF4-FFF2-40B4-BE49-F238E27FC236}">
              <a16:creationId xmlns:a16="http://schemas.microsoft.com/office/drawing/2014/main" id="{EB7F830E-3F64-4424-9B95-A14BB4E0A992}"/>
            </a:ext>
          </a:extLst>
        </xdr:cNvPr>
        <xdr:cNvSpPr/>
      </xdr:nvSpPr>
      <xdr:spPr>
        <a:xfrm>
          <a:off x="20383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81535</xdr:rowOff>
    </xdr:from>
    <xdr:to>
      <xdr:col>111</xdr:col>
      <xdr:colOff>177800</xdr:colOff>
      <xdr:row>85</xdr:row>
      <xdr:rowOff>81535</xdr:rowOff>
    </xdr:to>
    <xdr:cxnSp macro="">
      <xdr:nvCxnSpPr>
        <xdr:cNvPr id="719" name="直線コネクタ 718">
          <a:extLst>
            <a:ext uri="{FF2B5EF4-FFF2-40B4-BE49-F238E27FC236}">
              <a16:creationId xmlns:a16="http://schemas.microsoft.com/office/drawing/2014/main" id="{96B20465-115F-4DA1-9B01-89C2DACE5EA3}"/>
            </a:ext>
          </a:extLst>
        </xdr:cNvPr>
        <xdr:cNvCxnSpPr/>
      </xdr:nvCxnSpPr>
      <xdr:spPr>
        <a:xfrm>
          <a:off x="20434300" y="14654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26163</xdr:rowOff>
    </xdr:from>
    <xdr:to>
      <xdr:col>102</xdr:col>
      <xdr:colOff>165100</xdr:colOff>
      <xdr:row>85</xdr:row>
      <xdr:rowOff>127763</xdr:rowOff>
    </xdr:to>
    <xdr:sp macro="" textlink="">
      <xdr:nvSpPr>
        <xdr:cNvPr id="720" name="楕円 719">
          <a:extLst>
            <a:ext uri="{FF2B5EF4-FFF2-40B4-BE49-F238E27FC236}">
              <a16:creationId xmlns:a16="http://schemas.microsoft.com/office/drawing/2014/main" id="{ED8CF405-FA6B-4760-9A2F-10F6B11FD3E6}"/>
            </a:ext>
          </a:extLst>
        </xdr:cNvPr>
        <xdr:cNvSpPr/>
      </xdr:nvSpPr>
      <xdr:spPr>
        <a:xfrm>
          <a:off x="19494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76963</xdr:rowOff>
    </xdr:from>
    <xdr:to>
      <xdr:col>107</xdr:col>
      <xdr:colOff>50800</xdr:colOff>
      <xdr:row>85</xdr:row>
      <xdr:rowOff>81535</xdr:rowOff>
    </xdr:to>
    <xdr:cxnSp macro="">
      <xdr:nvCxnSpPr>
        <xdr:cNvPr id="721" name="直線コネクタ 720">
          <a:extLst>
            <a:ext uri="{FF2B5EF4-FFF2-40B4-BE49-F238E27FC236}">
              <a16:creationId xmlns:a16="http://schemas.microsoft.com/office/drawing/2014/main" id="{DC3D684A-884C-4B36-AF25-4B3A0900ABDD}"/>
            </a:ext>
          </a:extLst>
        </xdr:cNvPr>
        <xdr:cNvCxnSpPr/>
      </xdr:nvCxnSpPr>
      <xdr:spPr>
        <a:xfrm>
          <a:off x="19545300" y="146502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26163</xdr:rowOff>
    </xdr:from>
    <xdr:to>
      <xdr:col>98</xdr:col>
      <xdr:colOff>38100</xdr:colOff>
      <xdr:row>85</xdr:row>
      <xdr:rowOff>127763</xdr:rowOff>
    </xdr:to>
    <xdr:sp macro="" textlink="">
      <xdr:nvSpPr>
        <xdr:cNvPr id="722" name="楕円 721">
          <a:extLst>
            <a:ext uri="{FF2B5EF4-FFF2-40B4-BE49-F238E27FC236}">
              <a16:creationId xmlns:a16="http://schemas.microsoft.com/office/drawing/2014/main" id="{EEF562A4-8A28-4897-A672-16B8318E0187}"/>
            </a:ext>
          </a:extLst>
        </xdr:cNvPr>
        <xdr:cNvSpPr/>
      </xdr:nvSpPr>
      <xdr:spPr>
        <a:xfrm>
          <a:off x="18605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76963</xdr:rowOff>
    </xdr:from>
    <xdr:to>
      <xdr:col>102</xdr:col>
      <xdr:colOff>114300</xdr:colOff>
      <xdr:row>85</xdr:row>
      <xdr:rowOff>76963</xdr:rowOff>
    </xdr:to>
    <xdr:cxnSp macro="">
      <xdr:nvCxnSpPr>
        <xdr:cNvPr id="723" name="直線コネクタ 722">
          <a:extLst>
            <a:ext uri="{FF2B5EF4-FFF2-40B4-BE49-F238E27FC236}">
              <a16:creationId xmlns:a16="http://schemas.microsoft.com/office/drawing/2014/main" id="{D3FEC58F-49DE-48FF-8E87-C1855617A432}"/>
            </a:ext>
          </a:extLst>
        </xdr:cNvPr>
        <xdr:cNvCxnSpPr/>
      </xdr:nvCxnSpPr>
      <xdr:spPr>
        <a:xfrm>
          <a:off x="18656300" y="14650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160290</xdr:rowOff>
    </xdr:from>
    <xdr:ext cx="469744" cy="259045"/>
    <xdr:sp macro="" textlink="">
      <xdr:nvSpPr>
        <xdr:cNvPr id="724" name="n_1aveValue【消防施設】&#10;一人当たり面積">
          <a:extLst>
            <a:ext uri="{FF2B5EF4-FFF2-40B4-BE49-F238E27FC236}">
              <a16:creationId xmlns:a16="http://schemas.microsoft.com/office/drawing/2014/main" id="{0365CC20-05EB-44F1-85E2-5941A2188E7C}"/>
            </a:ext>
          </a:extLst>
        </xdr:cNvPr>
        <xdr:cNvSpPr txBox="1"/>
      </xdr:nvSpPr>
      <xdr:spPr>
        <a:xfrm>
          <a:off x="21075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169435</xdr:rowOff>
    </xdr:from>
    <xdr:ext cx="469744" cy="259045"/>
    <xdr:sp macro="" textlink="">
      <xdr:nvSpPr>
        <xdr:cNvPr id="725" name="n_2aveValue【消防施設】&#10;一人当たり面積">
          <a:extLst>
            <a:ext uri="{FF2B5EF4-FFF2-40B4-BE49-F238E27FC236}">
              <a16:creationId xmlns:a16="http://schemas.microsoft.com/office/drawing/2014/main" id="{2DEDE8E2-4064-497C-B5D6-1FE147261D17}"/>
            </a:ext>
          </a:extLst>
        </xdr:cNvPr>
        <xdr:cNvSpPr txBox="1"/>
      </xdr:nvSpPr>
      <xdr:spPr>
        <a:xfrm>
          <a:off x="201994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164864</xdr:rowOff>
    </xdr:from>
    <xdr:ext cx="469744" cy="259045"/>
    <xdr:sp macro="" textlink="">
      <xdr:nvSpPr>
        <xdr:cNvPr id="726" name="n_3aveValue【消防施設】&#10;一人当たり面積">
          <a:extLst>
            <a:ext uri="{FF2B5EF4-FFF2-40B4-BE49-F238E27FC236}">
              <a16:creationId xmlns:a16="http://schemas.microsoft.com/office/drawing/2014/main" id="{599EBC04-F4EF-4EEE-BA23-DBD13CADCF74}"/>
            </a:ext>
          </a:extLst>
        </xdr:cNvPr>
        <xdr:cNvSpPr txBox="1"/>
      </xdr:nvSpPr>
      <xdr:spPr>
        <a:xfrm>
          <a:off x="19310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11701</xdr:rowOff>
    </xdr:from>
    <xdr:ext cx="469744" cy="259045"/>
    <xdr:sp macro="" textlink="">
      <xdr:nvSpPr>
        <xdr:cNvPr id="727" name="n_4aveValue【消防施設】&#10;一人当たり面積">
          <a:extLst>
            <a:ext uri="{FF2B5EF4-FFF2-40B4-BE49-F238E27FC236}">
              <a16:creationId xmlns:a16="http://schemas.microsoft.com/office/drawing/2014/main" id="{4F2A748D-DEE5-4060-B6E6-FBA550B0EE9D}"/>
            </a:ext>
          </a:extLst>
        </xdr:cNvPr>
        <xdr:cNvSpPr txBox="1"/>
      </xdr:nvSpPr>
      <xdr:spPr>
        <a:xfrm>
          <a:off x="18421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123462</xdr:rowOff>
    </xdr:from>
    <xdr:ext cx="469744" cy="259045"/>
    <xdr:sp macro="" textlink="">
      <xdr:nvSpPr>
        <xdr:cNvPr id="728" name="n_1mainValue【消防施設】&#10;一人当たり面積">
          <a:extLst>
            <a:ext uri="{FF2B5EF4-FFF2-40B4-BE49-F238E27FC236}">
              <a16:creationId xmlns:a16="http://schemas.microsoft.com/office/drawing/2014/main" id="{89088C7A-1346-4E65-BD7E-C786B1E689B2}"/>
            </a:ext>
          </a:extLst>
        </xdr:cNvPr>
        <xdr:cNvSpPr txBox="1"/>
      </xdr:nvSpPr>
      <xdr:spPr>
        <a:xfrm>
          <a:off x="210757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123462</xdr:rowOff>
    </xdr:from>
    <xdr:ext cx="469744" cy="259045"/>
    <xdr:sp macro="" textlink="">
      <xdr:nvSpPr>
        <xdr:cNvPr id="729" name="n_2mainValue【消防施設】&#10;一人当たり面積">
          <a:extLst>
            <a:ext uri="{FF2B5EF4-FFF2-40B4-BE49-F238E27FC236}">
              <a16:creationId xmlns:a16="http://schemas.microsoft.com/office/drawing/2014/main" id="{72602676-B821-4971-8D60-968D5E81E4EC}"/>
            </a:ext>
          </a:extLst>
        </xdr:cNvPr>
        <xdr:cNvSpPr txBox="1"/>
      </xdr:nvSpPr>
      <xdr:spPr>
        <a:xfrm>
          <a:off x="20199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118890</xdr:rowOff>
    </xdr:from>
    <xdr:ext cx="469744" cy="259045"/>
    <xdr:sp macro="" textlink="">
      <xdr:nvSpPr>
        <xdr:cNvPr id="730" name="n_3mainValue【消防施設】&#10;一人当たり面積">
          <a:extLst>
            <a:ext uri="{FF2B5EF4-FFF2-40B4-BE49-F238E27FC236}">
              <a16:creationId xmlns:a16="http://schemas.microsoft.com/office/drawing/2014/main" id="{82355D0B-68CB-44A1-86B8-76A1097702D9}"/>
            </a:ext>
          </a:extLst>
        </xdr:cNvPr>
        <xdr:cNvSpPr txBox="1"/>
      </xdr:nvSpPr>
      <xdr:spPr>
        <a:xfrm>
          <a:off x="193104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118890</xdr:rowOff>
    </xdr:from>
    <xdr:ext cx="469744" cy="259045"/>
    <xdr:sp macro="" textlink="">
      <xdr:nvSpPr>
        <xdr:cNvPr id="731" name="n_4mainValue【消防施設】&#10;一人当たり面積">
          <a:extLst>
            <a:ext uri="{FF2B5EF4-FFF2-40B4-BE49-F238E27FC236}">
              <a16:creationId xmlns:a16="http://schemas.microsoft.com/office/drawing/2014/main" id="{345979B0-653C-462A-9461-9666B8F30613}"/>
            </a:ext>
          </a:extLst>
        </xdr:cNvPr>
        <xdr:cNvSpPr txBox="1"/>
      </xdr:nvSpPr>
      <xdr:spPr>
        <a:xfrm>
          <a:off x="184214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a:extLst>
            <a:ext uri="{FF2B5EF4-FFF2-40B4-BE49-F238E27FC236}">
              <a16:creationId xmlns:a16="http://schemas.microsoft.com/office/drawing/2014/main" id="{B2B107A4-9B75-4673-B72D-922FB879C01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a:extLst>
            <a:ext uri="{FF2B5EF4-FFF2-40B4-BE49-F238E27FC236}">
              <a16:creationId xmlns:a16="http://schemas.microsoft.com/office/drawing/2014/main" id="{3B03BAA0-6891-4C73-B834-7875E797CBB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a:extLst>
            <a:ext uri="{FF2B5EF4-FFF2-40B4-BE49-F238E27FC236}">
              <a16:creationId xmlns:a16="http://schemas.microsoft.com/office/drawing/2014/main" id="{813BF173-AE76-48F2-9755-3929B48F3F0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a:extLst>
            <a:ext uri="{FF2B5EF4-FFF2-40B4-BE49-F238E27FC236}">
              <a16:creationId xmlns:a16="http://schemas.microsoft.com/office/drawing/2014/main" id="{AD7295DA-F784-45F3-9F10-D591420B1E2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a:extLst>
            <a:ext uri="{FF2B5EF4-FFF2-40B4-BE49-F238E27FC236}">
              <a16:creationId xmlns:a16="http://schemas.microsoft.com/office/drawing/2014/main" id="{40CADE9D-447A-428F-8D94-0F6F84AFA48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a:extLst>
            <a:ext uri="{FF2B5EF4-FFF2-40B4-BE49-F238E27FC236}">
              <a16:creationId xmlns:a16="http://schemas.microsoft.com/office/drawing/2014/main" id="{0EAC93C8-26B6-4F73-A9DF-6728499DF98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a:extLst>
            <a:ext uri="{FF2B5EF4-FFF2-40B4-BE49-F238E27FC236}">
              <a16:creationId xmlns:a16="http://schemas.microsoft.com/office/drawing/2014/main" id="{9B474889-64BB-42D3-853C-95AC1277379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a:extLst>
            <a:ext uri="{FF2B5EF4-FFF2-40B4-BE49-F238E27FC236}">
              <a16:creationId xmlns:a16="http://schemas.microsoft.com/office/drawing/2014/main" id="{E35E345C-D94B-4BC0-A7B0-3F89E2CCAA8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a:extLst>
            <a:ext uri="{FF2B5EF4-FFF2-40B4-BE49-F238E27FC236}">
              <a16:creationId xmlns:a16="http://schemas.microsoft.com/office/drawing/2014/main" id="{734ACC00-55D4-4660-A6DD-D6B47B2ADFC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a:extLst>
            <a:ext uri="{FF2B5EF4-FFF2-40B4-BE49-F238E27FC236}">
              <a16:creationId xmlns:a16="http://schemas.microsoft.com/office/drawing/2014/main" id="{7AABF8F3-C1B2-4541-BE08-A8ED803334F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a:extLst>
            <a:ext uri="{FF2B5EF4-FFF2-40B4-BE49-F238E27FC236}">
              <a16:creationId xmlns:a16="http://schemas.microsoft.com/office/drawing/2014/main" id="{232C0AFA-6ACD-4DF3-AE51-555E648333A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3" name="直線コネクタ 742">
          <a:extLst>
            <a:ext uri="{FF2B5EF4-FFF2-40B4-BE49-F238E27FC236}">
              <a16:creationId xmlns:a16="http://schemas.microsoft.com/office/drawing/2014/main" id="{7E0B9D46-EDDB-4729-9020-F4AAD440316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4" name="テキスト ボックス 743">
          <a:extLst>
            <a:ext uri="{FF2B5EF4-FFF2-40B4-BE49-F238E27FC236}">
              <a16:creationId xmlns:a16="http://schemas.microsoft.com/office/drawing/2014/main" id="{DA86105F-E4F4-4C22-B86E-42E2DA3F48E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5" name="直線コネクタ 744">
          <a:extLst>
            <a:ext uri="{FF2B5EF4-FFF2-40B4-BE49-F238E27FC236}">
              <a16:creationId xmlns:a16="http://schemas.microsoft.com/office/drawing/2014/main" id="{1AD31DCC-AD12-4066-AED7-0E9A0375F38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6" name="テキスト ボックス 745">
          <a:extLst>
            <a:ext uri="{FF2B5EF4-FFF2-40B4-BE49-F238E27FC236}">
              <a16:creationId xmlns:a16="http://schemas.microsoft.com/office/drawing/2014/main" id="{84E535DD-410B-40B3-8CCE-A33AAB1AE82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7" name="直線コネクタ 746">
          <a:extLst>
            <a:ext uri="{FF2B5EF4-FFF2-40B4-BE49-F238E27FC236}">
              <a16:creationId xmlns:a16="http://schemas.microsoft.com/office/drawing/2014/main" id="{EBEA5F03-D295-480B-807B-3299386C0CA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8" name="テキスト ボックス 747">
          <a:extLst>
            <a:ext uri="{FF2B5EF4-FFF2-40B4-BE49-F238E27FC236}">
              <a16:creationId xmlns:a16="http://schemas.microsoft.com/office/drawing/2014/main" id="{746D04E4-B1DC-4658-B360-C616C574FE0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9" name="直線コネクタ 748">
          <a:extLst>
            <a:ext uri="{FF2B5EF4-FFF2-40B4-BE49-F238E27FC236}">
              <a16:creationId xmlns:a16="http://schemas.microsoft.com/office/drawing/2014/main" id="{F5692AB9-3FA7-4EEF-B5E9-464CCE1C487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0" name="テキスト ボックス 749">
          <a:extLst>
            <a:ext uri="{FF2B5EF4-FFF2-40B4-BE49-F238E27FC236}">
              <a16:creationId xmlns:a16="http://schemas.microsoft.com/office/drawing/2014/main" id="{DB8A1CBF-BEBC-4DF7-9E23-0C912E24432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1" name="直線コネクタ 750">
          <a:extLst>
            <a:ext uri="{FF2B5EF4-FFF2-40B4-BE49-F238E27FC236}">
              <a16:creationId xmlns:a16="http://schemas.microsoft.com/office/drawing/2014/main" id="{92719BC9-8550-4591-B3BC-CA766D20993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2" name="テキスト ボックス 751">
          <a:extLst>
            <a:ext uri="{FF2B5EF4-FFF2-40B4-BE49-F238E27FC236}">
              <a16:creationId xmlns:a16="http://schemas.microsoft.com/office/drawing/2014/main" id="{D69879EF-73F0-4D91-8FC4-37CD3059063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3" name="直線コネクタ 752">
          <a:extLst>
            <a:ext uri="{FF2B5EF4-FFF2-40B4-BE49-F238E27FC236}">
              <a16:creationId xmlns:a16="http://schemas.microsoft.com/office/drawing/2014/main" id="{DD6F2FC3-B8F5-43AD-BBAC-A7789FD79D2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4" name="テキスト ボックス 753">
          <a:extLst>
            <a:ext uri="{FF2B5EF4-FFF2-40B4-BE49-F238E27FC236}">
              <a16:creationId xmlns:a16="http://schemas.microsoft.com/office/drawing/2014/main" id="{DA24A4D6-171A-4AB7-BACB-EBE4865AC53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a:extLst>
            <a:ext uri="{FF2B5EF4-FFF2-40B4-BE49-F238E27FC236}">
              <a16:creationId xmlns:a16="http://schemas.microsoft.com/office/drawing/2014/main" id="{835DF3D9-D202-43DE-827C-23139A84030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庁舎】&#10;有形固定資産減価償却率グラフ枠">
          <a:extLst>
            <a:ext uri="{FF2B5EF4-FFF2-40B4-BE49-F238E27FC236}">
              <a16:creationId xmlns:a16="http://schemas.microsoft.com/office/drawing/2014/main" id="{8AE5545A-6B5E-469D-8D08-01C73368129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757" name="直線コネクタ 756">
          <a:extLst>
            <a:ext uri="{FF2B5EF4-FFF2-40B4-BE49-F238E27FC236}">
              <a16:creationId xmlns:a16="http://schemas.microsoft.com/office/drawing/2014/main" id="{00A572DF-B123-4B3C-A2F5-3CE91AF10B0D}"/>
            </a:ext>
          </a:extLst>
        </xdr:cNvPr>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758" name="【庁舎】&#10;有形固定資産減価償却率最小値テキスト">
          <a:extLst>
            <a:ext uri="{FF2B5EF4-FFF2-40B4-BE49-F238E27FC236}">
              <a16:creationId xmlns:a16="http://schemas.microsoft.com/office/drawing/2014/main" id="{313EC77B-48B7-4B55-99D1-7D78F5C227FD}"/>
            </a:ext>
          </a:extLst>
        </xdr:cNvPr>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759" name="直線コネクタ 758">
          <a:extLst>
            <a:ext uri="{FF2B5EF4-FFF2-40B4-BE49-F238E27FC236}">
              <a16:creationId xmlns:a16="http://schemas.microsoft.com/office/drawing/2014/main" id="{FB1DFB87-1801-4C1C-B3A4-B873F2B8AAAE}"/>
            </a:ext>
          </a:extLst>
        </xdr:cNvPr>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760" name="【庁舎】&#10;有形固定資産減価償却率最大値テキスト">
          <a:extLst>
            <a:ext uri="{FF2B5EF4-FFF2-40B4-BE49-F238E27FC236}">
              <a16:creationId xmlns:a16="http://schemas.microsoft.com/office/drawing/2014/main" id="{A956F585-B232-43EE-88A1-FC5F1C11BCBC}"/>
            </a:ext>
          </a:extLst>
        </xdr:cNvPr>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761" name="直線コネクタ 760">
          <a:extLst>
            <a:ext uri="{FF2B5EF4-FFF2-40B4-BE49-F238E27FC236}">
              <a16:creationId xmlns:a16="http://schemas.microsoft.com/office/drawing/2014/main" id="{808EFADA-39FA-42DD-A233-1C135C2444FE}"/>
            </a:ext>
          </a:extLst>
        </xdr:cNvPr>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21789</xdr:rowOff>
    </xdr:from>
    <xdr:ext cx="405111" cy="259045"/>
    <xdr:sp macro="" textlink="">
      <xdr:nvSpPr>
        <xdr:cNvPr id="762" name="【庁舎】&#10;有形固定資産減価償却率平均値テキスト">
          <a:extLst>
            <a:ext uri="{FF2B5EF4-FFF2-40B4-BE49-F238E27FC236}">
              <a16:creationId xmlns:a16="http://schemas.microsoft.com/office/drawing/2014/main" id="{163D6C89-16E4-43F0-ACD1-A64505F5CA54}"/>
            </a:ext>
          </a:extLst>
        </xdr:cNvPr>
        <xdr:cNvSpPr txBox="1"/>
      </xdr:nvSpPr>
      <xdr:spPr>
        <a:xfrm>
          <a:off x="16357600" y="1785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763" name="フローチャート: 判断 762">
          <a:extLst>
            <a:ext uri="{FF2B5EF4-FFF2-40B4-BE49-F238E27FC236}">
              <a16:creationId xmlns:a16="http://schemas.microsoft.com/office/drawing/2014/main" id="{D4775668-EF42-415D-812E-D724F3F04556}"/>
            </a:ext>
          </a:extLst>
        </xdr:cNvPr>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764" name="フローチャート: 判断 763">
          <a:extLst>
            <a:ext uri="{FF2B5EF4-FFF2-40B4-BE49-F238E27FC236}">
              <a16:creationId xmlns:a16="http://schemas.microsoft.com/office/drawing/2014/main" id="{FB74CA8A-5C4B-477A-8657-7A2B8E7E5625}"/>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765" name="フローチャート: 判断 764">
          <a:extLst>
            <a:ext uri="{FF2B5EF4-FFF2-40B4-BE49-F238E27FC236}">
              <a16:creationId xmlns:a16="http://schemas.microsoft.com/office/drawing/2014/main" id="{1C08947F-9406-4CC6-BB94-F3D5AFD98184}"/>
            </a:ext>
          </a:extLst>
        </xdr:cNvPr>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766" name="フローチャート: 判断 765">
          <a:extLst>
            <a:ext uri="{FF2B5EF4-FFF2-40B4-BE49-F238E27FC236}">
              <a16:creationId xmlns:a16="http://schemas.microsoft.com/office/drawing/2014/main" id="{669FD018-CDE0-4BB0-84B4-85AAA3EE4405}"/>
            </a:ext>
          </a:extLst>
        </xdr:cNvPr>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767" name="フローチャート: 判断 766">
          <a:extLst>
            <a:ext uri="{FF2B5EF4-FFF2-40B4-BE49-F238E27FC236}">
              <a16:creationId xmlns:a16="http://schemas.microsoft.com/office/drawing/2014/main" id="{DACAFF6A-04AA-4DE0-B006-320C198969A8}"/>
            </a:ext>
          </a:extLst>
        </xdr:cNvPr>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357C2AD0-B16A-42E9-9686-BAEC6D1E61B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D269BD53-F24E-4F46-B391-58CD4FDA137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B09649EA-27A3-4E73-9739-BDA0F2B3CDE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7C226F09-3E90-415E-A6BF-E6357127060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64EC6792-2882-4512-9506-2ED6E1D506A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102144</xdr:rowOff>
    </xdr:from>
    <xdr:to>
      <xdr:col>85</xdr:col>
      <xdr:colOff>177800</xdr:colOff>
      <xdr:row>102</xdr:row>
      <xdr:rowOff>32294</xdr:rowOff>
    </xdr:to>
    <xdr:sp macro="" textlink="">
      <xdr:nvSpPr>
        <xdr:cNvPr id="773" name="楕円 772">
          <a:extLst>
            <a:ext uri="{FF2B5EF4-FFF2-40B4-BE49-F238E27FC236}">
              <a16:creationId xmlns:a16="http://schemas.microsoft.com/office/drawing/2014/main" id="{9067B205-C3A8-41A3-A76B-FD1270E85010}"/>
            </a:ext>
          </a:extLst>
        </xdr:cNvPr>
        <xdr:cNvSpPr/>
      </xdr:nvSpPr>
      <xdr:spPr>
        <a:xfrm>
          <a:off x="16268700" y="1741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125021</xdr:rowOff>
    </xdr:from>
    <xdr:ext cx="405111" cy="259045"/>
    <xdr:sp macro="" textlink="">
      <xdr:nvSpPr>
        <xdr:cNvPr id="774" name="【庁舎】&#10;有形固定資産減価償却率該当値テキスト">
          <a:extLst>
            <a:ext uri="{FF2B5EF4-FFF2-40B4-BE49-F238E27FC236}">
              <a16:creationId xmlns:a16="http://schemas.microsoft.com/office/drawing/2014/main" id="{5F257CF4-2A70-429B-B002-1BBCD0B07179}"/>
            </a:ext>
          </a:extLst>
        </xdr:cNvPr>
        <xdr:cNvSpPr txBox="1"/>
      </xdr:nvSpPr>
      <xdr:spPr>
        <a:xfrm>
          <a:off x="16357600" y="1727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44994</xdr:rowOff>
    </xdr:from>
    <xdr:to>
      <xdr:col>81</xdr:col>
      <xdr:colOff>101600</xdr:colOff>
      <xdr:row>101</xdr:row>
      <xdr:rowOff>146594</xdr:rowOff>
    </xdr:to>
    <xdr:sp macro="" textlink="">
      <xdr:nvSpPr>
        <xdr:cNvPr id="775" name="楕円 774">
          <a:extLst>
            <a:ext uri="{FF2B5EF4-FFF2-40B4-BE49-F238E27FC236}">
              <a16:creationId xmlns:a16="http://schemas.microsoft.com/office/drawing/2014/main" id="{A3CB5BD4-B301-4A64-8F01-48434A36502D}"/>
            </a:ext>
          </a:extLst>
        </xdr:cNvPr>
        <xdr:cNvSpPr/>
      </xdr:nvSpPr>
      <xdr:spPr>
        <a:xfrm>
          <a:off x="15430500" y="1736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95794</xdr:rowOff>
    </xdr:from>
    <xdr:to>
      <xdr:col>85</xdr:col>
      <xdr:colOff>127000</xdr:colOff>
      <xdr:row>101</xdr:row>
      <xdr:rowOff>152944</xdr:rowOff>
    </xdr:to>
    <xdr:cxnSp macro="">
      <xdr:nvCxnSpPr>
        <xdr:cNvPr id="776" name="直線コネクタ 775">
          <a:extLst>
            <a:ext uri="{FF2B5EF4-FFF2-40B4-BE49-F238E27FC236}">
              <a16:creationId xmlns:a16="http://schemas.microsoft.com/office/drawing/2014/main" id="{A2CBD174-7FCF-429E-B99E-485E955B7B8C}"/>
            </a:ext>
          </a:extLst>
        </xdr:cNvPr>
        <xdr:cNvCxnSpPr/>
      </xdr:nvCxnSpPr>
      <xdr:spPr>
        <a:xfrm>
          <a:off x="15481300" y="1741224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157662</xdr:rowOff>
    </xdr:from>
    <xdr:to>
      <xdr:col>76</xdr:col>
      <xdr:colOff>165100</xdr:colOff>
      <xdr:row>101</xdr:row>
      <xdr:rowOff>87812</xdr:rowOff>
    </xdr:to>
    <xdr:sp macro="" textlink="">
      <xdr:nvSpPr>
        <xdr:cNvPr id="777" name="楕円 776">
          <a:extLst>
            <a:ext uri="{FF2B5EF4-FFF2-40B4-BE49-F238E27FC236}">
              <a16:creationId xmlns:a16="http://schemas.microsoft.com/office/drawing/2014/main" id="{8E1E56CB-B5C9-4796-86F3-5299067E9C76}"/>
            </a:ext>
          </a:extLst>
        </xdr:cNvPr>
        <xdr:cNvSpPr/>
      </xdr:nvSpPr>
      <xdr:spPr>
        <a:xfrm>
          <a:off x="14541500" y="1730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37012</xdr:rowOff>
    </xdr:from>
    <xdr:to>
      <xdr:col>81</xdr:col>
      <xdr:colOff>50800</xdr:colOff>
      <xdr:row>101</xdr:row>
      <xdr:rowOff>95794</xdr:rowOff>
    </xdr:to>
    <xdr:cxnSp macro="">
      <xdr:nvCxnSpPr>
        <xdr:cNvPr id="778" name="直線コネクタ 777">
          <a:extLst>
            <a:ext uri="{FF2B5EF4-FFF2-40B4-BE49-F238E27FC236}">
              <a16:creationId xmlns:a16="http://schemas.microsoft.com/office/drawing/2014/main" id="{8B472902-A2FF-41C9-9C31-5B9E162ABA99}"/>
            </a:ext>
          </a:extLst>
        </xdr:cNvPr>
        <xdr:cNvCxnSpPr/>
      </xdr:nvCxnSpPr>
      <xdr:spPr>
        <a:xfrm>
          <a:off x="14592300" y="1735346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36830</xdr:rowOff>
    </xdr:from>
    <xdr:to>
      <xdr:col>72</xdr:col>
      <xdr:colOff>38100</xdr:colOff>
      <xdr:row>101</xdr:row>
      <xdr:rowOff>138430</xdr:rowOff>
    </xdr:to>
    <xdr:sp macro="" textlink="">
      <xdr:nvSpPr>
        <xdr:cNvPr id="779" name="楕円 778">
          <a:extLst>
            <a:ext uri="{FF2B5EF4-FFF2-40B4-BE49-F238E27FC236}">
              <a16:creationId xmlns:a16="http://schemas.microsoft.com/office/drawing/2014/main" id="{8A6A3D34-72D4-4F55-ABC7-1A4E2220E4AA}"/>
            </a:ext>
          </a:extLst>
        </xdr:cNvPr>
        <xdr:cNvSpPr/>
      </xdr:nvSpPr>
      <xdr:spPr>
        <a:xfrm>
          <a:off x="13652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37012</xdr:rowOff>
    </xdr:from>
    <xdr:to>
      <xdr:col>76</xdr:col>
      <xdr:colOff>114300</xdr:colOff>
      <xdr:row>101</xdr:row>
      <xdr:rowOff>87630</xdr:rowOff>
    </xdr:to>
    <xdr:cxnSp macro="">
      <xdr:nvCxnSpPr>
        <xdr:cNvPr id="780" name="直線コネクタ 779">
          <a:extLst>
            <a:ext uri="{FF2B5EF4-FFF2-40B4-BE49-F238E27FC236}">
              <a16:creationId xmlns:a16="http://schemas.microsoft.com/office/drawing/2014/main" id="{4923D4EA-4779-4712-9DAE-254B70C9EE8A}"/>
            </a:ext>
          </a:extLst>
        </xdr:cNvPr>
        <xdr:cNvCxnSpPr/>
      </xdr:nvCxnSpPr>
      <xdr:spPr>
        <a:xfrm flipV="1">
          <a:off x="13703300" y="17353462"/>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44994</xdr:rowOff>
    </xdr:from>
    <xdr:to>
      <xdr:col>67</xdr:col>
      <xdr:colOff>101600</xdr:colOff>
      <xdr:row>101</xdr:row>
      <xdr:rowOff>146594</xdr:rowOff>
    </xdr:to>
    <xdr:sp macro="" textlink="">
      <xdr:nvSpPr>
        <xdr:cNvPr id="781" name="楕円 780">
          <a:extLst>
            <a:ext uri="{FF2B5EF4-FFF2-40B4-BE49-F238E27FC236}">
              <a16:creationId xmlns:a16="http://schemas.microsoft.com/office/drawing/2014/main" id="{13182E37-6124-49E6-B990-787C1FF7E9F9}"/>
            </a:ext>
          </a:extLst>
        </xdr:cNvPr>
        <xdr:cNvSpPr/>
      </xdr:nvSpPr>
      <xdr:spPr>
        <a:xfrm>
          <a:off x="12763500" y="1736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87630</xdr:rowOff>
    </xdr:from>
    <xdr:to>
      <xdr:col>71</xdr:col>
      <xdr:colOff>177800</xdr:colOff>
      <xdr:row>101</xdr:row>
      <xdr:rowOff>95794</xdr:rowOff>
    </xdr:to>
    <xdr:cxnSp macro="">
      <xdr:nvCxnSpPr>
        <xdr:cNvPr id="782" name="直線コネクタ 781">
          <a:extLst>
            <a:ext uri="{FF2B5EF4-FFF2-40B4-BE49-F238E27FC236}">
              <a16:creationId xmlns:a16="http://schemas.microsoft.com/office/drawing/2014/main" id="{B7504E24-29E0-4AE4-BC57-89249499958D}"/>
            </a:ext>
          </a:extLst>
        </xdr:cNvPr>
        <xdr:cNvCxnSpPr/>
      </xdr:nvCxnSpPr>
      <xdr:spPr>
        <a:xfrm flipV="1">
          <a:off x="12814300" y="1740408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783" name="n_1aveValue【庁舎】&#10;有形固定資産減価償却率">
          <a:extLst>
            <a:ext uri="{FF2B5EF4-FFF2-40B4-BE49-F238E27FC236}">
              <a16:creationId xmlns:a16="http://schemas.microsoft.com/office/drawing/2014/main" id="{8B92E945-EAFD-4628-A53A-A956080DFEC3}"/>
            </a:ext>
          </a:extLst>
        </xdr:cNvPr>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13625</xdr:rowOff>
    </xdr:from>
    <xdr:ext cx="405111" cy="259045"/>
    <xdr:sp macro="" textlink="">
      <xdr:nvSpPr>
        <xdr:cNvPr id="784" name="n_2aveValue【庁舎】&#10;有形固定資産減価償却率">
          <a:extLst>
            <a:ext uri="{FF2B5EF4-FFF2-40B4-BE49-F238E27FC236}">
              <a16:creationId xmlns:a16="http://schemas.microsoft.com/office/drawing/2014/main" id="{EC493FE1-4267-49B7-ABD0-4D9076307554}"/>
            </a:ext>
          </a:extLst>
        </xdr:cNvPr>
        <xdr:cNvSpPr txBox="1"/>
      </xdr:nvSpPr>
      <xdr:spPr>
        <a:xfrm>
          <a:off x="14389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2195</xdr:rowOff>
    </xdr:from>
    <xdr:ext cx="405111" cy="259045"/>
    <xdr:sp macro="" textlink="">
      <xdr:nvSpPr>
        <xdr:cNvPr id="785" name="n_3aveValue【庁舎】&#10;有形固定資産減価償却率">
          <a:extLst>
            <a:ext uri="{FF2B5EF4-FFF2-40B4-BE49-F238E27FC236}">
              <a16:creationId xmlns:a16="http://schemas.microsoft.com/office/drawing/2014/main" id="{E9AD97E7-1AA8-4F50-AC3D-47243739827E}"/>
            </a:ext>
          </a:extLst>
        </xdr:cNvPr>
        <xdr:cNvSpPr txBox="1"/>
      </xdr:nvSpPr>
      <xdr:spPr>
        <a:xfrm>
          <a:off x="135007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5459</xdr:rowOff>
    </xdr:from>
    <xdr:ext cx="405111" cy="259045"/>
    <xdr:sp macro="" textlink="">
      <xdr:nvSpPr>
        <xdr:cNvPr id="786" name="n_4aveValue【庁舎】&#10;有形固定資産減価償却率">
          <a:extLst>
            <a:ext uri="{FF2B5EF4-FFF2-40B4-BE49-F238E27FC236}">
              <a16:creationId xmlns:a16="http://schemas.microsoft.com/office/drawing/2014/main" id="{498E5EBF-2848-4EC6-A909-16B5624046BD}"/>
            </a:ext>
          </a:extLst>
        </xdr:cNvPr>
        <xdr:cNvSpPr txBox="1"/>
      </xdr:nvSpPr>
      <xdr:spPr>
        <a:xfrm>
          <a:off x="12611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163121</xdr:rowOff>
    </xdr:from>
    <xdr:ext cx="405111" cy="259045"/>
    <xdr:sp macro="" textlink="">
      <xdr:nvSpPr>
        <xdr:cNvPr id="787" name="n_1mainValue【庁舎】&#10;有形固定資産減価償却率">
          <a:extLst>
            <a:ext uri="{FF2B5EF4-FFF2-40B4-BE49-F238E27FC236}">
              <a16:creationId xmlns:a16="http://schemas.microsoft.com/office/drawing/2014/main" id="{F2AB8941-502F-439B-B76B-B3CA10BF0A25}"/>
            </a:ext>
          </a:extLst>
        </xdr:cNvPr>
        <xdr:cNvSpPr txBox="1"/>
      </xdr:nvSpPr>
      <xdr:spPr>
        <a:xfrm>
          <a:off x="15266044" y="1713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104339</xdr:rowOff>
    </xdr:from>
    <xdr:ext cx="405111" cy="259045"/>
    <xdr:sp macro="" textlink="">
      <xdr:nvSpPr>
        <xdr:cNvPr id="788" name="n_2mainValue【庁舎】&#10;有形固定資産減価償却率">
          <a:extLst>
            <a:ext uri="{FF2B5EF4-FFF2-40B4-BE49-F238E27FC236}">
              <a16:creationId xmlns:a16="http://schemas.microsoft.com/office/drawing/2014/main" id="{19EB2284-8AE7-405F-AA1C-7FEB804A8110}"/>
            </a:ext>
          </a:extLst>
        </xdr:cNvPr>
        <xdr:cNvSpPr txBox="1"/>
      </xdr:nvSpPr>
      <xdr:spPr>
        <a:xfrm>
          <a:off x="14389744" y="1707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154957</xdr:rowOff>
    </xdr:from>
    <xdr:ext cx="405111" cy="259045"/>
    <xdr:sp macro="" textlink="">
      <xdr:nvSpPr>
        <xdr:cNvPr id="789" name="n_3mainValue【庁舎】&#10;有形固定資産減価償却率">
          <a:extLst>
            <a:ext uri="{FF2B5EF4-FFF2-40B4-BE49-F238E27FC236}">
              <a16:creationId xmlns:a16="http://schemas.microsoft.com/office/drawing/2014/main" id="{C56DAC80-EDDD-4426-8117-D99E01931BC5}"/>
            </a:ext>
          </a:extLst>
        </xdr:cNvPr>
        <xdr:cNvSpPr txBox="1"/>
      </xdr:nvSpPr>
      <xdr:spPr>
        <a:xfrm>
          <a:off x="135007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163121</xdr:rowOff>
    </xdr:from>
    <xdr:ext cx="405111" cy="259045"/>
    <xdr:sp macro="" textlink="">
      <xdr:nvSpPr>
        <xdr:cNvPr id="790" name="n_4mainValue【庁舎】&#10;有形固定資産減価償却率">
          <a:extLst>
            <a:ext uri="{FF2B5EF4-FFF2-40B4-BE49-F238E27FC236}">
              <a16:creationId xmlns:a16="http://schemas.microsoft.com/office/drawing/2014/main" id="{6DFA596D-5317-4CAB-84A9-48128DA5C552}"/>
            </a:ext>
          </a:extLst>
        </xdr:cNvPr>
        <xdr:cNvSpPr txBox="1"/>
      </xdr:nvSpPr>
      <xdr:spPr>
        <a:xfrm>
          <a:off x="12611744" y="1713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a:extLst>
            <a:ext uri="{FF2B5EF4-FFF2-40B4-BE49-F238E27FC236}">
              <a16:creationId xmlns:a16="http://schemas.microsoft.com/office/drawing/2014/main" id="{949333C3-E7C0-4CE2-8514-067960EE0A7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a:extLst>
            <a:ext uri="{FF2B5EF4-FFF2-40B4-BE49-F238E27FC236}">
              <a16:creationId xmlns:a16="http://schemas.microsoft.com/office/drawing/2014/main" id="{13703208-5AAF-4AF8-8DB1-CC438F79E9B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a:extLst>
            <a:ext uri="{FF2B5EF4-FFF2-40B4-BE49-F238E27FC236}">
              <a16:creationId xmlns:a16="http://schemas.microsoft.com/office/drawing/2014/main" id="{35878868-3E04-4065-86BE-E5924BC4A19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a:extLst>
            <a:ext uri="{FF2B5EF4-FFF2-40B4-BE49-F238E27FC236}">
              <a16:creationId xmlns:a16="http://schemas.microsoft.com/office/drawing/2014/main" id="{ABF439B5-D039-42F1-A2B4-65523FBC701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a:extLst>
            <a:ext uri="{FF2B5EF4-FFF2-40B4-BE49-F238E27FC236}">
              <a16:creationId xmlns:a16="http://schemas.microsoft.com/office/drawing/2014/main" id="{3D56EC11-532F-46CF-A5B5-0013604E98C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a:extLst>
            <a:ext uri="{FF2B5EF4-FFF2-40B4-BE49-F238E27FC236}">
              <a16:creationId xmlns:a16="http://schemas.microsoft.com/office/drawing/2014/main" id="{174A4781-4BD0-45B4-A82F-4C1A33703A6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a:extLst>
            <a:ext uri="{FF2B5EF4-FFF2-40B4-BE49-F238E27FC236}">
              <a16:creationId xmlns:a16="http://schemas.microsoft.com/office/drawing/2014/main" id="{E2A5E5BB-5BF1-4ADD-9747-4CFD6C0FBEA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a:extLst>
            <a:ext uri="{FF2B5EF4-FFF2-40B4-BE49-F238E27FC236}">
              <a16:creationId xmlns:a16="http://schemas.microsoft.com/office/drawing/2014/main" id="{C5927E87-CB71-4F15-B0E7-D5C2B33EEAA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a:extLst>
            <a:ext uri="{FF2B5EF4-FFF2-40B4-BE49-F238E27FC236}">
              <a16:creationId xmlns:a16="http://schemas.microsoft.com/office/drawing/2014/main" id="{A515B77F-6786-4336-A08F-ADD17CDD7E8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a:extLst>
            <a:ext uri="{FF2B5EF4-FFF2-40B4-BE49-F238E27FC236}">
              <a16:creationId xmlns:a16="http://schemas.microsoft.com/office/drawing/2014/main" id="{EB231280-8AD3-4B11-943E-A11FEF35DC5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1" name="直線コネクタ 800">
          <a:extLst>
            <a:ext uri="{FF2B5EF4-FFF2-40B4-BE49-F238E27FC236}">
              <a16:creationId xmlns:a16="http://schemas.microsoft.com/office/drawing/2014/main" id="{CEC75161-5E8A-4218-8100-840124ECCA2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2" name="テキスト ボックス 801">
          <a:extLst>
            <a:ext uri="{FF2B5EF4-FFF2-40B4-BE49-F238E27FC236}">
              <a16:creationId xmlns:a16="http://schemas.microsoft.com/office/drawing/2014/main" id="{C9904A96-3393-48AE-9D49-6F3A6FC3E01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3" name="直線コネクタ 802">
          <a:extLst>
            <a:ext uri="{FF2B5EF4-FFF2-40B4-BE49-F238E27FC236}">
              <a16:creationId xmlns:a16="http://schemas.microsoft.com/office/drawing/2014/main" id="{A730242A-B944-47BC-ADF6-8734F8FCE05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4" name="テキスト ボックス 803">
          <a:extLst>
            <a:ext uri="{FF2B5EF4-FFF2-40B4-BE49-F238E27FC236}">
              <a16:creationId xmlns:a16="http://schemas.microsoft.com/office/drawing/2014/main" id="{1FEF951A-45CC-401B-B2B7-81B03AF8D12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5" name="直線コネクタ 804">
          <a:extLst>
            <a:ext uri="{FF2B5EF4-FFF2-40B4-BE49-F238E27FC236}">
              <a16:creationId xmlns:a16="http://schemas.microsoft.com/office/drawing/2014/main" id="{73B4A905-BC47-4091-8B07-13592F2D9A7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6" name="テキスト ボックス 805">
          <a:extLst>
            <a:ext uri="{FF2B5EF4-FFF2-40B4-BE49-F238E27FC236}">
              <a16:creationId xmlns:a16="http://schemas.microsoft.com/office/drawing/2014/main" id="{1309AF98-2724-4D3F-9501-BF735E8ADE6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7" name="直線コネクタ 806">
          <a:extLst>
            <a:ext uri="{FF2B5EF4-FFF2-40B4-BE49-F238E27FC236}">
              <a16:creationId xmlns:a16="http://schemas.microsoft.com/office/drawing/2014/main" id="{DAFF0603-C9B9-4D03-B7E3-0CB352A690B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8" name="テキスト ボックス 807">
          <a:extLst>
            <a:ext uri="{FF2B5EF4-FFF2-40B4-BE49-F238E27FC236}">
              <a16:creationId xmlns:a16="http://schemas.microsoft.com/office/drawing/2014/main" id="{281B0D96-9FF6-4893-8609-593154EE775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9" name="直線コネクタ 808">
          <a:extLst>
            <a:ext uri="{FF2B5EF4-FFF2-40B4-BE49-F238E27FC236}">
              <a16:creationId xmlns:a16="http://schemas.microsoft.com/office/drawing/2014/main" id="{EC130445-37E2-4981-A432-12A6CD48A73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0" name="テキスト ボックス 809">
          <a:extLst>
            <a:ext uri="{FF2B5EF4-FFF2-40B4-BE49-F238E27FC236}">
              <a16:creationId xmlns:a16="http://schemas.microsoft.com/office/drawing/2014/main" id="{6859B029-7A98-4F38-8F34-FE9F426BCCD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1" name="直線コネクタ 810">
          <a:extLst>
            <a:ext uri="{FF2B5EF4-FFF2-40B4-BE49-F238E27FC236}">
              <a16:creationId xmlns:a16="http://schemas.microsoft.com/office/drawing/2014/main" id="{25CCE605-D3E2-4416-86FE-351FF4171E6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2" name="テキスト ボックス 811">
          <a:extLst>
            <a:ext uri="{FF2B5EF4-FFF2-40B4-BE49-F238E27FC236}">
              <a16:creationId xmlns:a16="http://schemas.microsoft.com/office/drawing/2014/main" id="{07CC226E-10B5-4012-A829-EFD088DB5EB4}"/>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641CC344-206E-4CB2-AC65-08B630B57E8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F60E4D60-F3B8-4F44-8E66-5CC3FA2E044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a:extLst>
            <a:ext uri="{FF2B5EF4-FFF2-40B4-BE49-F238E27FC236}">
              <a16:creationId xmlns:a16="http://schemas.microsoft.com/office/drawing/2014/main" id="{881BF77E-6574-4530-8DEF-3AE5DF857A6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816" name="直線コネクタ 815">
          <a:extLst>
            <a:ext uri="{FF2B5EF4-FFF2-40B4-BE49-F238E27FC236}">
              <a16:creationId xmlns:a16="http://schemas.microsoft.com/office/drawing/2014/main" id="{E415111D-824E-4A0A-8122-34253B77A3D1}"/>
            </a:ext>
          </a:extLst>
        </xdr:cNvPr>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17" name="【庁舎】&#10;一人当たり面積最小値テキスト">
          <a:extLst>
            <a:ext uri="{FF2B5EF4-FFF2-40B4-BE49-F238E27FC236}">
              <a16:creationId xmlns:a16="http://schemas.microsoft.com/office/drawing/2014/main" id="{3D0AD2EA-4FD2-421B-AF97-7C1D8B88555F}"/>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18" name="直線コネクタ 817">
          <a:extLst>
            <a:ext uri="{FF2B5EF4-FFF2-40B4-BE49-F238E27FC236}">
              <a16:creationId xmlns:a16="http://schemas.microsoft.com/office/drawing/2014/main" id="{59011962-D11E-4D9D-AFB7-2E3545D7C714}"/>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819" name="【庁舎】&#10;一人当たり面積最大値テキスト">
          <a:extLst>
            <a:ext uri="{FF2B5EF4-FFF2-40B4-BE49-F238E27FC236}">
              <a16:creationId xmlns:a16="http://schemas.microsoft.com/office/drawing/2014/main" id="{678E9DA4-2A6F-440A-A5A1-FFA4ED278E3C}"/>
            </a:ext>
          </a:extLst>
        </xdr:cNvPr>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820" name="直線コネクタ 819">
          <a:extLst>
            <a:ext uri="{FF2B5EF4-FFF2-40B4-BE49-F238E27FC236}">
              <a16:creationId xmlns:a16="http://schemas.microsoft.com/office/drawing/2014/main" id="{88FEAC86-F6AB-4F38-9AA9-22E3B86407ED}"/>
            </a:ext>
          </a:extLst>
        </xdr:cNvPr>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821" name="【庁舎】&#10;一人当たり面積平均値テキスト">
          <a:extLst>
            <a:ext uri="{FF2B5EF4-FFF2-40B4-BE49-F238E27FC236}">
              <a16:creationId xmlns:a16="http://schemas.microsoft.com/office/drawing/2014/main" id="{4DE784A7-3B2E-4507-B9F7-F041A301D6E7}"/>
            </a:ext>
          </a:extLst>
        </xdr:cNvPr>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822" name="フローチャート: 判断 821">
          <a:extLst>
            <a:ext uri="{FF2B5EF4-FFF2-40B4-BE49-F238E27FC236}">
              <a16:creationId xmlns:a16="http://schemas.microsoft.com/office/drawing/2014/main" id="{1EFF824F-518B-4456-BCCF-78044CC7E68C}"/>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823" name="フローチャート: 判断 822">
          <a:extLst>
            <a:ext uri="{FF2B5EF4-FFF2-40B4-BE49-F238E27FC236}">
              <a16:creationId xmlns:a16="http://schemas.microsoft.com/office/drawing/2014/main" id="{35AB1D98-BE67-499A-8E3B-61E250767B08}"/>
            </a:ext>
          </a:extLst>
        </xdr:cNvPr>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824" name="フローチャート: 判断 823">
          <a:extLst>
            <a:ext uri="{FF2B5EF4-FFF2-40B4-BE49-F238E27FC236}">
              <a16:creationId xmlns:a16="http://schemas.microsoft.com/office/drawing/2014/main" id="{479B3D78-7973-49BF-BE81-D6B5AC9185A0}"/>
            </a:ext>
          </a:extLst>
        </xdr:cNvPr>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825" name="フローチャート: 判断 824">
          <a:extLst>
            <a:ext uri="{FF2B5EF4-FFF2-40B4-BE49-F238E27FC236}">
              <a16:creationId xmlns:a16="http://schemas.microsoft.com/office/drawing/2014/main" id="{1B4A8D5A-841E-40FB-86D5-252C12CE1233}"/>
            </a:ext>
          </a:extLst>
        </xdr:cNvPr>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826" name="フローチャート: 判断 825">
          <a:extLst>
            <a:ext uri="{FF2B5EF4-FFF2-40B4-BE49-F238E27FC236}">
              <a16:creationId xmlns:a16="http://schemas.microsoft.com/office/drawing/2014/main" id="{85657960-0C2B-41C4-8AC0-533885ABBD20}"/>
            </a:ext>
          </a:extLst>
        </xdr:cNvPr>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43B2BB21-77FC-4D35-A984-39094FEEFFB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9CC65609-123C-4450-A781-C1E93495E2A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4B6C0E16-9EDC-4725-87AC-86854A55C41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84CEF575-703D-4DFB-B506-A23034638F9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9322CF80-FD68-46E3-B878-900346EE699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10705</xdr:rowOff>
    </xdr:from>
    <xdr:to>
      <xdr:col>116</xdr:col>
      <xdr:colOff>114300</xdr:colOff>
      <xdr:row>105</xdr:row>
      <xdr:rowOff>112305</xdr:rowOff>
    </xdr:to>
    <xdr:sp macro="" textlink="">
      <xdr:nvSpPr>
        <xdr:cNvPr id="832" name="楕円 831">
          <a:extLst>
            <a:ext uri="{FF2B5EF4-FFF2-40B4-BE49-F238E27FC236}">
              <a16:creationId xmlns:a16="http://schemas.microsoft.com/office/drawing/2014/main" id="{58AD6FAA-3CC7-4511-8968-2E954A745B23}"/>
            </a:ext>
          </a:extLst>
        </xdr:cNvPr>
        <xdr:cNvSpPr/>
      </xdr:nvSpPr>
      <xdr:spPr>
        <a:xfrm>
          <a:off x="221107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33582</xdr:rowOff>
    </xdr:from>
    <xdr:ext cx="469744" cy="259045"/>
    <xdr:sp macro="" textlink="">
      <xdr:nvSpPr>
        <xdr:cNvPr id="833" name="【庁舎】&#10;一人当たり面積該当値テキスト">
          <a:extLst>
            <a:ext uri="{FF2B5EF4-FFF2-40B4-BE49-F238E27FC236}">
              <a16:creationId xmlns:a16="http://schemas.microsoft.com/office/drawing/2014/main" id="{1A31D3D5-A7CE-4803-A606-253E14B60526}"/>
            </a:ext>
          </a:extLst>
        </xdr:cNvPr>
        <xdr:cNvSpPr txBox="1"/>
      </xdr:nvSpPr>
      <xdr:spPr>
        <a:xfrm>
          <a:off x="22199600" y="1786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10705</xdr:rowOff>
    </xdr:from>
    <xdr:to>
      <xdr:col>112</xdr:col>
      <xdr:colOff>38100</xdr:colOff>
      <xdr:row>105</xdr:row>
      <xdr:rowOff>112305</xdr:rowOff>
    </xdr:to>
    <xdr:sp macro="" textlink="">
      <xdr:nvSpPr>
        <xdr:cNvPr id="834" name="楕円 833">
          <a:extLst>
            <a:ext uri="{FF2B5EF4-FFF2-40B4-BE49-F238E27FC236}">
              <a16:creationId xmlns:a16="http://schemas.microsoft.com/office/drawing/2014/main" id="{55C3D232-67BD-4D54-BEAC-6E54E21A5208}"/>
            </a:ext>
          </a:extLst>
        </xdr:cNvPr>
        <xdr:cNvSpPr/>
      </xdr:nvSpPr>
      <xdr:spPr>
        <a:xfrm>
          <a:off x="21272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61505</xdr:rowOff>
    </xdr:from>
    <xdr:to>
      <xdr:col>116</xdr:col>
      <xdr:colOff>63500</xdr:colOff>
      <xdr:row>105</xdr:row>
      <xdr:rowOff>61505</xdr:rowOff>
    </xdr:to>
    <xdr:cxnSp macro="">
      <xdr:nvCxnSpPr>
        <xdr:cNvPr id="835" name="直線コネクタ 834">
          <a:extLst>
            <a:ext uri="{FF2B5EF4-FFF2-40B4-BE49-F238E27FC236}">
              <a16:creationId xmlns:a16="http://schemas.microsoft.com/office/drawing/2014/main" id="{0FE0D7C9-CAFF-44C1-A299-69F0C24D8756}"/>
            </a:ext>
          </a:extLst>
        </xdr:cNvPr>
        <xdr:cNvCxnSpPr/>
      </xdr:nvCxnSpPr>
      <xdr:spPr>
        <a:xfrm>
          <a:off x="21323300" y="180637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13970</xdr:rowOff>
    </xdr:from>
    <xdr:to>
      <xdr:col>107</xdr:col>
      <xdr:colOff>101600</xdr:colOff>
      <xdr:row>105</xdr:row>
      <xdr:rowOff>115570</xdr:rowOff>
    </xdr:to>
    <xdr:sp macro="" textlink="">
      <xdr:nvSpPr>
        <xdr:cNvPr id="836" name="楕円 835">
          <a:extLst>
            <a:ext uri="{FF2B5EF4-FFF2-40B4-BE49-F238E27FC236}">
              <a16:creationId xmlns:a16="http://schemas.microsoft.com/office/drawing/2014/main" id="{0A6C45FB-F7E1-427D-A825-4507A0178597}"/>
            </a:ext>
          </a:extLst>
        </xdr:cNvPr>
        <xdr:cNvSpPr/>
      </xdr:nvSpPr>
      <xdr:spPr>
        <a:xfrm>
          <a:off x="20383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61505</xdr:rowOff>
    </xdr:from>
    <xdr:to>
      <xdr:col>111</xdr:col>
      <xdr:colOff>177800</xdr:colOff>
      <xdr:row>105</xdr:row>
      <xdr:rowOff>64770</xdr:rowOff>
    </xdr:to>
    <xdr:cxnSp macro="">
      <xdr:nvCxnSpPr>
        <xdr:cNvPr id="837" name="直線コネクタ 836">
          <a:extLst>
            <a:ext uri="{FF2B5EF4-FFF2-40B4-BE49-F238E27FC236}">
              <a16:creationId xmlns:a16="http://schemas.microsoft.com/office/drawing/2014/main" id="{DAD0FB89-FCF4-470E-86E3-D44ED4D72DC7}"/>
            </a:ext>
          </a:extLst>
        </xdr:cNvPr>
        <xdr:cNvCxnSpPr/>
      </xdr:nvCxnSpPr>
      <xdr:spPr>
        <a:xfrm flipV="1">
          <a:off x="20434300" y="180637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154395</xdr:rowOff>
    </xdr:from>
    <xdr:to>
      <xdr:col>102</xdr:col>
      <xdr:colOff>165100</xdr:colOff>
      <xdr:row>104</xdr:row>
      <xdr:rowOff>84545</xdr:rowOff>
    </xdr:to>
    <xdr:sp macro="" textlink="">
      <xdr:nvSpPr>
        <xdr:cNvPr id="838" name="楕円 837">
          <a:extLst>
            <a:ext uri="{FF2B5EF4-FFF2-40B4-BE49-F238E27FC236}">
              <a16:creationId xmlns:a16="http://schemas.microsoft.com/office/drawing/2014/main" id="{FFC4398D-FFD0-458D-9B7C-32800D2CF752}"/>
            </a:ext>
          </a:extLst>
        </xdr:cNvPr>
        <xdr:cNvSpPr/>
      </xdr:nvSpPr>
      <xdr:spPr>
        <a:xfrm>
          <a:off x="19494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33745</xdr:rowOff>
    </xdr:from>
    <xdr:to>
      <xdr:col>107</xdr:col>
      <xdr:colOff>50800</xdr:colOff>
      <xdr:row>105</xdr:row>
      <xdr:rowOff>64770</xdr:rowOff>
    </xdr:to>
    <xdr:cxnSp macro="">
      <xdr:nvCxnSpPr>
        <xdr:cNvPr id="839" name="直線コネクタ 838">
          <a:extLst>
            <a:ext uri="{FF2B5EF4-FFF2-40B4-BE49-F238E27FC236}">
              <a16:creationId xmlns:a16="http://schemas.microsoft.com/office/drawing/2014/main" id="{FD5FAB2C-833D-4071-93D3-6B71284074FF}"/>
            </a:ext>
          </a:extLst>
        </xdr:cNvPr>
        <xdr:cNvCxnSpPr/>
      </xdr:nvCxnSpPr>
      <xdr:spPr>
        <a:xfrm>
          <a:off x="19545300" y="17864545"/>
          <a:ext cx="8890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46627</xdr:rowOff>
    </xdr:from>
    <xdr:to>
      <xdr:col>98</xdr:col>
      <xdr:colOff>38100</xdr:colOff>
      <xdr:row>103</xdr:row>
      <xdr:rowOff>148227</xdr:rowOff>
    </xdr:to>
    <xdr:sp macro="" textlink="">
      <xdr:nvSpPr>
        <xdr:cNvPr id="840" name="楕円 839">
          <a:extLst>
            <a:ext uri="{FF2B5EF4-FFF2-40B4-BE49-F238E27FC236}">
              <a16:creationId xmlns:a16="http://schemas.microsoft.com/office/drawing/2014/main" id="{3F6F4653-37C6-41D6-B9A3-645B3264378B}"/>
            </a:ext>
          </a:extLst>
        </xdr:cNvPr>
        <xdr:cNvSpPr/>
      </xdr:nvSpPr>
      <xdr:spPr>
        <a:xfrm>
          <a:off x="18605500" y="177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97427</xdr:rowOff>
    </xdr:from>
    <xdr:to>
      <xdr:col>102</xdr:col>
      <xdr:colOff>114300</xdr:colOff>
      <xdr:row>104</xdr:row>
      <xdr:rowOff>33745</xdr:rowOff>
    </xdr:to>
    <xdr:cxnSp macro="">
      <xdr:nvCxnSpPr>
        <xdr:cNvPr id="841" name="直線コネクタ 840">
          <a:extLst>
            <a:ext uri="{FF2B5EF4-FFF2-40B4-BE49-F238E27FC236}">
              <a16:creationId xmlns:a16="http://schemas.microsoft.com/office/drawing/2014/main" id="{109C3717-792E-4EA9-92F5-9E998275567F}"/>
            </a:ext>
          </a:extLst>
        </xdr:cNvPr>
        <xdr:cNvCxnSpPr/>
      </xdr:nvCxnSpPr>
      <xdr:spPr>
        <a:xfrm>
          <a:off x="18656300" y="17756777"/>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13625</xdr:rowOff>
    </xdr:from>
    <xdr:ext cx="469744" cy="259045"/>
    <xdr:sp macro="" textlink="">
      <xdr:nvSpPr>
        <xdr:cNvPr id="842" name="n_1aveValue【庁舎】&#10;一人当たり面積">
          <a:extLst>
            <a:ext uri="{FF2B5EF4-FFF2-40B4-BE49-F238E27FC236}">
              <a16:creationId xmlns:a16="http://schemas.microsoft.com/office/drawing/2014/main" id="{F29F2C27-8D80-45D8-AFBA-860997F2C3B2}"/>
            </a:ext>
          </a:extLst>
        </xdr:cNvPr>
        <xdr:cNvSpPr txBox="1"/>
      </xdr:nvSpPr>
      <xdr:spPr>
        <a:xfrm>
          <a:off x="21075727" y="181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16890</xdr:rowOff>
    </xdr:from>
    <xdr:ext cx="469744" cy="259045"/>
    <xdr:sp macro="" textlink="">
      <xdr:nvSpPr>
        <xdr:cNvPr id="843" name="n_2aveValue【庁舎】&#10;一人当たり面積">
          <a:extLst>
            <a:ext uri="{FF2B5EF4-FFF2-40B4-BE49-F238E27FC236}">
              <a16:creationId xmlns:a16="http://schemas.microsoft.com/office/drawing/2014/main" id="{46B0266F-AD92-4CD8-8473-BFE26A16A860}"/>
            </a:ext>
          </a:extLst>
        </xdr:cNvPr>
        <xdr:cNvSpPr txBox="1"/>
      </xdr:nvSpPr>
      <xdr:spPr>
        <a:xfrm>
          <a:off x="2019942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16890</xdr:rowOff>
    </xdr:from>
    <xdr:ext cx="469744" cy="259045"/>
    <xdr:sp macro="" textlink="">
      <xdr:nvSpPr>
        <xdr:cNvPr id="844" name="n_3aveValue【庁舎】&#10;一人当たり面積">
          <a:extLst>
            <a:ext uri="{FF2B5EF4-FFF2-40B4-BE49-F238E27FC236}">
              <a16:creationId xmlns:a16="http://schemas.microsoft.com/office/drawing/2014/main" id="{3C1BB2BA-11AF-452A-BDDD-E12B68A73E5C}"/>
            </a:ext>
          </a:extLst>
        </xdr:cNvPr>
        <xdr:cNvSpPr txBox="1"/>
      </xdr:nvSpPr>
      <xdr:spPr>
        <a:xfrm>
          <a:off x="1931042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29953</xdr:rowOff>
    </xdr:from>
    <xdr:ext cx="469744" cy="259045"/>
    <xdr:sp macro="" textlink="">
      <xdr:nvSpPr>
        <xdr:cNvPr id="845" name="n_4aveValue【庁舎】&#10;一人当たり面積">
          <a:extLst>
            <a:ext uri="{FF2B5EF4-FFF2-40B4-BE49-F238E27FC236}">
              <a16:creationId xmlns:a16="http://schemas.microsoft.com/office/drawing/2014/main" id="{6586BED9-8053-4A50-AB9B-57DE787C53FE}"/>
            </a:ext>
          </a:extLst>
        </xdr:cNvPr>
        <xdr:cNvSpPr txBox="1"/>
      </xdr:nvSpPr>
      <xdr:spPr>
        <a:xfrm>
          <a:off x="18421427"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128832</xdr:rowOff>
    </xdr:from>
    <xdr:ext cx="469744" cy="259045"/>
    <xdr:sp macro="" textlink="">
      <xdr:nvSpPr>
        <xdr:cNvPr id="846" name="n_1mainValue【庁舎】&#10;一人当たり面積">
          <a:extLst>
            <a:ext uri="{FF2B5EF4-FFF2-40B4-BE49-F238E27FC236}">
              <a16:creationId xmlns:a16="http://schemas.microsoft.com/office/drawing/2014/main" id="{742DFC37-E6E5-4570-AD30-1F96798FE712}"/>
            </a:ext>
          </a:extLst>
        </xdr:cNvPr>
        <xdr:cNvSpPr txBox="1"/>
      </xdr:nvSpPr>
      <xdr:spPr>
        <a:xfrm>
          <a:off x="210757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847" name="n_2mainValue【庁舎】&#10;一人当たり面積">
          <a:extLst>
            <a:ext uri="{FF2B5EF4-FFF2-40B4-BE49-F238E27FC236}">
              <a16:creationId xmlns:a16="http://schemas.microsoft.com/office/drawing/2014/main" id="{88683C84-8162-4E8C-A7EE-35D9690C9548}"/>
            </a:ext>
          </a:extLst>
        </xdr:cNvPr>
        <xdr:cNvSpPr txBox="1"/>
      </xdr:nvSpPr>
      <xdr:spPr>
        <a:xfrm>
          <a:off x="20199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101072</xdr:rowOff>
    </xdr:from>
    <xdr:ext cx="469744" cy="259045"/>
    <xdr:sp macro="" textlink="">
      <xdr:nvSpPr>
        <xdr:cNvPr id="848" name="n_3mainValue【庁舎】&#10;一人当たり面積">
          <a:extLst>
            <a:ext uri="{FF2B5EF4-FFF2-40B4-BE49-F238E27FC236}">
              <a16:creationId xmlns:a16="http://schemas.microsoft.com/office/drawing/2014/main" id="{59E28ABC-A242-43C8-B4DC-E32164F14B80}"/>
            </a:ext>
          </a:extLst>
        </xdr:cNvPr>
        <xdr:cNvSpPr txBox="1"/>
      </xdr:nvSpPr>
      <xdr:spPr>
        <a:xfrm>
          <a:off x="19310427" y="1758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164754</xdr:rowOff>
    </xdr:from>
    <xdr:ext cx="469744" cy="259045"/>
    <xdr:sp macro="" textlink="">
      <xdr:nvSpPr>
        <xdr:cNvPr id="849" name="n_4mainValue【庁舎】&#10;一人当たり面積">
          <a:extLst>
            <a:ext uri="{FF2B5EF4-FFF2-40B4-BE49-F238E27FC236}">
              <a16:creationId xmlns:a16="http://schemas.microsoft.com/office/drawing/2014/main" id="{78EDC117-16B5-4667-BD0F-4531E3F4AF8E}"/>
            </a:ext>
          </a:extLst>
        </xdr:cNvPr>
        <xdr:cNvSpPr txBox="1"/>
      </xdr:nvSpPr>
      <xdr:spPr>
        <a:xfrm>
          <a:off x="18421427" y="1748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FF727D77-8AEE-4E7F-972B-1D621F7180C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69A2B257-7F52-4DF7-9737-111519F4697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4DF73AF1-6EF6-4152-B682-E4C673B325B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の有形固定資産減価償却率は、老朽化が進んでいるため類似団体内平均値、全国、県平均を大きく上回っている。一人当たり面積が類似団体内平均値、全国、県平均を上回っているため、３施設ある図書館の今後の在り方を検討するとともに、個別計画に基づき適切に対応する必要がある。体育館・プールについては、有形固定資産減価償却率が類似団体内平均値と同水準で移行しており、今後も計画的に維持補修、更新等を行っていくことが重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保健センター・保健所、福祉施設、消防施設、及び市民会館は、計画的な長寿命化対策に取り組み、維持補修、更新等を実施しているため、</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年度における有形固定資産減価償却率は、いずれも類似団体内平均値、全国、県平均を下回っている状況である。保健センター・保健所、福祉施設については、一人当たり面積が類似団体内平均値を上回っている一方、消防施設、市民会館については、一人当たり面積が類似団体内平均値、全国、県平均と比較すると大きく下回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庁舎については、新庁舎を</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年度に整備したことや、</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年度に築</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年経過した旧石橋庁舎、</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元年度に築</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年経過した旧国分寺庁舎を解体したことにより有形固定資産減価償却率が類似団体内平均値、全国、県平均を大きく下回り低い状況にある。施設規模が大きいため、今後予防保全を考慮した維持管理が重要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栃木県下野市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60,202
59,439
74.59
33,051,510
30,270,639
2,310,926
15,820,436
28,896,399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3688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力指数は、前年と同程度の水準となり、県、類似団体平均値と同程度となっている。しかしながら年々指数が下降していることに加え、今後の社会経済状況が不透明なうえ、産業団地整備やスマートＩＣ整備などの大型事業</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施工中であることから、普通建設事業の峻別、起債事業の抑制、人件費の削減や市税の徴収強化による歳入の確保を図り、財政基盤の強化に努める。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116417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056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56092</xdr:rowOff>
    </xdr:from>
    <xdr:to>
      <xdr:col>19</xdr:col>
      <xdr:colOff>133350</xdr:colOff>
      <xdr:row>41</xdr:row>
      <xdr:rowOff>76200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56092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15875</xdr:rowOff>
    </xdr:from>
    <xdr:to>
      <xdr:col>11</xdr:col>
      <xdr:colOff>31750</xdr:colOff>
      <xdr:row>41</xdr:row>
      <xdr:rowOff>35983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5292</xdr:rowOff>
    </xdr:from>
    <xdr:to>
      <xdr:col>15</xdr:col>
      <xdr:colOff>133350</xdr:colOff>
      <xdr:row>41</xdr:row>
      <xdr:rowOff>106892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令和３年度においても、</a:t>
          </a:r>
          <a:r>
            <a:rPr kumimoji="1" lang="ja-JP" altLang="ja-JP" sz="1100">
              <a:solidFill>
                <a:schemeClr val="dk1"/>
              </a:solidFill>
              <a:effectLst/>
              <a:latin typeface="+mn-lt"/>
              <a:ea typeface="+mn-ea"/>
              <a:cs typeface="+mn-cs"/>
            </a:rPr>
            <a:t>令和２年度</a:t>
          </a:r>
          <a:r>
            <a:rPr kumimoji="1" lang="ja-JP" altLang="en-US" sz="1100">
              <a:solidFill>
                <a:schemeClr val="dk1"/>
              </a:solidFill>
              <a:effectLst/>
              <a:latin typeface="+mn-lt"/>
              <a:ea typeface="+mn-ea"/>
              <a:cs typeface="+mn-cs"/>
            </a:rPr>
            <a:t>同様比較的良好な数値となった</a:t>
          </a:r>
          <a:r>
            <a:rPr kumimoji="1" lang="ja-JP" altLang="ja-JP" sz="1100">
              <a:solidFill>
                <a:schemeClr val="dk1"/>
              </a:solidFill>
              <a:effectLst/>
              <a:latin typeface="+mn-lt"/>
              <a:ea typeface="+mn-ea"/>
              <a:cs typeface="+mn-cs"/>
            </a:rPr>
            <a:t>。しかし、</a:t>
          </a:r>
          <a:r>
            <a:rPr kumimoji="1" lang="ja-JP" altLang="en-US" sz="1100">
              <a:solidFill>
                <a:schemeClr val="dk1"/>
              </a:solidFill>
              <a:effectLst/>
              <a:latin typeface="+mn-lt"/>
              <a:ea typeface="+mn-ea"/>
              <a:cs typeface="+mn-cs"/>
            </a:rPr>
            <a:t>各施設の老朽化に伴う</a:t>
          </a:r>
          <a:r>
            <a:rPr kumimoji="1" lang="ja-JP" altLang="ja-JP" sz="1100">
              <a:solidFill>
                <a:schemeClr val="dk1"/>
              </a:solidFill>
              <a:effectLst/>
              <a:latin typeface="+mn-lt"/>
              <a:ea typeface="+mn-ea"/>
              <a:cs typeface="+mn-cs"/>
            </a:rPr>
            <a:t>維持管理コストの増、社会資本整備に伴う地方債の償還金の増などにより、今後は経常収支比率が上昇することが想定される。</a:t>
          </a:r>
          <a:endParaRPr lang="ja-JP" altLang="ja-JP" sz="1400">
            <a:effectLst/>
          </a:endParaRPr>
        </a:p>
        <a:p>
          <a:r>
            <a:rPr kumimoji="1" lang="ja-JP" altLang="ja-JP" sz="1100">
              <a:solidFill>
                <a:schemeClr val="dk1"/>
              </a:solidFill>
              <a:effectLst/>
              <a:latin typeface="+mn-lt"/>
              <a:ea typeface="+mn-ea"/>
              <a:cs typeface="+mn-cs"/>
            </a:rPr>
            <a:t>　引き続き行政改革大綱・実施計画の実行により、積極的な経常経費の縮減を行い弾力性のある財政構造の維持に努める。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140970</xdr:rowOff>
    </xdr:from>
    <xdr:to>
      <xdr:col>23</xdr:col>
      <xdr:colOff>133350</xdr:colOff>
      <xdr:row>62</xdr:row>
      <xdr:rowOff>169926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77087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169926</xdr:rowOff>
    </xdr:from>
    <xdr:to>
      <xdr:col>19</xdr:col>
      <xdr:colOff>133350</xdr:colOff>
      <xdr:row>63</xdr:row>
      <xdr:rowOff>119126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79982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90170</xdr:rowOff>
    </xdr:from>
    <xdr:to>
      <xdr:col>15</xdr:col>
      <xdr:colOff>82550</xdr:colOff>
      <xdr:row>63</xdr:row>
      <xdr:rowOff>119126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8915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115841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63</xdr:row>
      <xdr:rowOff>94996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89152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106697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119126</xdr:rowOff>
    </xdr:from>
    <xdr:to>
      <xdr:col>19</xdr:col>
      <xdr:colOff>184150</xdr:colOff>
      <xdr:row>63</xdr:row>
      <xdr:rowOff>49276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59453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51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68326</xdr:rowOff>
    </xdr:from>
    <xdr:to>
      <xdr:col>15</xdr:col>
      <xdr:colOff>133350</xdr:colOff>
      <xdr:row>63</xdr:row>
      <xdr:rowOff>169926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44196</xdr:rowOff>
    </xdr:from>
    <xdr:to>
      <xdr:col>7</xdr:col>
      <xdr:colOff>31750</xdr:colOff>
      <xdr:row>63</xdr:row>
      <xdr:rowOff>145796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155973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61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[124,850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定員適正化計画の推進に伴う人件費の削減及び事務的経費の縮減、指定管理者制度導入による物件費の削減を実施したことにより全国、県平均を下回っている。</a:t>
          </a:r>
          <a:endParaRPr lang="ja-JP" altLang="ja-JP" sz="1400">
            <a:effectLst/>
          </a:endParaRPr>
        </a:p>
        <a:p>
          <a:r>
            <a:rPr kumimoji="1" lang="ja-JP" altLang="ja-JP" sz="1100">
              <a:solidFill>
                <a:schemeClr val="dk1"/>
              </a:solidFill>
              <a:effectLst/>
              <a:latin typeface="+mn-lt"/>
              <a:ea typeface="+mn-ea"/>
              <a:cs typeface="+mn-cs"/>
            </a:rPr>
            <a:t>　しかし、会計年度任用職員制度の導入により人件費が増加しており、今後も引き続き徹底した人件費及び物件費の削減に努め行政コストの縮減を図る。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80874</xdr:rowOff>
    </xdr:from>
    <xdr:to>
      <xdr:col>23</xdr:col>
      <xdr:colOff>133350</xdr:colOff>
      <xdr:row>82</xdr:row>
      <xdr:rowOff>84758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39774"/>
          <a:ext cx="838200" cy="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112737</xdr:rowOff>
    </xdr:from>
    <xdr:to>
      <xdr:col>19</xdr:col>
      <xdr:colOff>133350</xdr:colOff>
      <xdr:row>82</xdr:row>
      <xdr:rowOff>80874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00187"/>
          <a:ext cx="889000" cy="13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65844</xdr:rowOff>
    </xdr:from>
    <xdr:to>
      <xdr:col>15</xdr:col>
      <xdr:colOff>82550</xdr:colOff>
      <xdr:row>81</xdr:row>
      <xdr:rowOff>112737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53294"/>
          <a:ext cx="889000" cy="4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52149</xdr:rowOff>
    </xdr:from>
    <xdr:to>
      <xdr:col>11</xdr:col>
      <xdr:colOff>31750</xdr:colOff>
      <xdr:row>81</xdr:row>
      <xdr:rowOff>65844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39599"/>
          <a:ext cx="889000" cy="1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114555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33958</xdr:rowOff>
    </xdr:from>
    <xdr:to>
      <xdr:col>23</xdr:col>
      <xdr:colOff>184150</xdr:colOff>
      <xdr:row>82</xdr:row>
      <xdr:rowOff>135558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9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50485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37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30074</xdr:rowOff>
    </xdr:from>
    <xdr:to>
      <xdr:col>19</xdr:col>
      <xdr:colOff>184150</xdr:colOff>
      <xdr:row>82</xdr:row>
      <xdr:rowOff>131674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8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141851</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57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61937</xdr:rowOff>
    </xdr:from>
    <xdr:to>
      <xdr:col>15</xdr:col>
      <xdr:colOff>133350</xdr:colOff>
      <xdr:row>81</xdr:row>
      <xdr:rowOff>163537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4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2264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1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15044</xdr:rowOff>
    </xdr:from>
    <xdr:to>
      <xdr:col>11</xdr:col>
      <xdr:colOff>82550</xdr:colOff>
      <xdr:row>81</xdr:row>
      <xdr:rowOff>116644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126821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7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1349</xdr:rowOff>
    </xdr:from>
    <xdr:to>
      <xdr:col>7</xdr:col>
      <xdr:colOff>31750</xdr:colOff>
      <xdr:row>81</xdr:row>
      <xdr:rowOff>102949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8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113126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5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年度から数値が改善し、令和元年度では</a:t>
          </a:r>
          <a:r>
            <a:rPr kumimoji="1" lang="en-US" altLang="ja-JP" sz="1100">
              <a:solidFill>
                <a:schemeClr val="dk1"/>
              </a:solidFill>
              <a:effectLst/>
              <a:latin typeface="+mn-lt"/>
              <a:ea typeface="+mn-ea"/>
              <a:cs typeface="+mn-cs"/>
            </a:rPr>
            <a:t>98.8</a:t>
          </a:r>
          <a:r>
            <a:rPr kumimoji="1" lang="ja-JP" altLang="ja-JP" sz="1100">
              <a:solidFill>
                <a:schemeClr val="dk1"/>
              </a:solidFill>
              <a:effectLst/>
              <a:latin typeface="+mn-lt"/>
              <a:ea typeface="+mn-ea"/>
              <a:cs typeface="+mn-cs"/>
            </a:rPr>
            <a:t>％となり全国市平均値と同程度の数値となったが、令和２年度</a:t>
          </a:r>
          <a:r>
            <a:rPr kumimoji="1" lang="ja-JP" altLang="en-US" sz="1100">
              <a:solidFill>
                <a:schemeClr val="dk1"/>
              </a:solidFill>
              <a:effectLst/>
              <a:latin typeface="+mn-lt"/>
              <a:ea typeface="+mn-ea"/>
              <a:cs typeface="+mn-cs"/>
            </a:rPr>
            <a:t>（３年度）</a:t>
          </a:r>
          <a:r>
            <a:rPr kumimoji="1" lang="ja-JP" altLang="ja-JP" sz="1100">
              <a:solidFill>
                <a:schemeClr val="dk1"/>
              </a:solidFill>
              <a:effectLst/>
              <a:latin typeface="+mn-lt"/>
              <a:ea typeface="+mn-ea"/>
              <a:cs typeface="+mn-cs"/>
            </a:rPr>
            <a:t>においては、高卒</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年以上について階層の中でも更に高齢化したことによる変動、その他各階層での職員構成の変動の影響により全国市平均を上回る結果となった。</a:t>
          </a:r>
          <a:endParaRPr lang="ja-JP" altLang="ja-JP" sz="1400">
            <a:effectLst/>
          </a:endParaRPr>
        </a:p>
        <a:p>
          <a:r>
            <a:rPr kumimoji="1" lang="ja-JP" altLang="ja-JP" sz="1100">
              <a:solidFill>
                <a:schemeClr val="dk1"/>
              </a:solidFill>
              <a:effectLst/>
              <a:latin typeface="+mn-lt"/>
              <a:ea typeface="+mn-ea"/>
              <a:cs typeface="+mn-cs"/>
            </a:rPr>
            <a:t>　今後も国家公務員給与の措置、総合的見直し、職員階層変動、採用退職による影響を注視し、給与の適正化に努める。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96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50800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9152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102507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9152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102507</xdr:rowOff>
    </xdr:from>
    <xdr:to>
      <xdr:col>68</xdr:col>
      <xdr:colOff>152400</xdr:colOff>
      <xdr:row>87</xdr:row>
      <xdr:rowOff>136979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50186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定員適正化計画に基づく職員数削減により、人口千人当たりの職員数は、全国、県平均を下回っている。</a:t>
          </a:r>
          <a:endParaRPr lang="ja-JP" altLang="ja-JP" sz="1400">
            <a:effectLst/>
          </a:endParaRPr>
        </a:p>
        <a:p>
          <a:r>
            <a:rPr kumimoji="1" lang="ja-JP" altLang="ja-JP" sz="1100">
              <a:solidFill>
                <a:schemeClr val="dk1"/>
              </a:solidFill>
              <a:effectLst/>
              <a:latin typeface="+mn-lt"/>
              <a:ea typeface="+mn-ea"/>
              <a:cs typeface="+mn-cs"/>
            </a:rPr>
            <a:t>　今後も簡素で効率的、効果的な行政組織体制づくりを行うとともに、適正な定員管理に努める。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121920</xdr:rowOff>
    </xdr:from>
    <xdr:to>
      <xdr:col>81</xdr:col>
      <xdr:colOff>44450</xdr:colOff>
      <xdr:row>60</xdr:row>
      <xdr:rowOff>121920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08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107844</xdr:rowOff>
    </xdr:from>
    <xdr:to>
      <xdr:col>77</xdr:col>
      <xdr:colOff>44450</xdr:colOff>
      <xdr:row>60</xdr:row>
      <xdr:rowOff>121920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94844"/>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69638</xdr:rowOff>
    </xdr:from>
    <xdr:to>
      <xdr:col>72</xdr:col>
      <xdr:colOff>203200</xdr:colOff>
      <xdr:row>60</xdr:row>
      <xdr:rowOff>107844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56638"/>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32296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69638</xdr:rowOff>
    </xdr:from>
    <xdr:to>
      <xdr:col>68</xdr:col>
      <xdr:colOff>152400</xdr:colOff>
      <xdr:row>60</xdr:row>
      <xdr:rowOff>73660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35663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71120</xdr:rowOff>
    </xdr:from>
    <xdr:to>
      <xdr:col>81</xdr:col>
      <xdr:colOff>95250</xdr:colOff>
      <xdr:row>61</xdr:row>
      <xdr:rowOff>1270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87647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71120</xdr:rowOff>
    </xdr:from>
    <xdr:to>
      <xdr:col>77</xdr:col>
      <xdr:colOff>95250</xdr:colOff>
      <xdr:row>61</xdr:row>
      <xdr:rowOff>1270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11447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57044</xdr:rowOff>
    </xdr:from>
    <xdr:to>
      <xdr:col>73</xdr:col>
      <xdr:colOff>44450</xdr:colOff>
      <xdr:row>60</xdr:row>
      <xdr:rowOff>158644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168821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1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18838</xdr:rowOff>
    </xdr:from>
    <xdr:to>
      <xdr:col>68</xdr:col>
      <xdr:colOff>203200</xdr:colOff>
      <xdr:row>60</xdr:row>
      <xdr:rowOff>120438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130615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22860</xdr:rowOff>
    </xdr:from>
    <xdr:to>
      <xdr:col>64</xdr:col>
      <xdr:colOff>152400</xdr:colOff>
      <xdr:row>60</xdr:row>
      <xdr:rowOff>124460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134637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これまでの繰上償還実施など地方債残高の縮減に努めたことにより、全国、県平均を下回っている。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しかし、</a:t>
          </a:r>
          <a:r>
            <a:rPr kumimoji="1" lang="ja-JP" altLang="en-US" sz="1100">
              <a:solidFill>
                <a:schemeClr val="dk1"/>
              </a:solidFill>
              <a:effectLst/>
              <a:latin typeface="+mn-lt"/>
              <a:ea typeface="+mn-ea"/>
              <a:cs typeface="+mn-cs"/>
            </a:rPr>
            <a:t>これまで積極的に活用してきた合併特例事業債の償還がピークを迎えていることに加え、</a:t>
          </a:r>
          <a:r>
            <a:rPr kumimoji="1" lang="ja-JP" altLang="ja-JP" sz="1100">
              <a:solidFill>
                <a:schemeClr val="dk1"/>
              </a:solidFill>
              <a:effectLst/>
              <a:latin typeface="+mn-lt"/>
              <a:ea typeface="+mn-ea"/>
              <a:cs typeface="+mn-cs"/>
            </a:rPr>
            <a:t>現在も地方債を活用しスマートＩＣ整備などの大型事業を施工中であ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公債費の</a:t>
          </a:r>
          <a:r>
            <a:rPr kumimoji="1" lang="ja-JP" altLang="en-US" sz="1100">
              <a:solidFill>
                <a:schemeClr val="dk1"/>
              </a:solidFill>
              <a:effectLst/>
              <a:latin typeface="+mn-lt"/>
              <a:ea typeface="+mn-ea"/>
              <a:cs typeface="+mn-cs"/>
            </a:rPr>
            <a:t>高止まりが</a:t>
          </a:r>
          <a:r>
            <a:rPr kumimoji="1" lang="ja-JP" altLang="ja-JP" sz="1100">
              <a:solidFill>
                <a:schemeClr val="dk1"/>
              </a:solidFill>
              <a:effectLst/>
              <a:latin typeface="+mn-lt"/>
              <a:ea typeface="+mn-ea"/>
              <a:cs typeface="+mn-cs"/>
            </a:rPr>
            <a:t>予想されることから事業の峻別を行い実質公債費比率上の抑制に努める。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24977</xdr:rowOff>
    </xdr:from>
    <xdr:to>
      <xdr:col>81</xdr:col>
      <xdr:colOff>44450</xdr:colOff>
      <xdr:row>39</xdr:row>
      <xdr:rowOff>65194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71152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24977</xdr:rowOff>
    </xdr:from>
    <xdr:to>
      <xdr:col>77</xdr:col>
      <xdr:colOff>44450</xdr:colOff>
      <xdr:row>39</xdr:row>
      <xdr:rowOff>41063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7115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41063</xdr:rowOff>
    </xdr:from>
    <xdr:to>
      <xdr:col>72</xdr:col>
      <xdr:colOff>203200</xdr:colOff>
      <xdr:row>39</xdr:row>
      <xdr:rowOff>137583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72761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137583</xdr:rowOff>
    </xdr:from>
    <xdr:to>
      <xdr:col>68</xdr:col>
      <xdr:colOff>152400</xdr:colOff>
      <xdr:row>40</xdr:row>
      <xdr:rowOff>38523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82413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119821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14394</xdr:rowOff>
    </xdr:from>
    <xdr:to>
      <xdr:col>81</xdr:col>
      <xdr:colOff>95250</xdr:colOff>
      <xdr:row>39</xdr:row>
      <xdr:rowOff>115994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30921</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54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145627</xdr:rowOff>
    </xdr:from>
    <xdr:to>
      <xdr:col>77</xdr:col>
      <xdr:colOff>95250</xdr:colOff>
      <xdr:row>39</xdr:row>
      <xdr:rowOff>75777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85954</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42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161713</xdr:rowOff>
    </xdr:from>
    <xdr:to>
      <xdr:col>73</xdr:col>
      <xdr:colOff>44450</xdr:colOff>
      <xdr:row>39</xdr:row>
      <xdr:rowOff>91863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102040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86783</xdr:rowOff>
    </xdr:from>
    <xdr:to>
      <xdr:col>68</xdr:col>
      <xdr:colOff>203200</xdr:colOff>
      <xdr:row>40</xdr:row>
      <xdr:rowOff>16933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159173</xdr:rowOff>
    </xdr:from>
    <xdr:to>
      <xdr:col>64</xdr:col>
      <xdr:colOff>152400</xdr:colOff>
      <xdr:row>40</xdr:row>
      <xdr:rowOff>89323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99500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年度（公的資金）、平成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年度（縁故債）</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繰上償還を実施</a:t>
          </a:r>
          <a:r>
            <a:rPr kumimoji="1" lang="ja-JP" altLang="en-US" sz="1100">
              <a:solidFill>
                <a:schemeClr val="dk1"/>
              </a:solidFill>
              <a:effectLst/>
              <a:latin typeface="+mn-lt"/>
              <a:ea typeface="+mn-ea"/>
              <a:cs typeface="+mn-cs"/>
            </a:rPr>
            <a:t>し利率の高い</a:t>
          </a:r>
          <a:r>
            <a:rPr kumimoji="1" lang="ja-JP" altLang="ja-JP" sz="1100">
              <a:solidFill>
                <a:schemeClr val="dk1"/>
              </a:solidFill>
              <a:effectLst/>
              <a:latin typeface="+mn-lt"/>
              <a:ea typeface="+mn-ea"/>
              <a:cs typeface="+mn-cs"/>
            </a:rPr>
            <a:t>地方債残高の縮減に努め</a:t>
          </a:r>
          <a:r>
            <a:rPr kumimoji="1" lang="ja-JP" altLang="en-US" sz="1100">
              <a:solidFill>
                <a:schemeClr val="dk1"/>
              </a:solidFill>
              <a:effectLst/>
              <a:latin typeface="+mn-lt"/>
              <a:ea typeface="+mn-ea"/>
              <a:cs typeface="+mn-cs"/>
            </a:rPr>
            <a:t>たこと、および</a:t>
          </a:r>
          <a:r>
            <a:rPr kumimoji="1" lang="ja-JP" altLang="ja-JP" sz="1100">
              <a:solidFill>
                <a:schemeClr val="dk1"/>
              </a:solidFill>
              <a:effectLst/>
              <a:latin typeface="+mn-lt"/>
              <a:ea typeface="+mn-ea"/>
              <a:cs typeface="+mn-cs"/>
            </a:rPr>
            <a:t>財政調整基金などへの積立によ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充当可能基金</a:t>
          </a:r>
          <a:r>
            <a:rPr kumimoji="1" lang="ja-JP" altLang="en-US" sz="1100">
              <a:solidFill>
                <a:schemeClr val="dk1"/>
              </a:solidFill>
              <a:effectLst/>
              <a:latin typeface="+mn-lt"/>
              <a:ea typeface="+mn-ea"/>
              <a:cs typeface="+mn-cs"/>
            </a:rPr>
            <a:t>をある程度確保できていることにより、</a:t>
          </a:r>
          <a:r>
            <a:rPr kumimoji="1" lang="ja-JP" altLang="ja-JP" sz="1100">
              <a:solidFill>
                <a:schemeClr val="dk1"/>
              </a:solidFill>
              <a:effectLst/>
              <a:latin typeface="+mn-lt"/>
              <a:ea typeface="+mn-ea"/>
              <a:cs typeface="+mn-cs"/>
            </a:rPr>
            <a:t>全国、県平均を大幅に下回り、良好な数値となっている。</a:t>
          </a:r>
          <a:endParaRPr lang="ja-JP" altLang="ja-JP" sz="1400">
            <a:effectLst/>
          </a:endParaRPr>
        </a:p>
        <a:p>
          <a:r>
            <a:rPr kumimoji="1" lang="ja-JP" altLang="ja-JP" sz="1100">
              <a:solidFill>
                <a:schemeClr val="dk1"/>
              </a:solidFill>
              <a:effectLst/>
              <a:latin typeface="+mn-lt"/>
              <a:ea typeface="+mn-ea"/>
              <a:cs typeface="+mn-cs"/>
            </a:rPr>
            <a:t>　今後も積極的な行財政改革を進め財政の健全化に努める。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44379</xdr:rowOff>
    </xdr:from>
    <xdr:to>
      <xdr:col>73</xdr:col>
      <xdr:colOff>44450</xdr:colOff>
      <xdr:row>15</xdr:row>
      <xdr:rowOff>145979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72531</xdr:rowOff>
    </xdr:from>
    <xdr:to>
      <xdr:col>68</xdr:col>
      <xdr:colOff>203200</xdr:colOff>
      <xdr:row>16</xdr:row>
      <xdr:rowOff>2681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栃木県下野市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60,202
59,439
74.59
33,051,510
30,270,639
2,310,926
15,820,436
28,896,399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人件費に係る経常収支比率は、ごみ処理業務や消防業務について、一部事務組合で行っていることから全国、県平均を下回っている。</a:t>
          </a:r>
          <a:endParaRPr lang="ja-JP" altLang="ja-JP" sz="1400">
            <a:effectLst/>
          </a:endParaRPr>
        </a:p>
        <a:p>
          <a:r>
            <a:rPr kumimoji="1" lang="ja-JP" altLang="ja-JP" sz="1100">
              <a:solidFill>
                <a:schemeClr val="dk1"/>
              </a:solidFill>
              <a:effectLst/>
              <a:latin typeface="+mn-lt"/>
              <a:ea typeface="+mn-ea"/>
              <a:cs typeface="+mn-cs"/>
            </a:rPr>
            <a:t>　今後も定員適正化計画による定員管理や指定管理者制度導入推進による人件費全体の抑制に努める。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157480</xdr:rowOff>
    </xdr:from>
    <xdr:to>
      <xdr:col>24</xdr:col>
      <xdr:colOff>25400</xdr:colOff>
      <xdr:row>35</xdr:row>
      <xdr:rowOff>39370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867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165100</xdr:rowOff>
    </xdr:from>
    <xdr:to>
      <xdr:col>19</xdr:col>
      <xdr:colOff>187325</xdr:colOff>
      <xdr:row>35</xdr:row>
      <xdr:rowOff>39370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94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165100</xdr:rowOff>
    </xdr:from>
    <xdr:to>
      <xdr:col>15</xdr:col>
      <xdr:colOff>98425</xdr:colOff>
      <xdr:row>35</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94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8890</xdr:rowOff>
    </xdr:from>
    <xdr:to>
      <xdr:col>11</xdr:col>
      <xdr:colOff>9525</xdr:colOff>
      <xdr:row>35</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09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123207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160020</xdr:rowOff>
    </xdr:from>
    <xdr:to>
      <xdr:col>20</xdr:col>
      <xdr:colOff>38100</xdr:colOff>
      <xdr:row>35</xdr:row>
      <xdr:rowOff>90170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100347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5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114300</xdr:rowOff>
    </xdr:from>
    <xdr:to>
      <xdr:col>15</xdr:col>
      <xdr:colOff>149225</xdr:colOff>
      <xdr:row>35</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54627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129540</xdr:rowOff>
    </xdr:from>
    <xdr:to>
      <xdr:col>11</xdr:col>
      <xdr:colOff>60325</xdr:colOff>
      <xdr:row>35</xdr:row>
      <xdr:rowOff>59690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69867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係る経常収支比率は、全国、県平均を上回っている。指定管理者制度の積極的導入や公園施設管理業務、一般廃棄物収集業務などの民間委託の推進を積極的に行ってきたが、社会資本整備に伴う維持管理費などが増加したことが主な要因となっている。</a:t>
          </a:r>
          <a:endParaRPr lang="ja-JP" altLang="ja-JP" sz="1400">
            <a:effectLst/>
          </a:endParaRPr>
        </a:p>
        <a:p>
          <a:r>
            <a:rPr kumimoji="1" lang="ja-JP" altLang="ja-JP" sz="1100">
              <a:solidFill>
                <a:schemeClr val="dk1"/>
              </a:solidFill>
              <a:effectLst/>
              <a:latin typeface="+mn-lt"/>
              <a:ea typeface="+mn-ea"/>
              <a:cs typeface="+mn-cs"/>
            </a:rPr>
            <a:t>　今後も、維持管理費の増や指定管理者制度、民間委託が増えることから物件費は増加することが想定されるが、委託内容や委託方法の見直しを行いコスト削減に努める。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113393</xdr:rowOff>
    </xdr:from>
    <xdr:to>
      <xdr:col>82</xdr:col>
      <xdr:colOff>107950</xdr:colOff>
      <xdr:row>17</xdr:row>
      <xdr:rowOff>146050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0280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65513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18</xdr:row>
      <xdr:rowOff>105229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06070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146050</xdr:rowOff>
    </xdr:from>
    <xdr:to>
      <xdr:col>73</xdr:col>
      <xdr:colOff>180975</xdr:colOff>
      <xdr:row>18</xdr:row>
      <xdr:rowOff>105229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06070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102507</xdr:rowOff>
    </xdr:from>
    <xdr:to>
      <xdr:col>69</xdr:col>
      <xdr:colOff>92075</xdr:colOff>
      <xdr:row>17</xdr:row>
      <xdr:rowOff>146050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017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34670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4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54429</xdr:rowOff>
    </xdr:from>
    <xdr:to>
      <xdr:col>74</xdr:col>
      <xdr:colOff>31750</xdr:colOff>
      <xdr:row>18</xdr:row>
      <xdr:rowOff>156029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140805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95250</xdr:rowOff>
    </xdr:from>
    <xdr:to>
      <xdr:col>69</xdr:col>
      <xdr:colOff>142875</xdr:colOff>
      <xdr:row>18</xdr:row>
      <xdr:rowOff>25400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扶助費に係る経常収支比率は、全国、県平均を下回っているが、幼児教育関連や医療費、生活保護費などの増加により上昇傾向にある。資格審査の適正化を進め上昇傾向に歯止めをかけるよう努める。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9978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3853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9978</xdr:rowOff>
    </xdr:from>
    <xdr:to>
      <xdr:col>19</xdr:col>
      <xdr:colOff>187325</xdr:colOff>
      <xdr:row>56</xdr:row>
      <xdr:rowOff>1815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4397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105228</xdr:rowOff>
    </xdr:from>
    <xdr:to>
      <xdr:col>15</xdr:col>
      <xdr:colOff>98425</xdr:colOff>
      <xdr:row>56</xdr:row>
      <xdr:rowOff>1815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363528"/>
          <a:ext cx="889000" cy="23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105228</xdr:rowOff>
    </xdr:from>
    <xdr:to>
      <xdr:col>11</xdr:col>
      <xdr:colOff>9525</xdr:colOff>
      <xdr:row>55</xdr:row>
      <xdr:rowOff>42635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3635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130628</xdr:rowOff>
    </xdr:from>
    <xdr:to>
      <xdr:col>20</xdr:col>
      <xdr:colOff>38100</xdr:colOff>
      <xdr:row>55</xdr:row>
      <xdr:rowOff>60778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70955</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15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122465</xdr:rowOff>
    </xdr:from>
    <xdr:to>
      <xdr:col>15</xdr:col>
      <xdr:colOff>149225</xdr:colOff>
      <xdr:row>56</xdr:row>
      <xdr:rowOff>52615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62792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54428</xdr:rowOff>
    </xdr:from>
    <xdr:to>
      <xdr:col>11</xdr:col>
      <xdr:colOff>60325</xdr:colOff>
      <xdr:row>54</xdr:row>
      <xdr:rowOff>156028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166205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経常収支比率については、全国、県平均を下回っている。これは令和元年度から公共下水道、農業集落排水特別会計が公営企業へ移行したことにより、大半を占めていた特別会計への繰出金が減少したから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しかし、未だその他に係る経常収支比率の大半を特別会計への繰出金が占めていることから、各特別会計の財政健全化に努め介護保険特別会計などへの繰出金の抑制を図る。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105228</xdr:rowOff>
    </xdr:from>
    <xdr:to>
      <xdr:col>82</xdr:col>
      <xdr:colOff>107950</xdr:colOff>
      <xdr:row>55</xdr:row>
      <xdr:rowOff>31750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3635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55</xdr:row>
      <xdr:rowOff>42635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4615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42635</xdr:rowOff>
    </xdr:from>
    <xdr:to>
      <xdr:col>73</xdr:col>
      <xdr:colOff>180975</xdr:colOff>
      <xdr:row>57</xdr:row>
      <xdr:rowOff>91622</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472385"/>
          <a:ext cx="889000" cy="39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4535</xdr:rowOff>
    </xdr:from>
    <xdr:to>
      <xdr:col>69</xdr:col>
      <xdr:colOff>92075</xdr:colOff>
      <xdr:row>57</xdr:row>
      <xdr:rowOff>91622</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7771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54428</xdr:rowOff>
    </xdr:from>
    <xdr:to>
      <xdr:col>82</xdr:col>
      <xdr:colOff>158750</xdr:colOff>
      <xdr:row>54</xdr:row>
      <xdr:rowOff>156028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70955</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152400</xdr:rowOff>
    </xdr:from>
    <xdr:to>
      <xdr:col>78</xdr:col>
      <xdr:colOff>120650</xdr:colOff>
      <xdr:row>55</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163285</xdr:rowOff>
    </xdr:from>
    <xdr:to>
      <xdr:col>74</xdr:col>
      <xdr:colOff>31750</xdr:colOff>
      <xdr:row>55</xdr:row>
      <xdr:rowOff>93435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103612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40822</xdr:rowOff>
    </xdr:from>
    <xdr:to>
      <xdr:col>69</xdr:col>
      <xdr:colOff>142875</xdr:colOff>
      <xdr:row>57</xdr:row>
      <xdr:rowOff>142422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152599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65512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補助費等に係る経常収支比率は、全国、県平均を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回った。</a:t>
          </a:r>
          <a:endParaRPr lang="ja-JP" altLang="ja-JP" sz="1400">
            <a:effectLst/>
          </a:endParaRPr>
        </a:p>
        <a:p>
          <a:r>
            <a:rPr kumimoji="1" lang="ja-JP" altLang="ja-JP" sz="1100">
              <a:solidFill>
                <a:schemeClr val="dk1"/>
              </a:solidFill>
              <a:effectLst/>
              <a:latin typeface="+mn-lt"/>
              <a:ea typeface="+mn-ea"/>
              <a:cs typeface="+mn-cs"/>
            </a:rPr>
            <a:t>　ごみ処理業務や消防業務を一部事務組合で行っていることに伴う負担金（経常的経費分）</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影響</a:t>
          </a:r>
          <a:r>
            <a:rPr kumimoji="1" lang="ja-JP" altLang="en-US" sz="1100">
              <a:solidFill>
                <a:schemeClr val="dk1"/>
              </a:solidFill>
              <a:effectLst/>
              <a:latin typeface="+mn-lt"/>
              <a:ea typeface="+mn-ea"/>
              <a:cs typeface="+mn-cs"/>
            </a:rPr>
            <a:t>される</a:t>
          </a:r>
          <a:r>
            <a:rPr kumimoji="1" lang="ja-JP" altLang="ja-JP" sz="1100">
              <a:solidFill>
                <a:schemeClr val="dk1"/>
              </a:solidFill>
              <a:effectLst/>
              <a:latin typeface="+mn-lt"/>
              <a:ea typeface="+mn-ea"/>
              <a:cs typeface="+mn-cs"/>
            </a:rPr>
            <a:t>ところが大きいが、その他の補助費等についても補助金等の見直しに係る基本方針に基づき、経費の削減に努め、今後も更なる改善を図る。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58420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15746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36</xdr:row>
      <xdr:rowOff>35560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1574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35560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203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58420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2031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105918</xdr:rowOff>
    </xdr:from>
    <xdr:to>
      <xdr:col>78</xdr:col>
      <xdr:colOff>120650</xdr:colOff>
      <xdr:row>36</xdr:row>
      <xdr:rowOff>36068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151638</xdr:rowOff>
    </xdr:from>
    <xdr:to>
      <xdr:col>69</xdr:col>
      <xdr:colOff>142875</xdr:colOff>
      <xdr:row>36</xdr:row>
      <xdr:rowOff>81788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公債費に係る経常収支比率は、全国、県平均を上回っている。これは義務教育施設の耐震補強や大規模改修事業、庁舎関連事業などで起債した合併特例債に係る償還が増加傾向にあるからである。</a:t>
          </a:r>
          <a:endParaRPr lang="ja-JP" altLang="ja-JP" sz="1400">
            <a:effectLst/>
          </a:endParaRPr>
        </a:p>
        <a:p>
          <a:r>
            <a:rPr kumimoji="1" lang="ja-JP" altLang="ja-JP" sz="1100">
              <a:solidFill>
                <a:schemeClr val="dk1"/>
              </a:solidFill>
              <a:effectLst/>
              <a:latin typeface="+mn-lt"/>
              <a:ea typeface="+mn-ea"/>
              <a:cs typeface="+mn-cs"/>
            </a:rPr>
            <a:t>　現在も、</a:t>
          </a:r>
          <a:r>
            <a:rPr kumimoji="1" lang="ja-JP" altLang="en-US" sz="1100">
              <a:solidFill>
                <a:schemeClr val="dk1"/>
              </a:solidFill>
              <a:effectLst/>
              <a:latin typeface="+mn-lt"/>
              <a:ea typeface="+mn-ea"/>
              <a:cs typeface="+mn-cs"/>
            </a:rPr>
            <a:t>ｽ</a:t>
          </a:r>
          <a:r>
            <a:rPr kumimoji="1" lang="ja-JP" altLang="ja-JP" sz="1100">
              <a:solidFill>
                <a:schemeClr val="dk1"/>
              </a:solidFill>
              <a:effectLst/>
              <a:latin typeface="+mn-lt"/>
              <a:ea typeface="+mn-ea"/>
              <a:cs typeface="+mn-cs"/>
            </a:rPr>
            <a:t>マートＩＣ整備など地方債を活用した大型事業が施工中であることから、今後も数値が上昇することが想定されるため事業の峻別を行いながら財政の健全化に努める。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1270</xdr:rowOff>
    </xdr:from>
    <xdr:to>
      <xdr:col>24</xdr:col>
      <xdr:colOff>25400</xdr:colOff>
      <xdr:row>79</xdr:row>
      <xdr:rowOff>16511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5458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123207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111761</xdr:rowOff>
    </xdr:from>
    <xdr:to>
      <xdr:col>19</xdr:col>
      <xdr:colOff>187325</xdr:colOff>
      <xdr:row>79</xdr:row>
      <xdr:rowOff>1270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4848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138447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43180</xdr:rowOff>
    </xdr:from>
    <xdr:to>
      <xdr:col>15</xdr:col>
      <xdr:colOff>98425</xdr:colOff>
      <xdr:row>78</xdr:row>
      <xdr:rowOff>111761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4162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130811</xdr:rowOff>
    </xdr:from>
    <xdr:to>
      <xdr:col>11</xdr:col>
      <xdr:colOff>9525</xdr:colOff>
      <xdr:row>78</xdr:row>
      <xdr:rowOff>43180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3324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12716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137161</xdr:rowOff>
    </xdr:from>
    <xdr:to>
      <xdr:col>24</xdr:col>
      <xdr:colOff>76200</xdr:colOff>
      <xdr:row>79</xdr:row>
      <xdr:rowOff>67311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109238</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121920</xdr:rowOff>
    </xdr:from>
    <xdr:to>
      <xdr:col>20</xdr:col>
      <xdr:colOff>38100</xdr:colOff>
      <xdr:row>79</xdr:row>
      <xdr:rowOff>52070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36847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60961</xdr:rowOff>
    </xdr:from>
    <xdr:to>
      <xdr:col>15</xdr:col>
      <xdr:colOff>149225</xdr:colOff>
      <xdr:row>78</xdr:row>
      <xdr:rowOff>162561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147338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163830</xdr:rowOff>
    </xdr:from>
    <xdr:to>
      <xdr:col>11</xdr:col>
      <xdr:colOff>60325</xdr:colOff>
      <xdr:row>78</xdr:row>
      <xdr:rowOff>93980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78757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80011</xdr:rowOff>
    </xdr:from>
    <xdr:to>
      <xdr:col>6</xdr:col>
      <xdr:colOff>171450</xdr:colOff>
      <xdr:row>78</xdr:row>
      <xdr:rowOff>10161</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166388</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公債費以外に係る経常収支比率は全国、県平均を下回った。これは、人件費や扶助費の義務的経費が低かったことによる。</a:t>
          </a:r>
          <a:endParaRPr lang="ja-JP" altLang="ja-JP" sz="1400">
            <a:effectLst/>
          </a:endParaRPr>
        </a:p>
        <a:p>
          <a:r>
            <a:rPr kumimoji="1" lang="ja-JP" altLang="ja-JP" sz="1100">
              <a:solidFill>
                <a:schemeClr val="dk1"/>
              </a:solidFill>
              <a:effectLst/>
              <a:latin typeface="+mn-lt"/>
              <a:ea typeface="+mn-ea"/>
              <a:cs typeface="+mn-cs"/>
            </a:rPr>
            <a:t>　今後も義務的経費の上昇を抑えるとともに行政コストの縮減に努める。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159004</xdr:rowOff>
    </xdr:from>
    <xdr:to>
      <xdr:col>82</xdr:col>
      <xdr:colOff>107950</xdr:colOff>
      <xdr:row>75</xdr:row>
      <xdr:rowOff>24130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28463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24130</xdr:rowOff>
    </xdr:from>
    <xdr:to>
      <xdr:col>78</xdr:col>
      <xdr:colOff>69850</xdr:colOff>
      <xdr:row>76</xdr:row>
      <xdr:rowOff>3556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288288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xdr:rowOff>
    </xdr:from>
    <xdr:to>
      <xdr:col>73</xdr:col>
      <xdr:colOff>180975</xdr:colOff>
      <xdr:row>76</xdr:row>
      <xdr:rowOff>17272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0337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17272</xdr:rowOff>
    </xdr:from>
    <xdr:to>
      <xdr:col>69</xdr:col>
      <xdr:colOff>92075</xdr:colOff>
      <xdr:row>76</xdr:row>
      <xdr:rowOff>72137</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047472"/>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108204</xdr:rowOff>
    </xdr:from>
    <xdr:to>
      <xdr:col>82</xdr:col>
      <xdr:colOff>158750</xdr:colOff>
      <xdr:row>75</xdr:row>
      <xdr:rowOff>38354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16781</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704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144780</xdr:rowOff>
    </xdr:from>
    <xdr:to>
      <xdr:col>78</xdr:col>
      <xdr:colOff>120650</xdr:colOff>
      <xdr:row>75</xdr:row>
      <xdr:rowOff>74930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85107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124206</xdr:rowOff>
    </xdr:from>
    <xdr:to>
      <xdr:col>74</xdr:col>
      <xdr:colOff>31750</xdr:colOff>
      <xdr:row>76</xdr:row>
      <xdr:rowOff>54356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64533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137922</xdr:rowOff>
    </xdr:from>
    <xdr:to>
      <xdr:col>69</xdr:col>
      <xdr:colOff>142875</xdr:colOff>
      <xdr:row>76</xdr:row>
      <xdr:rowOff>68072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78249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21337</xdr:rowOff>
    </xdr:from>
    <xdr:to>
      <xdr:col>65</xdr:col>
      <xdr:colOff>53975</xdr:colOff>
      <xdr:row>76</xdr:row>
      <xdr:rowOff>122937</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133113</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栃木県下野市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98305</xdr:rowOff>
    </xdr:from>
    <xdr:to>
      <xdr:col>29</xdr:col>
      <xdr:colOff>127000</xdr:colOff>
      <xdr:row>17</xdr:row>
      <xdr:rowOff>131175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60580"/>
          <a:ext cx="647700" cy="32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83082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45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131175</xdr:rowOff>
    </xdr:from>
    <xdr:to>
      <xdr:col>26</xdr:col>
      <xdr:colOff>50800</xdr:colOff>
      <xdr:row>17</xdr:row>
      <xdr:rowOff>163064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93450"/>
          <a:ext cx="698500" cy="31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7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163064</xdr:rowOff>
    </xdr:from>
    <xdr:to>
      <xdr:col>22</xdr:col>
      <xdr:colOff>114300</xdr:colOff>
      <xdr:row>18</xdr:row>
      <xdr:rowOff>14752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25339"/>
          <a:ext cx="698500" cy="23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32351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6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10082</xdr:rowOff>
    </xdr:from>
    <xdr:to>
      <xdr:col>18</xdr:col>
      <xdr:colOff>177800</xdr:colOff>
      <xdr:row>18</xdr:row>
      <xdr:rowOff>14752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143807"/>
          <a:ext cx="698500" cy="4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73329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56664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9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47505</xdr:rowOff>
    </xdr:from>
    <xdr:to>
      <xdr:col>29</xdr:col>
      <xdr:colOff>177800</xdr:colOff>
      <xdr:row>17</xdr:row>
      <xdr:rowOff>149105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09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64032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5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80375</xdr:rowOff>
    </xdr:from>
    <xdr:to>
      <xdr:col>26</xdr:col>
      <xdr:colOff>101600</xdr:colOff>
      <xdr:row>18</xdr:row>
      <xdr:rowOff>10525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42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20702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81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112264</xdr:rowOff>
    </xdr:from>
    <xdr:to>
      <xdr:col>22</xdr:col>
      <xdr:colOff>165100</xdr:colOff>
      <xdr:row>18</xdr:row>
      <xdr:rowOff>42414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74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52591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4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135402</xdr:rowOff>
    </xdr:from>
    <xdr:to>
      <xdr:col>19</xdr:col>
      <xdr:colOff>38100</xdr:colOff>
      <xdr:row>18</xdr:row>
      <xdr:rowOff>65552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97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50329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84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130732</xdr:rowOff>
    </xdr:from>
    <xdr:to>
      <xdr:col>15</xdr:col>
      <xdr:colOff>101600</xdr:colOff>
      <xdr:row>18</xdr:row>
      <xdr:rowOff>60882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93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71059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6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86701</xdr:rowOff>
    </xdr:from>
    <xdr:to>
      <xdr:col>29</xdr:col>
      <xdr:colOff>127000</xdr:colOff>
      <xdr:row>37</xdr:row>
      <xdr:rowOff>22726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039951"/>
          <a:ext cx="647700" cy="107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22726</xdr:rowOff>
    </xdr:from>
    <xdr:to>
      <xdr:col>26</xdr:col>
      <xdr:colOff>50800</xdr:colOff>
      <xdr:row>37</xdr:row>
      <xdr:rowOff>101298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147426"/>
          <a:ext cx="698500" cy="78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1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36017</xdr:rowOff>
    </xdr:from>
    <xdr:to>
      <xdr:col>22</xdr:col>
      <xdr:colOff>114300</xdr:colOff>
      <xdr:row>37</xdr:row>
      <xdr:rowOff>101298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160717"/>
          <a:ext cx="698500" cy="65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164131</xdr:rowOff>
    </xdr:from>
    <xdr:to>
      <xdr:col>18</xdr:col>
      <xdr:colOff>177800</xdr:colOff>
      <xdr:row>37</xdr:row>
      <xdr:rowOff>36017</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117381"/>
          <a:ext cx="698500" cy="43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35901</xdr:rowOff>
    </xdr:from>
    <xdr:to>
      <xdr:col>29</xdr:col>
      <xdr:colOff>177800</xdr:colOff>
      <xdr:row>36</xdr:row>
      <xdr:rowOff>137501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89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7978</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6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143376</xdr:rowOff>
    </xdr:from>
    <xdr:to>
      <xdr:col>26</xdr:col>
      <xdr:colOff>101600</xdr:colOff>
      <xdr:row>37</xdr:row>
      <xdr:rowOff>73526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096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58303</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183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50498</xdr:rowOff>
    </xdr:from>
    <xdr:to>
      <xdr:col>22</xdr:col>
      <xdr:colOff>165100</xdr:colOff>
      <xdr:row>37</xdr:row>
      <xdr:rowOff>152098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175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136875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26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156667</xdr:rowOff>
    </xdr:from>
    <xdr:to>
      <xdr:col>19</xdr:col>
      <xdr:colOff>38100</xdr:colOff>
      <xdr:row>37</xdr:row>
      <xdr:rowOff>86817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109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71594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196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113331</xdr:rowOff>
    </xdr:from>
    <xdr:to>
      <xdr:col>15</xdr:col>
      <xdr:colOff>101600</xdr:colOff>
      <xdr:row>37</xdr:row>
      <xdr:rowOff>43481</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66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28258</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152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栃木県下野市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60,202
59,439
74.59
33,051,510
30,270,639
2,310,926
15,820,436
28,896,399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20066</xdr:rowOff>
    </xdr:from>
    <xdr:to>
      <xdr:col>24</xdr:col>
      <xdr:colOff>63500</xdr:colOff>
      <xdr:row>37</xdr:row>
      <xdr:rowOff>40983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63716"/>
          <a:ext cx="8382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40983</xdr:rowOff>
    </xdr:from>
    <xdr:to>
      <xdr:col>19</xdr:col>
      <xdr:colOff>177800</xdr:colOff>
      <xdr:row>37</xdr:row>
      <xdr:rowOff>159569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84633"/>
          <a:ext cx="889000" cy="11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10545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149968</xdr:rowOff>
    </xdr:from>
    <xdr:to>
      <xdr:col>15</xdr:col>
      <xdr:colOff>50800</xdr:colOff>
      <xdr:row>37</xdr:row>
      <xdr:rowOff>159569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93618"/>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116463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131299</xdr:rowOff>
    </xdr:from>
    <xdr:to>
      <xdr:col>10</xdr:col>
      <xdr:colOff>114300</xdr:colOff>
      <xdr:row>37</xdr:row>
      <xdr:rowOff>149968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74949"/>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128065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124807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140716</xdr:rowOff>
    </xdr:from>
    <xdr:to>
      <xdr:col>24</xdr:col>
      <xdr:colOff>114300</xdr:colOff>
      <xdr:row>37</xdr:row>
      <xdr:rowOff>70866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1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119143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161633</xdr:rowOff>
    </xdr:from>
    <xdr:to>
      <xdr:col>20</xdr:col>
      <xdr:colOff>38100</xdr:colOff>
      <xdr:row>37</xdr:row>
      <xdr:rowOff>91783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3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82910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2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108769</xdr:rowOff>
    </xdr:from>
    <xdr:to>
      <xdr:col>15</xdr:col>
      <xdr:colOff>101600</xdr:colOff>
      <xdr:row>38</xdr:row>
      <xdr:rowOff>38919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5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30046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4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99168</xdr:rowOff>
    </xdr:from>
    <xdr:to>
      <xdr:col>10</xdr:col>
      <xdr:colOff>165100</xdr:colOff>
      <xdr:row>38</xdr:row>
      <xdr:rowOff>29318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4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20445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3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80499</xdr:rowOff>
    </xdr:from>
    <xdr:to>
      <xdr:col>6</xdr:col>
      <xdr:colOff>38100</xdr:colOff>
      <xdr:row>38</xdr:row>
      <xdr:rowOff>10649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2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1776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1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119329</xdr:rowOff>
    </xdr:from>
    <xdr:to>
      <xdr:col>24</xdr:col>
      <xdr:colOff>63500</xdr:colOff>
      <xdr:row>56</xdr:row>
      <xdr:rowOff>133731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720529"/>
          <a:ext cx="8382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119329</xdr:rowOff>
    </xdr:from>
    <xdr:to>
      <xdr:col>19</xdr:col>
      <xdr:colOff>177800</xdr:colOff>
      <xdr:row>57</xdr:row>
      <xdr:rowOff>13424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20529"/>
          <a:ext cx="889000" cy="6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57484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13424</xdr:rowOff>
    </xdr:from>
    <xdr:to>
      <xdr:col>15</xdr:col>
      <xdr:colOff>50800</xdr:colOff>
      <xdr:row>57</xdr:row>
      <xdr:rowOff>72619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86074"/>
          <a:ext cx="889000" cy="5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118610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72619</xdr:rowOff>
    </xdr:from>
    <xdr:to>
      <xdr:col>10</xdr:col>
      <xdr:colOff>114300</xdr:colOff>
      <xdr:row>57</xdr:row>
      <xdr:rowOff>90525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45269"/>
          <a:ext cx="889000" cy="1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156532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170121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82931</xdr:rowOff>
    </xdr:from>
    <xdr:to>
      <xdr:col>24</xdr:col>
      <xdr:colOff>114300</xdr:colOff>
      <xdr:row>57</xdr:row>
      <xdr:rowOff>13081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8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61358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6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68529</xdr:rowOff>
    </xdr:from>
    <xdr:to>
      <xdr:col>20</xdr:col>
      <xdr:colOff>38100</xdr:colOff>
      <xdr:row>56</xdr:row>
      <xdr:rowOff>170129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6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15206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4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134074</xdr:rowOff>
    </xdr:from>
    <xdr:to>
      <xdr:col>15</xdr:col>
      <xdr:colOff>101600</xdr:colOff>
      <xdr:row>57</xdr:row>
      <xdr:rowOff>64224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3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80751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51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21819</xdr:rowOff>
    </xdr:from>
    <xdr:to>
      <xdr:col>10</xdr:col>
      <xdr:colOff>165100</xdr:colOff>
      <xdr:row>57</xdr:row>
      <xdr:rowOff>123419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9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139946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56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39725</xdr:rowOff>
    </xdr:from>
    <xdr:to>
      <xdr:col>6</xdr:col>
      <xdr:colOff>38100</xdr:colOff>
      <xdr:row>57</xdr:row>
      <xdr:rowOff>141325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157852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58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5087</xdr:rowOff>
    </xdr:from>
    <xdr:to>
      <xdr:col>24</xdr:col>
      <xdr:colOff>63500</xdr:colOff>
      <xdr:row>79</xdr:row>
      <xdr:rowOff>5251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49637"/>
          <a:ext cx="8382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3356</xdr:rowOff>
    </xdr:from>
    <xdr:to>
      <xdr:col>19</xdr:col>
      <xdr:colOff>177800</xdr:colOff>
      <xdr:row>79</xdr:row>
      <xdr:rowOff>5251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47906"/>
          <a:ext cx="889000" cy="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2474</xdr:rowOff>
    </xdr:from>
    <xdr:to>
      <xdr:col>15</xdr:col>
      <xdr:colOff>50800</xdr:colOff>
      <xdr:row>79</xdr:row>
      <xdr:rowOff>3356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47024"/>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2474</xdr:rowOff>
    </xdr:from>
    <xdr:to>
      <xdr:col>10</xdr:col>
      <xdr:colOff>114300</xdr:colOff>
      <xdr:row>79</xdr:row>
      <xdr:rowOff>9038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47024"/>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125737</xdr:rowOff>
    </xdr:from>
    <xdr:to>
      <xdr:col>24</xdr:col>
      <xdr:colOff>114300</xdr:colOff>
      <xdr:row>79</xdr:row>
      <xdr:rowOff>55887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56387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2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125901</xdr:rowOff>
    </xdr:from>
    <xdr:to>
      <xdr:col>20</xdr:col>
      <xdr:colOff>38100</xdr:colOff>
      <xdr:row>79</xdr:row>
      <xdr:rowOff>56051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9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47178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9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124006</xdr:rowOff>
    </xdr:from>
    <xdr:to>
      <xdr:col>15</xdr:col>
      <xdr:colOff>101600</xdr:colOff>
      <xdr:row>79</xdr:row>
      <xdr:rowOff>54156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9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45283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8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123124</xdr:rowOff>
    </xdr:from>
    <xdr:to>
      <xdr:col>10</xdr:col>
      <xdr:colOff>165100</xdr:colOff>
      <xdr:row>79</xdr:row>
      <xdr:rowOff>53274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9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44401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8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129688</xdr:rowOff>
    </xdr:from>
    <xdr:to>
      <xdr:col>6</xdr:col>
      <xdr:colOff>38100</xdr:colOff>
      <xdr:row>79</xdr:row>
      <xdr:rowOff>59838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50965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95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98834</xdr:rowOff>
    </xdr:from>
    <xdr:to>
      <xdr:col>24</xdr:col>
      <xdr:colOff>62865</xdr:colOff>
      <xdr:row>97</xdr:row>
      <xdr:rowOff>141354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357884"/>
          <a:ext cx="1270" cy="1414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145181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141354</xdr:rowOff>
    </xdr:from>
    <xdr:to>
      <xdr:col>24</xdr:col>
      <xdr:colOff>152400</xdr:colOff>
      <xdr:row>97</xdr:row>
      <xdr:rowOff>141354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7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45511</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3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98834</xdr:rowOff>
    </xdr:from>
    <xdr:to>
      <xdr:col>24</xdr:col>
      <xdr:colOff>152400</xdr:colOff>
      <xdr:row>89</xdr:row>
      <xdr:rowOff>98834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35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67985</xdr:rowOff>
    </xdr:from>
    <xdr:to>
      <xdr:col>24</xdr:col>
      <xdr:colOff>63500</xdr:colOff>
      <xdr:row>97</xdr:row>
      <xdr:rowOff>157194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527185"/>
          <a:ext cx="838200" cy="26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32562</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48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9685</xdr:rowOff>
    </xdr:from>
    <xdr:to>
      <xdr:col>24</xdr:col>
      <xdr:colOff>114300</xdr:colOff>
      <xdr:row>95</xdr:row>
      <xdr:rowOff>111285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157194</xdr:rowOff>
    </xdr:from>
    <xdr:to>
      <xdr:col>19</xdr:col>
      <xdr:colOff>177800</xdr:colOff>
      <xdr:row>98</xdr:row>
      <xdr:rowOff>27533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787844"/>
          <a:ext cx="889000" cy="4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120969</xdr:rowOff>
    </xdr:from>
    <xdr:to>
      <xdr:col>20</xdr:col>
      <xdr:colOff>38100</xdr:colOff>
      <xdr:row>97</xdr:row>
      <xdr:rowOff>51119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67646</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27533</xdr:rowOff>
    </xdr:from>
    <xdr:to>
      <xdr:col>15</xdr:col>
      <xdr:colOff>50800</xdr:colOff>
      <xdr:row>98</xdr:row>
      <xdr:rowOff>122696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29633"/>
          <a:ext cx="889000" cy="9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322</xdr:rowOff>
    </xdr:from>
    <xdr:to>
      <xdr:col>15</xdr:col>
      <xdr:colOff>101600</xdr:colOff>
      <xdr:row>97</xdr:row>
      <xdr:rowOff>101922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118449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122696</xdr:rowOff>
    </xdr:from>
    <xdr:to>
      <xdr:col>10</xdr:col>
      <xdr:colOff>114300</xdr:colOff>
      <xdr:row>98</xdr:row>
      <xdr:rowOff>135302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24796"/>
          <a:ext cx="889000" cy="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54110</xdr:rowOff>
    </xdr:from>
    <xdr:to>
      <xdr:col>10</xdr:col>
      <xdr:colOff>165100</xdr:colOff>
      <xdr:row>97</xdr:row>
      <xdr:rowOff>155710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52129</xdr:rowOff>
    </xdr:from>
    <xdr:to>
      <xdr:col>6</xdr:col>
      <xdr:colOff>38100</xdr:colOff>
      <xdr:row>97</xdr:row>
      <xdr:rowOff>153729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170256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17185</xdr:rowOff>
    </xdr:from>
    <xdr:to>
      <xdr:col>24</xdr:col>
      <xdr:colOff>114300</xdr:colOff>
      <xdr:row>96</xdr:row>
      <xdr:rowOff>118785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7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167062</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54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106394</xdr:rowOff>
    </xdr:from>
    <xdr:to>
      <xdr:col>20</xdr:col>
      <xdr:colOff>38100</xdr:colOff>
      <xdr:row>98</xdr:row>
      <xdr:rowOff>36544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73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27671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82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148183</xdr:rowOff>
    </xdr:from>
    <xdr:to>
      <xdr:col>15</xdr:col>
      <xdr:colOff>101600</xdr:colOff>
      <xdr:row>98</xdr:row>
      <xdr:rowOff>78333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7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69460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7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71896</xdr:rowOff>
    </xdr:from>
    <xdr:to>
      <xdr:col>10</xdr:col>
      <xdr:colOff>165100</xdr:colOff>
      <xdr:row>99</xdr:row>
      <xdr:rowOff>2046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164623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6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84502</xdr:rowOff>
    </xdr:from>
    <xdr:to>
      <xdr:col>6</xdr:col>
      <xdr:colOff>38100</xdr:colOff>
      <xdr:row>99</xdr:row>
      <xdr:rowOff>14652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8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5779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7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122468</xdr:rowOff>
    </xdr:from>
    <xdr:to>
      <xdr:col>55</xdr:col>
      <xdr:colOff>0</xdr:colOff>
      <xdr:row>35</xdr:row>
      <xdr:rowOff>141420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5094518"/>
          <a:ext cx="838200" cy="104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148578</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49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122468</xdr:rowOff>
    </xdr:from>
    <xdr:to>
      <xdr:col>50</xdr:col>
      <xdr:colOff>114300</xdr:colOff>
      <xdr:row>35</xdr:row>
      <xdr:rowOff>91411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5094518"/>
          <a:ext cx="889000" cy="99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1360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514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91411</xdr:rowOff>
    </xdr:from>
    <xdr:to>
      <xdr:col>45</xdr:col>
      <xdr:colOff>177800</xdr:colOff>
      <xdr:row>37</xdr:row>
      <xdr:rowOff>33466</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092161"/>
          <a:ext cx="889000" cy="28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3689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34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33466</xdr:rowOff>
    </xdr:from>
    <xdr:to>
      <xdr:col>41</xdr:col>
      <xdr:colOff>50800</xdr:colOff>
      <xdr:row>37</xdr:row>
      <xdr:rowOff>45767</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377116"/>
          <a:ext cx="889000" cy="1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73296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07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81482</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08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90620</xdr:rowOff>
    </xdr:from>
    <xdr:to>
      <xdr:col>55</xdr:col>
      <xdr:colOff>50800</xdr:colOff>
      <xdr:row>36</xdr:row>
      <xdr:rowOff>20770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0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113497</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94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71668</xdr:rowOff>
    </xdr:from>
    <xdr:to>
      <xdr:col>50</xdr:col>
      <xdr:colOff>165100</xdr:colOff>
      <xdr:row>30</xdr:row>
      <xdr:rowOff>1818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04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18345</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48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40611</xdr:rowOff>
    </xdr:from>
    <xdr:to>
      <xdr:col>46</xdr:col>
      <xdr:colOff>38100</xdr:colOff>
      <xdr:row>35</xdr:row>
      <xdr:rowOff>142211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04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158738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581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154116</xdr:rowOff>
    </xdr:from>
    <xdr:to>
      <xdr:col>41</xdr:col>
      <xdr:colOff>101600</xdr:colOff>
      <xdr:row>37</xdr:row>
      <xdr:rowOff>84266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32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75393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41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166417</xdr:rowOff>
    </xdr:from>
    <xdr:to>
      <xdr:col>36</xdr:col>
      <xdr:colOff>165100</xdr:colOff>
      <xdr:row>37</xdr:row>
      <xdr:rowOff>96567</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33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87694</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43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41097</xdr:rowOff>
    </xdr:from>
    <xdr:to>
      <xdr:col>55</xdr:col>
      <xdr:colOff>0</xdr:colOff>
      <xdr:row>54</xdr:row>
      <xdr:rowOff>95755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9639300" y="9127947"/>
          <a:ext cx="838200" cy="22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40712</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641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159207</xdr:rowOff>
    </xdr:from>
    <xdr:to>
      <xdr:col>50</xdr:col>
      <xdr:colOff>114300</xdr:colOff>
      <xdr:row>54</xdr:row>
      <xdr:rowOff>95755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8750300" y="9246057"/>
          <a:ext cx="889000" cy="10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160041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7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107870</xdr:rowOff>
    </xdr:from>
    <xdr:to>
      <xdr:col>45</xdr:col>
      <xdr:colOff>177800</xdr:colOff>
      <xdr:row>53</xdr:row>
      <xdr:rowOff>159207</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7861300" y="9194720"/>
          <a:ext cx="889000" cy="5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158897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7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107870</xdr:rowOff>
    </xdr:from>
    <xdr:to>
      <xdr:col>41</xdr:col>
      <xdr:colOff>50800</xdr:colOff>
      <xdr:row>55</xdr:row>
      <xdr:rowOff>43568</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flipV="1">
          <a:off x="6972300" y="9194720"/>
          <a:ext cx="889000" cy="27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27224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79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134600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73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161747</xdr:rowOff>
    </xdr:from>
    <xdr:to>
      <xdr:col>55</xdr:col>
      <xdr:colOff>50800</xdr:colOff>
      <xdr:row>53</xdr:row>
      <xdr:rowOff>91897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07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13174</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892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44955</xdr:rowOff>
    </xdr:from>
    <xdr:to>
      <xdr:col>50</xdr:col>
      <xdr:colOff>165100</xdr:colOff>
      <xdr:row>54</xdr:row>
      <xdr:rowOff>146555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30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163082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907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108407</xdr:rowOff>
    </xdr:from>
    <xdr:to>
      <xdr:col>46</xdr:col>
      <xdr:colOff>38100</xdr:colOff>
      <xdr:row>54</xdr:row>
      <xdr:rowOff>38557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19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55084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897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57070</xdr:rowOff>
    </xdr:from>
    <xdr:to>
      <xdr:col>41</xdr:col>
      <xdr:colOff>101600</xdr:colOff>
      <xdr:row>53</xdr:row>
      <xdr:rowOff>158670</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14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3747</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891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164218</xdr:rowOff>
    </xdr:from>
    <xdr:to>
      <xdr:col>36</xdr:col>
      <xdr:colOff>165100</xdr:colOff>
      <xdr:row>55</xdr:row>
      <xdr:rowOff>94368</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42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110895</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919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160922</xdr:rowOff>
    </xdr:from>
    <xdr:to>
      <xdr:col>55</xdr:col>
      <xdr:colOff>0</xdr:colOff>
      <xdr:row>75</xdr:row>
      <xdr:rowOff>54013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9639300" y="12162422"/>
          <a:ext cx="838200" cy="75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99865</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301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54013</xdr:rowOff>
    </xdr:from>
    <xdr:to>
      <xdr:col>50</xdr:col>
      <xdr:colOff>114300</xdr:colOff>
      <xdr:row>76</xdr:row>
      <xdr:rowOff>102572</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8750300" y="12912763"/>
          <a:ext cx="889000" cy="22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51249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42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79502</xdr:rowOff>
    </xdr:from>
    <xdr:to>
      <xdr:col>45</xdr:col>
      <xdr:colOff>177800</xdr:colOff>
      <xdr:row>76</xdr:row>
      <xdr:rowOff>102572</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7861300" y="12595352"/>
          <a:ext cx="889000" cy="53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169873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3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79502</xdr:rowOff>
    </xdr:from>
    <xdr:to>
      <xdr:col>41</xdr:col>
      <xdr:colOff>50800</xdr:colOff>
      <xdr:row>76</xdr:row>
      <xdr:rowOff>2102</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flipV="1">
          <a:off x="6972300" y="12595352"/>
          <a:ext cx="889000" cy="43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26255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11301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110122</xdr:rowOff>
    </xdr:from>
    <xdr:to>
      <xdr:col>55</xdr:col>
      <xdr:colOff>50800</xdr:colOff>
      <xdr:row>71</xdr:row>
      <xdr:rowOff>40272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211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63149</xdr:rowOff>
    </xdr:from>
    <xdr:ext cx="534377"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206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3213</xdr:rowOff>
    </xdr:from>
    <xdr:to>
      <xdr:col>50</xdr:col>
      <xdr:colOff>165100</xdr:colOff>
      <xdr:row>75</xdr:row>
      <xdr:rowOff>104813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286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121340</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372111" y="1263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51772</xdr:rowOff>
    </xdr:from>
    <xdr:to>
      <xdr:col>46</xdr:col>
      <xdr:colOff>38100</xdr:colOff>
      <xdr:row>76</xdr:row>
      <xdr:rowOff>153372</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0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169898</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483111" y="1285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28702</xdr:rowOff>
    </xdr:from>
    <xdr:to>
      <xdr:col>41</xdr:col>
      <xdr:colOff>101600</xdr:colOff>
      <xdr:row>73</xdr:row>
      <xdr:rowOff>130302</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254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146829</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594111" y="1231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122752</xdr:rowOff>
    </xdr:from>
    <xdr:to>
      <xdr:col>36</xdr:col>
      <xdr:colOff>165100</xdr:colOff>
      <xdr:row>76</xdr:row>
      <xdr:rowOff>52902</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298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69429</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05111" y="1275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18493</xdr:rowOff>
    </xdr:from>
    <xdr:to>
      <xdr:col>55</xdr:col>
      <xdr:colOff>0</xdr:colOff>
      <xdr:row>98</xdr:row>
      <xdr:rowOff>30314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9639300" y="16477693"/>
          <a:ext cx="838200" cy="35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7683</xdr:rowOff>
    </xdr:from>
    <xdr:to>
      <xdr:col>50</xdr:col>
      <xdr:colOff>114300</xdr:colOff>
      <xdr:row>96</xdr:row>
      <xdr:rowOff>18493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8750300" y="16123983"/>
          <a:ext cx="889000" cy="35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51554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68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7683</xdr:rowOff>
    </xdr:from>
    <xdr:to>
      <xdr:col>45</xdr:col>
      <xdr:colOff>177800</xdr:colOff>
      <xdr:row>96</xdr:row>
      <xdr:rowOff>108578</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7861300" y="16123983"/>
          <a:ext cx="889000" cy="44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96197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72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108578</xdr:rowOff>
    </xdr:from>
    <xdr:to>
      <xdr:col>41</xdr:col>
      <xdr:colOff>50800</xdr:colOff>
      <xdr:row>96</xdr:row>
      <xdr:rowOff>125053</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flipV="1">
          <a:off x="6972300" y="16567778"/>
          <a:ext cx="889000" cy="1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128151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75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65335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6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150964</xdr:rowOff>
    </xdr:from>
    <xdr:to>
      <xdr:col>55</xdr:col>
      <xdr:colOff>50800</xdr:colOff>
      <xdr:row>98</xdr:row>
      <xdr:rowOff>81114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78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129391</xdr:rowOff>
    </xdr:from>
    <xdr:ext cx="534377"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676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139143</xdr:rowOff>
    </xdr:from>
    <xdr:to>
      <xdr:col>50</xdr:col>
      <xdr:colOff>165100</xdr:colOff>
      <xdr:row>96</xdr:row>
      <xdr:rowOff>69293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42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85820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2111" y="1620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128333</xdr:rowOff>
    </xdr:from>
    <xdr:to>
      <xdr:col>46</xdr:col>
      <xdr:colOff>38100</xdr:colOff>
      <xdr:row>94</xdr:row>
      <xdr:rowOff>58483</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07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75010</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3111" y="1584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57778</xdr:rowOff>
    </xdr:from>
    <xdr:to>
      <xdr:col>41</xdr:col>
      <xdr:colOff>101600</xdr:colOff>
      <xdr:row>96</xdr:row>
      <xdr:rowOff>159378</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51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4455</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594111" y="1629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74253</xdr:rowOff>
    </xdr:from>
    <xdr:to>
      <xdr:col>36</xdr:col>
      <xdr:colOff>165100</xdr:colOff>
      <xdr:row>97</xdr:row>
      <xdr:rowOff>4403</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53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20930</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05111" y="1630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a:extLst>
            <a:ext uri="{FF2B5EF4-FFF2-40B4-BE49-F238E27FC236}">
              <a16:creationId xmlns:a16="http://schemas.microsoft.com/office/drawing/2014/main" id="{00000000-0008-0000-06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7" name="災害復旧事業費最小値テキスト">
          <a:extLst>
            <a:ext uri="{FF2B5EF4-FFF2-40B4-BE49-F238E27FC236}">
              <a16:creationId xmlns:a16="http://schemas.microsoft.com/office/drawing/2014/main" id="{00000000-0008-0000-0600-00000F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9" name="災害復旧事業費最大値テキスト">
          <a:extLst>
            <a:ext uri="{FF2B5EF4-FFF2-40B4-BE49-F238E27FC236}">
              <a16:creationId xmlns:a16="http://schemas.microsoft.com/office/drawing/2014/main" id="{00000000-0008-0000-0600-000011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44700</xdr:rowOff>
    </xdr:from>
    <xdr:to>
      <xdr:col>85</xdr:col>
      <xdr:colOff>127000</xdr:colOff>
      <xdr:row>39</xdr:row>
      <xdr:rowOff>98878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5481300" y="6731250"/>
          <a:ext cx="8382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2" name="災害復旧事業費平均値テキスト">
          <a:extLst>
            <a:ext uri="{FF2B5EF4-FFF2-40B4-BE49-F238E27FC236}">
              <a16:creationId xmlns:a16="http://schemas.microsoft.com/office/drawing/2014/main" id="{00000000-0008-0000-0600-000014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159000</xdr:rowOff>
    </xdr:from>
    <xdr:to>
      <xdr:col>81</xdr:col>
      <xdr:colOff>50800</xdr:colOff>
      <xdr:row>39</xdr:row>
      <xdr:rowOff>44700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4592300" y="6674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108345</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79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159000</xdr:rowOff>
    </xdr:from>
    <xdr:to>
      <xdr:col>76</xdr:col>
      <xdr:colOff>114300</xdr:colOff>
      <xdr:row>39</xdr:row>
      <xdr:rowOff>98878</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flipV="1">
          <a:off x="13703300" y="6674100"/>
          <a:ext cx="889000" cy="11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98678</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78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3" name="フローチャート: 判断 542">
          <a:extLst>
            <a:ext uri="{FF2B5EF4-FFF2-40B4-BE49-F238E27FC236}">
              <a16:creationId xmlns:a16="http://schemas.microsoft.com/office/drawing/2014/main" id="{00000000-0008-0000-0600-00001F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51" name="災害復旧事業費該当値テキスト">
          <a:extLst>
            <a:ext uri="{FF2B5EF4-FFF2-40B4-BE49-F238E27FC236}">
              <a16:creationId xmlns:a16="http://schemas.microsoft.com/office/drawing/2014/main" id="{00000000-0008-0000-0600-000027020000}"/>
            </a:ext>
          </a:extLst>
        </xdr:cNvPr>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165350</xdr:rowOff>
    </xdr:from>
    <xdr:to>
      <xdr:col>81</xdr:col>
      <xdr:colOff>101600</xdr:colOff>
      <xdr:row>39</xdr:row>
      <xdr:rowOff>95500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5430500" y="668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112027</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5246428" y="645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108200</xdr:rowOff>
    </xdr:from>
    <xdr:to>
      <xdr:col>76</xdr:col>
      <xdr:colOff>165100</xdr:colOff>
      <xdr:row>39</xdr:row>
      <xdr:rowOff>38350</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4541500" y="662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54877</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4357428" y="639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8" name="楕円 557">
          <a:extLst>
            <a:ext uri="{FF2B5EF4-FFF2-40B4-BE49-F238E27FC236}">
              <a16:creationId xmlns:a16="http://schemas.microsoft.com/office/drawing/2014/main" id="{00000000-0008-0000-0600-00002E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a:extLst>
            <a:ext uri="{FF2B5EF4-FFF2-40B4-BE49-F238E27FC236}">
              <a16:creationId xmlns:a16="http://schemas.microsoft.com/office/drawing/2014/main" id="{00000000-0008-0000-06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a:extLst>
            <a:ext uri="{FF2B5EF4-FFF2-40B4-BE49-F238E27FC236}">
              <a16:creationId xmlns:a16="http://schemas.microsoft.com/office/drawing/2014/main" id="{00000000-0008-0000-0600-00004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a:extLst>
            <a:ext uri="{FF2B5EF4-FFF2-40B4-BE49-F238E27FC236}">
              <a16:creationId xmlns:a16="http://schemas.microsoft.com/office/drawing/2014/main" id="{00000000-0008-0000-0600-00004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a:extLst>
            <a:ext uri="{FF2B5EF4-FFF2-40B4-BE49-F238E27FC236}">
              <a16:creationId xmlns:a16="http://schemas.microsoft.com/office/drawing/2014/main" id="{00000000-0008-0000-0600-00004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a:extLst>
            <a:ext uri="{FF2B5EF4-FFF2-40B4-BE49-F238E27FC236}">
              <a16:creationId xmlns:a16="http://schemas.microsoft.com/office/drawing/2014/main" id="{00000000-0008-0000-0600-00005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a:extLst>
            <a:ext uri="{FF2B5EF4-FFF2-40B4-BE49-F238E27FC236}">
              <a16:creationId xmlns:a16="http://schemas.microsoft.com/office/drawing/2014/main" id="{00000000-0008-0000-06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3" name="公債費最小値テキスト">
          <a:extLst>
            <a:ext uri="{FF2B5EF4-FFF2-40B4-BE49-F238E27FC236}">
              <a16:creationId xmlns:a16="http://schemas.microsoft.com/office/drawing/2014/main" id="{00000000-0008-0000-0600-000079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5" name="公債費最大値テキスト">
          <a:extLst>
            <a:ext uri="{FF2B5EF4-FFF2-40B4-BE49-F238E27FC236}">
              <a16:creationId xmlns:a16="http://schemas.microsoft.com/office/drawing/2014/main" id="{00000000-0008-0000-0600-00007B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69444</xdr:rowOff>
    </xdr:from>
    <xdr:to>
      <xdr:col>85</xdr:col>
      <xdr:colOff>127000</xdr:colOff>
      <xdr:row>75</xdr:row>
      <xdr:rowOff>124473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5481300" y="12928194"/>
          <a:ext cx="838200" cy="5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31514</xdr:rowOff>
    </xdr:from>
    <xdr:ext cx="534377" cy="259045"/>
    <xdr:sp macro="" textlink="">
      <xdr:nvSpPr>
        <xdr:cNvPr id="638" name="公債費平均値テキスト">
          <a:extLst>
            <a:ext uri="{FF2B5EF4-FFF2-40B4-BE49-F238E27FC236}">
              <a16:creationId xmlns:a16="http://schemas.microsoft.com/office/drawing/2014/main" id="{00000000-0008-0000-0600-00007E020000}"/>
            </a:ext>
          </a:extLst>
        </xdr:cNvPr>
        <xdr:cNvSpPr txBox="1"/>
      </xdr:nvSpPr>
      <xdr:spPr>
        <a:xfrm>
          <a:off x="16370300" y="13061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124473</xdr:rowOff>
    </xdr:from>
    <xdr:to>
      <xdr:col>81</xdr:col>
      <xdr:colOff>50800</xdr:colOff>
      <xdr:row>75</xdr:row>
      <xdr:rowOff>160731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4592300" y="12983223"/>
          <a:ext cx="889000" cy="3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142245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160731</xdr:rowOff>
    </xdr:from>
    <xdr:to>
      <xdr:col>76</xdr:col>
      <xdr:colOff>114300</xdr:colOff>
      <xdr:row>76</xdr:row>
      <xdr:rowOff>16027</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3703300" y="13019481"/>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151629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16027</xdr:rowOff>
    </xdr:from>
    <xdr:to>
      <xdr:col>71</xdr:col>
      <xdr:colOff>177800</xdr:colOff>
      <xdr:row>76</xdr:row>
      <xdr:rowOff>19317</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2814300" y="13046227"/>
          <a:ext cx="889000" cy="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157154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140340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18644</xdr:rowOff>
    </xdr:from>
    <xdr:to>
      <xdr:col>85</xdr:col>
      <xdr:colOff>177800</xdr:colOff>
      <xdr:row>75</xdr:row>
      <xdr:rowOff>120244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6268700" y="1287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41521</xdr:rowOff>
    </xdr:from>
    <xdr:ext cx="534377" cy="259045"/>
    <xdr:sp macro="" textlink="">
      <xdr:nvSpPr>
        <xdr:cNvPr id="657" name="公債費該当値テキスト">
          <a:extLst>
            <a:ext uri="{FF2B5EF4-FFF2-40B4-BE49-F238E27FC236}">
              <a16:creationId xmlns:a16="http://schemas.microsoft.com/office/drawing/2014/main" id="{00000000-0008-0000-0600-000091020000}"/>
            </a:ext>
          </a:extLst>
        </xdr:cNvPr>
        <xdr:cNvSpPr txBox="1"/>
      </xdr:nvSpPr>
      <xdr:spPr>
        <a:xfrm>
          <a:off x="16370300" y="1272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73673</xdr:rowOff>
    </xdr:from>
    <xdr:to>
      <xdr:col>81</xdr:col>
      <xdr:colOff>101600</xdr:colOff>
      <xdr:row>76</xdr:row>
      <xdr:rowOff>3823</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5430500" y="1293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20350</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5214111" y="1270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109931</xdr:rowOff>
    </xdr:from>
    <xdr:to>
      <xdr:col>76</xdr:col>
      <xdr:colOff>165100</xdr:colOff>
      <xdr:row>76</xdr:row>
      <xdr:rowOff>40081</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4541500" y="1296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56608</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4325111" y="1274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136678</xdr:rowOff>
    </xdr:from>
    <xdr:to>
      <xdr:col>72</xdr:col>
      <xdr:colOff>38100</xdr:colOff>
      <xdr:row>76</xdr:row>
      <xdr:rowOff>66827</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3652500" y="129954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83355</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3436111" y="1277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139967</xdr:rowOff>
    </xdr:from>
    <xdr:to>
      <xdr:col>67</xdr:col>
      <xdr:colOff>101600</xdr:colOff>
      <xdr:row>76</xdr:row>
      <xdr:rowOff>70117</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2763500" y="1299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86644</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547111" y="1277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a:extLst>
            <a:ext uri="{FF2B5EF4-FFF2-40B4-BE49-F238E27FC236}">
              <a16:creationId xmlns:a16="http://schemas.microsoft.com/office/drawing/2014/main" id="{00000000-0008-0000-06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2" name="積立金最小値テキスト">
          <a:extLst>
            <a:ext uri="{FF2B5EF4-FFF2-40B4-BE49-F238E27FC236}">
              <a16:creationId xmlns:a16="http://schemas.microsoft.com/office/drawing/2014/main" id="{00000000-0008-0000-0600-0000B4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4" name="積立金最大値テキスト">
          <a:extLst>
            <a:ext uri="{FF2B5EF4-FFF2-40B4-BE49-F238E27FC236}">
              <a16:creationId xmlns:a16="http://schemas.microsoft.com/office/drawing/2014/main" id="{00000000-0008-0000-0600-0000B6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129201</xdr:rowOff>
    </xdr:from>
    <xdr:to>
      <xdr:col>85</xdr:col>
      <xdr:colOff>127000</xdr:colOff>
      <xdr:row>98</xdr:row>
      <xdr:rowOff>26347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5481300" y="16588401"/>
          <a:ext cx="838200" cy="24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7" name="積立金平均値テキスト">
          <a:extLst>
            <a:ext uri="{FF2B5EF4-FFF2-40B4-BE49-F238E27FC236}">
              <a16:creationId xmlns:a16="http://schemas.microsoft.com/office/drawing/2014/main" id="{00000000-0008-0000-0600-0000B9020000}"/>
            </a:ext>
          </a:extLst>
        </xdr:cNvPr>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129201</xdr:rowOff>
    </xdr:from>
    <xdr:to>
      <xdr:col>81</xdr:col>
      <xdr:colOff>50800</xdr:colOff>
      <xdr:row>98</xdr:row>
      <xdr:rowOff>153237</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4592300" y="16588401"/>
          <a:ext cx="889000" cy="36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62755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86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129070</xdr:rowOff>
    </xdr:from>
    <xdr:to>
      <xdr:col>76</xdr:col>
      <xdr:colOff>114300</xdr:colOff>
      <xdr:row>98</xdr:row>
      <xdr:rowOff>153237</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3703300" y="16759720"/>
          <a:ext cx="889000" cy="19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153731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6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129070</xdr:rowOff>
    </xdr:from>
    <xdr:to>
      <xdr:col>71</xdr:col>
      <xdr:colOff>177800</xdr:colOff>
      <xdr:row>98</xdr:row>
      <xdr:rowOff>64818</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flipV="1">
          <a:off x="12814300" y="16759720"/>
          <a:ext cx="889000" cy="10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136348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9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149917</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695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146997</xdr:rowOff>
    </xdr:from>
    <xdr:to>
      <xdr:col>85</xdr:col>
      <xdr:colOff>177800</xdr:colOff>
      <xdr:row>98</xdr:row>
      <xdr:rowOff>77147</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6268700" y="167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125424</xdr:rowOff>
    </xdr:from>
    <xdr:ext cx="534377" cy="259045"/>
    <xdr:sp macro="" textlink="">
      <xdr:nvSpPr>
        <xdr:cNvPr id="716" name="積立金該当値テキスト">
          <a:extLst>
            <a:ext uri="{FF2B5EF4-FFF2-40B4-BE49-F238E27FC236}">
              <a16:creationId xmlns:a16="http://schemas.microsoft.com/office/drawing/2014/main" id="{00000000-0008-0000-0600-0000CC020000}"/>
            </a:ext>
          </a:extLst>
        </xdr:cNvPr>
        <xdr:cNvSpPr txBox="1"/>
      </xdr:nvSpPr>
      <xdr:spPr>
        <a:xfrm>
          <a:off x="16370300" y="1675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78401</xdr:rowOff>
    </xdr:from>
    <xdr:to>
      <xdr:col>81</xdr:col>
      <xdr:colOff>101600</xdr:colOff>
      <xdr:row>97</xdr:row>
      <xdr:rowOff>8551</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5430500" y="1653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25078</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5214111" y="1631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102437</xdr:rowOff>
    </xdr:from>
    <xdr:to>
      <xdr:col>76</xdr:col>
      <xdr:colOff>165100</xdr:colOff>
      <xdr:row>99</xdr:row>
      <xdr:rowOff>32587</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4541500" y="169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23714</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4357428" y="1699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78270</xdr:rowOff>
    </xdr:from>
    <xdr:to>
      <xdr:col>72</xdr:col>
      <xdr:colOff>38100</xdr:colOff>
      <xdr:row>98</xdr:row>
      <xdr:rowOff>8420</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3652500" y="167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24947</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3436111" y="1648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14018</xdr:rowOff>
    </xdr:from>
    <xdr:to>
      <xdr:col>67</xdr:col>
      <xdr:colOff>101600</xdr:colOff>
      <xdr:row>98</xdr:row>
      <xdr:rowOff>115618</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2763500" y="1681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132145</xdr:rowOff>
    </xdr:from>
    <xdr:ext cx="534377"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2547111" y="1659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id="{00000000-0008-0000-06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投資及び出資金最小値テキスト">
          <a:extLst>
            <a:ext uri="{FF2B5EF4-FFF2-40B4-BE49-F238E27FC236}">
              <a16:creationId xmlns:a16="http://schemas.microsoft.com/office/drawing/2014/main" id="{00000000-0008-0000-0600-0000E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51" name="投資及び出資金最大値テキスト">
          <a:extLst>
            <a:ext uri="{FF2B5EF4-FFF2-40B4-BE49-F238E27FC236}">
              <a16:creationId xmlns:a16="http://schemas.microsoft.com/office/drawing/2014/main" id="{00000000-0008-0000-0600-0000EF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4" name="投資及び出資金平均値テキスト">
          <a:extLst>
            <a:ext uri="{FF2B5EF4-FFF2-40B4-BE49-F238E27FC236}">
              <a16:creationId xmlns:a16="http://schemas.microsoft.com/office/drawing/2014/main" id="{00000000-0008-0000-0600-0000F2020000}"/>
            </a:ext>
          </a:extLst>
        </xdr:cNvPr>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36220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656300" y="672277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3" name="投資及び出資金該当値テキスト">
          <a:extLst>
            <a:ext uri="{FF2B5EF4-FFF2-40B4-BE49-F238E27FC236}">
              <a16:creationId xmlns:a16="http://schemas.microsoft.com/office/drawing/2014/main" id="{00000000-0008-0000-0600-000005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156870</xdr:rowOff>
    </xdr:from>
    <xdr:to>
      <xdr:col>98</xdr:col>
      <xdr:colOff>38100</xdr:colOff>
      <xdr:row>39</xdr:row>
      <xdr:rowOff>87020</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8605500" y="66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78147</xdr:rowOff>
    </xdr:from>
    <xdr:ext cx="378565"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467017" y="6764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a16="http://schemas.microsoft.com/office/drawing/2014/main" id="{00000000-0008-0000-06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a:extLst>
            <a:ext uri="{FF2B5EF4-FFF2-40B4-BE49-F238E27FC236}">
              <a16:creationId xmlns:a16="http://schemas.microsoft.com/office/drawing/2014/main" id="{00000000-0008-0000-0600-00002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8" name="貸付金最大値テキスト">
          <a:extLst>
            <a:ext uri="{FF2B5EF4-FFF2-40B4-BE49-F238E27FC236}">
              <a16:creationId xmlns:a16="http://schemas.microsoft.com/office/drawing/2014/main" id="{00000000-0008-0000-0600-000028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34430</xdr:rowOff>
    </xdr:from>
    <xdr:to>
      <xdr:col>116</xdr:col>
      <xdr:colOff>63500</xdr:colOff>
      <xdr:row>57</xdr:row>
      <xdr:rowOff>58966</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21323300" y="9807080"/>
          <a:ext cx="838200" cy="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57193</xdr:rowOff>
    </xdr:from>
    <xdr:ext cx="469744" cy="259045"/>
    <xdr:sp macro="" textlink="">
      <xdr:nvSpPr>
        <xdr:cNvPr id="811" name="貸付金平均値テキスト">
          <a:extLst>
            <a:ext uri="{FF2B5EF4-FFF2-40B4-BE49-F238E27FC236}">
              <a16:creationId xmlns:a16="http://schemas.microsoft.com/office/drawing/2014/main" id="{00000000-0008-0000-0600-00002B030000}"/>
            </a:ext>
          </a:extLst>
        </xdr:cNvPr>
        <xdr:cNvSpPr txBox="1"/>
      </xdr:nvSpPr>
      <xdr:spPr>
        <a:xfrm>
          <a:off x="22212300" y="10001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58966</xdr:rowOff>
    </xdr:from>
    <xdr:to>
      <xdr:col>111</xdr:col>
      <xdr:colOff>177800</xdr:colOff>
      <xdr:row>57</xdr:row>
      <xdr:rowOff>62167</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20434300" y="9831616"/>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152176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1009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61099</xdr:rowOff>
    </xdr:from>
    <xdr:to>
      <xdr:col>107</xdr:col>
      <xdr:colOff>50800</xdr:colOff>
      <xdr:row>57</xdr:row>
      <xdr:rowOff>62167</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9545300" y="9833749"/>
          <a:ext cx="889000" cy="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165168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61099</xdr:rowOff>
    </xdr:from>
    <xdr:to>
      <xdr:col>102</xdr:col>
      <xdr:colOff>114300</xdr:colOff>
      <xdr:row>57</xdr:row>
      <xdr:rowOff>64071</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flipV="1">
          <a:off x="18656300" y="9833749"/>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164978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168063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155080</xdr:rowOff>
    </xdr:from>
    <xdr:to>
      <xdr:col>116</xdr:col>
      <xdr:colOff>114300</xdr:colOff>
      <xdr:row>57</xdr:row>
      <xdr:rowOff>85230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2110700" y="975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6507</xdr:rowOff>
    </xdr:from>
    <xdr:ext cx="469744" cy="259045"/>
    <xdr:sp macro="" textlink="">
      <xdr:nvSpPr>
        <xdr:cNvPr id="830" name="貸付金該当値テキスト">
          <a:extLst>
            <a:ext uri="{FF2B5EF4-FFF2-40B4-BE49-F238E27FC236}">
              <a16:creationId xmlns:a16="http://schemas.microsoft.com/office/drawing/2014/main" id="{00000000-0008-0000-0600-00003E030000}"/>
            </a:ext>
          </a:extLst>
        </xdr:cNvPr>
        <xdr:cNvSpPr txBox="1"/>
      </xdr:nvSpPr>
      <xdr:spPr>
        <a:xfrm>
          <a:off x="22212300" y="960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8166</xdr:rowOff>
    </xdr:from>
    <xdr:to>
      <xdr:col>112</xdr:col>
      <xdr:colOff>38100</xdr:colOff>
      <xdr:row>57</xdr:row>
      <xdr:rowOff>109766</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1272500" y="978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126293</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088428" y="955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11367</xdr:rowOff>
    </xdr:from>
    <xdr:to>
      <xdr:col>107</xdr:col>
      <xdr:colOff>101600</xdr:colOff>
      <xdr:row>57</xdr:row>
      <xdr:rowOff>112967</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0383500" y="978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129494</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199428" y="955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10299</xdr:rowOff>
    </xdr:from>
    <xdr:to>
      <xdr:col>102</xdr:col>
      <xdr:colOff>165100</xdr:colOff>
      <xdr:row>57</xdr:row>
      <xdr:rowOff>111899</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9494500" y="978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128426</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310428" y="95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13271</xdr:rowOff>
    </xdr:from>
    <xdr:to>
      <xdr:col>98</xdr:col>
      <xdr:colOff>38100</xdr:colOff>
      <xdr:row>57</xdr:row>
      <xdr:rowOff>114871</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8605500" y="978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131398</xdr:rowOff>
    </xdr:from>
    <xdr:ext cx="469744"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421428" y="9561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a:extLst>
            <a:ext uri="{FF2B5EF4-FFF2-40B4-BE49-F238E27FC236}">
              <a16:creationId xmlns:a16="http://schemas.microsoft.com/office/drawing/2014/main" id="{00000000-0008-0000-0600-00006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6" name="繰出金最小値テキスト">
          <a:extLst>
            <a:ext uri="{FF2B5EF4-FFF2-40B4-BE49-F238E27FC236}">
              <a16:creationId xmlns:a16="http://schemas.microsoft.com/office/drawing/2014/main" id="{00000000-0008-0000-0600-000062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8" name="繰出金最大値テキスト">
          <a:extLst>
            <a:ext uri="{FF2B5EF4-FFF2-40B4-BE49-F238E27FC236}">
              <a16:creationId xmlns:a16="http://schemas.microsoft.com/office/drawing/2014/main" id="{00000000-0008-0000-0600-000064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50840</xdr:rowOff>
    </xdr:from>
    <xdr:to>
      <xdr:col>116</xdr:col>
      <xdr:colOff>63500</xdr:colOff>
      <xdr:row>77</xdr:row>
      <xdr:rowOff>51198</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21323300" y="13252490"/>
          <a:ext cx="8382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71" name="繰出金平均値テキスト">
          <a:extLst>
            <a:ext uri="{FF2B5EF4-FFF2-40B4-BE49-F238E27FC236}">
              <a16:creationId xmlns:a16="http://schemas.microsoft.com/office/drawing/2014/main" id="{00000000-0008-0000-0600-000067030000}"/>
            </a:ext>
          </a:extLst>
        </xdr:cNvPr>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51166</xdr:rowOff>
    </xdr:from>
    <xdr:to>
      <xdr:col>111</xdr:col>
      <xdr:colOff>177800</xdr:colOff>
      <xdr:row>77</xdr:row>
      <xdr:rowOff>51198</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0434300" y="13252816"/>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24996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152240</xdr:rowOff>
    </xdr:from>
    <xdr:to>
      <xdr:col>107</xdr:col>
      <xdr:colOff>50800</xdr:colOff>
      <xdr:row>77</xdr:row>
      <xdr:rowOff>51166</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9545300" y="12839540"/>
          <a:ext cx="889000" cy="41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127670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140026</xdr:rowOff>
    </xdr:from>
    <xdr:to>
      <xdr:col>102</xdr:col>
      <xdr:colOff>114300</xdr:colOff>
      <xdr:row>74</xdr:row>
      <xdr:rowOff>152240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656300" y="12827326"/>
          <a:ext cx="889000" cy="1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69319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46459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0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40</xdr:rowOff>
    </xdr:from>
    <xdr:to>
      <xdr:col>116</xdr:col>
      <xdr:colOff>114300</xdr:colOff>
      <xdr:row>77</xdr:row>
      <xdr:rowOff>101640</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2110700" y="132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149917</xdr:rowOff>
    </xdr:from>
    <xdr:ext cx="534377" cy="259045"/>
    <xdr:sp macro="" textlink="">
      <xdr:nvSpPr>
        <xdr:cNvPr id="890" name="繰出金該当値テキスト">
          <a:extLst>
            <a:ext uri="{FF2B5EF4-FFF2-40B4-BE49-F238E27FC236}">
              <a16:creationId xmlns:a16="http://schemas.microsoft.com/office/drawing/2014/main" id="{00000000-0008-0000-0600-00007A030000}"/>
            </a:ext>
          </a:extLst>
        </xdr:cNvPr>
        <xdr:cNvSpPr txBox="1"/>
      </xdr:nvSpPr>
      <xdr:spPr>
        <a:xfrm>
          <a:off x="22212300" y="131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398</xdr:rowOff>
    </xdr:from>
    <xdr:to>
      <xdr:col>112</xdr:col>
      <xdr:colOff>38100</xdr:colOff>
      <xdr:row>77</xdr:row>
      <xdr:rowOff>101998</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1272500" y="1320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93125</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056111" y="1329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366</xdr:rowOff>
    </xdr:from>
    <xdr:to>
      <xdr:col>107</xdr:col>
      <xdr:colOff>101600</xdr:colOff>
      <xdr:row>77</xdr:row>
      <xdr:rowOff>101966</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0383500" y="1320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93093</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167111" y="1329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101440</xdr:rowOff>
    </xdr:from>
    <xdr:to>
      <xdr:col>102</xdr:col>
      <xdr:colOff>165100</xdr:colOff>
      <xdr:row>75</xdr:row>
      <xdr:rowOff>31590</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9494500" y="1278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48117</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278111" y="1256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89226</xdr:rowOff>
    </xdr:from>
    <xdr:to>
      <xdr:col>98</xdr:col>
      <xdr:colOff>38100</xdr:colOff>
      <xdr:row>75</xdr:row>
      <xdr:rowOff>19376</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18605500" y="1277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35903</xdr:rowOff>
    </xdr:from>
    <xdr:ext cx="534377"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389111" y="125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a:extLst>
            <a:ext uri="{FF2B5EF4-FFF2-40B4-BE49-F238E27FC236}">
              <a16:creationId xmlns:a16="http://schemas.microsoft.com/office/drawing/2014/main" id="{00000000-0008-0000-0600-00009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a:extLst>
            <a:ext uri="{FF2B5EF4-FFF2-40B4-BE49-F238E27FC236}">
              <a16:creationId xmlns:a16="http://schemas.microsoft.com/office/drawing/2014/main" id="{00000000-0008-0000-0600-00009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a:extLst>
            <a:ext uri="{FF2B5EF4-FFF2-40B4-BE49-F238E27FC236}">
              <a16:creationId xmlns:a16="http://schemas.microsoft.com/office/drawing/2014/main" id="{00000000-0008-0000-0600-00009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a:extLst>
            <a:ext uri="{FF2B5EF4-FFF2-40B4-BE49-F238E27FC236}">
              <a16:creationId xmlns:a16="http://schemas.microsoft.com/office/drawing/2014/main" id="{00000000-0008-0000-0600-00009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a:extLst>
            <a:ext uri="{FF2B5EF4-FFF2-40B4-BE49-F238E27FC236}">
              <a16:creationId xmlns:a16="http://schemas.microsoft.com/office/drawing/2014/main" id="{00000000-0008-0000-0600-0000A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a:extLst>
            <a:ext uri="{FF2B5EF4-FFF2-40B4-BE49-F238E27FC236}">
              <a16:creationId xmlns:a16="http://schemas.microsoft.com/office/drawing/2014/main" id="{00000000-0008-0000-0600-0000A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a:extLst>
            <a:ext uri="{FF2B5EF4-FFF2-40B4-BE49-F238E27FC236}">
              <a16:creationId xmlns:a16="http://schemas.microsoft.com/office/drawing/2014/main" id="{00000000-0008-0000-0600-0000B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a:extLst>
            <a:ext uri="{FF2B5EF4-FFF2-40B4-BE49-F238E27FC236}">
              <a16:creationId xmlns:a16="http://schemas.microsoft.com/office/drawing/2014/main" id="{00000000-0008-0000-0600-0000B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a:extLst>
            <a:ext uri="{FF2B5EF4-FFF2-40B4-BE49-F238E27FC236}">
              <a16:creationId xmlns:a16="http://schemas.microsoft.com/office/drawing/2014/main" id="{00000000-0008-0000-0600-0000B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主な性質別歳出を見ると人件費は、定員適正化計画による定員管理や指定管理者制度導入推進により人件費全体の抑制に努めた結果、全国、県平均を下回った。物件費、維持補修費、扶助費についても、全国平均を下回っており適正な水準にあると言える。補助費等については、令和元年度から下水道事業が公営企業へ移行したことによる負担金増が影響し全国、県平均を上回っている状況とな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普通建設事業費は、更新整備費が全国、県平均を下回っているが新規整備による普通建設事業費は、大幅に上回っている。主な要因として義務教育学校整備事業があげられる</a:t>
          </a:r>
          <a:r>
            <a:rPr kumimoji="1" lang="ja-JP" altLang="ja-JP" sz="1100">
              <a:solidFill>
                <a:schemeClr val="dk1"/>
              </a:solidFill>
              <a:effectLst/>
              <a:latin typeface="+mn-lt"/>
              <a:ea typeface="+mn-ea"/>
              <a:cs typeface="+mn-cs"/>
            </a:rPr>
            <a:t>。公債費は、全国、県平均を上回っている。これは義務教育施設の耐震補強や大規模改修事業、庁舎関連事業などで起債した合併特例事業債や臨時財政対策債に係る償還が増加傾向にあるからである。繰出金は、令和元年度から公共下水道、農業集落排水特別会計が公営企業へ移行したことにより繰出金が大きく減少したことが影響し全国、県平均を下回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栃木県下野市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60,202
59,439
74.59
33,051,510
30,270,639
2,310,926
15,820,436
28,896,399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35458</xdr:rowOff>
    </xdr:from>
    <xdr:to>
      <xdr:col>24</xdr:col>
      <xdr:colOff>63500</xdr:colOff>
      <xdr:row>36</xdr:row>
      <xdr:rowOff>48260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07658"/>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10769</xdr:rowOff>
    </xdr:from>
    <xdr:to>
      <xdr:col>19</xdr:col>
      <xdr:colOff>177800</xdr:colOff>
      <xdr:row>36</xdr:row>
      <xdr:rowOff>48260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82969"/>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154906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123698</xdr:rowOff>
    </xdr:from>
    <xdr:to>
      <xdr:col>15</xdr:col>
      <xdr:colOff>50800</xdr:colOff>
      <xdr:row>36</xdr:row>
      <xdr:rowOff>10769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24448"/>
          <a:ext cx="889000" cy="5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145762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82093</xdr:rowOff>
    </xdr:from>
    <xdr:to>
      <xdr:col>10</xdr:col>
      <xdr:colOff>114300</xdr:colOff>
      <xdr:row>35</xdr:row>
      <xdr:rowOff>123698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082843"/>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119245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112844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156108</xdr:rowOff>
    </xdr:from>
    <xdr:to>
      <xdr:col>24</xdr:col>
      <xdr:colOff>114300</xdr:colOff>
      <xdr:row>36</xdr:row>
      <xdr:rowOff>86258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5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134535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3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168910</xdr:rowOff>
    </xdr:from>
    <xdr:to>
      <xdr:col>20</xdr:col>
      <xdr:colOff>38100</xdr:colOff>
      <xdr:row>36</xdr:row>
      <xdr:rowOff>99060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90187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131419</xdr:rowOff>
    </xdr:from>
    <xdr:to>
      <xdr:col>15</xdr:col>
      <xdr:colOff>101600</xdr:colOff>
      <xdr:row>36</xdr:row>
      <xdr:rowOff>61569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52696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72898</xdr:rowOff>
    </xdr:from>
    <xdr:to>
      <xdr:col>10</xdr:col>
      <xdr:colOff>165100</xdr:colOff>
      <xdr:row>36</xdr:row>
      <xdr:rowOff>3048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165625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31293</xdr:rowOff>
    </xdr:from>
    <xdr:to>
      <xdr:col>6</xdr:col>
      <xdr:colOff>38100</xdr:colOff>
      <xdr:row>35</xdr:row>
      <xdr:rowOff>132893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124020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2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93487</xdr:rowOff>
    </xdr:from>
    <xdr:to>
      <xdr:col>24</xdr:col>
      <xdr:colOff>63500</xdr:colOff>
      <xdr:row>57</xdr:row>
      <xdr:rowOff>99827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351787"/>
          <a:ext cx="838200" cy="52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93487</xdr:rowOff>
    </xdr:from>
    <xdr:to>
      <xdr:col>19</xdr:col>
      <xdr:colOff>177800</xdr:colOff>
      <xdr:row>57</xdr:row>
      <xdr:rowOff>107504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351787"/>
          <a:ext cx="889000" cy="52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150875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40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84424</xdr:rowOff>
    </xdr:from>
    <xdr:to>
      <xdr:col>15</xdr:col>
      <xdr:colOff>50800</xdr:colOff>
      <xdr:row>57</xdr:row>
      <xdr:rowOff>107504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857074"/>
          <a:ext cx="889000" cy="2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146087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84424</xdr:rowOff>
    </xdr:from>
    <xdr:to>
      <xdr:col>10</xdr:col>
      <xdr:colOff>114300</xdr:colOff>
      <xdr:row>57</xdr:row>
      <xdr:rowOff>120004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857074"/>
          <a:ext cx="889000" cy="3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139409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91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49027</xdr:rowOff>
    </xdr:from>
    <xdr:to>
      <xdr:col>24</xdr:col>
      <xdr:colOff>114300</xdr:colOff>
      <xdr:row>57</xdr:row>
      <xdr:rowOff>150627</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82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135404</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3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42687</xdr:rowOff>
    </xdr:from>
    <xdr:to>
      <xdr:col>20</xdr:col>
      <xdr:colOff>38100</xdr:colOff>
      <xdr:row>54</xdr:row>
      <xdr:rowOff>144287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0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160814</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076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56704</xdr:rowOff>
    </xdr:from>
    <xdr:to>
      <xdr:col>15</xdr:col>
      <xdr:colOff>101600</xdr:colOff>
      <xdr:row>57</xdr:row>
      <xdr:rowOff>158304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2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149431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2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33624</xdr:rowOff>
    </xdr:from>
    <xdr:to>
      <xdr:col>10</xdr:col>
      <xdr:colOff>165100</xdr:colOff>
      <xdr:row>57</xdr:row>
      <xdr:rowOff>135224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0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151751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58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69204</xdr:rowOff>
    </xdr:from>
    <xdr:to>
      <xdr:col>6</xdr:col>
      <xdr:colOff>38100</xdr:colOff>
      <xdr:row>57</xdr:row>
      <xdr:rowOff>170804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4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161931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3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145087</xdr:rowOff>
    </xdr:from>
    <xdr:to>
      <xdr:col>24</xdr:col>
      <xdr:colOff>62865</xdr:colOff>
      <xdr:row>77</xdr:row>
      <xdr:rowOff>63607</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46587"/>
          <a:ext cx="1270" cy="1118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67434</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26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63607</xdr:rowOff>
    </xdr:from>
    <xdr:to>
      <xdr:col>24</xdr:col>
      <xdr:colOff>152400</xdr:colOff>
      <xdr:row>77</xdr:row>
      <xdr:rowOff>63607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2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91764</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2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145087</xdr:rowOff>
    </xdr:from>
    <xdr:to>
      <xdr:col>24</xdr:col>
      <xdr:colOff>152400</xdr:colOff>
      <xdr:row>70</xdr:row>
      <xdr:rowOff>145087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46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53967</xdr:rowOff>
    </xdr:from>
    <xdr:to>
      <xdr:col>24</xdr:col>
      <xdr:colOff>63500</xdr:colOff>
      <xdr:row>77</xdr:row>
      <xdr:rowOff>72081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084167"/>
          <a:ext cx="838200" cy="18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33169</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720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10292</xdr:rowOff>
    </xdr:from>
    <xdr:to>
      <xdr:col>24</xdr:col>
      <xdr:colOff>114300</xdr:colOff>
      <xdr:row>75</xdr:row>
      <xdr:rowOff>111892</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72081</xdr:rowOff>
    </xdr:from>
    <xdr:to>
      <xdr:col>19</xdr:col>
      <xdr:colOff>177800</xdr:colOff>
      <xdr:row>77</xdr:row>
      <xdr:rowOff>94255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273731"/>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46921</xdr:rowOff>
    </xdr:from>
    <xdr:to>
      <xdr:col>20</xdr:col>
      <xdr:colOff>38100</xdr:colOff>
      <xdr:row>76</xdr:row>
      <xdr:rowOff>148521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165048</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94255</xdr:rowOff>
    </xdr:from>
    <xdr:to>
      <xdr:col>15</xdr:col>
      <xdr:colOff>50800</xdr:colOff>
      <xdr:row>78</xdr:row>
      <xdr:rowOff>6290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295905"/>
          <a:ext cx="889000" cy="8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104026</xdr:rowOff>
    </xdr:from>
    <xdr:to>
      <xdr:col>15</xdr:col>
      <xdr:colOff>101600</xdr:colOff>
      <xdr:row>77</xdr:row>
      <xdr:rowOff>34176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50702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6290</xdr:rowOff>
    </xdr:from>
    <xdr:to>
      <xdr:col>10</xdr:col>
      <xdr:colOff>114300</xdr:colOff>
      <xdr:row>78</xdr:row>
      <xdr:rowOff>32510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379390"/>
          <a:ext cx="889000" cy="2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147665</xdr:rowOff>
    </xdr:from>
    <xdr:to>
      <xdr:col>10</xdr:col>
      <xdr:colOff>165100</xdr:colOff>
      <xdr:row>77</xdr:row>
      <xdr:rowOff>77815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94342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150873</xdr:rowOff>
    </xdr:from>
    <xdr:to>
      <xdr:col>6</xdr:col>
      <xdr:colOff>38100</xdr:colOff>
      <xdr:row>77</xdr:row>
      <xdr:rowOff>81023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8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97551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5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3167</xdr:rowOff>
    </xdr:from>
    <xdr:to>
      <xdr:col>24</xdr:col>
      <xdr:colOff>114300</xdr:colOff>
      <xdr:row>76</xdr:row>
      <xdr:rowOff>104767</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3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153044</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011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21281</xdr:rowOff>
    </xdr:from>
    <xdr:to>
      <xdr:col>20</xdr:col>
      <xdr:colOff>38100</xdr:colOff>
      <xdr:row>77</xdr:row>
      <xdr:rowOff>122881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2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114008</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15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43455</xdr:rowOff>
    </xdr:from>
    <xdr:to>
      <xdr:col>15</xdr:col>
      <xdr:colOff>101600</xdr:colOff>
      <xdr:row>77</xdr:row>
      <xdr:rowOff>145055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24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136182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337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126940</xdr:rowOff>
    </xdr:from>
    <xdr:to>
      <xdr:col>10</xdr:col>
      <xdr:colOff>165100</xdr:colOff>
      <xdr:row>78</xdr:row>
      <xdr:rowOff>57090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32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48217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421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153160</xdr:rowOff>
    </xdr:from>
    <xdr:to>
      <xdr:col>6</xdr:col>
      <xdr:colOff>38100</xdr:colOff>
      <xdr:row>78</xdr:row>
      <xdr:rowOff>83310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35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74437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447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1118</xdr:rowOff>
    </xdr:from>
    <xdr:to>
      <xdr:col>24</xdr:col>
      <xdr:colOff>63500</xdr:colOff>
      <xdr:row>99</xdr:row>
      <xdr:rowOff>94869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3797300" y="16974668"/>
          <a:ext cx="838200" cy="9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74574</xdr:rowOff>
    </xdr:from>
    <xdr:to>
      <xdr:col>19</xdr:col>
      <xdr:colOff>177800</xdr:colOff>
      <xdr:row>99</xdr:row>
      <xdr:rowOff>94869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908300" y="17048124"/>
          <a:ext cx="889000" cy="2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40188</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30111" y="166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74574</xdr:rowOff>
    </xdr:from>
    <xdr:to>
      <xdr:col>15</xdr:col>
      <xdr:colOff>50800</xdr:colOff>
      <xdr:row>99</xdr:row>
      <xdr:rowOff>131432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019300" y="17048124"/>
          <a:ext cx="889000" cy="5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80915</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671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129032</xdr:rowOff>
    </xdr:from>
    <xdr:to>
      <xdr:col>10</xdr:col>
      <xdr:colOff>114300</xdr:colOff>
      <xdr:row>99</xdr:row>
      <xdr:rowOff>131432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1130300" y="17102582"/>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94936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67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69017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66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121768</xdr:rowOff>
    </xdr:from>
    <xdr:to>
      <xdr:col>24</xdr:col>
      <xdr:colOff>114300</xdr:colOff>
      <xdr:row>99</xdr:row>
      <xdr:rowOff>51918</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692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36695</xdr:rowOff>
    </xdr:from>
    <xdr:ext cx="534377"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683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44069</xdr:rowOff>
    </xdr:from>
    <xdr:to>
      <xdr:col>20</xdr:col>
      <xdr:colOff>38100</xdr:colOff>
      <xdr:row>99</xdr:row>
      <xdr:rowOff>145669</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701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136796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30111" y="1711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23774</xdr:rowOff>
    </xdr:from>
    <xdr:to>
      <xdr:col>15</xdr:col>
      <xdr:colOff>101600</xdr:colOff>
      <xdr:row>99</xdr:row>
      <xdr:rowOff>125374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699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116501</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1111" y="1709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80632</xdr:rowOff>
    </xdr:from>
    <xdr:to>
      <xdr:col>10</xdr:col>
      <xdr:colOff>165100</xdr:colOff>
      <xdr:row>100</xdr:row>
      <xdr:rowOff>10782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705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1909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714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78232</xdr:rowOff>
    </xdr:from>
    <xdr:to>
      <xdr:col>6</xdr:col>
      <xdr:colOff>38100</xdr:colOff>
      <xdr:row>100</xdr:row>
      <xdr:rowOff>8382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705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170959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714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31115</xdr:rowOff>
    </xdr:from>
    <xdr:to>
      <xdr:col>55</xdr:col>
      <xdr:colOff>0</xdr:colOff>
      <xdr:row>39</xdr:row>
      <xdr:rowOff>40259</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717665"/>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31115</xdr:rowOff>
    </xdr:from>
    <xdr:to>
      <xdr:col>50</xdr:col>
      <xdr:colOff>114300</xdr:colOff>
      <xdr:row>39</xdr:row>
      <xdr:rowOff>33782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717665"/>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33782</xdr:rowOff>
    </xdr:from>
    <xdr:to>
      <xdr:col>45</xdr:col>
      <xdr:colOff>177800</xdr:colOff>
      <xdr:row>39</xdr:row>
      <xdr:rowOff>34544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72033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34544</xdr:rowOff>
    </xdr:from>
    <xdr:to>
      <xdr:col>41</xdr:col>
      <xdr:colOff>50800</xdr:colOff>
      <xdr:row>39</xdr:row>
      <xdr:rowOff>37211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6721094"/>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160909</xdr:rowOff>
    </xdr:from>
    <xdr:to>
      <xdr:col>55</xdr:col>
      <xdr:colOff>50800</xdr:colOff>
      <xdr:row>39</xdr:row>
      <xdr:rowOff>91059</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75836</xdr:rowOff>
    </xdr:from>
    <xdr:ext cx="313932"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590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151765</xdr:rowOff>
    </xdr:from>
    <xdr:to>
      <xdr:col>50</xdr:col>
      <xdr:colOff>165100</xdr:colOff>
      <xdr:row>39</xdr:row>
      <xdr:rowOff>81915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73042</xdr:rowOff>
    </xdr:from>
    <xdr:ext cx="313932"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82333" y="6759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154432</xdr:rowOff>
    </xdr:from>
    <xdr:to>
      <xdr:col>46</xdr:col>
      <xdr:colOff>38100</xdr:colOff>
      <xdr:row>39</xdr:row>
      <xdr:rowOff>84582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6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75709</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93333" y="67622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155194</xdr:rowOff>
    </xdr:from>
    <xdr:to>
      <xdr:col>41</xdr:col>
      <xdr:colOff>101600</xdr:colOff>
      <xdr:row>39</xdr:row>
      <xdr:rowOff>85344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6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76471</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704333" y="6763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157861</xdr:rowOff>
    </xdr:from>
    <xdr:to>
      <xdr:col>36</xdr:col>
      <xdr:colOff>165100</xdr:colOff>
      <xdr:row>39</xdr:row>
      <xdr:rowOff>88011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6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79138</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815333" y="6765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160503</xdr:rowOff>
    </xdr:from>
    <xdr:to>
      <xdr:col>55</xdr:col>
      <xdr:colOff>0</xdr:colOff>
      <xdr:row>57</xdr:row>
      <xdr:rowOff>38316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9761703"/>
          <a:ext cx="838200" cy="4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91239</xdr:rowOff>
    </xdr:from>
    <xdr:ext cx="469744"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863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139678</xdr:rowOff>
    </xdr:from>
    <xdr:to>
      <xdr:col>50</xdr:col>
      <xdr:colOff>114300</xdr:colOff>
      <xdr:row>56</xdr:row>
      <xdr:rowOff>160503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9740878"/>
          <a:ext cx="889000" cy="2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46593</xdr:rowOff>
    </xdr:from>
    <xdr:ext cx="469744"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404428" y="999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139678</xdr:rowOff>
    </xdr:from>
    <xdr:to>
      <xdr:col>45</xdr:col>
      <xdr:colOff>177800</xdr:colOff>
      <xdr:row>56</xdr:row>
      <xdr:rowOff>142603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9740878"/>
          <a:ext cx="889000"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42661</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515428" y="998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72995</xdr:rowOff>
    </xdr:from>
    <xdr:to>
      <xdr:col>41</xdr:col>
      <xdr:colOff>50800</xdr:colOff>
      <xdr:row>56</xdr:row>
      <xdr:rowOff>142603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972300" y="9674195"/>
          <a:ext cx="889000" cy="6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46159</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26428" y="999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49656</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37428" y="999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158966</xdr:rowOff>
    </xdr:from>
    <xdr:to>
      <xdr:col>55</xdr:col>
      <xdr:colOff>50800</xdr:colOff>
      <xdr:row>57</xdr:row>
      <xdr:rowOff>89116</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76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10393</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61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109703</xdr:rowOff>
    </xdr:from>
    <xdr:to>
      <xdr:col>50</xdr:col>
      <xdr:colOff>165100</xdr:colOff>
      <xdr:row>57</xdr:row>
      <xdr:rowOff>39853</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71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56380</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88878</xdr:rowOff>
    </xdr:from>
    <xdr:to>
      <xdr:col>46</xdr:col>
      <xdr:colOff>38100</xdr:colOff>
      <xdr:row>57</xdr:row>
      <xdr:rowOff>19028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69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35555</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946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91803</xdr:rowOff>
    </xdr:from>
    <xdr:to>
      <xdr:col>41</xdr:col>
      <xdr:colOff>101600</xdr:colOff>
      <xdr:row>57</xdr:row>
      <xdr:rowOff>21953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69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38480</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94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22195</xdr:rowOff>
    </xdr:from>
    <xdr:to>
      <xdr:col>36</xdr:col>
      <xdr:colOff>165100</xdr:colOff>
      <xdr:row>56</xdr:row>
      <xdr:rowOff>123795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6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140322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939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104358</xdr:rowOff>
    </xdr:from>
    <xdr:to>
      <xdr:col>55</xdr:col>
      <xdr:colOff>0</xdr:colOff>
      <xdr:row>76</xdr:row>
      <xdr:rowOff>109342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9639300" y="13134558"/>
          <a:ext cx="838200" cy="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11617</xdr:rowOff>
    </xdr:from>
    <xdr:ext cx="469744"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321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95329</xdr:rowOff>
    </xdr:from>
    <xdr:to>
      <xdr:col>50</xdr:col>
      <xdr:colOff>114300</xdr:colOff>
      <xdr:row>76</xdr:row>
      <xdr:rowOff>109342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8750300" y="13125529"/>
          <a:ext cx="889000" cy="1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77066</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327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95329</xdr:rowOff>
    </xdr:from>
    <xdr:to>
      <xdr:col>45</xdr:col>
      <xdr:colOff>177800</xdr:colOff>
      <xdr:row>76</xdr:row>
      <xdr:rowOff>153943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7861300" y="13125529"/>
          <a:ext cx="889000" cy="5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20921</xdr:rowOff>
    </xdr:from>
    <xdr:ext cx="469744"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515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153943</xdr:rowOff>
    </xdr:from>
    <xdr:to>
      <xdr:col>41</xdr:col>
      <xdr:colOff>50800</xdr:colOff>
      <xdr:row>77</xdr:row>
      <xdr:rowOff>5077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6972300" y="13184143"/>
          <a:ext cx="889000" cy="2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40695</xdr:rowOff>
    </xdr:from>
    <xdr:ext cx="469744"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626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41084</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37428" y="1341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53558</xdr:rowOff>
    </xdr:from>
    <xdr:to>
      <xdr:col>55</xdr:col>
      <xdr:colOff>50800</xdr:colOff>
      <xdr:row>76</xdr:row>
      <xdr:rowOff>155158</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08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76436</xdr:rowOff>
    </xdr:from>
    <xdr:ext cx="534377"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293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58542</xdr:rowOff>
    </xdr:from>
    <xdr:to>
      <xdr:col>50</xdr:col>
      <xdr:colOff>165100</xdr:colOff>
      <xdr:row>76</xdr:row>
      <xdr:rowOff>160142</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308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5219</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286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44529</xdr:rowOff>
    </xdr:from>
    <xdr:to>
      <xdr:col>46</xdr:col>
      <xdr:colOff>38100</xdr:colOff>
      <xdr:row>76</xdr:row>
      <xdr:rowOff>146129</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07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162656</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284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103143</xdr:rowOff>
    </xdr:from>
    <xdr:to>
      <xdr:col>41</xdr:col>
      <xdr:colOff>101600</xdr:colOff>
      <xdr:row>77</xdr:row>
      <xdr:rowOff>33293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13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49819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290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125727</xdr:rowOff>
    </xdr:from>
    <xdr:to>
      <xdr:col>36</xdr:col>
      <xdr:colOff>165100</xdr:colOff>
      <xdr:row>77</xdr:row>
      <xdr:rowOff>55877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15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72404</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293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87846</xdr:rowOff>
    </xdr:from>
    <xdr:to>
      <xdr:col>55</xdr:col>
      <xdr:colOff>0</xdr:colOff>
      <xdr:row>95</xdr:row>
      <xdr:rowOff>113322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9639300" y="16375596"/>
          <a:ext cx="838200" cy="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145190</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432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81229</xdr:rowOff>
    </xdr:from>
    <xdr:to>
      <xdr:col>50</xdr:col>
      <xdr:colOff>114300</xdr:colOff>
      <xdr:row>95</xdr:row>
      <xdr:rowOff>87846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8750300" y="16368979"/>
          <a:ext cx="889000" cy="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107611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72111" y="1656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81229</xdr:rowOff>
    </xdr:from>
    <xdr:to>
      <xdr:col>45</xdr:col>
      <xdr:colOff>177800</xdr:colOff>
      <xdr:row>95</xdr:row>
      <xdr:rowOff>151118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7861300" y="16368979"/>
          <a:ext cx="889000" cy="6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115625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5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121932</xdr:rowOff>
    </xdr:from>
    <xdr:to>
      <xdr:col>41</xdr:col>
      <xdr:colOff>50800</xdr:colOff>
      <xdr:row>95</xdr:row>
      <xdr:rowOff>151118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972300" y="16409682"/>
          <a:ext cx="889000" cy="2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119321</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99610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5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62522</xdr:rowOff>
    </xdr:from>
    <xdr:to>
      <xdr:col>55</xdr:col>
      <xdr:colOff>50800</xdr:colOff>
      <xdr:row>95</xdr:row>
      <xdr:rowOff>164122</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35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85399</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20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37046</xdr:rowOff>
    </xdr:from>
    <xdr:to>
      <xdr:col>50</xdr:col>
      <xdr:colOff>165100</xdr:colOff>
      <xdr:row>95</xdr:row>
      <xdr:rowOff>138646</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32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155173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610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30429</xdr:rowOff>
    </xdr:from>
    <xdr:to>
      <xdr:col>46</xdr:col>
      <xdr:colOff>38100</xdr:colOff>
      <xdr:row>95</xdr:row>
      <xdr:rowOff>132029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31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148556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09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100318</xdr:rowOff>
    </xdr:from>
    <xdr:to>
      <xdr:col>41</xdr:col>
      <xdr:colOff>101600</xdr:colOff>
      <xdr:row>96</xdr:row>
      <xdr:rowOff>30468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38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46995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16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71132</xdr:rowOff>
    </xdr:from>
    <xdr:to>
      <xdr:col>36</xdr:col>
      <xdr:colOff>165100</xdr:colOff>
      <xdr:row>96</xdr:row>
      <xdr:rowOff>1282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35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17809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13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92106</xdr:rowOff>
    </xdr:from>
    <xdr:to>
      <xdr:col>85</xdr:col>
      <xdr:colOff>127000</xdr:colOff>
      <xdr:row>36</xdr:row>
      <xdr:rowOff>119309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264306"/>
          <a:ext cx="8382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16166</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35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116063</xdr:rowOff>
    </xdr:from>
    <xdr:to>
      <xdr:col>81</xdr:col>
      <xdr:colOff>50800</xdr:colOff>
      <xdr:row>36</xdr:row>
      <xdr:rowOff>119309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4592300" y="6288263"/>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108795</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116063</xdr:rowOff>
    </xdr:from>
    <xdr:to>
      <xdr:col>76</xdr:col>
      <xdr:colOff>114300</xdr:colOff>
      <xdr:row>36</xdr:row>
      <xdr:rowOff>163337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288263"/>
          <a:ext cx="889000" cy="4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128637</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151221</xdr:rowOff>
    </xdr:from>
    <xdr:to>
      <xdr:col>71</xdr:col>
      <xdr:colOff>177800</xdr:colOff>
      <xdr:row>36</xdr:row>
      <xdr:rowOff>163337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814300" y="6323421"/>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155109</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136272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41306</xdr:rowOff>
    </xdr:from>
    <xdr:to>
      <xdr:col>85</xdr:col>
      <xdr:colOff>177800</xdr:colOff>
      <xdr:row>36</xdr:row>
      <xdr:rowOff>142906</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21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64183</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06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68509</xdr:rowOff>
    </xdr:from>
    <xdr:to>
      <xdr:col>81</xdr:col>
      <xdr:colOff>101600</xdr:colOff>
      <xdr:row>36</xdr:row>
      <xdr:rowOff>170109</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24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15186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01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65263</xdr:rowOff>
    </xdr:from>
    <xdr:to>
      <xdr:col>76</xdr:col>
      <xdr:colOff>165100</xdr:colOff>
      <xdr:row>36</xdr:row>
      <xdr:rowOff>166863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23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11940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01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112537</xdr:rowOff>
    </xdr:from>
    <xdr:to>
      <xdr:col>72</xdr:col>
      <xdr:colOff>38100</xdr:colOff>
      <xdr:row>37</xdr:row>
      <xdr:rowOff>42687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28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59214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05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100421</xdr:rowOff>
    </xdr:from>
    <xdr:to>
      <xdr:col>67</xdr:col>
      <xdr:colOff>101600</xdr:colOff>
      <xdr:row>37</xdr:row>
      <xdr:rowOff>30571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27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47098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04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61094</xdr:rowOff>
    </xdr:from>
    <xdr:to>
      <xdr:col>85</xdr:col>
      <xdr:colOff>127000</xdr:colOff>
      <xdr:row>53</xdr:row>
      <xdr:rowOff>34495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8805044"/>
          <a:ext cx="838200" cy="31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97731</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34495</xdr:rowOff>
    </xdr:from>
    <xdr:to>
      <xdr:col>81</xdr:col>
      <xdr:colOff>50800</xdr:colOff>
      <xdr:row>53</xdr:row>
      <xdr:rowOff>112202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121345"/>
          <a:ext cx="889000" cy="7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120542</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72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123355</xdr:rowOff>
    </xdr:from>
    <xdr:to>
      <xdr:col>76</xdr:col>
      <xdr:colOff>114300</xdr:colOff>
      <xdr:row>53</xdr:row>
      <xdr:rowOff>112202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038755"/>
          <a:ext cx="889000" cy="16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49806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8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123355</xdr:rowOff>
    </xdr:from>
    <xdr:to>
      <xdr:col>71</xdr:col>
      <xdr:colOff>177800</xdr:colOff>
      <xdr:row>55</xdr:row>
      <xdr:rowOff>71822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038755"/>
          <a:ext cx="889000" cy="46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99429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8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116753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8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10294</xdr:rowOff>
    </xdr:from>
    <xdr:to>
      <xdr:col>85</xdr:col>
      <xdr:colOff>177800</xdr:colOff>
      <xdr:row>51</xdr:row>
      <xdr:rowOff>111894</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875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96671</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866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155145</xdr:rowOff>
    </xdr:from>
    <xdr:to>
      <xdr:col>81</xdr:col>
      <xdr:colOff>101600</xdr:colOff>
      <xdr:row>53</xdr:row>
      <xdr:rowOff>85295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07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101822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884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61402</xdr:rowOff>
    </xdr:from>
    <xdr:to>
      <xdr:col>76</xdr:col>
      <xdr:colOff>165100</xdr:colOff>
      <xdr:row>53</xdr:row>
      <xdr:rowOff>163002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14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8079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892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72555</xdr:rowOff>
    </xdr:from>
    <xdr:to>
      <xdr:col>72</xdr:col>
      <xdr:colOff>38100</xdr:colOff>
      <xdr:row>53</xdr:row>
      <xdr:rowOff>2705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89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19232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876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21022</xdr:rowOff>
    </xdr:from>
    <xdr:to>
      <xdr:col>67</xdr:col>
      <xdr:colOff>101600</xdr:colOff>
      <xdr:row>55</xdr:row>
      <xdr:rowOff>122622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4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139149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22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44700</xdr:rowOff>
    </xdr:from>
    <xdr:to>
      <xdr:col>85</xdr:col>
      <xdr:colOff>127000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89250"/>
          <a:ext cx="838200" cy="5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159000</xdr:rowOff>
    </xdr:from>
    <xdr:to>
      <xdr:col>81</xdr:col>
      <xdr:colOff>50800</xdr:colOff>
      <xdr:row>79</xdr:row>
      <xdr:rowOff>44700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32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108280</xdr:rowOff>
    </xdr:from>
    <xdr:ext cx="378565"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92017" y="13652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159000</xdr:rowOff>
    </xdr:from>
    <xdr:to>
      <xdr:col>76</xdr:col>
      <xdr:colOff>114300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532100"/>
          <a:ext cx="889000" cy="11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98579</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6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165350</xdr:rowOff>
    </xdr:from>
    <xdr:to>
      <xdr:col>81</xdr:col>
      <xdr:colOff>101600</xdr:colOff>
      <xdr:row>79</xdr:row>
      <xdr:rowOff>95500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112027</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31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108200</xdr:rowOff>
    </xdr:from>
    <xdr:to>
      <xdr:col>76</xdr:col>
      <xdr:colOff>165100</xdr:colOff>
      <xdr:row>79</xdr:row>
      <xdr:rowOff>38350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54877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25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69444</xdr:rowOff>
    </xdr:from>
    <xdr:to>
      <xdr:col>85</xdr:col>
      <xdr:colOff>127000</xdr:colOff>
      <xdr:row>95</xdr:row>
      <xdr:rowOff>124473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357194"/>
          <a:ext cx="838200" cy="5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31348</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49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124473</xdr:rowOff>
    </xdr:from>
    <xdr:to>
      <xdr:col>81</xdr:col>
      <xdr:colOff>50800</xdr:colOff>
      <xdr:row>95</xdr:row>
      <xdr:rowOff>160731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412223"/>
          <a:ext cx="889000" cy="3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142245</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160731</xdr:rowOff>
    </xdr:from>
    <xdr:to>
      <xdr:col>76</xdr:col>
      <xdr:colOff>114300</xdr:colOff>
      <xdr:row>96</xdr:row>
      <xdr:rowOff>16027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448481"/>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151567</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16027</xdr:rowOff>
    </xdr:from>
    <xdr:to>
      <xdr:col>71</xdr:col>
      <xdr:colOff>177800</xdr:colOff>
      <xdr:row>96</xdr:row>
      <xdr:rowOff>19317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475227"/>
          <a:ext cx="889000" cy="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157154</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140301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18644</xdr:rowOff>
    </xdr:from>
    <xdr:to>
      <xdr:col>85</xdr:col>
      <xdr:colOff>177800</xdr:colOff>
      <xdr:row>95</xdr:row>
      <xdr:rowOff>120244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30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41521</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15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73673</xdr:rowOff>
    </xdr:from>
    <xdr:to>
      <xdr:col>81</xdr:col>
      <xdr:colOff>101600</xdr:colOff>
      <xdr:row>96</xdr:row>
      <xdr:rowOff>3823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36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20350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1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109931</xdr:rowOff>
    </xdr:from>
    <xdr:to>
      <xdr:col>76</xdr:col>
      <xdr:colOff>165100</xdr:colOff>
      <xdr:row>96</xdr:row>
      <xdr:rowOff>40081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39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56608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17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136677</xdr:rowOff>
    </xdr:from>
    <xdr:to>
      <xdr:col>72</xdr:col>
      <xdr:colOff>38100</xdr:colOff>
      <xdr:row>96</xdr:row>
      <xdr:rowOff>66827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42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83354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19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139967</xdr:rowOff>
    </xdr:from>
    <xdr:to>
      <xdr:col>67</xdr:col>
      <xdr:colOff>101600</xdr:colOff>
      <xdr:row>96</xdr:row>
      <xdr:rowOff>70117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42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86644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20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主な目的別歳出を見ると総務費は、</a:t>
          </a:r>
          <a:r>
            <a:rPr kumimoji="1" lang="ja-JP" altLang="en-US" sz="1100">
              <a:solidFill>
                <a:schemeClr val="dk1"/>
              </a:solidFill>
              <a:effectLst/>
              <a:latin typeface="+mn-lt"/>
              <a:ea typeface="+mn-ea"/>
              <a:cs typeface="+mn-cs"/>
            </a:rPr>
            <a:t>財政調整基金</a:t>
          </a:r>
          <a:r>
            <a:rPr kumimoji="1" lang="ja-JP" altLang="ja-JP" sz="1100">
              <a:solidFill>
                <a:schemeClr val="dk1"/>
              </a:solidFill>
              <a:effectLst/>
              <a:latin typeface="+mn-lt"/>
              <a:ea typeface="+mn-ea"/>
              <a:cs typeface="+mn-cs"/>
            </a:rPr>
            <a:t>等の積立金の減などにより、全国、県平均を下回っている。民生費は、医療費や生活保護費、子ども子育て支援の影響により年々増加傾向にあるが、全国、県平均を下回っている。衛生費は、ごみ処理業務における一部事務組合への負担金が減となり全国、県平均を下回っている。農林水産業費については、農業基盤整備などの普通建設事業費により全国、県平均を上回っている。</a:t>
          </a:r>
          <a:r>
            <a:rPr kumimoji="1" lang="ja-JP" altLang="en-US" sz="1100">
              <a:solidFill>
                <a:schemeClr val="dk1"/>
              </a:solidFill>
              <a:effectLst/>
              <a:latin typeface="+mn-lt"/>
              <a:ea typeface="+mn-ea"/>
              <a:cs typeface="+mn-cs"/>
            </a:rPr>
            <a:t>商工費は、全国、県平均を下回っているが、産業団地整備推進事業が継続しているため、ここ数年は高い水準が続いている。</a:t>
          </a:r>
          <a:r>
            <a:rPr kumimoji="1" lang="ja-JP" altLang="ja-JP" sz="1100">
              <a:solidFill>
                <a:schemeClr val="dk1"/>
              </a:solidFill>
              <a:effectLst/>
              <a:latin typeface="+mn-lt"/>
              <a:ea typeface="+mn-ea"/>
              <a:cs typeface="+mn-cs"/>
            </a:rPr>
            <a:t>土木費は、</a:t>
          </a:r>
          <a:r>
            <a:rPr kumimoji="1" lang="ja-JP" altLang="en-US" sz="1100">
              <a:solidFill>
                <a:schemeClr val="dk1"/>
              </a:solidFill>
              <a:effectLst/>
              <a:latin typeface="+mn-lt"/>
              <a:ea typeface="+mn-ea"/>
              <a:cs typeface="+mn-cs"/>
            </a:rPr>
            <a:t>大型事業の</a:t>
          </a:r>
          <a:r>
            <a:rPr kumimoji="1" lang="ja-JP" altLang="ja-JP" sz="1100">
              <a:solidFill>
                <a:schemeClr val="dk1"/>
              </a:solidFill>
              <a:effectLst/>
              <a:latin typeface="+mn-lt"/>
              <a:ea typeface="+mn-ea"/>
              <a:cs typeface="+mn-cs"/>
            </a:rPr>
            <a:t>スマート</a:t>
          </a:r>
          <a:r>
            <a:rPr kumimoji="1" lang="en-US" altLang="ja-JP" sz="1100">
              <a:solidFill>
                <a:schemeClr val="dk1"/>
              </a:solidFill>
              <a:effectLst/>
              <a:latin typeface="+mn-lt"/>
              <a:ea typeface="+mn-ea"/>
              <a:cs typeface="+mn-cs"/>
            </a:rPr>
            <a:t>IC</a:t>
          </a:r>
          <a:r>
            <a:rPr kumimoji="1" lang="ja-JP" altLang="ja-JP" sz="1100">
              <a:solidFill>
                <a:schemeClr val="dk1"/>
              </a:solidFill>
              <a:effectLst/>
              <a:latin typeface="+mn-lt"/>
              <a:ea typeface="+mn-ea"/>
              <a:cs typeface="+mn-cs"/>
            </a:rPr>
            <a:t>整備事業</a:t>
          </a:r>
          <a:r>
            <a:rPr kumimoji="1" lang="ja-JP" altLang="en-US" sz="1100">
              <a:solidFill>
                <a:schemeClr val="dk1"/>
              </a:solidFill>
              <a:effectLst/>
              <a:latin typeface="+mn-lt"/>
              <a:ea typeface="+mn-ea"/>
              <a:cs typeface="+mn-cs"/>
            </a:rPr>
            <a:t>は継続しているが、</a:t>
          </a:r>
          <a:r>
            <a:rPr kumimoji="1" lang="ja-JP" altLang="ja-JP" sz="1100">
              <a:solidFill>
                <a:schemeClr val="dk1"/>
              </a:solidFill>
              <a:effectLst/>
              <a:latin typeface="+mn-lt"/>
              <a:ea typeface="+mn-ea"/>
              <a:cs typeface="+mn-cs"/>
            </a:rPr>
            <a:t>ＪＲ小金井駅東西自由通路修繕事業</a:t>
          </a:r>
          <a:r>
            <a:rPr kumimoji="1" lang="ja-JP" altLang="en-US" sz="1100">
              <a:solidFill>
                <a:schemeClr val="dk1"/>
              </a:solidFill>
              <a:effectLst/>
              <a:latin typeface="+mn-lt"/>
              <a:ea typeface="+mn-ea"/>
              <a:cs typeface="+mn-cs"/>
            </a:rPr>
            <a:t>が完了したこと等により</a:t>
          </a:r>
          <a:r>
            <a:rPr kumimoji="1" lang="ja-JP" altLang="ja-JP" sz="1100">
              <a:solidFill>
                <a:schemeClr val="dk1"/>
              </a:solidFill>
              <a:effectLst/>
              <a:latin typeface="+mn-lt"/>
              <a:ea typeface="+mn-ea"/>
              <a:cs typeface="+mn-cs"/>
            </a:rPr>
            <a:t>前年度より減となり全国、県平均を下回っている。消防費は、消防施設の更新等の影響で、全国、県平均を上回っている。教育費は、義務教育学校整備事業などにより全国、県平均を大幅に上回っている。公債費は、義務教育施設の耐震補強や大規模改修事業、庁舎関連事業などで起債した合併特例債に係る償還が増加傾向にあり、全国、県平均を上回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栃木県下野市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財政調整基金の令和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年度残高は、前年度比</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2,230</a:t>
          </a:r>
          <a:r>
            <a:rPr kumimoji="1" lang="ja-JP" altLang="ja-JP" sz="1100">
              <a:solidFill>
                <a:schemeClr val="dk1"/>
              </a:solidFill>
              <a:effectLst/>
              <a:latin typeface="+mn-lt"/>
              <a:ea typeface="+mn-ea"/>
              <a:cs typeface="+mn-cs"/>
            </a:rPr>
            <a:t>百万円とな</a:t>
          </a:r>
          <a:r>
            <a:rPr kumimoji="1" lang="ja-JP" altLang="en-US" sz="1100">
              <a:solidFill>
                <a:schemeClr val="dk1"/>
              </a:solidFill>
              <a:effectLst/>
              <a:latin typeface="+mn-lt"/>
              <a:ea typeface="+mn-ea"/>
              <a:cs typeface="+mn-cs"/>
            </a:rPr>
            <a:t>り、前年度同程度の残高を確保することができた</a:t>
          </a:r>
          <a:r>
            <a:rPr kumimoji="1" lang="ja-JP" altLang="ja-JP" sz="1100">
              <a:solidFill>
                <a:schemeClr val="dk1"/>
              </a:solidFill>
              <a:effectLst/>
              <a:latin typeface="+mn-lt"/>
              <a:ea typeface="+mn-ea"/>
              <a:cs typeface="+mn-cs"/>
            </a:rPr>
            <a:t>。これに伴い財政調整基金残高に係る標準財政規模比</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同程度の</a:t>
          </a:r>
          <a:r>
            <a:rPr kumimoji="1" lang="en-US" altLang="ja-JP" sz="1100">
              <a:solidFill>
                <a:schemeClr val="dk1"/>
              </a:solidFill>
              <a:effectLst/>
              <a:latin typeface="+mn-lt"/>
              <a:ea typeface="+mn-ea"/>
              <a:cs typeface="+mn-cs"/>
            </a:rPr>
            <a:t>14.10</a:t>
          </a:r>
          <a:r>
            <a:rPr kumimoji="1" lang="ja-JP" altLang="ja-JP" sz="1100">
              <a:solidFill>
                <a:schemeClr val="dk1"/>
              </a:solidFill>
              <a:effectLst/>
              <a:latin typeface="+mn-lt"/>
              <a:ea typeface="+mn-ea"/>
              <a:cs typeface="+mn-cs"/>
            </a:rPr>
            <a:t>％となり適正な水準</a:t>
          </a:r>
          <a:r>
            <a:rPr kumimoji="1" lang="ja-JP" altLang="en-US" sz="1100">
              <a:solidFill>
                <a:schemeClr val="dk1"/>
              </a:solidFill>
              <a:effectLst/>
              <a:latin typeface="+mn-lt"/>
              <a:ea typeface="+mn-ea"/>
              <a:cs typeface="+mn-cs"/>
            </a:rPr>
            <a:t>を保つ</a:t>
          </a:r>
          <a:r>
            <a:rPr kumimoji="1" lang="ja-JP" altLang="ja-JP" sz="1100">
              <a:solidFill>
                <a:schemeClr val="dk1"/>
              </a:solidFill>
              <a:effectLst/>
              <a:latin typeface="+mn-lt"/>
              <a:ea typeface="+mn-ea"/>
              <a:cs typeface="+mn-cs"/>
            </a:rPr>
            <a:t>結果となった。</a:t>
          </a:r>
          <a:endParaRPr lang="ja-JP" altLang="ja-JP" sz="1400">
            <a:effectLst/>
          </a:endParaRPr>
        </a:p>
        <a:p>
          <a:r>
            <a:rPr kumimoji="1" lang="ja-JP" altLang="ja-JP" sz="1100">
              <a:solidFill>
                <a:schemeClr val="dk1"/>
              </a:solidFill>
              <a:effectLst/>
              <a:latin typeface="+mn-lt"/>
              <a:ea typeface="+mn-ea"/>
              <a:cs typeface="+mn-cs"/>
            </a:rPr>
            <a:t>　また、実質収支額も</a:t>
          </a:r>
          <a:r>
            <a:rPr kumimoji="1" lang="en-US" altLang="ja-JP" sz="1100">
              <a:solidFill>
                <a:schemeClr val="dk1"/>
              </a:solidFill>
              <a:effectLst/>
              <a:latin typeface="+mn-lt"/>
              <a:ea typeface="+mn-ea"/>
              <a:cs typeface="+mn-cs"/>
            </a:rPr>
            <a:t>14.61</a:t>
          </a:r>
          <a:r>
            <a:rPr kumimoji="1" lang="ja-JP" altLang="ja-JP" sz="1100">
              <a:solidFill>
                <a:schemeClr val="dk1"/>
              </a:solidFill>
              <a:effectLst/>
              <a:latin typeface="+mn-lt"/>
              <a:ea typeface="+mn-ea"/>
              <a:cs typeface="+mn-cs"/>
            </a:rPr>
            <a:t>％の黒字となっ</a:t>
          </a:r>
          <a:r>
            <a:rPr kumimoji="1" lang="ja-JP" altLang="en-US" sz="1100">
              <a:solidFill>
                <a:schemeClr val="dk1"/>
              </a:solidFill>
              <a:effectLst/>
              <a:latin typeface="+mn-lt"/>
              <a:ea typeface="+mn-ea"/>
              <a:cs typeface="+mn-cs"/>
            </a:rPr>
            <a:t>たが、財政調整基金への積立金が前年度比</a:t>
          </a:r>
          <a:r>
            <a:rPr kumimoji="1" lang="en-US" altLang="ja-JP" sz="1100">
              <a:solidFill>
                <a:schemeClr val="dk1"/>
              </a:solidFill>
              <a:effectLst/>
              <a:latin typeface="+mn-lt"/>
              <a:ea typeface="+mn-ea"/>
              <a:cs typeface="+mn-cs"/>
            </a:rPr>
            <a:t>1,187</a:t>
          </a:r>
          <a:r>
            <a:rPr kumimoji="1" lang="ja-JP" altLang="en-US" sz="1100">
              <a:solidFill>
                <a:schemeClr val="dk1"/>
              </a:solidFill>
              <a:effectLst/>
              <a:latin typeface="+mn-lt"/>
              <a:ea typeface="+mn-ea"/>
              <a:cs typeface="+mn-cs"/>
            </a:rPr>
            <a:t>百万円少なかった</a:t>
          </a:r>
          <a:r>
            <a:rPr kumimoji="1" lang="ja-JP" altLang="ja-JP" sz="1100">
              <a:solidFill>
                <a:schemeClr val="dk1"/>
              </a:solidFill>
              <a:effectLst/>
              <a:latin typeface="+mn-lt"/>
              <a:ea typeface="+mn-ea"/>
              <a:cs typeface="+mn-cs"/>
            </a:rPr>
            <a:t>ため、実質単年収支につい</a:t>
          </a:r>
          <a:r>
            <a:rPr kumimoji="1" lang="ja-JP" altLang="en-US" sz="1100">
              <a:solidFill>
                <a:schemeClr val="dk1"/>
              </a:solidFill>
              <a:effectLst/>
              <a:latin typeface="+mn-lt"/>
              <a:ea typeface="+mn-ea"/>
              <a:cs typeface="+mn-cs"/>
            </a:rPr>
            <a:t>ては</a:t>
          </a:r>
          <a:r>
            <a:rPr kumimoji="1" lang="en-US" altLang="ja-JP" sz="1100">
              <a:solidFill>
                <a:schemeClr val="dk1"/>
              </a:solidFill>
              <a:effectLst/>
              <a:latin typeface="+mn-lt"/>
              <a:ea typeface="+mn-ea"/>
              <a:cs typeface="+mn-cs"/>
            </a:rPr>
            <a:t>3.73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に留まった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今後も事務事業の見直し・統廃合など歳出の合理化等行財政改革を推進し、財政調整基金の維持や実質収支の黒字に努める。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栃木県下野市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連結実質赤字比率に係る各会計が健全財政運営に努めた結果、全ての会計が黒字となっている。</a:t>
          </a:r>
          <a:endParaRPr lang="ja-JP" altLang="ja-JP" sz="1400">
            <a:effectLst/>
          </a:endParaRPr>
        </a:p>
        <a:p>
          <a:r>
            <a:rPr kumimoji="1" lang="ja-JP" altLang="ja-JP" sz="1100">
              <a:solidFill>
                <a:schemeClr val="dk1"/>
              </a:solidFill>
              <a:effectLst/>
              <a:latin typeface="+mn-lt"/>
              <a:ea typeface="+mn-ea"/>
              <a:cs typeface="+mn-cs"/>
            </a:rPr>
            <a:t>　今後も更なる行財政改革を推進し、健全財政の維持に努める。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35506;/R5&#24180;&#24230;&#36001;&#25919;&#35506;&#25991;&#26360;/03&#12288;&#27770;&#31639;/07_&#36001;&#25919;&#29366;&#27841;&#36039;&#26009;&#38598;/05.10.04_&#20196;&#21644;&#65299;&#24180;&#24230;&#36001;&#25919;&#29366;&#27841;&#36039;&#26009;&#38598;&#12398;&#20316;&#25104;&#12395;&#12388;&#12356;&#12390;&#65288;2&#22238;&#30446;&#12539;&#22320;&#26041;&#20844;&#20250;&#35336;&#38306;&#20418;&#65289;/03_&#20998;&#26512;&#27396;&#35352;&#20837;&#65288;2&#22238;&#30446;&#12398;&#12415;&#65289;/&#12304;&#36001;&#25919;&#29366;&#27841;&#36039;&#26009;&#38598;&#12305;_092169_&#19979;&#37326;&#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59.3</v>
          </cell>
          <cell r="BX53">
            <v>60.4</v>
          </cell>
          <cell r="CF53">
            <v>59.6</v>
          </cell>
          <cell r="CN53">
            <v>59</v>
          </cell>
          <cell r="CV53">
            <v>58.5</v>
          </cell>
        </row>
        <row r="55">
          <cell r="AN55" t="str">
            <v>類似団体内平均値</v>
          </cell>
          <cell r="BP55">
            <v>31.9</v>
          </cell>
          <cell r="BX55">
            <v>24.2</v>
          </cell>
          <cell r="CF55">
            <v>22.1</v>
          </cell>
          <cell r="CN55">
            <v>20.399999999999999</v>
          </cell>
          <cell r="CV55">
            <v>11.2</v>
          </cell>
        </row>
        <row r="57">
          <cell r="BP57">
            <v>59.4</v>
          </cell>
          <cell r="BX57">
            <v>60.1</v>
          </cell>
          <cell r="CF57">
            <v>61.5</v>
          </cell>
          <cell r="CN57">
            <v>63.1</v>
          </cell>
          <cell r="CV57">
            <v>63.2</v>
          </cell>
        </row>
        <row r="72">
          <cell r="BP72" t="str">
            <v>H29</v>
          </cell>
          <cell r="BX72" t="str">
            <v>H30</v>
          </cell>
          <cell r="CF72" t="str">
            <v>R01</v>
          </cell>
          <cell r="CN72" t="str">
            <v>R02</v>
          </cell>
          <cell r="CV72" t="str">
            <v>R03</v>
          </cell>
        </row>
        <row r="73">
          <cell r="AN73" t="str">
            <v>当該団体値</v>
          </cell>
        </row>
        <row r="75">
          <cell r="BP75">
            <v>3.9</v>
          </cell>
          <cell r="BX75">
            <v>3</v>
          </cell>
          <cell r="CF75">
            <v>1.8</v>
          </cell>
          <cell r="CN75">
            <v>1.6</v>
          </cell>
          <cell r="CV75">
            <v>2.1</v>
          </cell>
        </row>
        <row r="77">
          <cell r="AN77" t="str">
            <v>類似団体内平均値</v>
          </cell>
          <cell r="BP77">
            <v>31.9</v>
          </cell>
          <cell r="BX77">
            <v>24.2</v>
          </cell>
          <cell r="CF77">
            <v>22.1</v>
          </cell>
          <cell r="CN77">
            <v>20.399999999999999</v>
          </cell>
          <cell r="CV77">
            <v>11.2</v>
          </cell>
        </row>
        <row r="79">
          <cell r="BP79">
            <v>6.6</v>
          </cell>
          <cell r="BX79">
            <v>6.4</v>
          </cell>
          <cell r="CF79">
            <v>6.3</v>
          </cell>
          <cell r="CN79">
            <v>6.2</v>
          </cell>
          <cell r="CV79">
            <v>5.7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37" workbookViewId="0">
      <selection activeCell="E53" sqref="E53"/>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88" t="s">
        <v>80</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78"/>
      <c r="DK1" s="178"/>
      <c r="DL1" s="178"/>
      <c r="DM1" s="178"/>
      <c r="DN1" s="178"/>
      <c r="DO1" s="178"/>
    </row>
    <row r="2" spans="1:119" ht="24.75" thickBot="1" x14ac:dyDescent="0.2">
      <c r="B2" s="179" t="s">
        <v>81</v>
      </c>
      <c r="C2" s="179"/>
      <c r="D2" s="180"/>
    </row>
    <row r="3" spans="1:119" ht="18.75" customHeight="1" thickBot="1" x14ac:dyDescent="0.2">
      <c r="A3" s="178"/>
      <c r="B3" s="589" t="s">
        <v>82</v>
      </c>
      <c r="C3" s="590"/>
      <c r="D3" s="590"/>
      <c r="E3" s="591"/>
      <c r="F3" s="591"/>
      <c r="G3" s="591"/>
      <c r="H3" s="591"/>
      <c r="I3" s="591"/>
      <c r="J3" s="591"/>
      <c r="K3" s="591"/>
      <c r="L3" s="591" t="s">
        <v>83</v>
      </c>
      <c r="M3" s="591"/>
      <c r="N3" s="591"/>
      <c r="O3" s="591"/>
      <c r="P3" s="591"/>
      <c r="Q3" s="591"/>
      <c r="R3" s="594"/>
      <c r="S3" s="594"/>
      <c r="T3" s="594"/>
      <c r="U3" s="594"/>
      <c r="V3" s="595"/>
      <c r="W3" s="485" t="s">
        <v>84</v>
      </c>
      <c r="X3" s="486"/>
      <c r="Y3" s="486"/>
      <c r="Z3" s="486"/>
      <c r="AA3" s="486"/>
      <c r="AB3" s="590"/>
      <c r="AC3" s="594" t="s">
        <v>85</v>
      </c>
      <c r="AD3" s="486"/>
      <c r="AE3" s="486"/>
      <c r="AF3" s="486"/>
      <c r="AG3" s="486"/>
      <c r="AH3" s="486"/>
      <c r="AI3" s="486"/>
      <c r="AJ3" s="486"/>
      <c r="AK3" s="486"/>
      <c r="AL3" s="556"/>
      <c r="AM3" s="485" t="s">
        <v>86</v>
      </c>
      <c r="AN3" s="486"/>
      <c r="AO3" s="486"/>
      <c r="AP3" s="486"/>
      <c r="AQ3" s="486"/>
      <c r="AR3" s="486"/>
      <c r="AS3" s="486"/>
      <c r="AT3" s="486"/>
      <c r="AU3" s="486"/>
      <c r="AV3" s="486"/>
      <c r="AW3" s="486"/>
      <c r="AX3" s="556"/>
      <c r="AY3" s="548" t="s">
        <v>1</v>
      </c>
      <c r="AZ3" s="549"/>
      <c r="BA3" s="549"/>
      <c r="BB3" s="549"/>
      <c r="BC3" s="549"/>
      <c r="BD3" s="549"/>
      <c r="BE3" s="549"/>
      <c r="BF3" s="549"/>
      <c r="BG3" s="549"/>
      <c r="BH3" s="549"/>
      <c r="BI3" s="549"/>
      <c r="BJ3" s="549"/>
      <c r="BK3" s="549"/>
      <c r="BL3" s="549"/>
      <c r="BM3" s="598"/>
      <c r="BN3" s="485" t="s">
        <v>87</v>
      </c>
      <c r="BO3" s="486"/>
      <c r="BP3" s="486"/>
      <c r="BQ3" s="486"/>
      <c r="BR3" s="486"/>
      <c r="BS3" s="486"/>
      <c r="BT3" s="486"/>
      <c r="BU3" s="556"/>
      <c r="BV3" s="485" t="s">
        <v>88</v>
      </c>
      <c r="BW3" s="486"/>
      <c r="BX3" s="486"/>
      <c r="BY3" s="486"/>
      <c r="BZ3" s="486"/>
      <c r="CA3" s="486"/>
      <c r="CB3" s="486"/>
      <c r="CC3" s="556"/>
      <c r="CD3" s="548" t="s">
        <v>1</v>
      </c>
      <c r="CE3" s="549"/>
      <c r="CF3" s="549"/>
      <c r="CG3" s="549"/>
      <c r="CH3" s="549"/>
      <c r="CI3" s="549"/>
      <c r="CJ3" s="549"/>
      <c r="CK3" s="549"/>
      <c r="CL3" s="549"/>
      <c r="CM3" s="549"/>
      <c r="CN3" s="549"/>
      <c r="CO3" s="549"/>
      <c r="CP3" s="549"/>
      <c r="CQ3" s="549"/>
      <c r="CR3" s="549"/>
      <c r="CS3" s="598"/>
      <c r="CT3" s="485" t="s">
        <v>89</v>
      </c>
      <c r="CU3" s="486"/>
      <c r="CV3" s="486"/>
      <c r="CW3" s="486"/>
      <c r="CX3" s="486"/>
      <c r="CY3" s="486"/>
      <c r="CZ3" s="486"/>
      <c r="DA3" s="556"/>
      <c r="DB3" s="485" t="s">
        <v>90</v>
      </c>
      <c r="DC3" s="486"/>
      <c r="DD3" s="486"/>
      <c r="DE3" s="486"/>
      <c r="DF3" s="486"/>
      <c r="DG3" s="486"/>
      <c r="DH3" s="486"/>
      <c r="DI3" s="556"/>
    </row>
    <row r="4" spans="1:119" ht="18.75" customHeight="1" x14ac:dyDescent="0.15">
      <c r="A4" s="178"/>
      <c r="B4" s="564"/>
      <c r="C4" s="565"/>
      <c r="D4" s="565"/>
      <c r="E4" s="566"/>
      <c r="F4" s="566"/>
      <c r="G4" s="566"/>
      <c r="H4" s="566"/>
      <c r="I4" s="566"/>
      <c r="J4" s="566"/>
      <c r="K4" s="566"/>
      <c r="L4" s="566"/>
      <c r="M4" s="566"/>
      <c r="N4" s="566"/>
      <c r="O4" s="566"/>
      <c r="P4" s="566"/>
      <c r="Q4" s="566"/>
      <c r="R4" s="570"/>
      <c r="S4" s="570"/>
      <c r="T4" s="570"/>
      <c r="U4" s="570"/>
      <c r="V4" s="571"/>
      <c r="W4" s="557"/>
      <c r="X4" s="367"/>
      <c r="Y4" s="367"/>
      <c r="Z4" s="367"/>
      <c r="AA4" s="367"/>
      <c r="AB4" s="565"/>
      <c r="AC4" s="570"/>
      <c r="AD4" s="367"/>
      <c r="AE4" s="367"/>
      <c r="AF4" s="367"/>
      <c r="AG4" s="367"/>
      <c r="AH4" s="367"/>
      <c r="AI4" s="367"/>
      <c r="AJ4" s="367"/>
      <c r="AK4" s="367"/>
      <c r="AL4" s="558"/>
      <c r="AM4" s="507"/>
      <c r="AN4" s="405"/>
      <c r="AO4" s="405"/>
      <c r="AP4" s="405"/>
      <c r="AQ4" s="405"/>
      <c r="AR4" s="405"/>
      <c r="AS4" s="405"/>
      <c r="AT4" s="405"/>
      <c r="AU4" s="405"/>
      <c r="AV4" s="405"/>
      <c r="AW4" s="405"/>
      <c r="AX4" s="597"/>
      <c r="AY4" s="442" t="s">
        <v>91</v>
      </c>
      <c r="AZ4" s="443"/>
      <c r="BA4" s="443"/>
      <c r="BB4" s="443"/>
      <c r="BC4" s="443"/>
      <c r="BD4" s="443"/>
      <c r="BE4" s="443"/>
      <c r="BF4" s="443"/>
      <c r="BG4" s="443"/>
      <c r="BH4" s="443"/>
      <c r="BI4" s="443"/>
      <c r="BJ4" s="443"/>
      <c r="BK4" s="443"/>
      <c r="BL4" s="443"/>
      <c r="BM4" s="444"/>
      <c r="BN4" s="445">
        <v>33051510</v>
      </c>
      <c r="BO4" s="446"/>
      <c r="BP4" s="446"/>
      <c r="BQ4" s="446"/>
      <c r="BR4" s="446"/>
      <c r="BS4" s="446"/>
      <c r="BT4" s="446"/>
      <c r="BU4" s="447"/>
      <c r="BV4" s="445">
        <v>36016436</v>
      </c>
      <c r="BW4" s="446"/>
      <c r="BX4" s="446"/>
      <c r="BY4" s="446"/>
      <c r="BZ4" s="446"/>
      <c r="CA4" s="446"/>
      <c r="CB4" s="446"/>
      <c r="CC4" s="447"/>
      <c r="CD4" s="582" t="s">
        <v>92</v>
      </c>
      <c r="CE4" s="583"/>
      <c r="CF4" s="583"/>
      <c r="CG4" s="583"/>
      <c r="CH4" s="583"/>
      <c r="CI4" s="583"/>
      <c r="CJ4" s="583"/>
      <c r="CK4" s="583"/>
      <c r="CL4" s="583"/>
      <c r="CM4" s="583"/>
      <c r="CN4" s="583"/>
      <c r="CO4" s="583"/>
      <c r="CP4" s="583"/>
      <c r="CQ4" s="583"/>
      <c r="CR4" s="583"/>
      <c r="CS4" s="584"/>
      <c r="CT4" s="585">
        <v>14.6</v>
      </c>
      <c r="CU4" s="586"/>
      <c r="CV4" s="586"/>
      <c r="CW4" s="586"/>
      <c r="CX4" s="586"/>
      <c r="CY4" s="586"/>
      <c r="CZ4" s="586"/>
      <c r="DA4" s="587"/>
      <c r="DB4" s="585">
        <v>11.4</v>
      </c>
      <c r="DC4" s="586"/>
      <c r="DD4" s="586"/>
      <c r="DE4" s="586"/>
      <c r="DF4" s="586"/>
      <c r="DG4" s="586"/>
      <c r="DH4" s="586"/>
      <c r="DI4" s="587"/>
    </row>
    <row r="5" spans="1:119" ht="18.75" customHeight="1" x14ac:dyDescent="0.15">
      <c r="A5" s="178"/>
      <c r="B5" s="592"/>
      <c r="C5" s="406"/>
      <c r="D5" s="406"/>
      <c r="E5" s="593"/>
      <c r="F5" s="593"/>
      <c r="G5" s="593"/>
      <c r="H5" s="593"/>
      <c r="I5" s="593"/>
      <c r="J5" s="593"/>
      <c r="K5" s="593"/>
      <c r="L5" s="593"/>
      <c r="M5" s="593"/>
      <c r="N5" s="593"/>
      <c r="O5" s="593"/>
      <c r="P5" s="593"/>
      <c r="Q5" s="593"/>
      <c r="R5" s="404"/>
      <c r="S5" s="404"/>
      <c r="T5" s="404"/>
      <c r="U5" s="404"/>
      <c r="V5" s="596"/>
      <c r="W5" s="507"/>
      <c r="X5" s="405"/>
      <c r="Y5" s="405"/>
      <c r="Z5" s="405"/>
      <c r="AA5" s="405"/>
      <c r="AB5" s="406"/>
      <c r="AC5" s="404"/>
      <c r="AD5" s="405"/>
      <c r="AE5" s="405"/>
      <c r="AF5" s="405"/>
      <c r="AG5" s="405"/>
      <c r="AH5" s="405"/>
      <c r="AI5" s="405"/>
      <c r="AJ5" s="405"/>
      <c r="AK5" s="405"/>
      <c r="AL5" s="597"/>
      <c r="AM5" s="473" t="s">
        <v>93</v>
      </c>
      <c r="AN5" s="373"/>
      <c r="AO5" s="373"/>
      <c r="AP5" s="373"/>
      <c r="AQ5" s="373"/>
      <c r="AR5" s="373"/>
      <c r="AS5" s="373"/>
      <c r="AT5" s="374"/>
      <c r="AU5" s="474" t="s">
        <v>94</v>
      </c>
      <c r="AV5" s="475"/>
      <c r="AW5" s="475"/>
      <c r="AX5" s="475"/>
      <c r="AY5" s="430" t="s">
        <v>95</v>
      </c>
      <c r="AZ5" s="431"/>
      <c r="BA5" s="431"/>
      <c r="BB5" s="431"/>
      <c r="BC5" s="431"/>
      <c r="BD5" s="431"/>
      <c r="BE5" s="431"/>
      <c r="BF5" s="431"/>
      <c r="BG5" s="431"/>
      <c r="BH5" s="431"/>
      <c r="BI5" s="431"/>
      <c r="BJ5" s="431"/>
      <c r="BK5" s="431"/>
      <c r="BL5" s="431"/>
      <c r="BM5" s="432"/>
      <c r="BN5" s="416">
        <v>30270639</v>
      </c>
      <c r="BO5" s="417"/>
      <c r="BP5" s="417"/>
      <c r="BQ5" s="417"/>
      <c r="BR5" s="417"/>
      <c r="BS5" s="417"/>
      <c r="BT5" s="417"/>
      <c r="BU5" s="418"/>
      <c r="BV5" s="416">
        <v>34036909</v>
      </c>
      <c r="BW5" s="417"/>
      <c r="BX5" s="417"/>
      <c r="BY5" s="417"/>
      <c r="BZ5" s="417"/>
      <c r="CA5" s="417"/>
      <c r="CB5" s="417"/>
      <c r="CC5" s="418"/>
      <c r="CD5" s="456" t="s">
        <v>96</v>
      </c>
      <c r="CE5" s="376"/>
      <c r="CF5" s="376"/>
      <c r="CG5" s="376"/>
      <c r="CH5" s="376"/>
      <c r="CI5" s="376"/>
      <c r="CJ5" s="376"/>
      <c r="CK5" s="376"/>
      <c r="CL5" s="376"/>
      <c r="CM5" s="376"/>
      <c r="CN5" s="376"/>
      <c r="CO5" s="376"/>
      <c r="CP5" s="376"/>
      <c r="CQ5" s="376"/>
      <c r="CR5" s="376"/>
      <c r="CS5" s="457"/>
      <c r="CT5" s="413">
        <v>84.5</v>
      </c>
      <c r="CU5" s="414"/>
      <c r="CV5" s="414"/>
      <c r="CW5" s="414"/>
      <c r="CX5" s="414"/>
      <c r="CY5" s="414"/>
      <c r="CZ5" s="414"/>
      <c r="DA5" s="415"/>
      <c r="DB5" s="413">
        <v>85.1</v>
      </c>
      <c r="DC5" s="414"/>
      <c r="DD5" s="414"/>
      <c r="DE5" s="414"/>
      <c r="DF5" s="414"/>
      <c r="DG5" s="414"/>
      <c r="DH5" s="414"/>
      <c r="DI5" s="415"/>
    </row>
    <row r="6" spans="1:119" ht="18.75" customHeight="1" x14ac:dyDescent="0.15">
      <c r="A6" s="178"/>
      <c r="B6" s="562" t="s">
        <v>97</v>
      </c>
      <c r="C6" s="403"/>
      <c r="D6" s="403"/>
      <c r="E6" s="563"/>
      <c r="F6" s="563"/>
      <c r="G6" s="563"/>
      <c r="H6" s="563"/>
      <c r="I6" s="563"/>
      <c r="J6" s="563"/>
      <c r="K6" s="563"/>
      <c r="L6" s="563" t="s">
        <v>98</v>
      </c>
      <c r="M6" s="563"/>
      <c r="N6" s="563"/>
      <c r="O6" s="563"/>
      <c r="P6" s="563"/>
      <c r="Q6" s="563"/>
      <c r="R6" s="401"/>
      <c r="S6" s="401"/>
      <c r="T6" s="401"/>
      <c r="U6" s="401"/>
      <c r="V6" s="569"/>
      <c r="W6" s="506" t="s">
        <v>99</v>
      </c>
      <c r="X6" s="402"/>
      <c r="Y6" s="402"/>
      <c r="Z6" s="402"/>
      <c r="AA6" s="402"/>
      <c r="AB6" s="403"/>
      <c r="AC6" s="574" t="s">
        <v>100</v>
      </c>
      <c r="AD6" s="575"/>
      <c r="AE6" s="575"/>
      <c r="AF6" s="575"/>
      <c r="AG6" s="575"/>
      <c r="AH6" s="575"/>
      <c r="AI6" s="575"/>
      <c r="AJ6" s="575"/>
      <c r="AK6" s="575"/>
      <c r="AL6" s="576"/>
      <c r="AM6" s="473" t="s">
        <v>101</v>
      </c>
      <c r="AN6" s="373"/>
      <c r="AO6" s="373"/>
      <c r="AP6" s="373"/>
      <c r="AQ6" s="373"/>
      <c r="AR6" s="373"/>
      <c r="AS6" s="373"/>
      <c r="AT6" s="374"/>
      <c r="AU6" s="474" t="s">
        <v>94</v>
      </c>
      <c r="AV6" s="475"/>
      <c r="AW6" s="475"/>
      <c r="AX6" s="475"/>
      <c r="AY6" s="430" t="s">
        <v>102</v>
      </c>
      <c r="AZ6" s="431"/>
      <c r="BA6" s="431"/>
      <c r="BB6" s="431"/>
      <c r="BC6" s="431"/>
      <c r="BD6" s="431"/>
      <c r="BE6" s="431"/>
      <c r="BF6" s="431"/>
      <c r="BG6" s="431"/>
      <c r="BH6" s="431"/>
      <c r="BI6" s="431"/>
      <c r="BJ6" s="431"/>
      <c r="BK6" s="431"/>
      <c r="BL6" s="431"/>
      <c r="BM6" s="432"/>
      <c r="BN6" s="416">
        <v>2780871</v>
      </c>
      <c r="BO6" s="417"/>
      <c r="BP6" s="417"/>
      <c r="BQ6" s="417"/>
      <c r="BR6" s="417"/>
      <c r="BS6" s="417"/>
      <c r="BT6" s="417"/>
      <c r="BU6" s="418"/>
      <c r="BV6" s="416">
        <v>1979527</v>
      </c>
      <c r="BW6" s="417"/>
      <c r="BX6" s="417"/>
      <c r="BY6" s="417"/>
      <c r="BZ6" s="417"/>
      <c r="CA6" s="417"/>
      <c r="CB6" s="417"/>
      <c r="CC6" s="418"/>
      <c r="CD6" s="456" t="s">
        <v>103</v>
      </c>
      <c r="CE6" s="376"/>
      <c r="CF6" s="376"/>
      <c r="CG6" s="376"/>
      <c r="CH6" s="376"/>
      <c r="CI6" s="376"/>
      <c r="CJ6" s="376"/>
      <c r="CK6" s="376"/>
      <c r="CL6" s="376"/>
      <c r="CM6" s="376"/>
      <c r="CN6" s="376"/>
      <c r="CO6" s="376"/>
      <c r="CP6" s="376"/>
      <c r="CQ6" s="376"/>
      <c r="CR6" s="376"/>
      <c r="CS6" s="457"/>
      <c r="CT6" s="559">
        <v>91.4</v>
      </c>
      <c r="CU6" s="560"/>
      <c r="CV6" s="560"/>
      <c r="CW6" s="560"/>
      <c r="CX6" s="560"/>
      <c r="CY6" s="560"/>
      <c r="CZ6" s="560"/>
      <c r="DA6" s="561"/>
      <c r="DB6" s="559">
        <v>89.9</v>
      </c>
      <c r="DC6" s="560"/>
      <c r="DD6" s="560"/>
      <c r="DE6" s="560"/>
      <c r="DF6" s="560"/>
      <c r="DG6" s="560"/>
      <c r="DH6" s="560"/>
      <c r="DI6" s="561"/>
    </row>
    <row r="7" spans="1:119" ht="18.75" customHeight="1" x14ac:dyDescent="0.15">
      <c r="A7" s="178"/>
      <c r="B7" s="564"/>
      <c r="C7" s="565"/>
      <c r="D7" s="565"/>
      <c r="E7" s="566"/>
      <c r="F7" s="566"/>
      <c r="G7" s="566"/>
      <c r="H7" s="566"/>
      <c r="I7" s="566"/>
      <c r="J7" s="566"/>
      <c r="K7" s="566"/>
      <c r="L7" s="566"/>
      <c r="M7" s="566"/>
      <c r="N7" s="566"/>
      <c r="O7" s="566"/>
      <c r="P7" s="566"/>
      <c r="Q7" s="566"/>
      <c r="R7" s="570"/>
      <c r="S7" s="570"/>
      <c r="T7" s="570"/>
      <c r="U7" s="570"/>
      <c r="V7" s="571"/>
      <c r="W7" s="557"/>
      <c r="X7" s="367"/>
      <c r="Y7" s="367"/>
      <c r="Z7" s="367"/>
      <c r="AA7" s="367"/>
      <c r="AB7" s="565"/>
      <c r="AC7" s="577"/>
      <c r="AD7" s="368"/>
      <c r="AE7" s="368"/>
      <c r="AF7" s="368"/>
      <c r="AG7" s="368"/>
      <c r="AH7" s="368"/>
      <c r="AI7" s="368"/>
      <c r="AJ7" s="368"/>
      <c r="AK7" s="368"/>
      <c r="AL7" s="578"/>
      <c r="AM7" s="473" t="s">
        <v>104</v>
      </c>
      <c r="AN7" s="373"/>
      <c r="AO7" s="373"/>
      <c r="AP7" s="373"/>
      <c r="AQ7" s="373"/>
      <c r="AR7" s="373"/>
      <c r="AS7" s="373"/>
      <c r="AT7" s="374"/>
      <c r="AU7" s="474" t="s">
        <v>105</v>
      </c>
      <c r="AV7" s="475"/>
      <c r="AW7" s="475"/>
      <c r="AX7" s="475"/>
      <c r="AY7" s="430" t="s">
        <v>106</v>
      </c>
      <c r="AZ7" s="431"/>
      <c r="BA7" s="431"/>
      <c r="BB7" s="431"/>
      <c r="BC7" s="431"/>
      <c r="BD7" s="431"/>
      <c r="BE7" s="431"/>
      <c r="BF7" s="431"/>
      <c r="BG7" s="431"/>
      <c r="BH7" s="431"/>
      <c r="BI7" s="431"/>
      <c r="BJ7" s="431"/>
      <c r="BK7" s="431"/>
      <c r="BL7" s="431"/>
      <c r="BM7" s="432"/>
      <c r="BN7" s="416">
        <v>469945</v>
      </c>
      <c r="BO7" s="417"/>
      <c r="BP7" s="417"/>
      <c r="BQ7" s="417"/>
      <c r="BR7" s="417"/>
      <c r="BS7" s="417"/>
      <c r="BT7" s="417"/>
      <c r="BU7" s="418"/>
      <c r="BV7" s="416">
        <v>262523</v>
      </c>
      <c r="BW7" s="417"/>
      <c r="BX7" s="417"/>
      <c r="BY7" s="417"/>
      <c r="BZ7" s="417"/>
      <c r="CA7" s="417"/>
      <c r="CB7" s="417"/>
      <c r="CC7" s="418"/>
      <c r="CD7" s="456" t="s">
        <v>107</v>
      </c>
      <c r="CE7" s="376"/>
      <c r="CF7" s="376"/>
      <c r="CG7" s="376"/>
      <c r="CH7" s="376"/>
      <c r="CI7" s="376"/>
      <c r="CJ7" s="376"/>
      <c r="CK7" s="376"/>
      <c r="CL7" s="376"/>
      <c r="CM7" s="376"/>
      <c r="CN7" s="376"/>
      <c r="CO7" s="376"/>
      <c r="CP7" s="376"/>
      <c r="CQ7" s="376"/>
      <c r="CR7" s="376"/>
      <c r="CS7" s="457"/>
      <c r="CT7" s="416">
        <v>15820436</v>
      </c>
      <c r="CU7" s="417"/>
      <c r="CV7" s="417"/>
      <c r="CW7" s="417"/>
      <c r="CX7" s="417"/>
      <c r="CY7" s="417"/>
      <c r="CZ7" s="417"/>
      <c r="DA7" s="418"/>
      <c r="DB7" s="416">
        <v>15079948</v>
      </c>
      <c r="DC7" s="417"/>
      <c r="DD7" s="417"/>
      <c r="DE7" s="417"/>
      <c r="DF7" s="417"/>
      <c r="DG7" s="417"/>
      <c r="DH7" s="417"/>
      <c r="DI7" s="418"/>
    </row>
    <row r="8" spans="1:119" ht="18.75" customHeight="1" thickBot="1" x14ac:dyDescent="0.2">
      <c r="A8" s="178"/>
      <c r="B8" s="567"/>
      <c r="C8" s="512"/>
      <c r="D8" s="512"/>
      <c r="E8" s="568"/>
      <c r="F8" s="568"/>
      <c r="G8" s="568"/>
      <c r="H8" s="568"/>
      <c r="I8" s="568"/>
      <c r="J8" s="568"/>
      <c r="K8" s="568"/>
      <c r="L8" s="568"/>
      <c r="M8" s="568"/>
      <c r="N8" s="568"/>
      <c r="O8" s="568"/>
      <c r="P8" s="568"/>
      <c r="Q8" s="568"/>
      <c r="R8" s="572"/>
      <c r="S8" s="572"/>
      <c r="T8" s="572"/>
      <c r="U8" s="572"/>
      <c r="V8" s="573"/>
      <c r="W8" s="487"/>
      <c r="X8" s="488"/>
      <c r="Y8" s="488"/>
      <c r="Z8" s="488"/>
      <c r="AA8" s="488"/>
      <c r="AB8" s="512"/>
      <c r="AC8" s="579"/>
      <c r="AD8" s="580"/>
      <c r="AE8" s="580"/>
      <c r="AF8" s="580"/>
      <c r="AG8" s="580"/>
      <c r="AH8" s="580"/>
      <c r="AI8" s="580"/>
      <c r="AJ8" s="580"/>
      <c r="AK8" s="580"/>
      <c r="AL8" s="581"/>
      <c r="AM8" s="473" t="s">
        <v>108</v>
      </c>
      <c r="AN8" s="373"/>
      <c r="AO8" s="373"/>
      <c r="AP8" s="373"/>
      <c r="AQ8" s="373"/>
      <c r="AR8" s="373"/>
      <c r="AS8" s="373"/>
      <c r="AT8" s="374"/>
      <c r="AU8" s="474" t="s">
        <v>94</v>
      </c>
      <c r="AV8" s="475"/>
      <c r="AW8" s="475"/>
      <c r="AX8" s="475"/>
      <c r="AY8" s="430" t="s">
        <v>109</v>
      </c>
      <c r="AZ8" s="431"/>
      <c r="BA8" s="431"/>
      <c r="BB8" s="431"/>
      <c r="BC8" s="431"/>
      <c r="BD8" s="431"/>
      <c r="BE8" s="431"/>
      <c r="BF8" s="431"/>
      <c r="BG8" s="431"/>
      <c r="BH8" s="431"/>
      <c r="BI8" s="431"/>
      <c r="BJ8" s="431"/>
      <c r="BK8" s="431"/>
      <c r="BL8" s="431"/>
      <c r="BM8" s="432"/>
      <c r="BN8" s="416">
        <v>2310926</v>
      </c>
      <c r="BO8" s="417"/>
      <c r="BP8" s="417"/>
      <c r="BQ8" s="417"/>
      <c r="BR8" s="417"/>
      <c r="BS8" s="417"/>
      <c r="BT8" s="417"/>
      <c r="BU8" s="418"/>
      <c r="BV8" s="416">
        <v>1717004</v>
      </c>
      <c r="BW8" s="417"/>
      <c r="BX8" s="417"/>
      <c r="BY8" s="417"/>
      <c r="BZ8" s="417"/>
      <c r="CA8" s="417"/>
      <c r="CB8" s="417"/>
      <c r="CC8" s="418"/>
      <c r="CD8" s="456" t="s">
        <v>110</v>
      </c>
      <c r="CE8" s="376"/>
      <c r="CF8" s="376"/>
      <c r="CG8" s="376"/>
      <c r="CH8" s="376"/>
      <c r="CI8" s="376"/>
      <c r="CJ8" s="376"/>
      <c r="CK8" s="376"/>
      <c r="CL8" s="376"/>
      <c r="CM8" s="376"/>
      <c r="CN8" s="376"/>
      <c r="CO8" s="376"/>
      <c r="CP8" s="376"/>
      <c r="CQ8" s="376"/>
      <c r="CR8" s="376"/>
      <c r="CS8" s="457"/>
      <c r="CT8" s="519">
        <v>0.72</v>
      </c>
      <c r="CU8" s="520"/>
      <c r="CV8" s="520"/>
      <c r="CW8" s="520"/>
      <c r="CX8" s="520"/>
      <c r="CY8" s="520"/>
      <c r="CZ8" s="520"/>
      <c r="DA8" s="521"/>
      <c r="DB8" s="519">
        <v>0.74</v>
      </c>
      <c r="DC8" s="520"/>
      <c r="DD8" s="520"/>
      <c r="DE8" s="520"/>
      <c r="DF8" s="520"/>
      <c r="DG8" s="520"/>
      <c r="DH8" s="520"/>
      <c r="DI8" s="521"/>
    </row>
    <row r="9" spans="1:119" ht="18.75" customHeight="1" thickBot="1" x14ac:dyDescent="0.2">
      <c r="A9" s="178"/>
      <c r="B9" s="548" t="s">
        <v>111</v>
      </c>
      <c r="C9" s="549"/>
      <c r="D9" s="549"/>
      <c r="E9" s="549"/>
      <c r="F9" s="549"/>
      <c r="G9" s="549"/>
      <c r="H9" s="549"/>
      <c r="I9" s="549"/>
      <c r="J9" s="549"/>
      <c r="K9" s="467"/>
      <c r="L9" s="550" t="s">
        <v>112</v>
      </c>
      <c r="M9" s="551"/>
      <c r="N9" s="551"/>
      <c r="O9" s="551"/>
      <c r="P9" s="551"/>
      <c r="Q9" s="552"/>
      <c r="R9" s="553">
        <v>59507</v>
      </c>
      <c r="S9" s="554"/>
      <c r="T9" s="554"/>
      <c r="U9" s="554"/>
      <c r="V9" s="555"/>
      <c r="W9" s="485" t="s">
        <v>113</v>
      </c>
      <c r="X9" s="486"/>
      <c r="Y9" s="486"/>
      <c r="Z9" s="486"/>
      <c r="AA9" s="486"/>
      <c r="AB9" s="486"/>
      <c r="AC9" s="486"/>
      <c r="AD9" s="486"/>
      <c r="AE9" s="486"/>
      <c r="AF9" s="486"/>
      <c r="AG9" s="486"/>
      <c r="AH9" s="486"/>
      <c r="AI9" s="486"/>
      <c r="AJ9" s="486"/>
      <c r="AK9" s="486"/>
      <c r="AL9" s="556"/>
      <c r="AM9" s="473" t="s">
        <v>114</v>
      </c>
      <c r="AN9" s="373"/>
      <c r="AO9" s="373"/>
      <c r="AP9" s="373"/>
      <c r="AQ9" s="373"/>
      <c r="AR9" s="373"/>
      <c r="AS9" s="373"/>
      <c r="AT9" s="374"/>
      <c r="AU9" s="474" t="s">
        <v>94</v>
      </c>
      <c r="AV9" s="475"/>
      <c r="AW9" s="475"/>
      <c r="AX9" s="475"/>
      <c r="AY9" s="430" t="s">
        <v>115</v>
      </c>
      <c r="AZ9" s="431"/>
      <c r="BA9" s="431"/>
      <c r="BB9" s="431"/>
      <c r="BC9" s="431"/>
      <c r="BD9" s="431"/>
      <c r="BE9" s="431"/>
      <c r="BF9" s="431"/>
      <c r="BG9" s="431"/>
      <c r="BH9" s="431"/>
      <c r="BI9" s="431"/>
      <c r="BJ9" s="431"/>
      <c r="BK9" s="431"/>
      <c r="BL9" s="431"/>
      <c r="BM9" s="432"/>
      <c r="BN9" s="416">
        <v>593922</v>
      </c>
      <c r="BO9" s="417"/>
      <c r="BP9" s="417"/>
      <c r="BQ9" s="417"/>
      <c r="BR9" s="417"/>
      <c r="BS9" s="417"/>
      <c r="BT9" s="417"/>
      <c r="BU9" s="418"/>
      <c r="BV9" s="416">
        <v>148955</v>
      </c>
      <c r="BW9" s="417"/>
      <c r="BX9" s="417"/>
      <c r="BY9" s="417"/>
      <c r="BZ9" s="417"/>
      <c r="CA9" s="417"/>
      <c r="CB9" s="417"/>
      <c r="CC9" s="418"/>
      <c r="CD9" s="456" t="s">
        <v>116</v>
      </c>
      <c r="CE9" s="376"/>
      <c r="CF9" s="376"/>
      <c r="CG9" s="376"/>
      <c r="CH9" s="376"/>
      <c r="CI9" s="376"/>
      <c r="CJ9" s="376"/>
      <c r="CK9" s="376"/>
      <c r="CL9" s="376"/>
      <c r="CM9" s="376"/>
      <c r="CN9" s="376"/>
      <c r="CO9" s="376"/>
      <c r="CP9" s="376"/>
      <c r="CQ9" s="376"/>
      <c r="CR9" s="376"/>
      <c r="CS9" s="457"/>
      <c r="CT9" s="413">
        <v>15.2</v>
      </c>
      <c r="CU9" s="414"/>
      <c r="CV9" s="414"/>
      <c r="CW9" s="414"/>
      <c r="CX9" s="414"/>
      <c r="CY9" s="414"/>
      <c r="CZ9" s="414"/>
      <c r="DA9" s="415"/>
      <c r="DB9" s="413">
        <v>14.8</v>
      </c>
      <c r="DC9" s="414"/>
      <c r="DD9" s="414"/>
      <c r="DE9" s="414"/>
      <c r="DF9" s="414"/>
      <c r="DG9" s="414"/>
      <c r="DH9" s="414"/>
      <c r="DI9" s="415"/>
    </row>
    <row r="10" spans="1:119" ht="18.75" customHeight="1" thickBot="1" x14ac:dyDescent="0.2">
      <c r="A10" s="178"/>
      <c r="B10" s="548"/>
      <c r="C10" s="549"/>
      <c r="D10" s="549"/>
      <c r="E10" s="549"/>
      <c r="F10" s="549"/>
      <c r="G10" s="549"/>
      <c r="H10" s="549"/>
      <c r="I10" s="549"/>
      <c r="J10" s="549"/>
      <c r="K10" s="467"/>
      <c r="L10" s="372" t="s">
        <v>117</v>
      </c>
      <c r="M10" s="373"/>
      <c r="N10" s="373"/>
      <c r="O10" s="373"/>
      <c r="P10" s="373"/>
      <c r="Q10" s="374"/>
      <c r="R10" s="369">
        <v>59431</v>
      </c>
      <c r="S10" s="370"/>
      <c r="T10" s="370"/>
      <c r="U10" s="370"/>
      <c r="V10" s="429"/>
      <c r="W10" s="557"/>
      <c r="X10" s="367"/>
      <c r="Y10" s="367"/>
      <c r="Z10" s="367"/>
      <c r="AA10" s="367"/>
      <c r="AB10" s="367"/>
      <c r="AC10" s="367"/>
      <c r="AD10" s="367"/>
      <c r="AE10" s="367"/>
      <c r="AF10" s="367"/>
      <c r="AG10" s="367"/>
      <c r="AH10" s="367"/>
      <c r="AI10" s="367"/>
      <c r="AJ10" s="367"/>
      <c r="AK10" s="367"/>
      <c r="AL10" s="558"/>
      <c r="AM10" s="473" t="s">
        <v>118</v>
      </c>
      <c r="AN10" s="373"/>
      <c r="AO10" s="373"/>
      <c r="AP10" s="373"/>
      <c r="AQ10" s="373"/>
      <c r="AR10" s="373"/>
      <c r="AS10" s="373"/>
      <c r="AT10" s="374"/>
      <c r="AU10" s="474" t="s">
        <v>94</v>
      </c>
      <c r="AV10" s="475"/>
      <c r="AW10" s="475"/>
      <c r="AX10" s="475"/>
      <c r="AY10" s="430" t="s">
        <v>119</v>
      </c>
      <c r="AZ10" s="431"/>
      <c r="BA10" s="431"/>
      <c r="BB10" s="431"/>
      <c r="BC10" s="431"/>
      <c r="BD10" s="431"/>
      <c r="BE10" s="431"/>
      <c r="BF10" s="431"/>
      <c r="BG10" s="431"/>
      <c r="BH10" s="431"/>
      <c r="BI10" s="431"/>
      <c r="BJ10" s="431"/>
      <c r="BK10" s="431"/>
      <c r="BL10" s="431"/>
      <c r="BM10" s="432"/>
      <c r="BN10" s="416">
        <v>4318</v>
      </c>
      <c r="BO10" s="417"/>
      <c r="BP10" s="417"/>
      <c r="BQ10" s="417"/>
      <c r="BR10" s="417"/>
      <c r="BS10" s="417"/>
      <c r="BT10" s="417"/>
      <c r="BU10" s="418"/>
      <c r="BV10" s="416">
        <v>1191405</v>
      </c>
      <c r="BW10" s="417"/>
      <c r="BX10" s="417"/>
      <c r="BY10" s="417"/>
      <c r="BZ10" s="417"/>
      <c r="CA10" s="417"/>
      <c r="CB10" s="417"/>
      <c r="CC10" s="418"/>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48"/>
      <c r="C11" s="549"/>
      <c r="D11" s="549"/>
      <c r="E11" s="549"/>
      <c r="F11" s="549"/>
      <c r="G11" s="549"/>
      <c r="H11" s="549"/>
      <c r="I11" s="549"/>
      <c r="J11" s="549"/>
      <c r="K11" s="467"/>
      <c r="L11" s="377" t="s">
        <v>121</v>
      </c>
      <c r="M11" s="378"/>
      <c r="N11" s="378"/>
      <c r="O11" s="378"/>
      <c r="P11" s="378"/>
      <c r="Q11" s="379"/>
      <c r="R11" s="545" t="s">
        <v>122</v>
      </c>
      <c r="S11" s="546"/>
      <c r="T11" s="546"/>
      <c r="U11" s="546"/>
      <c r="V11" s="547"/>
      <c r="W11" s="557"/>
      <c r="X11" s="367"/>
      <c r="Y11" s="367"/>
      <c r="Z11" s="367"/>
      <c r="AA11" s="367"/>
      <c r="AB11" s="367"/>
      <c r="AC11" s="367"/>
      <c r="AD11" s="367"/>
      <c r="AE11" s="367"/>
      <c r="AF11" s="367"/>
      <c r="AG11" s="367"/>
      <c r="AH11" s="367"/>
      <c r="AI11" s="367"/>
      <c r="AJ11" s="367"/>
      <c r="AK11" s="367"/>
      <c r="AL11" s="558"/>
      <c r="AM11" s="473" t="s">
        <v>123</v>
      </c>
      <c r="AN11" s="373"/>
      <c r="AO11" s="373"/>
      <c r="AP11" s="373"/>
      <c r="AQ11" s="373"/>
      <c r="AR11" s="373"/>
      <c r="AS11" s="373"/>
      <c r="AT11" s="374"/>
      <c r="AU11" s="474" t="s">
        <v>94</v>
      </c>
      <c r="AV11" s="475"/>
      <c r="AW11" s="475"/>
      <c r="AX11" s="475"/>
      <c r="AY11" s="430" t="s">
        <v>124</v>
      </c>
      <c r="AZ11" s="431"/>
      <c r="BA11" s="431"/>
      <c r="BB11" s="431"/>
      <c r="BC11" s="431"/>
      <c r="BD11" s="431"/>
      <c r="BE11" s="431"/>
      <c r="BF11" s="431"/>
      <c r="BG11" s="431"/>
      <c r="BH11" s="431"/>
      <c r="BI11" s="431"/>
      <c r="BJ11" s="431"/>
      <c r="BK11" s="431"/>
      <c r="BL11" s="431"/>
      <c r="BM11" s="432"/>
      <c r="BN11" s="416">
        <v>0</v>
      </c>
      <c r="BO11" s="417"/>
      <c r="BP11" s="417"/>
      <c r="BQ11" s="417"/>
      <c r="BR11" s="417"/>
      <c r="BS11" s="417"/>
      <c r="BT11" s="417"/>
      <c r="BU11" s="418"/>
      <c r="BV11" s="416">
        <v>0</v>
      </c>
      <c r="BW11" s="417"/>
      <c r="BX11" s="417"/>
      <c r="BY11" s="417"/>
      <c r="BZ11" s="417"/>
      <c r="CA11" s="417"/>
      <c r="CB11" s="417"/>
      <c r="CC11" s="418"/>
      <c r="CD11" s="456" t="s">
        <v>125</v>
      </c>
      <c r="CE11" s="376"/>
      <c r="CF11" s="376"/>
      <c r="CG11" s="376"/>
      <c r="CH11" s="376"/>
      <c r="CI11" s="376"/>
      <c r="CJ11" s="376"/>
      <c r="CK11" s="376"/>
      <c r="CL11" s="376"/>
      <c r="CM11" s="376"/>
      <c r="CN11" s="376"/>
      <c r="CO11" s="376"/>
      <c r="CP11" s="376"/>
      <c r="CQ11" s="376"/>
      <c r="CR11" s="376"/>
      <c r="CS11" s="457"/>
      <c r="CT11" s="519" t="s">
        <v>126</v>
      </c>
      <c r="CU11" s="520"/>
      <c r="CV11" s="520"/>
      <c r="CW11" s="520"/>
      <c r="CX11" s="520"/>
      <c r="CY11" s="520"/>
      <c r="CZ11" s="520"/>
      <c r="DA11" s="521"/>
      <c r="DB11" s="519" t="s">
        <v>126</v>
      </c>
      <c r="DC11" s="520"/>
      <c r="DD11" s="520"/>
      <c r="DE11" s="520"/>
      <c r="DF11" s="520"/>
      <c r="DG11" s="520"/>
      <c r="DH11" s="520"/>
      <c r="DI11" s="521"/>
    </row>
    <row r="12" spans="1:119" ht="18.75" customHeight="1" x14ac:dyDescent="0.15">
      <c r="A12" s="178"/>
      <c r="B12" s="522" t="s">
        <v>127</v>
      </c>
      <c r="C12" s="523"/>
      <c r="D12" s="523"/>
      <c r="E12" s="523"/>
      <c r="F12" s="523"/>
      <c r="G12" s="523"/>
      <c r="H12" s="523"/>
      <c r="I12" s="523"/>
      <c r="J12" s="523"/>
      <c r="K12" s="524"/>
      <c r="L12" s="531" t="s">
        <v>128</v>
      </c>
      <c r="M12" s="532"/>
      <c r="N12" s="532"/>
      <c r="O12" s="532"/>
      <c r="P12" s="532"/>
      <c r="Q12" s="533"/>
      <c r="R12" s="534">
        <v>60202</v>
      </c>
      <c r="S12" s="535"/>
      <c r="T12" s="535"/>
      <c r="U12" s="535"/>
      <c r="V12" s="536"/>
      <c r="W12" s="537" t="s">
        <v>1</v>
      </c>
      <c r="X12" s="475"/>
      <c r="Y12" s="475"/>
      <c r="Z12" s="475"/>
      <c r="AA12" s="475"/>
      <c r="AB12" s="538"/>
      <c r="AC12" s="539" t="s">
        <v>129</v>
      </c>
      <c r="AD12" s="540"/>
      <c r="AE12" s="540"/>
      <c r="AF12" s="540"/>
      <c r="AG12" s="541"/>
      <c r="AH12" s="539" t="s">
        <v>130</v>
      </c>
      <c r="AI12" s="540"/>
      <c r="AJ12" s="540"/>
      <c r="AK12" s="540"/>
      <c r="AL12" s="542"/>
      <c r="AM12" s="473" t="s">
        <v>131</v>
      </c>
      <c r="AN12" s="373"/>
      <c r="AO12" s="373"/>
      <c r="AP12" s="373"/>
      <c r="AQ12" s="373"/>
      <c r="AR12" s="373"/>
      <c r="AS12" s="373"/>
      <c r="AT12" s="374"/>
      <c r="AU12" s="474" t="s">
        <v>132</v>
      </c>
      <c r="AV12" s="475"/>
      <c r="AW12" s="475"/>
      <c r="AX12" s="475"/>
      <c r="AY12" s="430" t="s">
        <v>133</v>
      </c>
      <c r="AZ12" s="431"/>
      <c r="BA12" s="431"/>
      <c r="BB12" s="431"/>
      <c r="BC12" s="431"/>
      <c r="BD12" s="431"/>
      <c r="BE12" s="431"/>
      <c r="BF12" s="431"/>
      <c r="BG12" s="431"/>
      <c r="BH12" s="431"/>
      <c r="BI12" s="431"/>
      <c r="BJ12" s="431"/>
      <c r="BK12" s="431"/>
      <c r="BL12" s="431"/>
      <c r="BM12" s="432"/>
      <c r="BN12" s="416">
        <v>7702</v>
      </c>
      <c r="BO12" s="417"/>
      <c r="BP12" s="417"/>
      <c r="BQ12" s="417"/>
      <c r="BR12" s="417"/>
      <c r="BS12" s="417"/>
      <c r="BT12" s="417"/>
      <c r="BU12" s="418"/>
      <c r="BV12" s="416">
        <v>117799</v>
      </c>
      <c r="BW12" s="417"/>
      <c r="BX12" s="417"/>
      <c r="BY12" s="417"/>
      <c r="BZ12" s="417"/>
      <c r="CA12" s="417"/>
      <c r="CB12" s="417"/>
      <c r="CC12" s="418"/>
      <c r="CD12" s="456" t="s">
        <v>134</v>
      </c>
      <c r="CE12" s="376"/>
      <c r="CF12" s="376"/>
      <c r="CG12" s="376"/>
      <c r="CH12" s="376"/>
      <c r="CI12" s="376"/>
      <c r="CJ12" s="376"/>
      <c r="CK12" s="376"/>
      <c r="CL12" s="376"/>
      <c r="CM12" s="376"/>
      <c r="CN12" s="376"/>
      <c r="CO12" s="376"/>
      <c r="CP12" s="376"/>
      <c r="CQ12" s="376"/>
      <c r="CR12" s="376"/>
      <c r="CS12" s="457"/>
      <c r="CT12" s="519" t="s">
        <v>135</v>
      </c>
      <c r="CU12" s="520"/>
      <c r="CV12" s="520"/>
      <c r="CW12" s="520"/>
      <c r="CX12" s="520"/>
      <c r="CY12" s="520"/>
      <c r="CZ12" s="520"/>
      <c r="DA12" s="521"/>
      <c r="DB12" s="519" t="s">
        <v>136</v>
      </c>
      <c r="DC12" s="520"/>
      <c r="DD12" s="520"/>
      <c r="DE12" s="520"/>
      <c r="DF12" s="520"/>
      <c r="DG12" s="520"/>
      <c r="DH12" s="520"/>
      <c r="DI12" s="521"/>
    </row>
    <row r="13" spans="1:119" ht="18.75" customHeight="1" x14ac:dyDescent="0.15">
      <c r="A13" s="178"/>
      <c r="B13" s="525"/>
      <c r="C13" s="526"/>
      <c r="D13" s="526"/>
      <c r="E13" s="526"/>
      <c r="F13" s="526"/>
      <c r="G13" s="526"/>
      <c r="H13" s="526"/>
      <c r="I13" s="526"/>
      <c r="J13" s="526"/>
      <c r="K13" s="527"/>
      <c r="L13" s="187"/>
      <c r="M13" s="500" t="s">
        <v>137</v>
      </c>
      <c r="N13" s="501"/>
      <c r="O13" s="501"/>
      <c r="P13" s="501"/>
      <c r="Q13" s="502"/>
      <c r="R13" s="503">
        <v>59439</v>
      </c>
      <c r="S13" s="504"/>
      <c r="T13" s="504"/>
      <c r="U13" s="504"/>
      <c r="V13" s="505"/>
      <c r="W13" s="506" t="s">
        <v>138</v>
      </c>
      <c r="X13" s="402"/>
      <c r="Y13" s="402"/>
      <c r="Z13" s="402"/>
      <c r="AA13" s="402"/>
      <c r="AB13" s="403"/>
      <c r="AC13" s="369">
        <v>1850</v>
      </c>
      <c r="AD13" s="370"/>
      <c r="AE13" s="370"/>
      <c r="AF13" s="370"/>
      <c r="AG13" s="371"/>
      <c r="AH13" s="369">
        <v>2015</v>
      </c>
      <c r="AI13" s="370"/>
      <c r="AJ13" s="370"/>
      <c r="AK13" s="370"/>
      <c r="AL13" s="429"/>
      <c r="AM13" s="473" t="s">
        <v>139</v>
      </c>
      <c r="AN13" s="373"/>
      <c r="AO13" s="373"/>
      <c r="AP13" s="373"/>
      <c r="AQ13" s="373"/>
      <c r="AR13" s="373"/>
      <c r="AS13" s="373"/>
      <c r="AT13" s="374"/>
      <c r="AU13" s="474" t="s">
        <v>140</v>
      </c>
      <c r="AV13" s="475"/>
      <c r="AW13" s="475"/>
      <c r="AX13" s="475"/>
      <c r="AY13" s="430" t="s">
        <v>141</v>
      </c>
      <c r="AZ13" s="431"/>
      <c r="BA13" s="431"/>
      <c r="BB13" s="431"/>
      <c r="BC13" s="431"/>
      <c r="BD13" s="431"/>
      <c r="BE13" s="431"/>
      <c r="BF13" s="431"/>
      <c r="BG13" s="431"/>
      <c r="BH13" s="431"/>
      <c r="BI13" s="431"/>
      <c r="BJ13" s="431"/>
      <c r="BK13" s="431"/>
      <c r="BL13" s="431"/>
      <c r="BM13" s="432"/>
      <c r="BN13" s="416">
        <v>590538</v>
      </c>
      <c r="BO13" s="417"/>
      <c r="BP13" s="417"/>
      <c r="BQ13" s="417"/>
      <c r="BR13" s="417"/>
      <c r="BS13" s="417"/>
      <c r="BT13" s="417"/>
      <c r="BU13" s="418"/>
      <c r="BV13" s="416">
        <v>1222561</v>
      </c>
      <c r="BW13" s="417"/>
      <c r="BX13" s="417"/>
      <c r="BY13" s="417"/>
      <c r="BZ13" s="417"/>
      <c r="CA13" s="417"/>
      <c r="CB13" s="417"/>
      <c r="CC13" s="418"/>
      <c r="CD13" s="456" t="s">
        <v>142</v>
      </c>
      <c r="CE13" s="376"/>
      <c r="CF13" s="376"/>
      <c r="CG13" s="376"/>
      <c r="CH13" s="376"/>
      <c r="CI13" s="376"/>
      <c r="CJ13" s="376"/>
      <c r="CK13" s="376"/>
      <c r="CL13" s="376"/>
      <c r="CM13" s="376"/>
      <c r="CN13" s="376"/>
      <c r="CO13" s="376"/>
      <c r="CP13" s="376"/>
      <c r="CQ13" s="376"/>
      <c r="CR13" s="376"/>
      <c r="CS13" s="457"/>
      <c r="CT13" s="413">
        <v>2.1</v>
      </c>
      <c r="CU13" s="414"/>
      <c r="CV13" s="414"/>
      <c r="CW13" s="414"/>
      <c r="CX13" s="414"/>
      <c r="CY13" s="414"/>
      <c r="CZ13" s="414"/>
      <c r="DA13" s="415"/>
      <c r="DB13" s="413">
        <v>1.6</v>
      </c>
      <c r="DC13" s="414"/>
      <c r="DD13" s="414"/>
      <c r="DE13" s="414"/>
      <c r="DF13" s="414"/>
      <c r="DG13" s="414"/>
      <c r="DH13" s="414"/>
      <c r="DI13" s="415"/>
    </row>
    <row r="14" spans="1:119" ht="18.75" customHeight="1" thickBot="1" x14ac:dyDescent="0.2">
      <c r="A14" s="178"/>
      <c r="B14" s="525"/>
      <c r="C14" s="526"/>
      <c r="D14" s="526"/>
      <c r="E14" s="526"/>
      <c r="F14" s="526"/>
      <c r="G14" s="526"/>
      <c r="H14" s="526"/>
      <c r="I14" s="526"/>
      <c r="J14" s="526"/>
      <c r="K14" s="527"/>
      <c r="L14" s="490" t="s">
        <v>143</v>
      </c>
      <c r="M14" s="543"/>
      <c r="N14" s="543"/>
      <c r="O14" s="543"/>
      <c r="P14" s="543"/>
      <c r="Q14" s="544"/>
      <c r="R14" s="503">
        <v>60163</v>
      </c>
      <c r="S14" s="504"/>
      <c r="T14" s="504"/>
      <c r="U14" s="504"/>
      <c r="V14" s="505"/>
      <c r="W14" s="507"/>
      <c r="X14" s="405"/>
      <c r="Y14" s="405"/>
      <c r="Z14" s="405"/>
      <c r="AA14" s="405"/>
      <c r="AB14" s="406"/>
      <c r="AC14" s="496">
        <v>6.3</v>
      </c>
      <c r="AD14" s="497"/>
      <c r="AE14" s="497"/>
      <c r="AF14" s="497"/>
      <c r="AG14" s="498"/>
      <c r="AH14" s="496">
        <v>6.8</v>
      </c>
      <c r="AI14" s="497"/>
      <c r="AJ14" s="497"/>
      <c r="AK14" s="497"/>
      <c r="AL14" s="499"/>
      <c r="AM14" s="473"/>
      <c r="AN14" s="373"/>
      <c r="AO14" s="373"/>
      <c r="AP14" s="373"/>
      <c r="AQ14" s="373"/>
      <c r="AR14" s="373"/>
      <c r="AS14" s="373"/>
      <c r="AT14" s="374"/>
      <c r="AU14" s="474"/>
      <c r="AV14" s="475"/>
      <c r="AW14" s="475"/>
      <c r="AX14" s="475"/>
      <c r="AY14" s="430"/>
      <c r="AZ14" s="431"/>
      <c r="BA14" s="431"/>
      <c r="BB14" s="431"/>
      <c r="BC14" s="431"/>
      <c r="BD14" s="431"/>
      <c r="BE14" s="431"/>
      <c r="BF14" s="431"/>
      <c r="BG14" s="431"/>
      <c r="BH14" s="431"/>
      <c r="BI14" s="431"/>
      <c r="BJ14" s="431"/>
      <c r="BK14" s="431"/>
      <c r="BL14" s="431"/>
      <c r="BM14" s="432"/>
      <c r="BN14" s="416"/>
      <c r="BO14" s="417"/>
      <c r="BP14" s="417"/>
      <c r="BQ14" s="417"/>
      <c r="BR14" s="417"/>
      <c r="BS14" s="417"/>
      <c r="BT14" s="417"/>
      <c r="BU14" s="418"/>
      <c r="BV14" s="416"/>
      <c r="BW14" s="417"/>
      <c r="BX14" s="417"/>
      <c r="BY14" s="417"/>
      <c r="BZ14" s="417"/>
      <c r="CA14" s="417"/>
      <c r="CB14" s="417"/>
      <c r="CC14" s="418"/>
      <c r="CD14" s="453" t="s">
        <v>144</v>
      </c>
      <c r="CE14" s="454"/>
      <c r="CF14" s="454"/>
      <c r="CG14" s="454"/>
      <c r="CH14" s="454"/>
      <c r="CI14" s="454"/>
      <c r="CJ14" s="454"/>
      <c r="CK14" s="454"/>
      <c r="CL14" s="454"/>
      <c r="CM14" s="454"/>
      <c r="CN14" s="454"/>
      <c r="CO14" s="454"/>
      <c r="CP14" s="454"/>
      <c r="CQ14" s="454"/>
      <c r="CR14" s="454"/>
      <c r="CS14" s="455"/>
      <c r="CT14" s="513" t="s">
        <v>135</v>
      </c>
      <c r="CU14" s="514"/>
      <c r="CV14" s="514"/>
      <c r="CW14" s="514"/>
      <c r="CX14" s="514"/>
      <c r="CY14" s="514"/>
      <c r="CZ14" s="514"/>
      <c r="DA14" s="515"/>
      <c r="DB14" s="513" t="s">
        <v>126</v>
      </c>
      <c r="DC14" s="514"/>
      <c r="DD14" s="514"/>
      <c r="DE14" s="514"/>
      <c r="DF14" s="514"/>
      <c r="DG14" s="514"/>
      <c r="DH14" s="514"/>
      <c r="DI14" s="515"/>
    </row>
    <row r="15" spans="1:119" ht="18.75" customHeight="1" x14ac:dyDescent="0.15">
      <c r="A15" s="178"/>
      <c r="B15" s="525"/>
      <c r="C15" s="526"/>
      <c r="D15" s="526"/>
      <c r="E15" s="526"/>
      <c r="F15" s="526"/>
      <c r="G15" s="526"/>
      <c r="H15" s="526"/>
      <c r="I15" s="526"/>
      <c r="J15" s="526"/>
      <c r="K15" s="527"/>
      <c r="L15" s="187"/>
      <c r="M15" s="500" t="s">
        <v>137</v>
      </c>
      <c r="N15" s="501"/>
      <c r="O15" s="501"/>
      <c r="P15" s="501"/>
      <c r="Q15" s="502"/>
      <c r="R15" s="503">
        <v>59378</v>
      </c>
      <c r="S15" s="504"/>
      <c r="T15" s="504"/>
      <c r="U15" s="504"/>
      <c r="V15" s="505"/>
      <c r="W15" s="506" t="s">
        <v>145</v>
      </c>
      <c r="X15" s="402"/>
      <c r="Y15" s="402"/>
      <c r="Z15" s="402"/>
      <c r="AA15" s="402"/>
      <c r="AB15" s="403"/>
      <c r="AC15" s="369">
        <v>7609</v>
      </c>
      <c r="AD15" s="370"/>
      <c r="AE15" s="370"/>
      <c r="AF15" s="370"/>
      <c r="AG15" s="371"/>
      <c r="AH15" s="369">
        <v>8165</v>
      </c>
      <c r="AI15" s="370"/>
      <c r="AJ15" s="370"/>
      <c r="AK15" s="370"/>
      <c r="AL15" s="429"/>
      <c r="AM15" s="473"/>
      <c r="AN15" s="373"/>
      <c r="AO15" s="373"/>
      <c r="AP15" s="373"/>
      <c r="AQ15" s="373"/>
      <c r="AR15" s="373"/>
      <c r="AS15" s="373"/>
      <c r="AT15" s="374"/>
      <c r="AU15" s="474"/>
      <c r="AV15" s="475"/>
      <c r="AW15" s="475"/>
      <c r="AX15" s="475"/>
      <c r="AY15" s="442" t="s">
        <v>146</v>
      </c>
      <c r="AZ15" s="443"/>
      <c r="BA15" s="443"/>
      <c r="BB15" s="443"/>
      <c r="BC15" s="443"/>
      <c r="BD15" s="443"/>
      <c r="BE15" s="443"/>
      <c r="BF15" s="443"/>
      <c r="BG15" s="443"/>
      <c r="BH15" s="443"/>
      <c r="BI15" s="443"/>
      <c r="BJ15" s="443"/>
      <c r="BK15" s="443"/>
      <c r="BL15" s="443"/>
      <c r="BM15" s="444"/>
      <c r="BN15" s="445">
        <v>8332844</v>
      </c>
      <c r="BO15" s="446"/>
      <c r="BP15" s="446"/>
      <c r="BQ15" s="446"/>
      <c r="BR15" s="446"/>
      <c r="BS15" s="446"/>
      <c r="BT15" s="446"/>
      <c r="BU15" s="447"/>
      <c r="BV15" s="445">
        <v>8577193</v>
      </c>
      <c r="BW15" s="446"/>
      <c r="BX15" s="446"/>
      <c r="BY15" s="446"/>
      <c r="BZ15" s="446"/>
      <c r="CA15" s="446"/>
      <c r="CB15" s="446"/>
      <c r="CC15" s="447"/>
      <c r="CD15" s="516" t="s">
        <v>147</v>
      </c>
      <c r="CE15" s="517"/>
      <c r="CF15" s="517"/>
      <c r="CG15" s="517"/>
      <c r="CH15" s="517"/>
      <c r="CI15" s="517"/>
      <c r="CJ15" s="517"/>
      <c r="CK15" s="517"/>
      <c r="CL15" s="517"/>
      <c r="CM15" s="517"/>
      <c r="CN15" s="517"/>
      <c r="CO15" s="517"/>
      <c r="CP15" s="517"/>
      <c r="CQ15" s="517"/>
      <c r="CR15" s="517"/>
      <c r="CS15" s="518"/>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25"/>
      <c r="C16" s="526"/>
      <c r="D16" s="526"/>
      <c r="E16" s="526"/>
      <c r="F16" s="526"/>
      <c r="G16" s="526"/>
      <c r="H16" s="526"/>
      <c r="I16" s="526"/>
      <c r="J16" s="526"/>
      <c r="K16" s="527"/>
      <c r="L16" s="490" t="s">
        <v>148</v>
      </c>
      <c r="M16" s="491"/>
      <c r="N16" s="491"/>
      <c r="O16" s="491"/>
      <c r="P16" s="491"/>
      <c r="Q16" s="492"/>
      <c r="R16" s="493" t="s">
        <v>122</v>
      </c>
      <c r="S16" s="494"/>
      <c r="T16" s="494"/>
      <c r="U16" s="494"/>
      <c r="V16" s="495"/>
      <c r="W16" s="507"/>
      <c r="X16" s="405"/>
      <c r="Y16" s="405"/>
      <c r="Z16" s="405"/>
      <c r="AA16" s="405"/>
      <c r="AB16" s="406"/>
      <c r="AC16" s="496">
        <v>26</v>
      </c>
      <c r="AD16" s="497"/>
      <c r="AE16" s="497"/>
      <c r="AF16" s="497"/>
      <c r="AG16" s="498"/>
      <c r="AH16" s="496">
        <v>27.5</v>
      </c>
      <c r="AI16" s="497"/>
      <c r="AJ16" s="497"/>
      <c r="AK16" s="497"/>
      <c r="AL16" s="499"/>
      <c r="AM16" s="473"/>
      <c r="AN16" s="373"/>
      <c r="AO16" s="373"/>
      <c r="AP16" s="373"/>
      <c r="AQ16" s="373"/>
      <c r="AR16" s="373"/>
      <c r="AS16" s="373"/>
      <c r="AT16" s="374"/>
      <c r="AU16" s="474"/>
      <c r="AV16" s="475"/>
      <c r="AW16" s="475"/>
      <c r="AX16" s="475"/>
      <c r="AY16" s="430" t="s">
        <v>149</v>
      </c>
      <c r="AZ16" s="431"/>
      <c r="BA16" s="431"/>
      <c r="BB16" s="431"/>
      <c r="BC16" s="431"/>
      <c r="BD16" s="431"/>
      <c r="BE16" s="431"/>
      <c r="BF16" s="431"/>
      <c r="BG16" s="431"/>
      <c r="BH16" s="431"/>
      <c r="BI16" s="431"/>
      <c r="BJ16" s="431"/>
      <c r="BK16" s="431"/>
      <c r="BL16" s="431"/>
      <c r="BM16" s="432"/>
      <c r="BN16" s="416">
        <v>12207364</v>
      </c>
      <c r="BO16" s="417"/>
      <c r="BP16" s="417"/>
      <c r="BQ16" s="417"/>
      <c r="BR16" s="417"/>
      <c r="BS16" s="417"/>
      <c r="BT16" s="417"/>
      <c r="BU16" s="418"/>
      <c r="BV16" s="416">
        <v>11681161</v>
      </c>
      <c r="BW16" s="417"/>
      <c r="BX16" s="417"/>
      <c r="BY16" s="417"/>
      <c r="BZ16" s="417"/>
      <c r="CA16" s="417"/>
      <c r="CB16" s="417"/>
      <c r="CC16" s="418"/>
      <c r="CD16" s="191"/>
      <c r="CE16" s="448"/>
      <c r="CF16" s="448"/>
      <c r="CG16" s="448"/>
      <c r="CH16" s="448"/>
      <c r="CI16" s="448"/>
      <c r="CJ16" s="448"/>
      <c r="CK16" s="448"/>
      <c r="CL16" s="448"/>
      <c r="CM16" s="448"/>
      <c r="CN16" s="448"/>
      <c r="CO16" s="448"/>
      <c r="CP16" s="448"/>
      <c r="CQ16" s="448"/>
      <c r="CR16" s="448"/>
      <c r="CS16" s="449"/>
      <c r="CT16" s="413"/>
      <c r="CU16" s="414"/>
      <c r="CV16" s="414"/>
      <c r="CW16" s="414"/>
      <c r="CX16" s="414"/>
      <c r="CY16" s="414"/>
      <c r="CZ16" s="414"/>
      <c r="DA16" s="415"/>
      <c r="DB16" s="413"/>
      <c r="DC16" s="414"/>
      <c r="DD16" s="414"/>
      <c r="DE16" s="414"/>
      <c r="DF16" s="414"/>
      <c r="DG16" s="414"/>
      <c r="DH16" s="414"/>
      <c r="DI16" s="415"/>
    </row>
    <row r="17" spans="1:113" ht="18.75" customHeight="1" thickBot="1" x14ac:dyDescent="0.2">
      <c r="A17" s="178"/>
      <c r="B17" s="528"/>
      <c r="C17" s="529"/>
      <c r="D17" s="529"/>
      <c r="E17" s="529"/>
      <c r="F17" s="529"/>
      <c r="G17" s="529"/>
      <c r="H17" s="529"/>
      <c r="I17" s="529"/>
      <c r="J17" s="529"/>
      <c r="K17" s="530"/>
      <c r="L17" s="192"/>
      <c r="M17" s="509" t="s">
        <v>150</v>
      </c>
      <c r="N17" s="510"/>
      <c r="O17" s="510"/>
      <c r="P17" s="510"/>
      <c r="Q17" s="511"/>
      <c r="R17" s="493" t="s">
        <v>151</v>
      </c>
      <c r="S17" s="494"/>
      <c r="T17" s="494"/>
      <c r="U17" s="494"/>
      <c r="V17" s="495"/>
      <c r="W17" s="506" t="s">
        <v>152</v>
      </c>
      <c r="X17" s="402"/>
      <c r="Y17" s="402"/>
      <c r="Z17" s="402"/>
      <c r="AA17" s="402"/>
      <c r="AB17" s="403"/>
      <c r="AC17" s="369">
        <v>19792</v>
      </c>
      <c r="AD17" s="370"/>
      <c r="AE17" s="370"/>
      <c r="AF17" s="370"/>
      <c r="AG17" s="371"/>
      <c r="AH17" s="369">
        <v>19471</v>
      </c>
      <c r="AI17" s="370"/>
      <c r="AJ17" s="370"/>
      <c r="AK17" s="370"/>
      <c r="AL17" s="429"/>
      <c r="AM17" s="473"/>
      <c r="AN17" s="373"/>
      <c r="AO17" s="373"/>
      <c r="AP17" s="373"/>
      <c r="AQ17" s="373"/>
      <c r="AR17" s="373"/>
      <c r="AS17" s="373"/>
      <c r="AT17" s="374"/>
      <c r="AU17" s="474"/>
      <c r="AV17" s="475"/>
      <c r="AW17" s="475"/>
      <c r="AX17" s="475"/>
      <c r="AY17" s="430" t="s">
        <v>153</v>
      </c>
      <c r="AZ17" s="431"/>
      <c r="BA17" s="431"/>
      <c r="BB17" s="431"/>
      <c r="BC17" s="431"/>
      <c r="BD17" s="431"/>
      <c r="BE17" s="431"/>
      <c r="BF17" s="431"/>
      <c r="BG17" s="431"/>
      <c r="BH17" s="431"/>
      <c r="BI17" s="431"/>
      <c r="BJ17" s="431"/>
      <c r="BK17" s="431"/>
      <c r="BL17" s="431"/>
      <c r="BM17" s="432"/>
      <c r="BN17" s="416">
        <v>10678758</v>
      </c>
      <c r="BO17" s="417"/>
      <c r="BP17" s="417"/>
      <c r="BQ17" s="417"/>
      <c r="BR17" s="417"/>
      <c r="BS17" s="417"/>
      <c r="BT17" s="417"/>
      <c r="BU17" s="418"/>
      <c r="BV17" s="416">
        <v>11025291</v>
      </c>
      <c r="BW17" s="417"/>
      <c r="BX17" s="417"/>
      <c r="BY17" s="417"/>
      <c r="BZ17" s="417"/>
      <c r="CA17" s="417"/>
      <c r="CB17" s="417"/>
      <c r="CC17" s="418"/>
      <c r="CD17" s="191"/>
      <c r="CE17" s="448"/>
      <c r="CF17" s="448"/>
      <c r="CG17" s="448"/>
      <c r="CH17" s="448"/>
      <c r="CI17" s="448"/>
      <c r="CJ17" s="448"/>
      <c r="CK17" s="448"/>
      <c r="CL17" s="448"/>
      <c r="CM17" s="448"/>
      <c r="CN17" s="448"/>
      <c r="CO17" s="448"/>
      <c r="CP17" s="448"/>
      <c r="CQ17" s="448"/>
      <c r="CR17" s="448"/>
      <c r="CS17" s="449"/>
      <c r="CT17" s="413"/>
      <c r="CU17" s="414"/>
      <c r="CV17" s="414"/>
      <c r="CW17" s="414"/>
      <c r="CX17" s="414"/>
      <c r="CY17" s="414"/>
      <c r="CZ17" s="414"/>
      <c r="DA17" s="415"/>
      <c r="DB17" s="413"/>
      <c r="DC17" s="414"/>
      <c r="DD17" s="414"/>
      <c r="DE17" s="414"/>
      <c r="DF17" s="414"/>
      <c r="DG17" s="414"/>
      <c r="DH17" s="414"/>
      <c r="DI17" s="415"/>
    </row>
    <row r="18" spans="1:113" ht="18.75" customHeight="1" thickBot="1" x14ac:dyDescent="0.2">
      <c r="A18" s="178"/>
      <c r="B18" s="466" t="s">
        <v>154</v>
      </c>
      <c r="C18" s="467"/>
      <c r="D18" s="467"/>
      <c r="E18" s="468"/>
      <c r="F18" s="468"/>
      <c r="G18" s="468"/>
      <c r="H18" s="468"/>
      <c r="I18" s="468"/>
      <c r="J18" s="468"/>
      <c r="K18" s="468"/>
      <c r="L18" s="469">
        <v>74.59</v>
      </c>
      <c r="M18" s="469"/>
      <c r="N18" s="469"/>
      <c r="O18" s="469"/>
      <c r="P18" s="469"/>
      <c r="Q18" s="469"/>
      <c r="R18" s="470"/>
      <c r="S18" s="470"/>
      <c r="T18" s="470"/>
      <c r="U18" s="470"/>
      <c r="V18" s="471"/>
      <c r="W18" s="487"/>
      <c r="X18" s="488"/>
      <c r="Y18" s="488"/>
      <c r="Z18" s="488"/>
      <c r="AA18" s="488"/>
      <c r="AB18" s="512"/>
      <c r="AC18" s="386">
        <v>67.7</v>
      </c>
      <c r="AD18" s="387"/>
      <c r="AE18" s="387"/>
      <c r="AF18" s="387"/>
      <c r="AG18" s="472"/>
      <c r="AH18" s="386">
        <v>65.7</v>
      </c>
      <c r="AI18" s="387"/>
      <c r="AJ18" s="387"/>
      <c r="AK18" s="387"/>
      <c r="AL18" s="388"/>
      <c r="AM18" s="473"/>
      <c r="AN18" s="373"/>
      <c r="AO18" s="373"/>
      <c r="AP18" s="373"/>
      <c r="AQ18" s="373"/>
      <c r="AR18" s="373"/>
      <c r="AS18" s="373"/>
      <c r="AT18" s="374"/>
      <c r="AU18" s="474"/>
      <c r="AV18" s="475"/>
      <c r="AW18" s="475"/>
      <c r="AX18" s="475"/>
      <c r="AY18" s="430" t="s">
        <v>155</v>
      </c>
      <c r="AZ18" s="431"/>
      <c r="BA18" s="431"/>
      <c r="BB18" s="431"/>
      <c r="BC18" s="431"/>
      <c r="BD18" s="431"/>
      <c r="BE18" s="431"/>
      <c r="BF18" s="431"/>
      <c r="BG18" s="431"/>
      <c r="BH18" s="431"/>
      <c r="BI18" s="431"/>
      <c r="BJ18" s="431"/>
      <c r="BK18" s="431"/>
      <c r="BL18" s="431"/>
      <c r="BM18" s="432"/>
      <c r="BN18" s="416">
        <v>13966352</v>
      </c>
      <c r="BO18" s="417"/>
      <c r="BP18" s="417"/>
      <c r="BQ18" s="417"/>
      <c r="BR18" s="417"/>
      <c r="BS18" s="417"/>
      <c r="BT18" s="417"/>
      <c r="BU18" s="418"/>
      <c r="BV18" s="416">
        <v>13002935</v>
      </c>
      <c r="BW18" s="417"/>
      <c r="BX18" s="417"/>
      <c r="BY18" s="417"/>
      <c r="BZ18" s="417"/>
      <c r="CA18" s="417"/>
      <c r="CB18" s="417"/>
      <c r="CC18" s="418"/>
      <c r="CD18" s="191"/>
      <c r="CE18" s="448"/>
      <c r="CF18" s="448"/>
      <c r="CG18" s="448"/>
      <c r="CH18" s="448"/>
      <c r="CI18" s="448"/>
      <c r="CJ18" s="448"/>
      <c r="CK18" s="448"/>
      <c r="CL18" s="448"/>
      <c r="CM18" s="448"/>
      <c r="CN18" s="448"/>
      <c r="CO18" s="448"/>
      <c r="CP18" s="448"/>
      <c r="CQ18" s="448"/>
      <c r="CR18" s="448"/>
      <c r="CS18" s="449"/>
      <c r="CT18" s="413"/>
      <c r="CU18" s="414"/>
      <c r="CV18" s="414"/>
      <c r="CW18" s="414"/>
      <c r="CX18" s="414"/>
      <c r="CY18" s="414"/>
      <c r="CZ18" s="414"/>
      <c r="DA18" s="415"/>
      <c r="DB18" s="413"/>
      <c r="DC18" s="414"/>
      <c r="DD18" s="414"/>
      <c r="DE18" s="414"/>
      <c r="DF18" s="414"/>
      <c r="DG18" s="414"/>
      <c r="DH18" s="414"/>
      <c r="DI18" s="415"/>
    </row>
    <row r="19" spans="1:113" ht="18.75" customHeight="1" thickBot="1" x14ac:dyDescent="0.2">
      <c r="A19" s="178"/>
      <c r="B19" s="466" t="s">
        <v>156</v>
      </c>
      <c r="C19" s="467"/>
      <c r="D19" s="467"/>
      <c r="E19" s="468"/>
      <c r="F19" s="468"/>
      <c r="G19" s="468"/>
      <c r="H19" s="468"/>
      <c r="I19" s="468"/>
      <c r="J19" s="468"/>
      <c r="K19" s="468"/>
      <c r="L19" s="476">
        <v>798</v>
      </c>
      <c r="M19" s="476"/>
      <c r="N19" s="476"/>
      <c r="O19" s="476"/>
      <c r="P19" s="476"/>
      <c r="Q19" s="476"/>
      <c r="R19" s="477"/>
      <c r="S19" s="477"/>
      <c r="T19" s="477"/>
      <c r="U19" s="477"/>
      <c r="V19" s="478"/>
      <c r="W19" s="485"/>
      <c r="X19" s="486"/>
      <c r="Y19" s="486"/>
      <c r="Z19" s="486"/>
      <c r="AA19" s="486"/>
      <c r="AB19" s="486"/>
      <c r="AC19" s="489"/>
      <c r="AD19" s="489"/>
      <c r="AE19" s="489"/>
      <c r="AF19" s="489"/>
      <c r="AG19" s="489"/>
      <c r="AH19" s="489"/>
      <c r="AI19" s="489"/>
      <c r="AJ19" s="489"/>
      <c r="AK19" s="489"/>
      <c r="AL19" s="508"/>
      <c r="AM19" s="473"/>
      <c r="AN19" s="373"/>
      <c r="AO19" s="373"/>
      <c r="AP19" s="373"/>
      <c r="AQ19" s="373"/>
      <c r="AR19" s="373"/>
      <c r="AS19" s="373"/>
      <c r="AT19" s="374"/>
      <c r="AU19" s="474"/>
      <c r="AV19" s="475"/>
      <c r="AW19" s="475"/>
      <c r="AX19" s="475"/>
      <c r="AY19" s="430" t="s">
        <v>157</v>
      </c>
      <c r="AZ19" s="431"/>
      <c r="BA19" s="431"/>
      <c r="BB19" s="431"/>
      <c r="BC19" s="431"/>
      <c r="BD19" s="431"/>
      <c r="BE19" s="431"/>
      <c r="BF19" s="431"/>
      <c r="BG19" s="431"/>
      <c r="BH19" s="431"/>
      <c r="BI19" s="431"/>
      <c r="BJ19" s="431"/>
      <c r="BK19" s="431"/>
      <c r="BL19" s="431"/>
      <c r="BM19" s="432"/>
      <c r="BN19" s="416">
        <v>20405070</v>
      </c>
      <c r="BO19" s="417"/>
      <c r="BP19" s="417"/>
      <c r="BQ19" s="417"/>
      <c r="BR19" s="417"/>
      <c r="BS19" s="417"/>
      <c r="BT19" s="417"/>
      <c r="BU19" s="418"/>
      <c r="BV19" s="416">
        <v>19255255</v>
      </c>
      <c r="BW19" s="417"/>
      <c r="BX19" s="417"/>
      <c r="BY19" s="417"/>
      <c r="BZ19" s="417"/>
      <c r="CA19" s="417"/>
      <c r="CB19" s="417"/>
      <c r="CC19" s="418"/>
      <c r="CD19" s="191"/>
      <c r="CE19" s="448"/>
      <c r="CF19" s="448"/>
      <c r="CG19" s="448"/>
      <c r="CH19" s="448"/>
      <c r="CI19" s="448"/>
      <c r="CJ19" s="448"/>
      <c r="CK19" s="448"/>
      <c r="CL19" s="448"/>
      <c r="CM19" s="448"/>
      <c r="CN19" s="448"/>
      <c r="CO19" s="448"/>
      <c r="CP19" s="448"/>
      <c r="CQ19" s="448"/>
      <c r="CR19" s="448"/>
      <c r="CS19" s="449"/>
      <c r="CT19" s="413"/>
      <c r="CU19" s="414"/>
      <c r="CV19" s="414"/>
      <c r="CW19" s="414"/>
      <c r="CX19" s="414"/>
      <c r="CY19" s="414"/>
      <c r="CZ19" s="414"/>
      <c r="DA19" s="415"/>
      <c r="DB19" s="413"/>
      <c r="DC19" s="414"/>
      <c r="DD19" s="414"/>
      <c r="DE19" s="414"/>
      <c r="DF19" s="414"/>
      <c r="DG19" s="414"/>
      <c r="DH19" s="414"/>
      <c r="DI19" s="415"/>
    </row>
    <row r="20" spans="1:113" ht="18.75" customHeight="1" thickBot="1" x14ac:dyDescent="0.2">
      <c r="A20" s="178"/>
      <c r="B20" s="466" t="s">
        <v>158</v>
      </c>
      <c r="C20" s="467"/>
      <c r="D20" s="467"/>
      <c r="E20" s="468"/>
      <c r="F20" s="468"/>
      <c r="G20" s="468"/>
      <c r="H20" s="468"/>
      <c r="I20" s="468"/>
      <c r="J20" s="468"/>
      <c r="K20" s="468"/>
      <c r="L20" s="476">
        <v>23497</v>
      </c>
      <c r="M20" s="476"/>
      <c r="N20" s="476"/>
      <c r="O20" s="476"/>
      <c r="P20" s="476"/>
      <c r="Q20" s="476"/>
      <c r="R20" s="477"/>
      <c r="S20" s="477"/>
      <c r="T20" s="477"/>
      <c r="U20" s="477"/>
      <c r="V20" s="478"/>
      <c r="W20" s="487"/>
      <c r="X20" s="488"/>
      <c r="Y20" s="488"/>
      <c r="Z20" s="488"/>
      <c r="AA20" s="488"/>
      <c r="AB20" s="488"/>
      <c r="AC20" s="479"/>
      <c r="AD20" s="479"/>
      <c r="AE20" s="479"/>
      <c r="AF20" s="479"/>
      <c r="AG20" s="479"/>
      <c r="AH20" s="479"/>
      <c r="AI20" s="479"/>
      <c r="AJ20" s="479"/>
      <c r="AK20" s="479"/>
      <c r="AL20" s="480"/>
      <c r="AM20" s="481"/>
      <c r="AN20" s="378"/>
      <c r="AO20" s="378"/>
      <c r="AP20" s="378"/>
      <c r="AQ20" s="378"/>
      <c r="AR20" s="378"/>
      <c r="AS20" s="378"/>
      <c r="AT20" s="379"/>
      <c r="AU20" s="482"/>
      <c r="AV20" s="483"/>
      <c r="AW20" s="483"/>
      <c r="AX20" s="484"/>
      <c r="AY20" s="430"/>
      <c r="AZ20" s="431"/>
      <c r="BA20" s="431"/>
      <c r="BB20" s="431"/>
      <c r="BC20" s="431"/>
      <c r="BD20" s="431"/>
      <c r="BE20" s="431"/>
      <c r="BF20" s="431"/>
      <c r="BG20" s="431"/>
      <c r="BH20" s="431"/>
      <c r="BI20" s="431"/>
      <c r="BJ20" s="431"/>
      <c r="BK20" s="431"/>
      <c r="BL20" s="431"/>
      <c r="BM20" s="432"/>
      <c r="BN20" s="416"/>
      <c r="BO20" s="417"/>
      <c r="BP20" s="417"/>
      <c r="BQ20" s="417"/>
      <c r="BR20" s="417"/>
      <c r="BS20" s="417"/>
      <c r="BT20" s="417"/>
      <c r="BU20" s="418"/>
      <c r="BV20" s="416"/>
      <c r="BW20" s="417"/>
      <c r="BX20" s="417"/>
      <c r="BY20" s="417"/>
      <c r="BZ20" s="417"/>
      <c r="CA20" s="417"/>
      <c r="CB20" s="417"/>
      <c r="CC20" s="418"/>
      <c r="CD20" s="191"/>
      <c r="CE20" s="448"/>
      <c r="CF20" s="448"/>
      <c r="CG20" s="448"/>
      <c r="CH20" s="448"/>
      <c r="CI20" s="448"/>
      <c r="CJ20" s="448"/>
      <c r="CK20" s="448"/>
      <c r="CL20" s="448"/>
      <c r="CM20" s="448"/>
      <c r="CN20" s="448"/>
      <c r="CO20" s="448"/>
      <c r="CP20" s="448"/>
      <c r="CQ20" s="448"/>
      <c r="CR20" s="448"/>
      <c r="CS20" s="449"/>
      <c r="CT20" s="413"/>
      <c r="CU20" s="414"/>
      <c r="CV20" s="414"/>
      <c r="CW20" s="414"/>
      <c r="CX20" s="414"/>
      <c r="CY20" s="414"/>
      <c r="CZ20" s="414"/>
      <c r="DA20" s="415"/>
      <c r="DB20" s="413"/>
      <c r="DC20" s="414"/>
      <c r="DD20" s="414"/>
      <c r="DE20" s="414"/>
      <c r="DF20" s="414"/>
      <c r="DG20" s="414"/>
      <c r="DH20" s="414"/>
      <c r="DI20" s="415"/>
    </row>
    <row r="21" spans="1:113" ht="18.75" customHeight="1" thickBot="1" x14ac:dyDescent="0.2">
      <c r="A21" s="178"/>
      <c r="B21" s="463" t="s">
        <v>159</v>
      </c>
      <c r="C21" s="464"/>
      <c r="D21" s="464"/>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4"/>
      <c r="AL21" s="464"/>
      <c r="AM21" s="464"/>
      <c r="AN21" s="464"/>
      <c r="AO21" s="464"/>
      <c r="AP21" s="464"/>
      <c r="AQ21" s="464"/>
      <c r="AR21" s="464"/>
      <c r="AS21" s="464"/>
      <c r="AT21" s="464"/>
      <c r="AU21" s="464"/>
      <c r="AV21" s="464"/>
      <c r="AW21" s="464"/>
      <c r="AX21" s="465"/>
      <c r="AY21" s="389"/>
      <c r="AZ21" s="390"/>
      <c r="BA21" s="390"/>
      <c r="BB21" s="390"/>
      <c r="BC21" s="390"/>
      <c r="BD21" s="390"/>
      <c r="BE21" s="390"/>
      <c r="BF21" s="390"/>
      <c r="BG21" s="390"/>
      <c r="BH21" s="390"/>
      <c r="BI21" s="390"/>
      <c r="BJ21" s="390"/>
      <c r="BK21" s="390"/>
      <c r="BL21" s="390"/>
      <c r="BM21" s="391"/>
      <c r="BN21" s="450"/>
      <c r="BO21" s="451"/>
      <c r="BP21" s="451"/>
      <c r="BQ21" s="451"/>
      <c r="BR21" s="451"/>
      <c r="BS21" s="451"/>
      <c r="BT21" s="451"/>
      <c r="BU21" s="452"/>
      <c r="BV21" s="450"/>
      <c r="BW21" s="451"/>
      <c r="BX21" s="451"/>
      <c r="BY21" s="451"/>
      <c r="BZ21" s="451"/>
      <c r="CA21" s="451"/>
      <c r="CB21" s="451"/>
      <c r="CC21" s="452"/>
      <c r="CD21" s="191"/>
      <c r="CE21" s="448"/>
      <c r="CF21" s="448"/>
      <c r="CG21" s="448"/>
      <c r="CH21" s="448"/>
      <c r="CI21" s="448"/>
      <c r="CJ21" s="448"/>
      <c r="CK21" s="448"/>
      <c r="CL21" s="448"/>
      <c r="CM21" s="448"/>
      <c r="CN21" s="448"/>
      <c r="CO21" s="448"/>
      <c r="CP21" s="448"/>
      <c r="CQ21" s="448"/>
      <c r="CR21" s="448"/>
      <c r="CS21" s="449"/>
      <c r="CT21" s="413"/>
      <c r="CU21" s="414"/>
      <c r="CV21" s="414"/>
      <c r="CW21" s="414"/>
      <c r="CX21" s="414"/>
      <c r="CY21" s="414"/>
      <c r="CZ21" s="414"/>
      <c r="DA21" s="415"/>
      <c r="DB21" s="413"/>
      <c r="DC21" s="414"/>
      <c r="DD21" s="414"/>
      <c r="DE21" s="414"/>
      <c r="DF21" s="414"/>
      <c r="DG21" s="414"/>
      <c r="DH21" s="414"/>
      <c r="DI21" s="415"/>
    </row>
    <row r="22" spans="1:113" ht="18.75" customHeight="1" x14ac:dyDescent="0.15">
      <c r="A22" s="178"/>
      <c r="B22" s="392" t="s">
        <v>160</v>
      </c>
      <c r="C22" s="393"/>
      <c r="D22" s="394"/>
      <c r="E22" s="401" t="s">
        <v>1</v>
      </c>
      <c r="F22" s="402"/>
      <c r="G22" s="402"/>
      <c r="H22" s="402"/>
      <c r="I22" s="402"/>
      <c r="J22" s="402"/>
      <c r="K22" s="403"/>
      <c r="L22" s="401" t="s">
        <v>161</v>
      </c>
      <c r="M22" s="402"/>
      <c r="N22" s="402"/>
      <c r="O22" s="402"/>
      <c r="P22" s="403"/>
      <c r="Q22" s="407" t="s">
        <v>162</v>
      </c>
      <c r="R22" s="408"/>
      <c r="S22" s="408"/>
      <c r="T22" s="408"/>
      <c r="U22" s="408"/>
      <c r="V22" s="409"/>
      <c r="W22" s="458" t="s">
        <v>163</v>
      </c>
      <c r="X22" s="393"/>
      <c r="Y22" s="394"/>
      <c r="Z22" s="401" t="s">
        <v>1</v>
      </c>
      <c r="AA22" s="402"/>
      <c r="AB22" s="402"/>
      <c r="AC22" s="402"/>
      <c r="AD22" s="402"/>
      <c r="AE22" s="402"/>
      <c r="AF22" s="402"/>
      <c r="AG22" s="403"/>
      <c r="AH22" s="419" t="s">
        <v>164</v>
      </c>
      <c r="AI22" s="402"/>
      <c r="AJ22" s="402"/>
      <c r="AK22" s="402"/>
      <c r="AL22" s="403"/>
      <c r="AM22" s="419" t="s">
        <v>165</v>
      </c>
      <c r="AN22" s="420"/>
      <c r="AO22" s="420"/>
      <c r="AP22" s="420"/>
      <c r="AQ22" s="420"/>
      <c r="AR22" s="421"/>
      <c r="AS22" s="407" t="s">
        <v>162</v>
      </c>
      <c r="AT22" s="408"/>
      <c r="AU22" s="408"/>
      <c r="AV22" s="408"/>
      <c r="AW22" s="408"/>
      <c r="AX22" s="425"/>
      <c r="AY22" s="442" t="s">
        <v>166</v>
      </c>
      <c r="AZ22" s="443"/>
      <c r="BA22" s="443"/>
      <c r="BB22" s="443"/>
      <c r="BC22" s="443"/>
      <c r="BD22" s="443"/>
      <c r="BE22" s="443"/>
      <c r="BF22" s="443"/>
      <c r="BG22" s="443"/>
      <c r="BH22" s="443"/>
      <c r="BI22" s="443"/>
      <c r="BJ22" s="443"/>
      <c r="BK22" s="443"/>
      <c r="BL22" s="443"/>
      <c r="BM22" s="444"/>
      <c r="BN22" s="445">
        <v>28896399</v>
      </c>
      <c r="BO22" s="446"/>
      <c r="BP22" s="446"/>
      <c r="BQ22" s="446"/>
      <c r="BR22" s="446"/>
      <c r="BS22" s="446"/>
      <c r="BT22" s="446"/>
      <c r="BU22" s="447"/>
      <c r="BV22" s="445">
        <v>28007707</v>
      </c>
      <c r="BW22" s="446"/>
      <c r="BX22" s="446"/>
      <c r="BY22" s="446"/>
      <c r="BZ22" s="446"/>
      <c r="CA22" s="446"/>
      <c r="CB22" s="446"/>
      <c r="CC22" s="447"/>
      <c r="CD22" s="191"/>
      <c r="CE22" s="448"/>
      <c r="CF22" s="448"/>
      <c r="CG22" s="448"/>
      <c r="CH22" s="448"/>
      <c r="CI22" s="448"/>
      <c r="CJ22" s="448"/>
      <c r="CK22" s="448"/>
      <c r="CL22" s="448"/>
      <c r="CM22" s="448"/>
      <c r="CN22" s="448"/>
      <c r="CO22" s="448"/>
      <c r="CP22" s="448"/>
      <c r="CQ22" s="448"/>
      <c r="CR22" s="448"/>
      <c r="CS22" s="449"/>
      <c r="CT22" s="413"/>
      <c r="CU22" s="414"/>
      <c r="CV22" s="414"/>
      <c r="CW22" s="414"/>
      <c r="CX22" s="414"/>
      <c r="CY22" s="414"/>
      <c r="CZ22" s="414"/>
      <c r="DA22" s="415"/>
      <c r="DB22" s="413"/>
      <c r="DC22" s="414"/>
      <c r="DD22" s="414"/>
      <c r="DE22" s="414"/>
      <c r="DF22" s="414"/>
      <c r="DG22" s="414"/>
      <c r="DH22" s="414"/>
      <c r="DI22" s="415"/>
    </row>
    <row r="23" spans="1:113" ht="18.75" customHeight="1" x14ac:dyDescent="0.15">
      <c r="A23" s="178"/>
      <c r="B23" s="395"/>
      <c r="C23" s="396"/>
      <c r="D23" s="397"/>
      <c r="E23" s="404"/>
      <c r="F23" s="405"/>
      <c r="G23" s="405"/>
      <c r="H23" s="405"/>
      <c r="I23" s="405"/>
      <c r="J23" s="405"/>
      <c r="K23" s="406"/>
      <c r="L23" s="404"/>
      <c r="M23" s="405"/>
      <c r="N23" s="405"/>
      <c r="O23" s="405"/>
      <c r="P23" s="406"/>
      <c r="Q23" s="410"/>
      <c r="R23" s="411"/>
      <c r="S23" s="411"/>
      <c r="T23" s="411"/>
      <c r="U23" s="411"/>
      <c r="V23" s="412"/>
      <c r="W23" s="459"/>
      <c r="X23" s="396"/>
      <c r="Y23" s="397"/>
      <c r="Z23" s="404"/>
      <c r="AA23" s="405"/>
      <c r="AB23" s="405"/>
      <c r="AC23" s="405"/>
      <c r="AD23" s="405"/>
      <c r="AE23" s="405"/>
      <c r="AF23" s="405"/>
      <c r="AG23" s="406"/>
      <c r="AH23" s="404"/>
      <c r="AI23" s="405"/>
      <c r="AJ23" s="405"/>
      <c r="AK23" s="405"/>
      <c r="AL23" s="406"/>
      <c r="AM23" s="422"/>
      <c r="AN23" s="423"/>
      <c r="AO23" s="423"/>
      <c r="AP23" s="423"/>
      <c r="AQ23" s="423"/>
      <c r="AR23" s="424"/>
      <c r="AS23" s="410"/>
      <c r="AT23" s="411"/>
      <c r="AU23" s="411"/>
      <c r="AV23" s="411"/>
      <c r="AW23" s="411"/>
      <c r="AX23" s="426"/>
      <c r="AY23" s="430" t="s">
        <v>167</v>
      </c>
      <c r="AZ23" s="431"/>
      <c r="BA23" s="431"/>
      <c r="BB23" s="431"/>
      <c r="BC23" s="431"/>
      <c r="BD23" s="431"/>
      <c r="BE23" s="431"/>
      <c r="BF23" s="431"/>
      <c r="BG23" s="431"/>
      <c r="BH23" s="431"/>
      <c r="BI23" s="431"/>
      <c r="BJ23" s="431"/>
      <c r="BK23" s="431"/>
      <c r="BL23" s="431"/>
      <c r="BM23" s="432"/>
      <c r="BN23" s="416">
        <v>13576228</v>
      </c>
      <c r="BO23" s="417"/>
      <c r="BP23" s="417"/>
      <c r="BQ23" s="417"/>
      <c r="BR23" s="417"/>
      <c r="BS23" s="417"/>
      <c r="BT23" s="417"/>
      <c r="BU23" s="418"/>
      <c r="BV23" s="416">
        <v>13041054</v>
      </c>
      <c r="BW23" s="417"/>
      <c r="BX23" s="417"/>
      <c r="BY23" s="417"/>
      <c r="BZ23" s="417"/>
      <c r="CA23" s="417"/>
      <c r="CB23" s="417"/>
      <c r="CC23" s="418"/>
      <c r="CD23" s="191"/>
      <c r="CE23" s="448"/>
      <c r="CF23" s="448"/>
      <c r="CG23" s="448"/>
      <c r="CH23" s="448"/>
      <c r="CI23" s="448"/>
      <c r="CJ23" s="448"/>
      <c r="CK23" s="448"/>
      <c r="CL23" s="448"/>
      <c r="CM23" s="448"/>
      <c r="CN23" s="448"/>
      <c r="CO23" s="448"/>
      <c r="CP23" s="448"/>
      <c r="CQ23" s="448"/>
      <c r="CR23" s="448"/>
      <c r="CS23" s="449"/>
      <c r="CT23" s="413"/>
      <c r="CU23" s="414"/>
      <c r="CV23" s="414"/>
      <c r="CW23" s="414"/>
      <c r="CX23" s="414"/>
      <c r="CY23" s="414"/>
      <c r="CZ23" s="414"/>
      <c r="DA23" s="415"/>
      <c r="DB23" s="413"/>
      <c r="DC23" s="414"/>
      <c r="DD23" s="414"/>
      <c r="DE23" s="414"/>
      <c r="DF23" s="414"/>
      <c r="DG23" s="414"/>
      <c r="DH23" s="414"/>
      <c r="DI23" s="415"/>
    </row>
    <row r="24" spans="1:113" ht="18.75" customHeight="1" thickBot="1" x14ac:dyDescent="0.2">
      <c r="A24" s="178"/>
      <c r="B24" s="395"/>
      <c r="C24" s="396"/>
      <c r="D24" s="397"/>
      <c r="E24" s="372" t="s">
        <v>168</v>
      </c>
      <c r="F24" s="373"/>
      <c r="G24" s="373"/>
      <c r="H24" s="373"/>
      <c r="I24" s="373"/>
      <c r="J24" s="373"/>
      <c r="K24" s="374"/>
      <c r="L24" s="369">
        <v>1</v>
      </c>
      <c r="M24" s="370"/>
      <c r="N24" s="370"/>
      <c r="O24" s="370"/>
      <c r="P24" s="371"/>
      <c r="Q24" s="369">
        <v>9400</v>
      </c>
      <c r="R24" s="370"/>
      <c r="S24" s="370"/>
      <c r="T24" s="370"/>
      <c r="U24" s="370"/>
      <c r="V24" s="371"/>
      <c r="W24" s="459"/>
      <c r="X24" s="396"/>
      <c r="Y24" s="397"/>
      <c r="Z24" s="372" t="s">
        <v>169</v>
      </c>
      <c r="AA24" s="373"/>
      <c r="AB24" s="373"/>
      <c r="AC24" s="373"/>
      <c r="AD24" s="373"/>
      <c r="AE24" s="373"/>
      <c r="AF24" s="373"/>
      <c r="AG24" s="374"/>
      <c r="AH24" s="369">
        <v>359</v>
      </c>
      <c r="AI24" s="370"/>
      <c r="AJ24" s="370"/>
      <c r="AK24" s="370"/>
      <c r="AL24" s="371"/>
      <c r="AM24" s="369">
        <v>1088488</v>
      </c>
      <c r="AN24" s="370"/>
      <c r="AO24" s="370"/>
      <c r="AP24" s="370"/>
      <c r="AQ24" s="370"/>
      <c r="AR24" s="371"/>
      <c r="AS24" s="369">
        <v>3032</v>
      </c>
      <c r="AT24" s="370"/>
      <c r="AU24" s="370"/>
      <c r="AV24" s="370"/>
      <c r="AW24" s="370"/>
      <c r="AX24" s="429"/>
      <c r="AY24" s="389" t="s">
        <v>170</v>
      </c>
      <c r="AZ24" s="390"/>
      <c r="BA24" s="390"/>
      <c r="BB24" s="390"/>
      <c r="BC24" s="390"/>
      <c r="BD24" s="390"/>
      <c r="BE24" s="390"/>
      <c r="BF24" s="390"/>
      <c r="BG24" s="390"/>
      <c r="BH24" s="390"/>
      <c r="BI24" s="390"/>
      <c r="BJ24" s="390"/>
      <c r="BK24" s="390"/>
      <c r="BL24" s="390"/>
      <c r="BM24" s="391"/>
      <c r="BN24" s="416">
        <v>18454254</v>
      </c>
      <c r="BO24" s="417"/>
      <c r="BP24" s="417"/>
      <c r="BQ24" s="417"/>
      <c r="BR24" s="417"/>
      <c r="BS24" s="417"/>
      <c r="BT24" s="417"/>
      <c r="BU24" s="418"/>
      <c r="BV24" s="416">
        <v>18110536</v>
      </c>
      <c r="BW24" s="417"/>
      <c r="BX24" s="417"/>
      <c r="BY24" s="417"/>
      <c r="BZ24" s="417"/>
      <c r="CA24" s="417"/>
      <c r="CB24" s="417"/>
      <c r="CC24" s="418"/>
      <c r="CD24" s="191"/>
      <c r="CE24" s="448"/>
      <c r="CF24" s="448"/>
      <c r="CG24" s="448"/>
      <c r="CH24" s="448"/>
      <c r="CI24" s="448"/>
      <c r="CJ24" s="448"/>
      <c r="CK24" s="448"/>
      <c r="CL24" s="448"/>
      <c r="CM24" s="448"/>
      <c r="CN24" s="448"/>
      <c r="CO24" s="448"/>
      <c r="CP24" s="448"/>
      <c r="CQ24" s="448"/>
      <c r="CR24" s="448"/>
      <c r="CS24" s="449"/>
      <c r="CT24" s="413"/>
      <c r="CU24" s="414"/>
      <c r="CV24" s="414"/>
      <c r="CW24" s="414"/>
      <c r="CX24" s="414"/>
      <c r="CY24" s="414"/>
      <c r="CZ24" s="414"/>
      <c r="DA24" s="415"/>
      <c r="DB24" s="413"/>
      <c r="DC24" s="414"/>
      <c r="DD24" s="414"/>
      <c r="DE24" s="414"/>
      <c r="DF24" s="414"/>
      <c r="DG24" s="414"/>
      <c r="DH24" s="414"/>
      <c r="DI24" s="415"/>
    </row>
    <row r="25" spans="1:113" ht="18.75" customHeight="1" x14ac:dyDescent="0.15">
      <c r="A25" s="178"/>
      <c r="B25" s="395"/>
      <c r="C25" s="396"/>
      <c r="D25" s="397"/>
      <c r="E25" s="372" t="s">
        <v>171</v>
      </c>
      <c r="F25" s="373"/>
      <c r="G25" s="373"/>
      <c r="H25" s="373"/>
      <c r="I25" s="373"/>
      <c r="J25" s="373"/>
      <c r="K25" s="374"/>
      <c r="L25" s="369">
        <v>1</v>
      </c>
      <c r="M25" s="370"/>
      <c r="N25" s="370"/>
      <c r="O25" s="370"/>
      <c r="P25" s="371"/>
      <c r="Q25" s="369">
        <v>7400</v>
      </c>
      <c r="R25" s="370"/>
      <c r="S25" s="370"/>
      <c r="T25" s="370"/>
      <c r="U25" s="370"/>
      <c r="V25" s="371"/>
      <c r="W25" s="459"/>
      <c r="X25" s="396"/>
      <c r="Y25" s="397"/>
      <c r="Z25" s="372" t="s">
        <v>172</v>
      </c>
      <c r="AA25" s="373"/>
      <c r="AB25" s="373"/>
      <c r="AC25" s="373"/>
      <c r="AD25" s="373"/>
      <c r="AE25" s="373"/>
      <c r="AF25" s="373"/>
      <c r="AG25" s="374"/>
      <c r="AH25" s="369" t="s">
        <v>126</v>
      </c>
      <c r="AI25" s="370"/>
      <c r="AJ25" s="370"/>
      <c r="AK25" s="370"/>
      <c r="AL25" s="371"/>
      <c r="AM25" s="369" t="s">
        <v>135</v>
      </c>
      <c r="AN25" s="370"/>
      <c r="AO25" s="370"/>
      <c r="AP25" s="370"/>
      <c r="AQ25" s="370"/>
      <c r="AR25" s="371"/>
      <c r="AS25" s="369" t="s">
        <v>135</v>
      </c>
      <c r="AT25" s="370"/>
      <c r="AU25" s="370"/>
      <c r="AV25" s="370"/>
      <c r="AW25" s="370"/>
      <c r="AX25" s="429"/>
      <c r="AY25" s="442" t="s">
        <v>173</v>
      </c>
      <c r="AZ25" s="443"/>
      <c r="BA25" s="443"/>
      <c r="BB25" s="443"/>
      <c r="BC25" s="443"/>
      <c r="BD25" s="443"/>
      <c r="BE25" s="443"/>
      <c r="BF25" s="443"/>
      <c r="BG25" s="443"/>
      <c r="BH25" s="443"/>
      <c r="BI25" s="443"/>
      <c r="BJ25" s="443"/>
      <c r="BK25" s="443"/>
      <c r="BL25" s="443"/>
      <c r="BM25" s="444"/>
      <c r="BN25" s="445">
        <v>13219</v>
      </c>
      <c r="BO25" s="446"/>
      <c r="BP25" s="446"/>
      <c r="BQ25" s="446"/>
      <c r="BR25" s="446"/>
      <c r="BS25" s="446"/>
      <c r="BT25" s="446"/>
      <c r="BU25" s="447"/>
      <c r="BV25" s="445">
        <v>14687</v>
      </c>
      <c r="BW25" s="446"/>
      <c r="BX25" s="446"/>
      <c r="BY25" s="446"/>
      <c r="BZ25" s="446"/>
      <c r="CA25" s="446"/>
      <c r="CB25" s="446"/>
      <c r="CC25" s="447"/>
      <c r="CD25" s="191"/>
      <c r="CE25" s="448"/>
      <c r="CF25" s="448"/>
      <c r="CG25" s="448"/>
      <c r="CH25" s="448"/>
      <c r="CI25" s="448"/>
      <c r="CJ25" s="448"/>
      <c r="CK25" s="448"/>
      <c r="CL25" s="448"/>
      <c r="CM25" s="448"/>
      <c r="CN25" s="448"/>
      <c r="CO25" s="448"/>
      <c r="CP25" s="448"/>
      <c r="CQ25" s="448"/>
      <c r="CR25" s="448"/>
      <c r="CS25" s="449"/>
      <c r="CT25" s="413"/>
      <c r="CU25" s="414"/>
      <c r="CV25" s="414"/>
      <c r="CW25" s="414"/>
      <c r="CX25" s="414"/>
      <c r="CY25" s="414"/>
      <c r="CZ25" s="414"/>
      <c r="DA25" s="415"/>
      <c r="DB25" s="413"/>
      <c r="DC25" s="414"/>
      <c r="DD25" s="414"/>
      <c r="DE25" s="414"/>
      <c r="DF25" s="414"/>
      <c r="DG25" s="414"/>
      <c r="DH25" s="414"/>
      <c r="DI25" s="415"/>
    </row>
    <row r="26" spans="1:113" ht="18.75" customHeight="1" x14ac:dyDescent="0.15">
      <c r="A26" s="178"/>
      <c r="B26" s="395"/>
      <c r="C26" s="396"/>
      <c r="D26" s="397"/>
      <c r="E26" s="372" t="s">
        <v>174</v>
      </c>
      <c r="F26" s="373"/>
      <c r="G26" s="373"/>
      <c r="H26" s="373"/>
      <c r="I26" s="373"/>
      <c r="J26" s="373"/>
      <c r="K26" s="374"/>
      <c r="L26" s="369">
        <v>1</v>
      </c>
      <c r="M26" s="370"/>
      <c r="N26" s="370"/>
      <c r="O26" s="370"/>
      <c r="P26" s="371"/>
      <c r="Q26" s="369">
        <v>6600</v>
      </c>
      <c r="R26" s="370"/>
      <c r="S26" s="370"/>
      <c r="T26" s="370"/>
      <c r="U26" s="370"/>
      <c r="V26" s="371"/>
      <c r="W26" s="459"/>
      <c r="X26" s="396"/>
      <c r="Y26" s="397"/>
      <c r="Z26" s="372" t="s">
        <v>175</v>
      </c>
      <c r="AA26" s="427"/>
      <c r="AB26" s="427"/>
      <c r="AC26" s="427"/>
      <c r="AD26" s="427"/>
      <c r="AE26" s="427"/>
      <c r="AF26" s="427"/>
      <c r="AG26" s="428"/>
      <c r="AH26" s="369">
        <v>14</v>
      </c>
      <c r="AI26" s="370"/>
      <c r="AJ26" s="370"/>
      <c r="AK26" s="370"/>
      <c r="AL26" s="371"/>
      <c r="AM26" s="369">
        <v>40152</v>
      </c>
      <c r="AN26" s="370"/>
      <c r="AO26" s="370"/>
      <c r="AP26" s="370"/>
      <c r="AQ26" s="370"/>
      <c r="AR26" s="371"/>
      <c r="AS26" s="369">
        <v>2868</v>
      </c>
      <c r="AT26" s="370"/>
      <c r="AU26" s="370"/>
      <c r="AV26" s="370"/>
      <c r="AW26" s="370"/>
      <c r="AX26" s="429"/>
      <c r="AY26" s="456" t="s">
        <v>176</v>
      </c>
      <c r="AZ26" s="376"/>
      <c r="BA26" s="376"/>
      <c r="BB26" s="376"/>
      <c r="BC26" s="376"/>
      <c r="BD26" s="376"/>
      <c r="BE26" s="376"/>
      <c r="BF26" s="376"/>
      <c r="BG26" s="376"/>
      <c r="BH26" s="376"/>
      <c r="BI26" s="376"/>
      <c r="BJ26" s="376"/>
      <c r="BK26" s="376"/>
      <c r="BL26" s="376"/>
      <c r="BM26" s="457"/>
      <c r="BN26" s="416" t="s">
        <v>135</v>
      </c>
      <c r="BO26" s="417"/>
      <c r="BP26" s="417"/>
      <c r="BQ26" s="417"/>
      <c r="BR26" s="417"/>
      <c r="BS26" s="417"/>
      <c r="BT26" s="417"/>
      <c r="BU26" s="418"/>
      <c r="BV26" s="416" t="s">
        <v>126</v>
      </c>
      <c r="BW26" s="417"/>
      <c r="BX26" s="417"/>
      <c r="BY26" s="417"/>
      <c r="BZ26" s="417"/>
      <c r="CA26" s="417"/>
      <c r="CB26" s="417"/>
      <c r="CC26" s="418"/>
      <c r="CD26" s="191"/>
      <c r="CE26" s="448"/>
      <c r="CF26" s="448"/>
      <c r="CG26" s="448"/>
      <c r="CH26" s="448"/>
      <c r="CI26" s="448"/>
      <c r="CJ26" s="448"/>
      <c r="CK26" s="448"/>
      <c r="CL26" s="448"/>
      <c r="CM26" s="448"/>
      <c r="CN26" s="448"/>
      <c r="CO26" s="448"/>
      <c r="CP26" s="448"/>
      <c r="CQ26" s="448"/>
      <c r="CR26" s="448"/>
      <c r="CS26" s="449"/>
      <c r="CT26" s="413"/>
      <c r="CU26" s="414"/>
      <c r="CV26" s="414"/>
      <c r="CW26" s="414"/>
      <c r="CX26" s="414"/>
      <c r="CY26" s="414"/>
      <c r="CZ26" s="414"/>
      <c r="DA26" s="415"/>
      <c r="DB26" s="413"/>
      <c r="DC26" s="414"/>
      <c r="DD26" s="414"/>
      <c r="DE26" s="414"/>
      <c r="DF26" s="414"/>
      <c r="DG26" s="414"/>
      <c r="DH26" s="414"/>
      <c r="DI26" s="415"/>
    </row>
    <row r="27" spans="1:113" ht="18.75" customHeight="1" thickBot="1" x14ac:dyDescent="0.2">
      <c r="A27" s="178"/>
      <c r="B27" s="395"/>
      <c r="C27" s="396"/>
      <c r="D27" s="397"/>
      <c r="E27" s="372" t="s">
        <v>177</v>
      </c>
      <c r="F27" s="373"/>
      <c r="G27" s="373"/>
      <c r="H27" s="373"/>
      <c r="I27" s="373"/>
      <c r="J27" s="373"/>
      <c r="K27" s="374"/>
      <c r="L27" s="369">
        <v>1</v>
      </c>
      <c r="M27" s="370"/>
      <c r="N27" s="370"/>
      <c r="O27" s="370"/>
      <c r="P27" s="371"/>
      <c r="Q27" s="369">
        <v>4700</v>
      </c>
      <c r="R27" s="370"/>
      <c r="S27" s="370"/>
      <c r="T27" s="370"/>
      <c r="U27" s="370"/>
      <c r="V27" s="371"/>
      <c r="W27" s="459"/>
      <c r="X27" s="396"/>
      <c r="Y27" s="397"/>
      <c r="Z27" s="372" t="s">
        <v>178</v>
      </c>
      <c r="AA27" s="373"/>
      <c r="AB27" s="373"/>
      <c r="AC27" s="373"/>
      <c r="AD27" s="373"/>
      <c r="AE27" s="373"/>
      <c r="AF27" s="373"/>
      <c r="AG27" s="374"/>
      <c r="AH27" s="369">
        <v>7</v>
      </c>
      <c r="AI27" s="370"/>
      <c r="AJ27" s="370"/>
      <c r="AK27" s="370"/>
      <c r="AL27" s="371"/>
      <c r="AM27" s="369">
        <v>26684</v>
      </c>
      <c r="AN27" s="370"/>
      <c r="AO27" s="370"/>
      <c r="AP27" s="370"/>
      <c r="AQ27" s="370"/>
      <c r="AR27" s="371"/>
      <c r="AS27" s="369">
        <v>3812</v>
      </c>
      <c r="AT27" s="370"/>
      <c r="AU27" s="370"/>
      <c r="AV27" s="370"/>
      <c r="AW27" s="370"/>
      <c r="AX27" s="429"/>
      <c r="AY27" s="453" t="s">
        <v>179</v>
      </c>
      <c r="AZ27" s="454"/>
      <c r="BA27" s="454"/>
      <c r="BB27" s="454"/>
      <c r="BC27" s="454"/>
      <c r="BD27" s="454"/>
      <c r="BE27" s="454"/>
      <c r="BF27" s="454"/>
      <c r="BG27" s="454"/>
      <c r="BH27" s="454"/>
      <c r="BI27" s="454"/>
      <c r="BJ27" s="454"/>
      <c r="BK27" s="454"/>
      <c r="BL27" s="454"/>
      <c r="BM27" s="455"/>
      <c r="BN27" s="450">
        <v>684291</v>
      </c>
      <c r="BO27" s="451"/>
      <c r="BP27" s="451"/>
      <c r="BQ27" s="451"/>
      <c r="BR27" s="451"/>
      <c r="BS27" s="451"/>
      <c r="BT27" s="451"/>
      <c r="BU27" s="452"/>
      <c r="BV27" s="450">
        <v>682971</v>
      </c>
      <c r="BW27" s="451"/>
      <c r="BX27" s="451"/>
      <c r="BY27" s="451"/>
      <c r="BZ27" s="451"/>
      <c r="CA27" s="451"/>
      <c r="CB27" s="451"/>
      <c r="CC27" s="452"/>
      <c r="CD27" s="193"/>
      <c r="CE27" s="448"/>
      <c r="CF27" s="448"/>
      <c r="CG27" s="448"/>
      <c r="CH27" s="448"/>
      <c r="CI27" s="448"/>
      <c r="CJ27" s="448"/>
      <c r="CK27" s="448"/>
      <c r="CL27" s="448"/>
      <c r="CM27" s="448"/>
      <c r="CN27" s="448"/>
      <c r="CO27" s="448"/>
      <c r="CP27" s="448"/>
      <c r="CQ27" s="448"/>
      <c r="CR27" s="448"/>
      <c r="CS27" s="449"/>
      <c r="CT27" s="413"/>
      <c r="CU27" s="414"/>
      <c r="CV27" s="414"/>
      <c r="CW27" s="414"/>
      <c r="CX27" s="414"/>
      <c r="CY27" s="414"/>
      <c r="CZ27" s="414"/>
      <c r="DA27" s="415"/>
      <c r="DB27" s="413"/>
      <c r="DC27" s="414"/>
      <c r="DD27" s="414"/>
      <c r="DE27" s="414"/>
      <c r="DF27" s="414"/>
      <c r="DG27" s="414"/>
      <c r="DH27" s="414"/>
      <c r="DI27" s="415"/>
    </row>
    <row r="28" spans="1:113" ht="18.75" customHeight="1" x14ac:dyDescent="0.15">
      <c r="A28" s="178"/>
      <c r="B28" s="395"/>
      <c r="C28" s="396"/>
      <c r="D28" s="397"/>
      <c r="E28" s="372" t="s">
        <v>180</v>
      </c>
      <c r="F28" s="373"/>
      <c r="G28" s="373"/>
      <c r="H28" s="373"/>
      <c r="I28" s="373"/>
      <c r="J28" s="373"/>
      <c r="K28" s="374"/>
      <c r="L28" s="369">
        <v>1</v>
      </c>
      <c r="M28" s="370"/>
      <c r="N28" s="370"/>
      <c r="O28" s="370"/>
      <c r="P28" s="371"/>
      <c r="Q28" s="369">
        <v>3800</v>
      </c>
      <c r="R28" s="370"/>
      <c r="S28" s="370"/>
      <c r="T28" s="370"/>
      <c r="U28" s="370"/>
      <c r="V28" s="371"/>
      <c r="W28" s="459"/>
      <c r="X28" s="396"/>
      <c r="Y28" s="397"/>
      <c r="Z28" s="372" t="s">
        <v>181</v>
      </c>
      <c r="AA28" s="373"/>
      <c r="AB28" s="373"/>
      <c r="AC28" s="373"/>
      <c r="AD28" s="373"/>
      <c r="AE28" s="373"/>
      <c r="AF28" s="373"/>
      <c r="AG28" s="374"/>
      <c r="AH28" s="369" t="s">
        <v>126</v>
      </c>
      <c r="AI28" s="370"/>
      <c r="AJ28" s="370"/>
      <c r="AK28" s="370"/>
      <c r="AL28" s="371"/>
      <c r="AM28" s="369" t="s">
        <v>135</v>
      </c>
      <c r="AN28" s="370"/>
      <c r="AO28" s="370"/>
      <c r="AP28" s="370"/>
      <c r="AQ28" s="370"/>
      <c r="AR28" s="371"/>
      <c r="AS28" s="369" t="s">
        <v>135</v>
      </c>
      <c r="AT28" s="370"/>
      <c r="AU28" s="370"/>
      <c r="AV28" s="370"/>
      <c r="AW28" s="370"/>
      <c r="AX28" s="429"/>
      <c r="AY28" s="433" t="s">
        <v>182</v>
      </c>
      <c r="AZ28" s="434"/>
      <c r="BA28" s="434"/>
      <c r="BB28" s="435"/>
      <c r="BC28" s="442" t="s">
        <v>48</v>
      </c>
      <c r="BD28" s="443"/>
      <c r="BE28" s="443"/>
      <c r="BF28" s="443"/>
      <c r="BG28" s="443"/>
      <c r="BH28" s="443"/>
      <c r="BI28" s="443"/>
      <c r="BJ28" s="443"/>
      <c r="BK28" s="443"/>
      <c r="BL28" s="443"/>
      <c r="BM28" s="444"/>
      <c r="BN28" s="445">
        <v>2229914</v>
      </c>
      <c r="BO28" s="446"/>
      <c r="BP28" s="446"/>
      <c r="BQ28" s="446"/>
      <c r="BR28" s="446"/>
      <c r="BS28" s="446"/>
      <c r="BT28" s="446"/>
      <c r="BU28" s="447"/>
      <c r="BV28" s="445">
        <v>2233298</v>
      </c>
      <c r="BW28" s="446"/>
      <c r="BX28" s="446"/>
      <c r="BY28" s="446"/>
      <c r="BZ28" s="446"/>
      <c r="CA28" s="446"/>
      <c r="CB28" s="446"/>
      <c r="CC28" s="447"/>
      <c r="CD28" s="191"/>
      <c r="CE28" s="448"/>
      <c r="CF28" s="448"/>
      <c r="CG28" s="448"/>
      <c r="CH28" s="448"/>
      <c r="CI28" s="448"/>
      <c r="CJ28" s="448"/>
      <c r="CK28" s="448"/>
      <c r="CL28" s="448"/>
      <c r="CM28" s="448"/>
      <c r="CN28" s="448"/>
      <c r="CO28" s="448"/>
      <c r="CP28" s="448"/>
      <c r="CQ28" s="448"/>
      <c r="CR28" s="448"/>
      <c r="CS28" s="449"/>
      <c r="CT28" s="413"/>
      <c r="CU28" s="414"/>
      <c r="CV28" s="414"/>
      <c r="CW28" s="414"/>
      <c r="CX28" s="414"/>
      <c r="CY28" s="414"/>
      <c r="CZ28" s="414"/>
      <c r="DA28" s="415"/>
      <c r="DB28" s="413"/>
      <c r="DC28" s="414"/>
      <c r="DD28" s="414"/>
      <c r="DE28" s="414"/>
      <c r="DF28" s="414"/>
      <c r="DG28" s="414"/>
      <c r="DH28" s="414"/>
      <c r="DI28" s="415"/>
    </row>
    <row r="29" spans="1:113" ht="18.75" customHeight="1" x14ac:dyDescent="0.15">
      <c r="A29" s="178"/>
      <c r="B29" s="395"/>
      <c r="C29" s="396"/>
      <c r="D29" s="397"/>
      <c r="E29" s="372" t="s">
        <v>183</v>
      </c>
      <c r="F29" s="373"/>
      <c r="G29" s="373"/>
      <c r="H29" s="373"/>
      <c r="I29" s="373"/>
      <c r="J29" s="373"/>
      <c r="K29" s="374"/>
      <c r="L29" s="369">
        <v>16</v>
      </c>
      <c r="M29" s="370"/>
      <c r="N29" s="370"/>
      <c r="O29" s="370"/>
      <c r="P29" s="371"/>
      <c r="Q29" s="369">
        <v>3500</v>
      </c>
      <c r="R29" s="370"/>
      <c r="S29" s="370"/>
      <c r="T29" s="370"/>
      <c r="U29" s="370"/>
      <c r="V29" s="371"/>
      <c r="W29" s="460"/>
      <c r="X29" s="461"/>
      <c r="Y29" s="462"/>
      <c r="Z29" s="372" t="s">
        <v>184</v>
      </c>
      <c r="AA29" s="373"/>
      <c r="AB29" s="373"/>
      <c r="AC29" s="373"/>
      <c r="AD29" s="373"/>
      <c r="AE29" s="373"/>
      <c r="AF29" s="373"/>
      <c r="AG29" s="374"/>
      <c r="AH29" s="369">
        <v>366</v>
      </c>
      <c r="AI29" s="370"/>
      <c r="AJ29" s="370"/>
      <c r="AK29" s="370"/>
      <c r="AL29" s="371"/>
      <c r="AM29" s="369">
        <v>1115172</v>
      </c>
      <c r="AN29" s="370"/>
      <c r="AO29" s="370"/>
      <c r="AP29" s="370"/>
      <c r="AQ29" s="370"/>
      <c r="AR29" s="371"/>
      <c r="AS29" s="369">
        <v>3047</v>
      </c>
      <c r="AT29" s="370"/>
      <c r="AU29" s="370"/>
      <c r="AV29" s="370"/>
      <c r="AW29" s="370"/>
      <c r="AX29" s="429"/>
      <c r="AY29" s="436"/>
      <c r="AZ29" s="437"/>
      <c r="BA29" s="437"/>
      <c r="BB29" s="438"/>
      <c r="BC29" s="430" t="s">
        <v>185</v>
      </c>
      <c r="BD29" s="431"/>
      <c r="BE29" s="431"/>
      <c r="BF29" s="431"/>
      <c r="BG29" s="431"/>
      <c r="BH29" s="431"/>
      <c r="BI29" s="431"/>
      <c r="BJ29" s="431"/>
      <c r="BK29" s="431"/>
      <c r="BL29" s="431"/>
      <c r="BM29" s="432"/>
      <c r="BN29" s="416">
        <v>2609809</v>
      </c>
      <c r="BO29" s="417"/>
      <c r="BP29" s="417"/>
      <c r="BQ29" s="417"/>
      <c r="BR29" s="417"/>
      <c r="BS29" s="417"/>
      <c r="BT29" s="417"/>
      <c r="BU29" s="418"/>
      <c r="BV29" s="416">
        <v>2524928</v>
      </c>
      <c r="BW29" s="417"/>
      <c r="BX29" s="417"/>
      <c r="BY29" s="417"/>
      <c r="BZ29" s="417"/>
      <c r="CA29" s="417"/>
      <c r="CB29" s="417"/>
      <c r="CC29" s="418"/>
      <c r="CD29" s="193"/>
      <c r="CE29" s="448"/>
      <c r="CF29" s="448"/>
      <c r="CG29" s="448"/>
      <c r="CH29" s="448"/>
      <c r="CI29" s="448"/>
      <c r="CJ29" s="448"/>
      <c r="CK29" s="448"/>
      <c r="CL29" s="448"/>
      <c r="CM29" s="448"/>
      <c r="CN29" s="448"/>
      <c r="CO29" s="448"/>
      <c r="CP29" s="448"/>
      <c r="CQ29" s="448"/>
      <c r="CR29" s="448"/>
      <c r="CS29" s="449"/>
      <c r="CT29" s="413"/>
      <c r="CU29" s="414"/>
      <c r="CV29" s="414"/>
      <c r="CW29" s="414"/>
      <c r="CX29" s="414"/>
      <c r="CY29" s="414"/>
      <c r="CZ29" s="414"/>
      <c r="DA29" s="415"/>
      <c r="DB29" s="413"/>
      <c r="DC29" s="414"/>
      <c r="DD29" s="414"/>
      <c r="DE29" s="414"/>
      <c r="DF29" s="414"/>
      <c r="DG29" s="414"/>
      <c r="DH29" s="414"/>
      <c r="DI29" s="415"/>
    </row>
    <row r="30" spans="1:113" ht="18.75" customHeight="1" thickBot="1" x14ac:dyDescent="0.2">
      <c r="A30" s="178"/>
      <c r="B30" s="398"/>
      <c r="C30" s="399"/>
      <c r="D30" s="400"/>
      <c r="E30" s="377"/>
      <c r="F30" s="378"/>
      <c r="G30" s="378"/>
      <c r="H30" s="378"/>
      <c r="I30" s="378"/>
      <c r="J30" s="378"/>
      <c r="K30" s="379"/>
      <c r="L30" s="380"/>
      <c r="M30" s="381"/>
      <c r="N30" s="381"/>
      <c r="O30" s="381"/>
      <c r="P30" s="382"/>
      <c r="Q30" s="380"/>
      <c r="R30" s="381"/>
      <c r="S30" s="381"/>
      <c r="T30" s="381"/>
      <c r="U30" s="381"/>
      <c r="V30" s="382"/>
      <c r="W30" s="383" t="s">
        <v>186</v>
      </c>
      <c r="X30" s="384"/>
      <c r="Y30" s="384"/>
      <c r="Z30" s="384"/>
      <c r="AA30" s="384"/>
      <c r="AB30" s="384"/>
      <c r="AC30" s="384"/>
      <c r="AD30" s="384"/>
      <c r="AE30" s="384"/>
      <c r="AF30" s="384"/>
      <c r="AG30" s="385"/>
      <c r="AH30" s="386">
        <v>99.1</v>
      </c>
      <c r="AI30" s="387"/>
      <c r="AJ30" s="387"/>
      <c r="AK30" s="387"/>
      <c r="AL30" s="387"/>
      <c r="AM30" s="387"/>
      <c r="AN30" s="387"/>
      <c r="AO30" s="387"/>
      <c r="AP30" s="387"/>
      <c r="AQ30" s="387"/>
      <c r="AR30" s="387"/>
      <c r="AS30" s="387"/>
      <c r="AT30" s="387"/>
      <c r="AU30" s="387"/>
      <c r="AV30" s="387"/>
      <c r="AW30" s="387"/>
      <c r="AX30" s="388"/>
      <c r="AY30" s="439"/>
      <c r="AZ30" s="440"/>
      <c r="BA30" s="440"/>
      <c r="BB30" s="441"/>
      <c r="BC30" s="389" t="s">
        <v>50</v>
      </c>
      <c r="BD30" s="390"/>
      <c r="BE30" s="390"/>
      <c r="BF30" s="390"/>
      <c r="BG30" s="390"/>
      <c r="BH30" s="390"/>
      <c r="BI30" s="390"/>
      <c r="BJ30" s="390"/>
      <c r="BK30" s="390"/>
      <c r="BL30" s="390"/>
      <c r="BM30" s="391"/>
      <c r="BN30" s="450">
        <v>5708796</v>
      </c>
      <c r="BO30" s="451"/>
      <c r="BP30" s="451"/>
      <c r="BQ30" s="451"/>
      <c r="BR30" s="451"/>
      <c r="BS30" s="451"/>
      <c r="BT30" s="451"/>
      <c r="BU30" s="452"/>
      <c r="BV30" s="450">
        <v>6280759</v>
      </c>
      <c r="BW30" s="451"/>
      <c r="BX30" s="451"/>
      <c r="BY30" s="451"/>
      <c r="BZ30" s="451"/>
      <c r="CA30" s="451"/>
      <c r="CB30" s="451"/>
      <c r="CC30" s="45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5" t="s">
        <v>187</v>
      </c>
      <c r="D32" s="375"/>
      <c r="E32" s="375"/>
      <c r="F32" s="375"/>
      <c r="G32" s="375"/>
      <c r="H32" s="375"/>
      <c r="I32" s="375"/>
      <c r="J32" s="375"/>
      <c r="K32" s="375"/>
      <c r="L32" s="375"/>
      <c r="M32" s="375"/>
      <c r="N32" s="375"/>
      <c r="O32" s="375"/>
      <c r="P32" s="375"/>
      <c r="Q32" s="375"/>
      <c r="R32" s="375"/>
      <c r="S32" s="375"/>
      <c r="U32" s="376" t="s">
        <v>188</v>
      </c>
      <c r="V32" s="376"/>
      <c r="W32" s="376"/>
      <c r="X32" s="376"/>
      <c r="Y32" s="376"/>
      <c r="Z32" s="376"/>
      <c r="AA32" s="376"/>
      <c r="AB32" s="376"/>
      <c r="AC32" s="376"/>
      <c r="AD32" s="376"/>
      <c r="AE32" s="376"/>
      <c r="AF32" s="376"/>
      <c r="AG32" s="376"/>
      <c r="AH32" s="376"/>
      <c r="AI32" s="376"/>
      <c r="AJ32" s="376"/>
      <c r="AK32" s="376"/>
      <c r="AM32" s="376" t="s">
        <v>189</v>
      </c>
      <c r="AN32" s="376"/>
      <c r="AO32" s="376"/>
      <c r="AP32" s="376"/>
      <c r="AQ32" s="376"/>
      <c r="AR32" s="376"/>
      <c r="AS32" s="376"/>
      <c r="AT32" s="376"/>
      <c r="AU32" s="376"/>
      <c r="AV32" s="376"/>
      <c r="AW32" s="376"/>
      <c r="AX32" s="376"/>
      <c r="AY32" s="376"/>
      <c r="AZ32" s="376"/>
      <c r="BA32" s="376"/>
      <c r="BB32" s="376"/>
      <c r="BC32" s="376"/>
      <c r="BE32" s="376" t="s">
        <v>190</v>
      </c>
      <c r="BF32" s="376"/>
      <c r="BG32" s="376"/>
      <c r="BH32" s="376"/>
      <c r="BI32" s="376"/>
      <c r="BJ32" s="376"/>
      <c r="BK32" s="376"/>
      <c r="BL32" s="376"/>
      <c r="BM32" s="376"/>
      <c r="BN32" s="376"/>
      <c r="BO32" s="376"/>
      <c r="BP32" s="376"/>
      <c r="BQ32" s="376"/>
      <c r="BR32" s="376"/>
      <c r="BS32" s="376"/>
      <c r="BT32" s="376"/>
      <c r="BU32" s="376"/>
      <c r="BW32" s="376" t="s">
        <v>191</v>
      </c>
      <c r="BX32" s="376"/>
      <c r="BY32" s="376"/>
      <c r="BZ32" s="376"/>
      <c r="CA32" s="376"/>
      <c r="CB32" s="376"/>
      <c r="CC32" s="376"/>
      <c r="CD32" s="376"/>
      <c r="CE32" s="376"/>
      <c r="CF32" s="376"/>
      <c r="CG32" s="376"/>
      <c r="CH32" s="376"/>
      <c r="CI32" s="376"/>
      <c r="CJ32" s="376"/>
      <c r="CK32" s="376"/>
      <c r="CL32" s="376"/>
      <c r="CM32" s="376"/>
      <c r="CO32" s="376" t="s">
        <v>192</v>
      </c>
      <c r="CP32" s="376"/>
      <c r="CQ32" s="376"/>
      <c r="CR32" s="376"/>
      <c r="CS32" s="376"/>
      <c r="CT32" s="376"/>
      <c r="CU32" s="376"/>
      <c r="CV32" s="376"/>
      <c r="CW32" s="376"/>
      <c r="CX32" s="376"/>
      <c r="CY32" s="376"/>
      <c r="CZ32" s="376"/>
      <c r="DA32" s="376"/>
      <c r="DB32" s="376"/>
      <c r="DC32" s="376"/>
      <c r="DD32" s="376"/>
      <c r="DE32" s="376"/>
      <c r="DI32" s="201"/>
    </row>
    <row r="33" spans="1:113" ht="13.5" customHeight="1" x14ac:dyDescent="0.15">
      <c r="A33" s="178"/>
      <c r="B33" s="202"/>
      <c r="C33" s="368" t="s">
        <v>193</v>
      </c>
      <c r="D33" s="368"/>
      <c r="E33" s="367" t="s">
        <v>194</v>
      </c>
      <c r="F33" s="367"/>
      <c r="G33" s="367"/>
      <c r="H33" s="367"/>
      <c r="I33" s="367"/>
      <c r="J33" s="367"/>
      <c r="K33" s="367"/>
      <c r="L33" s="367"/>
      <c r="M33" s="367"/>
      <c r="N33" s="367"/>
      <c r="O33" s="367"/>
      <c r="P33" s="367"/>
      <c r="Q33" s="367"/>
      <c r="R33" s="367"/>
      <c r="S33" s="367"/>
      <c r="T33" s="203"/>
      <c r="U33" s="368" t="s">
        <v>195</v>
      </c>
      <c r="V33" s="368"/>
      <c r="W33" s="367" t="s">
        <v>196</v>
      </c>
      <c r="X33" s="367"/>
      <c r="Y33" s="367"/>
      <c r="Z33" s="367"/>
      <c r="AA33" s="367"/>
      <c r="AB33" s="367"/>
      <c r="AC33" s="367"/>
      <c r="AD33" s="367"/>
      <c r="AE33" s="367"/>
      <c r="AF33" s="367"/>
      <c r="AG33" s="367"/>
      <c r="AH33" s="367"/>
      <c r="AI33" s="367"/>
      <c r="AJ33" s="367"/>
      <c r="AK33" s="367"/>
      <c r="AL33" s="203"/>
      <c r="AM33" s="368" t="s">
        <v>195</v>
      </c>
      <c r="AN33" s="368"/>
      <c r="AO33" s="367" t="s">
        <v>194</v>
      </c>
      <c r="AP33" s="367"/>
      <c r="AQ33" s="367"/>
      <c r="AR33" s="367"/>
      <c r="AS33" s="367"/>
      <c r="AT33" s="367"/>
      <c r="AU33" s="367"/>
      <c r="AV33" s="367"/>
      <c r="AW33" s="367"/>
      <c r="AX33" s="367"/>
      <c r="AY33" s="367"/>
      <c r="AZ33" s="367"/>
      <c r="BA33" s="367"/>
      <c r="BB33" s="367"/>
      <c r="BC33" s="367"/>
      <c r="BD33" s="204"/>
      <c r="BE33" s="367" t="s">
        <v>197</v>
      </c>
      <c r="BF33" s="367"/>
      <c r="BG33" s="367" t="s">
        <v>198</v>
      </c>
      <c r="BH33" s="367"/>
      <c r="BI33" s="367"/>
      <c r="BJ33" s="367"/>
      <c r="BK33" s="367"/>
      <c r="BL33" s="367"/>
      <c r="BM33" s="367"/>
      <c r="BN33" s="367"/>
      <c r="BO33" s="367"/>
      <c r="BP33" s="367"/>
      <c r="BQ33" s="367"/>
      <c r="BR33" s="367"/>
      <c r="BS33" s="367"/>
      <c r="BT33" s="367"/>
      <c r="BU33" s="367"/>
      <c r="BV33" s="204"/>
      <c r="BW33" s="368" t="s">
        <v>197</v>
      </c>
      <c r="BX33" s="368"/>
      <c r="BY33" s="367" t="s">
        <v>199</v>
      </c>
      <c r="BZ33" s="367"/>
      <c r="CA33" s="367"/>
      <c r="CB33" s="367"/>
      <c r="CC33" s="367"/>
      <c r="CD33" s="367"/>
      <c r="CE33" s="367"/>
      <c r="CF33" s="367"/>
      <c r="CG33" s="367"/>
      <c r="CH33" s="367"/>
      <c r="CI33" s="367"/>
      <c r="CJ33" s="367"/>
      <c r="CK33" s="367"/>
      <c r="CL33" s="367"/>
      <c r="CM33" s="367"/>
      <c r="CN33" s="203"/>
      <c r="CO33" s="368" t="s">
        <v>193</v>
      </c>
      <c r="CP33" s="368"/>
      <c r="CQ33" s="367" t="s">
        <v>200</v>
      </c>
      <c r="CR33" s="367"/>
      <c r="CS33" s="367"/>
      <c r="CT33" s="367"/>
      <c r="CU33" s="367"/>
      <c r="CV33" s="367"/>
      <c r="CW33" s="367"/>
      <c r="CX33" s="367"/>
      <c r="CY33" s="367"/>
      <c r="CZ33" s="367"/>
      <c r="DA33" s="367"/>
      <c r="DB33" s="367"/>
      <c r="DC33" s="367"/>
      <c r="DD33" s="367"/>
      <c r="DE33" s="367"/>
      <c r="DF33" s="203"/>
      <c r="DG33" s="366" t="s">
        <v>201</v>
      </c>
      <c r="DH33" s="366"/>
      <c r="DI33" s="205"/>
    </row>
    <row r="34" spans="1:113" ht="32.25" customHeight="1" x14ac:dyDescent="0.15">
      <c r="A34" s="178"/>
      <c r="B34" s="202"/>
      <c r="C34" s="364">
        <f>IF(E34="","",1)</f>
        <v>1</v>
      </c>
      <c r="D34" s="364"/>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78"/>
      <c r="U34" s="364">
        <f>IF(W34="","",MAX(C34:D43)+1)</f>
        <v>2</v>
      </c>
      <c r="V34" s="364"/>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78"/>
      <c r="AM34" s="364">
        <f>IF(AO34="","",MAX(C34:D43,U34:V43)+1)</f>
        <v>5</v>
      </c>
      <c r="AN34" s="364"/>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178"/>
      <c r="BE34" s="364">
        <f>IF(BG34="","",MAX(C34:D43,U34:V43,AM34:AN43)+1)</f>
        <v>7</v>
      </c>
      <c r="BF34" s="364"/>
      <c r="BG34" s="365" t="str">
        <f>IF('各会計、関係団体の財政状況及び健全化判断比率'!B33="","",'各会計、関係団体の財政状況及び健全化判断比率'!B33)</f>
        <v>小山栃木都市計画事業石橋駅周辺土地区画整理事業特別会計</v>
      </c>
      <c r="BH34" s="365"/>
      <c r="BI34" s="365"/>
      <c r="BJ34" s="365"/>
      <c r="BK34" s="365"/>
      <c r="BL34" s="365"/>
      <c r="BM34" s="365"/>
      <c r="BN34" s="365"/>
      <c r="BO34" s="365"/>
      <c r="BP34" s="365"/>
      <c r="BQ34" s="365"/>
      <c r="BR34" s="365"/>
      <c r="BS34" s="365"/>
      <c r="BT34" s="365"/>
      <c r="BU34" s="365"/>
      <c r="BV34" s="178"/>
      <c r="BW34" s="364">
        <f>IF(BY34="","",MAX(C34:D43,U34:V43,AM34:AN43,BE34:BF43)+1)</f>
        <v>9</v>
      </c>
      <c r="BX34" s="364"/>
      <c r="BY34" s="365" t="str">
        <f>IF('各会計、関係団体の財政状況及び健全化判断比率'!B68="","",'各会計、関係団体の財政状況及び健全化判断比率'!B68)</f>
        <v>小山広域保健衛生組合</v>
      </c>
      <c r="BZ34" s="365"/>
      <c r="CA34" s="365"/>
      <c r="CB34" s="365"/>
      <c r="CC34" s="365"/>
      <c r="CD34" s="365"/>
      <c r="CE34" s="365"/>
      <c r="CF34" s="365"/>
      <c r="CG34" s="365"/>
      <c r="CH34" s="365"/>
      <c r="CI34" s="365"/>
      <c r="CJ34" s="365"/>
      <c r="CK34" s="365"/>
      <c r="CL34" s="365"/>
      <c r="CM34" s="365"/>
      <c r="CN34" s="178"/>
      <c r="CO34" s="364">
        <f>IF(CQ34="","",MAX(C34:D43,U34:V43,AM34:AN43,BE34:BF43,BW34:BX43)+1)</f>
        <v>15</v>
      </c>
      <c r="CP34" s="364"/>
      <c r="CQ34" s="365" t="str">
        <f>IF('各会計、関係団体の財政状況及び健全化判断比率'!BS7="","",'各会計、関係団体の財政状況及び健全化判断比率'!BS7)</f>
        <v>下野市農業公社</v>
      </c>
      <c r="CR34" s="365"/>
      <c r="CS34" s="365"/>
      <c r="CT34" s="365"/>
      <c r="CU34" s="365"/>
      <c r="CV34" s="365"/>
      <c r="CW34" s="365"/>
      <c r="CX34" s="365"/>
      <c r="CY34" s="365"/>
      <c r="CZ34" s="365"/>
      <c r="DA34" s="365"/>
      <c r="DB34" s="365"/>
      <c r="DC34" s="365"/>
      <c r="DD34" s="365"/>
      <c r="DE34" s="365"/>
      <c r="DG34" s="362" t="str">
        <f>IF('各会計、関係団体の財政状況及び健全化判断比率'!BR7="","",'各会計、関係団体の財政状況及び健全化判断比率'!BR7)</f>
        <v/>
      </c>
      <c r="DH34" s="362"/>
      <c r="DI34" s="205"/>
    </row>
    <row r="35" spans="1:113" ht="32.25" customHeight="1" x14ac:dyDescent="0.15">
      <c r="A35" s="178"/>
      <c r="B35" s="202"/>
      <c r="C35" s="364" t="str">
        <f>IF(E35="","",C34+1)</f>
        <v/>
      </c>
      <c r="D35" s="364"/>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78"/>
      <c r="U35" s="364">
        <f>IF(W35="","",U34+1)</f>
        <v>3</v>
      </c>
      <c r="V35" s="364"/>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78"/>
      <c r="AM35" s="364">
        <f t="shared" ref="AM35:AM43" si="0">IF(AO35="","",AM34+1)</f>
        <v>6</v>
      </c>
      <c r="AN35" s="364"/>
      <c r="AO35" s="365" t="str">
        <f>IF('各会計、関係団体の財政状況及び健全化判断比率'!B32="","",'各会計、関係団体の財政状況及び健全化判断比率'!B32)</f>
        <v>下水道事業会計</v>
      </c>
      <c r="AP35" s="365"/>
      <c r="AQ35" s="365"/>
      <c r="AR35" s="365"/>
      <c r="AS35" s="365"/>
      <c r="AT35" s="365"/>
      <c r="AU35" s="365"/>
      <c r="AV35" s="365"/>
      <c r="AW35" s="365"/>
      <c r="AX35" s="365"/>
      <c r="AY35" s="365"/>
      <c r="AZ35" s="365"/>
      <c r="BA35" s="365"/>
      <c r="BB35" s="365"/>
      <c r="BC35" s="365"/>
      <c r="BD35" s="178"/>
      <c r="BE35" s="364">
        <f t="shared" ref="BE35:BE43" si="1">IF(BG35="","",BE34+1)</f>
        <v>8</v>
      </c>
      <c r="BF35" s="364"/>
      <c r="BG35" s="365" t="str">
        <f>IF('各会計、関係団体の財政状況及び健全化判断比率'!B34="","",'各会計、関係団体の財政状況及び健全化判断比率'!B34)</f>
        <v>小山栃木都市計画事業仁良川地区土地区画整理事業特別会計</v>
      </c>
      <c r="BH35" s="365"/>
      <c r="BI35" s="365"/>
      <c r="BJ35" s="365"/>
      <c r="BK35" s="365"/>
      <c r="BL35" s="365"/>
      <c r="BM35" s="365"/>
      <c r="BN35" s="365"/>
      <c r="BO35" s="365"/>
      <c r="BP35" s="365"/>
      <c r="BQ35" s="365"/>
      <c r="BR35" s="365"/>
      <c r="BS35" s="365"/>
      <c r="BT35" s="365"/>
      <c r="BU35" s="365"/>
      <c r="BV35" s="178"/>
      <c r="BW35" s="364">
        <f t="shared" ref="BW35:BW43" si="2">IF(BY35="","",BW34+1)</f>
        <v>10</v>
      </c>
      <c r="BX35" s="364"/>
      <c r="BY35" s="365" t="str">
        <f>IF('各会計、関係団体の財政状況及び健全化判断比率'!B69="","",'各会計、関係団体の財政状況及び健全化判断比率'!B69)</f>
        <v>石橋地区消防組合</v>
      </c>
      <c r="BZ35" s="365"/>
      <c r="CA35" s="365"/>
      <c r="CB35" s="365"/>
      <c r="CC35" s="365"/>
      <c r="CD35" s="365"/>
      <c r="CE35" s="365"/>
      <c r="CF35" s="365"/>
      <c r="CG35" s="365"/>
      <c r="CH35" s="365"/>
      <c r="CI35" s="365"/>
      <c r="CJ35" s="365"/>
      <c r="CK35" s="365"/>
      <c r="CL35" s="365"/>
      <c r="CM35" s="365"/>
      <c r="CN35" s="178"/>
      <c r="CO35" s="364">
        <f t="shared" ref="CO35:CO43" si="3">IF(CQ35="","",CO34+1)</f>
        <v>16</v>
      </c>
      <c r="CP35" s="364"/>
      <c r="CQ35" s="365" t="str">
        <f>IF('各会計、関係団体の財政状況及び健全化判断比率'!BS8="","",'各会計、関係団体の財政状況及び健全化判断比率'!BS8)</f>
        <v>グリムの里いしばし</v>
      </c>
      <c r="CR35" s="365"/>
      <c r="CS35" s="365"/>
      <c r="CT35" s="365"/>
      <c r="CU35" s="365"/>
      <c r="CV35" s="365"/>
      <c r="CW35" s="365"/>
      <c r="CX35" s="365"/>
      <c r="CY35" s="365"/>
      <c r="CZ35" s="365"/>
      <c r="DA35" s="365"/>
      <c r="DB35" s="365"/>
      <c r="DC35" s="365"/>
      <c r="DD35" s="365"/>
      <c r="DE35" s="365"/>
      <c r="DG35" s="362" t="str">
        <f>IF('各会計、関係団体の財政状況及び健全化判断比率'!BR8="","",'各会計、関係団体の財政状況及び健全化判断比率'!BR8)</f>
        <v/>
      </c>
      <c r="DH35" s="362"/>
      <c r="DI35" s="205"/>
    </row>
    <row r="36" spans="1:113" ht="32.25" customHeight="1" x14ac:dyDescent="0.15">
      <c r="A36" s="178"/>
      <c r="B36" s="202"/>
      <c r="C36" s="364" t="str">
        <f>IF(E36="","",C35+1)</f>
        <v/>
      </c>
      <c r="D36" s="364"/>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78"/>
      <c r="U36" s="364">
        <f t="shared" ref="U36:U43" si="4">IF(W36="","",U35+1)</f>
        <v>4</v>
      </c>
      <c r="V36" s="364"/>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78"/>
      <c r="AM36" s="364" t="str">
        <f t="shared" si="0"/>
        <v/>
      </c>
      <c r="AN36" s="364"/>
      <c r="AO36" s="365"/>
      <c r="AP36" s="365"/>
      <c r="AQ36" s="365"/>
      <c r="AR36" s="365"/>
      <c r="AS36" s="365"/>
      <c r="AT36" s="365"/>
      <c r="AU36" s="365"/>
      <c r="AV36" s="365"/>
      <c r="AW36" s="365"/>
      <c r="AX36" s="365"/>
      <c r="AY36" s="365"/>
      <c r="AZ36" s="365"/>
      <c r="BA36" s="365"/>
      <c r="BB36" s="365"/>
      <c r="BC36" s="365"/>
      <c r="BD36" s="178"/>
      <c r="BE36" s="364" t="str">
        <f t="shared" si="1"/>
        <v/>
      </c>
      <c r="BF36" s="364"/>
      <c r="BG36" s="365"/>
      <c r="BH36" s="365"/>
      <c r="BI36" s="365"/>
      <c r="BJ36" s="365"/>
      <c r="BK36" s="365"/>
      <c r="BL36" s="365"/>
      <c r="BM36" s="365"/>
      <c r="BN36" s="365"/>
      <c r="BO36" s="365"/>
      <c r="BP36" s="365"/>
      <c r="BQ36" s="365"/>
      <c r="BR36" s="365"/>
      <c r="BS36" s="365"/>
      <c r="BT36" s="365"/>
      <c r="BU36" s="365"/>
      <c r="BV36" s="178"/>
      <c r="BW36" s="364">
        <f t="shared" si="2"/>
        <v>11</v>
      </c>
      <c r="BX36" s="364"/>
      <c r="BY36" s="365" t="str">
        <f>IF('各会計、関係団体の財政状況及び健全化判断比率'!B70="","",'各会計、関係団体の財政状況及び健全化判断比率'!B70)</f>
        <v>栃木県市町村総合事務組合一般会計</v>
      </c>
      <c r="BZ36" s="365"/>
      <c r="CA36" s="365"/>
      <c r="CB36" s="365"/>
      <c r="CC36" s="365"/>
      <c r="CD36" s="365"/>
      <c r="CE36" s="365"/>
      <c r="CF36" s="365"/>
      <c r="CG36" s="365"/>
      <c r="CH36" s="365"/>
      <c r="CI36" s="365"/>
      <c r="CJ36" s="365"/>
      <c r="CK36" s="365"/>
      <c r="CL36" s="365"/>
      <c r="CM36" s="365"/>
      <c r="CN36" s="178"/>
      <c r="CO36" s="364">
        <f t="shared" si="3"/>
        <v>17</v>
      </c>
      <c r="CP36" s="364"/>
      <c r="CQ36" s="365" t="str">
        <f>IF('各会計、関係団体の財政状況及び健全化判断比率'!BS9="","",'各会計、関係団体の財政状況及び健全化判断比率'!BS9)</f>
        <v>道の駅しもつけ</v>
      </c>
      <c r="CR36" s="365"/>
      <c r="CS36" s="365"/>
      <c r="CT36" s="365"/>
      <c r="CU36" s="365"/>
      <c r="CV36" s="365"/>
      <c r="CW36" s="365"/>
      <c r="CX36" s="365"/>
      <c r="CY36" s="365"/>
      <c r="CZ36" s="365"/>
      <c r="DA36" s="365"/>
      <c r="DB36" s="365"/>
      <c r="DC36" s="365"/>
      <c r="DD36" s="365"/>
      <c r="DE36" s="365"/>
      <c r="DG36" s="362" t="str">
        <f>IF('各会計、関係団体の財政状況及び健全化判断比率'!BR9="","",'各会計、関係団体の財政状況及び健全化判断比率'!BR9)</f>
        <v/>
      </c>
      <c r="DH36" s="362"/>
      <c r="DI36" s="205"/>
    </row>
    <row r="37" spans="1:113" ht="32.25" customHeight="1" x14ac:dyDescent="0.15">
      <c r="A37" s="178"/>
      <c r="B37" s="202"/>
      <c r="C37" s="364" t="str">
        <f>IF(E37="","",C36+1)</f>
        <v/>
      </c>
      <c r="D37" s="364"/>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78"/>
      <c r="U37" s="364" t="str">
        <f t="shared" si="4"/>
        <v/>
      </c>
      <c r="V37" s="364"/>
      <c r="W37" s="365"/>
      <c r="X37" s="365"/>
      <c r="Y37" s="365"/>
      <c r="Z37" s="365"/>
      <c r="AA37" s="365"/>
      <c r="AB37" s="365"/>
      <c r="AC37" s="365"/>
      <c r="AD37" s="365"/>
      <c r="AE37" s="365"/>
      <c r="AF37" s="365"/>
      <c r="AG37" s="365"/>
      <c r="AH37" s="365"/>
      <c r="AI37" s="365"/>
      <c r="AJ37" s="365"/>
      <c r="AK37" s="365"/>
      <c r="AL37" s="178"/>
      <c r="AM37" s="364" t="str">
        <f t="shared" si="0"/>
        <v/>
      </c>
      <c r="AN37" s="364"/>
      <c r="AO37" s="365"/>
      <c r="AP37" s="365"/>
      <c r="AQ37" s="365"/>
      <c r="AR37" s="365"/>
      <c r="AS37" s="365"/>
      <c r="AT37" s="365"/>
      <c r="AU37" s="365"/>
      <c r="AV37" s="365"/>
      <c r="AW37" s="365"/>
      <c r="AX37" s="365"/>
      <c r="AY37" s="365"/>
      <c r="AZ37" s="365"/>
      <c r="BA37" s="365"/>
      <c r="BB37" s="365"/>
      <c r="BC37" s="365"/>
      <c r="BD37" s="178"/>
      <c r="BE37" s="364" t="str">
        <f t="shared" si="1"/>
        <v/>
      </c>
      <c r="BF37" s="364"/>
      <c r="BG37" s="365"/>
      <c r="BH37" s="365"/>
      <c r="BI37" s="365"/>
      <c r="BJ37" s="365"/>
      <c r="BK37" s="365"/>
      <c r="BL37" s="365"/>
      <c r="BM37" s="365"/>
      <c r="BN37" s="365"/>
      <c r="BO37" s="365"/>
      <c r="BP37" s="365"/>
      <c r="BQ37" s="365"/>
      <c r="BR37" s="365"/>
      <c r="BS37" s="365"/>
      <c r="BT37" s="365"/>
      <c r="BU37" s="365"/>
      <c r="BV37" s="178"/>
      <c r="BW37" s="364">
        <f t="shared" si="2"/>
        <v>12</v>
      </c>
      <c r="BX37" s="364"/>
      <c r="BY37" s="365" t="str">
        <f>IF('各会計、関係団体の財政状況及び健全化判断比率'!B71="","",'各会計、関係団体の財政状況及び健全化判断比率'!B71)</f>
        <v>栃木県市町村総合事務組合特別会計</v>
      </c>
      <c r="BZ37" s="365"/>
      <c r="CA37" s="365"/>
      <c r="CB37" s="365"/>
      <c r="CC37" s="365"/>
      <c r="CD37" s="365"/>
      <c r="CE37" s="365"/>
      <c r="CF37" s="365"/>
      <c r="CG37" s="365"/>
      <c r="CH37" s="365"/>
      <c r="CI37" s="365"/>
      <c r="CJ37" s="365"/>
      <c r="CK37" s="365"/>
      <c r="CL37" s="365"/>
      <c r="CM37" s="365"/>
      <c r="CN37" s="178"/>
      <c r="CO37" s="364" t="str">
        <f t="shared" si="3"/>
        <v/>
      </c>
      <c r="CP37" s="364"/>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G37" s="362" t="str">
        <f>IF('各会計、関係団体の財政状況及び健全化判断比率'!BR10="","",'各会計、関係団体の財政状況及び健全化判断比率'!BR10)</f>
        <v/>
      </c>
      <c r="DH37" s="362"/>
      <c r="DI37" s="205"/>
    </row>
    <row r="38" spans="1:113" ht="32.25" customHeight="1" x14ac:dyDescent="0.15">
      <c r="A38" s="178"/>
      <c r="B38" s="202"/>
      <c r="C38" s="364" t="str">
        <f t="shared" ref="C38:C43" si="5">IF(E38="","",C37+1)</f>
        <v/>
      </c>
      <c r="D38" s="364"/>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78"/>
      <c r="U38" s="364" t="str">
        <f t="shared" si="4"/>
        <v/>
      </c>
      <c r="V38" s="364"/>
      <c r="W38" s="365"/>
      <c r="X38" s="365"/>
      <c r="Y38" s="365"/>
      <c r="Z38" s="365"/>
      <c r="AA38" s="365"/>
      <c r="AB38" s="365"/>
      <c r="AC38" s="365"/>
      <c r="AD38" s="365"/>
      <c r="AE38" s="365"/>
      <c r="AF38" s="365"/>
      <c r="AG38" s="365"/>
      <c r="AH38" s="365"/>
      <c r="AI38" s="365"/>
      <c r="AJ38" s="365"/>
      <c r="AK38" s="365"/>
      <c r="AL38" s="178"/>
      <c r="AM38" s="364" t="str">
        <f t="shared" si="0"/>
        <v/>
      </c>
      <c r="AN38" s="364"/>
      <c r="AO38" s="365"/>
      <c r="AP38" s="365"/>
      <c r="AQ38" s="365"/>
      <c r="AR38" s="365"/>
      <c r="AS38" s="365"/>
      <c r="AT38" s="365"/>
      <c r="AU38" s="365"/>
      <c r="AV38" s="365"/>
      <c r="AW38" s="365"/>
      <c r="AX38" s="365"/>
      <c r="AY38" s="365"/>
      <c r="AZ38" s="365"/>
      <c r="BA38" s="365"/>
      <c r="BB38" s="365"/>
      <c r="BC38" s="365"/>
      <c r="BD38" s="178"/>
      <c r="BE38" s="364" t="str">
        <f t="shared" si="1"/>
        <v/>
      </c>
      <c r="BF38" s="364"/>
      <c r="BG38" s="365"/>
      <c r="BH38" s="365"/>
      <c r="BI38" s="365"/>
      <c r="BJ38" s="365"/>
      <c r="BK38" s="365"/>
      <c r="BL38" s="365"/>
      <c r="BM38" s="365"/>
      <c r="BN38" s="365"/>
      <c r="BO38" s="365"/>
      <c r="BP38" s="365"/>
      <c r="BQ38" s="365"/>
      <c r="BR38" s="365"/>
      <c r="BS38" s="365"/>
      <c r="BT38" s="365"/>
      <c r="BU38" s="365"/>
      <c r="BV38" s="178"/>
      <c r="BW38" s="364">
        <f t="shared" si="2"/>
        <v>13</v>
      </c>
      <c r="BX38" s="364"/>
      <c r="BY38" s="365" t="str">
        <f>IF('各会計、関係団体の財政状況及び健全化判断比率'!B72="","",'各会計、関係団体の財政状況及び健全化判断比率'!B72)</f>
        <v>栃木県後期高齢者医療広域連合一般会計</v>
      </c>
      <c r="BZ38" s="365"/>
      <c r="CA38" s="365"/>
      <c r="CB38" s="365"/>
      <c r="CC38" s="365"/>
      <c r="CD38" s="365"/>
      <c r="CE38" s="365"/>
      <c r="CF38" s="365"/>
      <c r="CG38" s="365"/>
      <c r="CH38" s="365"/>
      <c r="CI38" s="365"/>
      <c r="CJ38" s="365"/>
      <c r="CK38" s="365"/>
      <c r="CL38" s="365"/>
      <c r="CM38" s="365"/>
      <c r="CN38" s="178"/>
      <c r="CO38" s="364" t="str">
        <f t="shared" si="3"/>
        <v/>
      </c>
      <c r="CP38" s="364"/>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G38" s="362" t="str">
        <f>IF('各会計、関係団体の財政状況及び健全化判断比率'!BR11="","",'各会計、関係団体の財政状況及び健全化判断比率'!BR11)</f>
        <v/>
      </c>
      <c r="DH38" s="362"/>
      <c r="DI38" s="205"/>
    </row>
    <row r="39" spans="1:113" ht="32.25" customHeight="1" x14ac:dyDescent="0.15">
      <c r="A39" s="178"/>
      <c r="B39" s="202"/>
      <c r="C39" s="364" t="str">
        <f t="shared" si="5"/>
        <v/>
      </c>
      <c r="D39" s="364"/>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78"/>
      <c r="U39" s="364" t="str">
        <f t="shared" si="4"/>
        <v/>
      </c>
      <c r="V39" s="364"/>
      <c r="W39" s="365"/>
      <c r="X39" s="365"/>
      <c r="Y39" s="365"/>
      <c r="Z39" s="365"/>
      <c r="AA39" s="365"/>
      <c r="AB39" s="365"/>
      <c r="AC39" s="365"/>
      <c r="AD39" s="365"/>
      <c r="AE39" s="365"/>
      <c r="AF39" s="365"/>
      <c r="AG39" s="365"/>
      <c r="AH39" s="365"/>
      <c r="AI39" s="365"/>
      <c r="AJ39" s="365"/>
      <c r="AK39" s="365"/>
      <c r="AL39" s="178"/>
      <c r="AM39" s="364" t="str">
        <f t="shared" si="0"/>
        <v/>
      </c>
      <c r="AN39" s="364"/>
      <c r="AO39" s="365"/>
      <c r="AP39" s="365"/>
      <c r="AQ39" s="365"/>
      <c r="AR39" s="365"/>
      <c r="AS39" s="365"/>
      <c r="AT39" s="365"/>
      <c r="AU39" s="365"/>
      <c r="AV39" s="365"/>
      <c r="AW39" s="365"/>
      <c r="AX39" s="365"/>
      <c r="AY39" s="365"/>
      <c r="AZ39" s="365"/>
      <c r="BA39" s="365"/>
      <c r="BB39" s="365"/>
      <c r="BC39" s="365"/>
      <c r="BD39" s="178"/>
      <c r="BE39" s="364" t="str">
        <f t="shared" si="1"/>
        <v/>
      </c>
      <c r="BF39" s="364"/>
      <c r="BG39" s="365"/>
      <c r="BH39" s="365"/>
      <c r="BI39" s="365"/>
      <c r="BJ39" s="365"/>
      <c r="BK39" s="365"/>
      <c r="BL39" s="365"/>
      <c r="BM39" s="365"/>
      <c r="BN39" s="365"/>
      <c r="BO39" s="365"/>
      <c r="BP39" s="365"/>
      <c r="BQ39" s="365"/>
      <c r="BR39" s="365"/>
      <c r="BS39" s="365"/>
      <c r="BT39" s="365"/>
      <c r="BU39" s="365"/>
      <c r="BV39" s="178"/>
      <c r="BW39" s="364">
        <f t="shared" si="2"/>
        <v>14</v>
      </c>
      <c r="BX39" s="364"/>
      <c r="BY39" s="365" t="str">
        <f>IF('各会計、関係団体の財政状況及び健全化判断比率'!B73="","",'各会計、関係団体の財政状況及び健全化判断比率'!B73)</f>
        <v>栃木県後期高齢者医療広域連合特別会計</v>
      </c>
      <c r="BZ39" s="365"/>
      <c r="CA39" s="365"/>
      <c r="CB39" s="365"/>
      <c r="CC39" s="365"/>
      <c r="CD39" s="365"/>
      <c r="CE39" s="365"/>
      <c r="CF39" s="365"/>
      <c r="CG39" s="365"/>
      <c r="CH39" s="365"/>
      <c r="CI39" s="365"/>
      <c r="CJ39" s="365"/>
      <c r="CK39" s="365"/>
      <c r="CL39" s="365"/>
      <c r="CM39" s="365"/>
      <c r="CN39" s="178"/>
      <c r="CO39" s="364" t="str">
        <f t="shared" si="3"/>
        <v/>
      </c>
      <c r="CP39" s="364"/>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G39" s="362" t="str">
        <f>IF('各会計、関係団体の財政状況及び健全化判断比率'!BR12="","",'各会計、関係団体の財政状況及び健全化判断比率'!BR12)</f>
        <v/>
      </c>
      <c r="DH39" s="362"/>
      <c r="DI39" s="205"/>
    </row>
    <row r="40" spans="1:113" ht="32.25" customHeight="1" x14ac:dyDescent="0.15">
      <c r="A40" s="178"/>
      <c r="B40" s="202"/>
      <c r="C40" s="364" t="str">
        <f t="shared" si="5"/>
        <v/>
      </c>
      <c r="D40" s="364"/>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78"/>
      <c r="U40" s="364" t="str">
        <f t="shared" si="4"/>
        <v/>
      </c>
      <c r="V40" s="364"/>
      <c r="W40" s="365"/>
      <c r="X40" s="365"/>
      <c r="Y40" s="365"/>
      <c r="Z40" s="365"/>
      <c r="AA40" s="365"/>
      <c r="AB40" s="365"/>
      <c r="AC40" s="365"/>
      <c r="AD40" s="365"/>
      <c r="AE40" s="365"/>
      <c r="AF40" s="365"/>
      <c r="AG40" s="365"/>
      <c r="AH40" s="365"/>
      <c r="AI40" s="365"/>
      <c r="AJ40" s="365"/>
      <c r="AK40" s="365"/>
      <c r="AL40" s="178"/>
      <c r="AM40" s="364" t="str">
        <f t="shared" si="0"/>
        <v/>
      </c>
      <c r="AN40" s="364"/>
      <c r="AO40" s="365"/>
      <c r="AP40" s="365"/>
      <c r="AQ40" s="365"/>
      <c r="AR40" s="365"/>
      <c r="AS40" s="365"/>
      <c r="AT40" s="365"/>
      <c r="AU40" s="365"/>
      <c r="AV40" s="365"/>
      <c r="AW40" s="365"/>
      <c r="AX40" s="365"/>
      <c r="AY40" s="365"/>
      <c r="AZ40" s="365"/>
      <c r="BA40" s="365"/>
      <c r="BB40" s="365"/>
      <c r="BC40" s="365"/>
      <c r="BD40" s="178"/>
      <c r="BE40" s="364" t="str">
        <f t="shared" si="1"/>
        <v/>
      </c>
      <c r="BF40" s="364"/>
      <c r="BG40" s="365"/>
      <c r="BH40" s="365"/>
      <c r="BI40" s="365"/>
      <c r="BJ40" s="365"/>
      <c r="BK40" s="365"/>
      <c r="BL40" s="365"/>
      <c r="BM40" s="365"/>
      <c r="BN40" s="365"/>
      <c r="BO40" s="365"/>
      <c r="BP40" s="365"/>
      <c r="BQ40" s="365"/>
      <c r="BR40" s="365"/>
      <c r="BS40" s="365"/>
      <c r="BT40" s="365"/>
      <c r="BU40" s="365"/>
      <c r="BV40" s="178"/>
      <c r="BW40" s="364" t="str">
        <f t="shared" si="2"/>
        <v/>
      </c>
      <c r="BX40" s="364"/>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78"/>
      <c r="CO40" s="364" t="str">
        <f t="shared" si="3"/>
        <v/>
      </c>
      <c r="CP40" s="364"/>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G40" s="362" t="str">
        <f>IF('各会計、関係団体の財政状況及び健全化判断比率'!BR13="","",'各会計、関係団体の財政状況及び健全化判断比率'!BR13)</f>
        <v/>
      </c>
      <c r="DH40" s="362"/>
      <c r="DI40" s="205"/>
    </row>
    <row r="41" spans="1:113" ht="32.25" customHeight="1" x14ac:dyDescent="0.15">
      <c r="A41" s="178"/>
      <c r="B41" s="202"/>
      <c r="C41" s="364" t="str">
        <f t="shared" si="5"/>
        <v/>
      </c>
      <c r="D41" s="364"/>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78"/>
      <c r="U41" s="364" t="str">
        <f t="shared" si="4"/>
        <v/>
      </c>
      <c r="V41" s="364"/>
      <c r="W41" s="365"/>
      <c r="X41" s="365"/>
      <c r="Y41" s="365"/>
      <c r="Z41" s="365"/>
      <c r="AA41" s="365"/>
      <c r="AB41" s="365"/>
      <c r="AC41" s="365"/>
      <c r="AD41" s="365"/>
      <c r="AE41" s="365"/>
      <c r="AF41" s="365"/>
      <c r="AG41" s="365"/>
      <c r="AH41" s="365"/>
      <c r="AI41" s="365"/>
      <c r="AJ41" s="365"/>
      <c r="AK41" s="365"/>
      <c r="AL41" s="178"/>
      <c r="AM41" s="364" t="str">
        <f t="shared" si="0"/>
        <v/>
      </c>
      <c r="AN41" s="364"/>
      <c r="AO41" s="365"/>
      <c r="AP41" s="365"/>
      <c r="AQ41" s="365"/>
      <c r="AR41" s="365"/>
      <c r="AS41" s="365"/>
      <c r="AT41" s="365"/>
      <c r="AU41" s="365"/>
      <c r="AV41" s="365"/>
      <c r="AW41" s="365"/>
      <c r="AX41" s="365"/>
      <c r="AY41" s="365"/>
      <c r="AZ41" s="365"/>
      <c r="BA41" s="365"/>
      <c r="BB41" s="365"/>
      <c r="BC41" s="365"/>
      <c r="BD41" s="178"/>
      <c r="BE41" s="364" t="str">
        <f t="shared" si="1"/>
        <v/>
      </c>
      <c r="BF41" s="364"/>
      <c r="BG41" s="365"/>
      <c r="BH41" s="365"/>
      <c r="BI41" s="365"/>
      <c r="BJ41" s="365"/>
      <c r="BK41" s="365"/>
      <c r="BL41" s="365"/>
      <c r="BM41" s="365"/>
      <c r="BN41" s="365"/>
      <c r="BO41" s="365"/>
      <c r="BP41" s="365"/>
      <c r="BQ41" s="365"/>
      <c r="BR41" s="365"/>
      <c r="BS41" s="365"/>
      <c r="BT41" s="365"/>
      <c r="BU41" s="365"/>
      <c r="BV41" s="178"/>
      <c r="BW41" s="364" t="str">
        <f t="shared" si="2"/>
        <v/>
      </c>
      <c r="BX41" s="364"/>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78"/>
      <c r="CO41" s="364" t="str">
        <f t="shared" si="3"/>
        <v/>
      </c>
      <c r="CP41" s="364"/>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G41" s="362" t="str">
        <f>IF('各会計、関係団体の財政状況及び健全化判断比率'!BR14="","",'各会計、関係団体の財政状況及び健全化判断比率'!BR14)</f>
        <v/>
      </c>
      <c r="DH41" s="362"/>
      <c r="DI41" s="205"/>
    </row>
    <row r="42" spans="1:113" ht="32.25" customHeight="1" x14ac:dyDescent="0.15">
      <c r="B42" s="202"/>
      <c r="C42" s="364" t="str">
        <f t="shared" si="5"/>
        <v/>
      </c>
      <c r="D42" s="364"/>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78"/>
      <c r="U42" s="364" t="str">
        <f t="shared" si="4"/>
        <v/>
      </c>
      <c r="V42" s="364"/>
      <c r="W42" s="365"/>
      <c r="X42" s="365"/>
      <c r="Y42" s="365"/>
      <c r="Z42" s="365"/>
      <c r="AA42" s="365"/>
      <c r="AB42" s="365"/>
      <c r="AC42" s="365"/>
      <c r="AD42" s="365"/>
      <c r="AE42" s="365"/>
      <c r="AF42" s="365"/>
      <c r="AG42" s="365"/>
      <c r="AH42" s="365"/>
      <c r="AI42" s="365"/>
      <c r="AJ42" s="365"/>
      <c r="AK42" s="365"/>
      <c r="AL42" s="178"/>
      <c r="AM42" s="364" t="str">
        <f t="shared" si="0"/>
        <v/>
      </c>
      <c r="AN42" s="364"/>
      <c r="AO42" s="365"/>
      <c r="AP42" s="365"/>
      <c r="AQ42" s="365"/>
      <c r="AR42" s="365"/>
      <c r="AS42" s="365"/>
      <c r="AT42" s="365"/>
      <c r="AU42" s="365"/>
      <c r="AV42" s="365"/>
      <c r="AW42" s="365"/>
      <c r="AX42" s="365"/>
      <c r="AY42" s="365"/>
      <c r="AZ42" s="365"/>
      <c r="BA42" s="365"/>
      <c r="BB42" s="365"/>
      <c r="BC42" s="365"/>
      <c r="BD42" s="178"/>
      <c r="BE42" s="364" t="str">
        <f t="shared" si="1"/>
        <v/>
      </c>
      <c r="BF42" s="364"/>
      <c r="BG42" s="365"/>
      <c r="BH42" s="365"/>
      <c r="BI42" s="365"/>
      <c r="BJ42" s="365"/>
      <c r="BK42" s="365"/>
      <c r="BL42" s="365"/>
      <c r="BM42" s="365"/>
      <c r="BN42" s="365"/>
      <c r="BO42" s="365"/>
      <c r="BP42" s="365"/>
      <c r="BQ42" s="365"/>
      <c r="BR42" s="365"/>
      <c r="BS42" s="365"/>
      <c r="BT42" s="365"/>
      <c r="BU42" s="365"/>
      <c r="BV42" s="178"/>
      <c r="BW42" s="364" t="str">
        <f t="shared" si="2"/>
        <v/>
      </c>
      <c r="BX42" s="364"/>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78"/>
      <c r="CO42" s="364" t="str">
        <f t="shared" si="3"/>
        <v/>
      </c>
      <c r="CP42" s="364"/>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G42" s="362" t="str">
        <f>IF('各会計、関係団体の財政状況及び健全化判断比率'!BR15="","",'各会計、関係団体の財政状況及び健全化判断比率'!BR15)</f>
        <v/>
      </c>
      <c r="DH42" s="362"/>
      <c r="DI42" s="205"/>
    </row>
    <row r="43" spans="1:113" ht="32.25" customHeight="1" x14ac:dyDescent="0.15">
      <c r="B43" s="202"/>
      <c r="C43" s="364" t="str">
        <f t="shared" si="5"/>
        <v/>
      </c>
      <c r="D43" s="364"/>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78"/>
      <c r="U43" s="364" t="str">
        <f t="shared" si="4"/>
        <v/>
      </c>
      <c r="V43" s="364"/>
      <c r="W43" s="365"/>
      <c r="X43" s="365"/>
      <c r="Y43" s="365"/>
      <c r="Z43" s="365"/>
      <c r="AA43" s="365"/>
      <c r="AB43" s="365"/>
      <c r="AC43" s="365"/>
      <c r="AD43" s="365"/>
      <c r="AE43" s="365"/>
      <c r="AF43" s="365"/>
      <c r="AG43" s="365"/>
      <c r="AH43" s="365"/>
      <c r="AI43" s="365"/>
      <c r="AJ43" s="365"/>
      <c r="AK43" s="365"/>
      <c r="AL43" s="178"/>
      <c r="AM43" s="364" t="str">
        <f t="shared" si="0"/>
        <v/>
      </c>
      <c r="AN43" s="364"/>
      <c r="AO43" s="365"/>
      <c r="AP43" s="365"/>
      <c r="AQ43" s="365"/>
      <c r="AR43" s="365"/>
      <c r="AS43" s="365"/>
      <c r="AT43" s="365"/>
      <c r="AU43" s="365"/>
      <c r="AV43" s="365"/>
      <c r="AW43" s="365"/>
      <c r="AX43" s="365"/>
      <c r="AY43" s="365"/>
      <c r="AZ43" s="365"/>
      <c r="BA43" s="365"/>
      <c r="BB43" s="365"/>
      <c r="BC43" s="365"/>
      <c r="BD43" s="178"/>
      <c r="BE43" s="364" t="str">
        <f t="shared" si="1"/>
        <v/>
      </c>
      <c r="BF43" s="364"/>
      <c r="BG43" s="365"/>
      <c r="BH43" s="365"/>
      <c r="BI43" s="365"/>
      <c r="BJ43" s="365"/>
      <c r="BK43" s="365"/>
      <c r="BL43" s="365"/>
      <c r="BM43" s="365"/>
      <c r="BN43" s="365"/>
      <c r="BO43" s="365"/>
      <c r="BP43" s="365"/>
      <c r="BQ43" s="365"/>
      <c r="BR43" s="365"/>
      <c r="BS43" s="365"/>
      <c r="BT43" s="365"/>
      <c r="BU43" s="365"/>
      <c r="BV43" s="178"/>
      <c r="BW43" s="364" t="str">
        <f t="shared" si="2"/>
        <v/>
      </c>
      <c r="BX43" s="364"/>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78"/>
      <c r="CO43" s="364" t="str">
        <f t="shared" si="3"/>
        <v/>
      </c>
      <c r="CP43" s="364"/>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G43" s="362" t="str">
        <f>IF('各会計、関係団体の財政状況及び健全化判断比率'!BR16="","",'各会計、関係団体の財政状況及び健全化判断比率'!BR16)</f>
        <v/>
      </c>
      <c r="DH43" s="36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361" t="s">
        <v>203</v>
      </c>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c r="BC46" s="361"/>
      <c r="BD46" s="361"/>
      <c r="BE46" s="361"/>
      <c r="BF46" s="361"/>
      <c r="BG46" s="361"/>
      <c r="BH46" s="361"/>
      <c r="BI46" s="361"/>
      <c r="BJ46" s="361"/>
      <c r="BK46" s="361"/>
      <c r="BL46" s="361"/>
      <c r="BM46" s="361"/>
      <c r="BN46" s="361"/>
      <c r="BO46" s="361"/>
      <c r="BP46" s="361"/>
      <c r="BQ46" s="361"/>
      <c r="BR46" s="361"/>
      <c r="BS46" s="361"/>
      <c r="BT46" s="361"/>
      <c r="BU46" s="361"/>
      <c r="BV46" s="361"/>
      <c r="BW46" s="361"/>
      <c r="BX46" s="361"/>
      <c r="BY46" s="361"/>
      <c r="BZ46" s="361"/>
      <c r="CA46" s="361"/>
      <c r="CB46" s="361"/>
      <c r="CC46" s="361"/>
      <c r="CD46" s="361"/>
      <c r="CE46" s="361"/>
      <c r="CF46" s="361"/>
      <c r="CG46" s="361"/>
      <c r="CH46" s="361"/>
      <c r="CI46" s="361"/>
      <c r="CJ46" s="361"/>
      <c r="CK46" s="361"/>
      <c r="CL46" s="361"/>
      <c r="CM46" s="361"/>
      <c r="CN46" s="361"/>
      <c r="CO46" s="361"/>
      <c r="CP46" s="361"/>
      <c r="CQ46" s="361"/>
      <c r="CR46" s="361"/>
      <c r="CS46" s="361"/>
      <c r="CT46" s="361"/>
      <c r="CU46" s="361"/>
      <c r="CV46" s="361"/>
      <c r="CW46" s="361"/>
      <c r="CX46" s="361"/>
      <c r="CY46" s="361"/>
      <c r="CZ46" s="361"/>
      <c r="DA46" s="361"/>
      <c r="DB46" s="361"/>
      <c r="DC46" s="361"/>
      <c r="DD46" s="361"/>
      <c r="DE46" s="361"/>
      <c r="DF46" s="361"/>
      <c r="DG46" s="361"/>
      <c r="DH46" s="361"/>
      <c r="DI46" s="361"/>
    </row>
    <row r="47" spans="1:113" x14ac:dyDescent="0.15">
      <c r="E47" s="361" t="s">
        <v>204</v>
      </c>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1"/>
      <c r="AY47" s="361"/>
      <c r="AZ47" s="361"/>
      <c r="BA47" s="361"/>
      <c r="BB47" s="361"/>
      <c r="BC47" s="361"/>
      <c r="BD47" s="361"/>
      <c r="BE47" s="361"/>
      <c r="BF47" s="361"/>
      <c r="BG47" s="361"/>
      <c r="BH47" s="361"/>
      <c r="BI47" s="361"/>
      <c r="BJ47" s="361"/>
      <c r="BK47" s="361"/>
      <c r="BL47" s="361"/>
      <c r="BM47" s="361"/>
      <c r="BN47" s="361"/>
      <c r="BO47" s="361"/>
      <c r="BP47" s="361"/>
      <c r="BQ47" s="361"/>
      <c r="BR47" s="361"/>
      <c r="BS47" s="361"/>
      <c r="BT47" s="361"/>
      <c r="BU47" s="361"/>
      <c r="BV47" s="361"/>
      <c r="BW47" s="361"/>
      <c r="BX47" s="361"/>
      <c r="BY47" s="361"/>
      <c r="BZ47" s="361"/>
      <c r="CA47" s="361"/>
      <c r="CB47" s="361"/>
      <c r="CC47" s="361"/>
      <c r="CD47" s="361"/>
      <c r="CE47" s="361"/>
      <c r="CF47" s="361"/>
      <c r="CG47" s="361"/>
      <c r="CH47" s="361"/>
      <c r="CI47" s="361"/>
      <c r="CJ47" s="361"/>
      <c r="CK47" s="361"/>
      <c r="CL47" s="361"/>
      <c r="CM47" s="361"/>
      <c r="CN47" s="361"/>
      <c r="CO47" s="361"/>
      <c r="CP47" s="361"/>
      <c r="CQ47" s="361"/>
      <c r="CR47" s="361"/>
      <c r="CS47" s="361"/>
      <c r="CT47" s="361"/>
      <c r="CU47" s="361"/>
      <c r="CV47" s="361"/>
      <c r="CW47" s="361"/>
      <c r="CX47" s="361"/>
      <c r="CY47" s="361"/>
      <c r="CZ47" s="361"/>
      <c r="DA47" s="361"/>
      <c r="DB47" s="361"/>
      <c r="DC47" s="361"/>
      <c r="DD47" s="361"/>
      <c r="DE47" s="361"/>
      <c r="DF47" s="361"/>
      <c r="DG47" s="361"/>
      <c r="DH47" s="361"/>
      <c r="DI47" s="361"/>
    </row>
    <row r="48" spans="1:113" x14ac:dyDescent="0.15">
      <c r="E48" s="361" t="s">
        <v>205</v>
      </c>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61"/>
      <c r="CC48" s="361"/>
      <c r="CD48" s="361"/>
      <c r="CE48" s="361"/>
      <c r="CF48" s="361"/>
      <c r="CG48" s="361"/>
      <c r="CH48" s="361"/>
      <c r="CI48" s="361"/>
      <c r="CJ48" s="361"/>
      <c r="CK48" s="361"/>
      <c r="CL48" s="361"/>
      <c r="CM48" s="361"/>
      <c r="CN48" s="361"/>
      <c r="CO48" s="361"/>
      <c r="CP48" s="361"/>
      <c r="CQ48" s="361"/>
      <c r="CR48" s="361"/>
      <c r="CS48" s="361"/>
      <c r="CT48" s="361"/>
      <c r="CU48" s="361"/>
      <c r="CV48" s="361"/>
      <c r="CW48" s="361"/>
      <c r="CX48" s="361"/>
      <c r="CY48" s="361"/>
      <c r="CZ48" s="361"/>
      <c r="DA48" s="361"/>
      <c r="DB48" s="361"/>
      <c r="DC48" s="361"/>
      <c r="DD48" s="361"/>
      <c r="DE48" s="361"/>
      <c r="DF48" s="361"/>
      <c r="DG48" s="361"/>
      <c r="DH48" s="361"/>
      <c r="DI48" s="361"/>
    </row>
    <row r="49" spans="5:113" x14ac:dyDescent="0.15">
      <c r="E49" s="363" t="s">
        <v>206</v>
      </c>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3"/>
      <c r="AY49" s="363"/>
      <c r="AZ49" s="363"/>
      <c r="BA49" s="363"/>
      <c r="BB49" s="363"/>
      <c r="BC49" s="363"/>
      <c r="BD49" s="363"/>
      <c r="BE49" s="363"/>
      <c r="BF49" s="363"/>
      <c r="BG49" s="363"/>
      <c r="BH49" s="363"/>
      <c r="BI49" s="363"/>
      <c r="BJ49" s="363"/>
      <c r="BK49" s="363"/>
      <c r="BL49" s="363"/>
      <c r="BM49" s="363"/>
      <c r="BN49" s="363"/>
      <c r="BO49" s="363"/>
      <c r="BP49" s="363"/>
      <c r="BQ49" s="363"/>
      <c r="BR49" s="363"/>
      <c r="BS49" s="363"/>
      <c r="BT49" s="363"/>
      <c r="BU49" s="363"/>
      <c r="BV49" s="363"/>
      <c r="BW49" s="363"/>
      <c r="BX49" s="363"/>
      <c r="BY49" s="363"/>
      <c r="BZ49" s="363"/>
      <c r="CA49" s="363"/>
      <c r="CB49" s="363"/>
      <c r="CC49" s="363"/>
      <c r="CD49" s="363"/>
      <c r="CE49" s="363"/>
      <c r="CF49" s="363"/>
      <c r="CG49" s="363"/>
      <c r="CH49" s="363"/>
      <c r="CI49" s="363"/>
      <c r="CJ49" s="363"/>
      <c r="CK49" s="363"/>
      <c r="CL49" s="363"/>
      <c r="CM49" s="363"/>
      <c r="CN49" s="363"/>
      <c r="CO49" s="363"/>
      <c r="CP49" s="363"/>
      <c r="CQ49" s="363"/>
      <c r="CR49" s="363"/>
      <c r="CS49" s="363"/>
      <c r="CT49" s="363"/>
      <c r="CU49" s="363"/>
      <c r="CV49" s="363"/>
      <c r="CW49" s="363"/>
      <c r="CX49" s="363"/>
      <c r="CY49" s="363"/>
      <c r="CZ49" s="363"/>
      <c r="DA49" s="363"/>
      <c r="DB49" s="363"/>
      <c r="DC49" s="363"/>
      <c r="DD49" s="363"/>
      <c r="DE49" s="363"/>
      <c r="DF49" s="363"/>
      <c r="DG49" s="363"/>
      <c r="DH49" s="363"/>
      <c r="DI49" s="363"/>
    </row>
    <row r="50" spans="5:113" x14ac:dyDescent="0.15">
      <c r="E50" s="361" t="s">
        <v>207</v>
      </c>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1"/>
      <c r="BN50" s="361"/>
      <c r="BO50" s="361"/>
      <c r="BP50" s="361"/>
      <c r="BQ50" s="361"/>
      <c r="BR50" s="361"/>
      <c r="BS50" s="361"/>
      <c r="BT50" s="361"/>
      <c r="BU50" s="361"/>
      <c r="BV50" s="361"/>
      <c r="BW50" s="361"/>
      <c r="BX50" s="361"/>
      <c r="BY50" s="361"/>
      <c r="BZ50" s="361"/>
      <c r="CA50" s="361"/>
      <c r="CB50" s="361"/>
      <c r="CC50" s="361"/>
      <c r="CD50" s="361"/>
      <c r="CE50" s="361"/>
      <c r="CF50" s="361"/>
      <c r="CG50" s="361"/>
      <c r="CH50" s="361"/>
      <c r="CI50" s="361"/>
      <c r="CJ50" s="361"/>
      <c r="CK50" s="361"/>
      <c r="CL50" s="361"/>
      <c r="CM50" s="361"/>
      <c r="CN50" s="361"/>
      <c r="CO50" s="361"/>
      <c r="CP50" s="361"/>
      <c r="CQ50" s="361"/>
      <c r="CR50" s="361"/>
      <c r="CS50" s="361"/>
      <c r="CT50" s="361"/>
      <c r="CU50" s="361"/>
      <c r="CV50" s="361"/>
      <c r="CW50" s="361"/>
      <c r="CX50" s="361"/>
      <c r="CY50" s="361"/>
      <c r="CZ50" s="361"/>
      <c r="DA50" s="361"/>
      <c r="DB50" s="361"/>
      <c r="DC50" s="361"/>
      <c r="DD50" s="361"/>
      <c r="DE50" s="361"/>
      <c r="DF50" s="361"/>
      <c r="DG50" s="361"/>
      <c r="DH50" s="361"/>
      <c r="DI50" s="361"/>
    </row>
    <row r="51" spans="5:113" x14ac:dyDescent="0.15">
      <c r="E51" s="361" t="s">
        <v>208</v>
      </c>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361"/>
      <c r="BM51" s="361"/>
      <c r="BN51" s="361"/>
      <c r="BO51" s="361"/>
      <c r="BP51" s="361"/>
      <c r="BQ51" s="361"/>
      <c r="BR51" s="361"/>
      <c r="BS51" s="361"/>
      <c r="BT51" s="361"/>
      <c r="BU51" s="361"/>
      <c r="BV51" s="361"/>
      <c r="BW51" s="361"/>
      <c r="BX51" s="361"/>
      <c r="BY51" s="361"/>
      <c r="BZ51" s="361"/>
      <c r="CA51" s="361"/>
      <c r="CB51" s="361"/>
      <c r="CC51" s="361"/>
      <c r="CD51" s="361"/>
      <c r="CE51" s="361"/>
      <c r="CF51" s="361"/>
      <c r="CG51" s="361"/>
      <c r="CH51" s="361"/>
      <c r="CI51" s="361"/>
      <c r="CJ51" s="361"/>
      <c r="CK51" s="361"/>
      <c r="CL51" s="361"/>
      <c r="CM51" s="361"/>
      <c r="CN51" s="361"/>
      <c r="CO51" s="361"/>
      <c r="CP51" s="361"/>
      <c r="CQ51" s="361"/>
      <c r="CR51" s="361"/>
      <c r="CS51" s="361"/>
      <c r="CT51" s="361"/>
      <c r="CU51" s="361"/>
      <c r="CV51" s="361"/>
      <c r="CW51" s="361"/>
      <c r="CX51" s="361"/>
      <c r="CY51" s="361"/>
      <c r="CZ51" s="361"/>
      <c r="DA51" s="361"/>
      <c r="DB51" s="361"/>
      <c r="DC51" s="361"/>
      <c r="DD51" s="361"/>
      <c r="DE51" s="361"/>
      <c r="DF51" s="361"/>
      <c r="DG51" s="361"/>
      <c r="DH51" s="361"/>
      <c r="DI51" s="361"/>
    </row>
    <row r="52" spans="5:113" x14ac:dyDescent="0.15">
      <c r="E52" s="361" t="s">
        <v>209</v>
      </c>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61"/>
      <c r="CC52" s="361"/>
      <c r="CD52" s="361"/>
      <c r="CE52" s="361"/>
      <c r="CF52" s="361"/>
      <c r="CG52" s="361"/>
      <c r="CH52" s="361"/>
      <c r="CI52" s="361"/>
      <c r="CJ52" s="361"/>
      <c r="CK52" s="361"/>
      <c r="CL52" s="361"/>
      <c r="CM52" s="361"/>
      <c r="CN52" s="361"/>
      <c r="CO52" s="361"/>
      <c r="CP52" s="361"/>
      <c r="CQ52" s="361"/>
      <c r="CR52" s="361"/>
      <c r="CS52" s="361"/>
      <c r="CT52" s="361"/>
      <c r="CU52" s="361"/>
      <c r="CV52" s="361"/>
      <c r="CW52" s="361"/>
      <c r="CX52" s="361"/>
      <c r="CY52" s="361"/>
      <c r="CZ52" s="361"/>
      <c r="DA52" s="361"/>
      <c r="DB52" s="361"/>
      <c r="DC52" s="361"/>
      <c r="DD52" s="361"/>
      <c r="DE52" s="361"/>
      <c r="DF52" s="361"/>
      <c r="DG52" s="361"/>
      <c r="DH52" s="361"/>
      <c r="DI52" s="361"/>
    </row>
    <row r="53" spans="5:113" x14ac:dyDescent="0.15">
      <c r="E53" s="177" t="s">
        <v>594</v>
      </c>
    </row>
    <row r="54" spans="5:113" x14ac:dyDescent="0.15"/>
    <row r="55" spans="5:113" x14ac:dyDescent="0.15"/>
    <row r="56" spans="5:113" x14ac:dyDescent="0.15"/>
  </sheetData>
  <sheetProtection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47" t="s">
        <v>563</v>
      </c>
      <c r="D34" s="1147"/>
      <c r="E34" s="1148"/>
      <c r="F34" s="32">
        <v>8.52</v>
      </c>
      <c r="G34" s="33">
        <v>10.72</v>
      </c>
      <c r="H34" s="33">
        <v>10.62</v>
      </c>
      <c r="I34" s="33">
        <v>11.38</v>
      </c>
      <c r="J34" s="34">
        <v>14.6</v>
      </c>
      <c r="K34" s="22"/>
      <c r="L34" s="22"/>
      <c r="M34" s="22"/>
      <c r="N34" s="22"/>
      <c r="O34" s="22"/>
      <c r="P34" s="22"/>
    </row>
    <row r="35" spans="1:16" ht="39" customHeight="1" x14ac:dyDescent="0.15">
      <c r="A35" s="22"/>
      <c r="B35" s="35"/>
      <c r="C35" s="1141" t="s">
        <v>564</v>
      </c>
      <c r="D35" s="1142"/>
      <c r="E35" s="1143"/>
      <c r="F35" s="36">
        <v>6.65</v>
      </c>
      <c r="G35" s="37">
        <v>4.95</v>
      </c>
      <c r="H35" s="37">
        <v>5.48</v>
      </c>
      <c r="I35" s="37">
        <v>5.7</v>
      </c>
      <c r="J35" s="38">
        <v>4.9800000000000004</v>
      </c>
      <c r="K35" s="22"/>
      <c r="L35" s="22"/>
      <c r="M35" s="22"/>
      <c r="N35" s="22"/>
      <c r="O35" s="22"/>
      <c r="P35" s="22"/>
    </row>
    <row r="36" spans="1:16" ht="39" customHeight="1" x14ac:dyDescent="0.15">
      <c r="A36" s="22"/>
      <c r="B36" s="35"/>
      <c r="C36" s="1141" t="s">
        <v>565</v>
      </c>
      <c r="D36" s="1142"/>
      <c r="E36" s="1143"/>
      <c r="F36" s="36" t="s">
        <v>516</v>
      </c>
      <c r="G36" s="37" t="s">
        <v>516</v>
      </c>
      <c r="H36" s="37">
        <v>1.92</v>
      </c>
      <c r="I36" s="37">
        <v>2.57</v>
      </c>
      <c r="J36" s="38">
        <v>3.55</v>
      </c>
      <c r="K36" s="22"/>
      <c r="L36" s="22"/>
      <c r="M36" s="22"/>
      <c r="N36" s="22"/>
      <c r="O36" s="22"/>
      <c r="P36" s="22"/>
    </row>
    <row r="37" spans="1:16" ht="39" customHeight="1" x14ac:dyDescent="0.15">
      <c r="A37" s="22"/>
      <c r="B37" s="35"/>
      <c r="C37" s="1141" t="s">
        <v>566</v>
      </c>
      <c r="D37" s="1142"/>
      <c r="E37" s="1143"/>
      <c r="F37" s="36">
        <v>3.05</v>
      </c>
      <c r="G37" s="37">
        <v>2.14</v>
      </c>
      <c r="H37" s="37">
        <v>1.7</v>
      </c>
      <c r="I37" s="37">
        <v>1.88</v>
      </c>
      <c r="J37" s="38">
        <v>2.0099999999999998</v>
      </c>
      <c r="K37" s="22"/>
      <c r="L37" s="22"/>
      <c r="M37" s="22"/>
      <c r="N37" s="22"/>
      <c r="O37" s="22"/>
      <c r="P37" s="22"/>
    </row>
    <row r="38" spans="1:16" ht="39" customHeight="1" x14ac:dyDescent="0.15">
      <c r="A38" s="22"/>
      <c r="B38" s="35"/>
      <c r="C38" s="1141" t="s">
        <v>567</v>
      </c>
      <c r="D38" s="1142"/>
      <c r="E38" s="1143"/>
      <c r="F38" s="36">
        <v>2.19</v>
      </c>
      <c r="G38" s="37">
        <v>1.1200000000000001</v>
      </c>
      <c r="H38" s="37">
        <v>1.06</v>
      </c>
      <c r="I38" s="37">
        <v>1.71</v>
      </c>
      <c r="J38" s="38">
        <v>1.31</v>
      </c>
      <c r="K38" s="22"/>
      <c r="L38" s="22"/>
      <c r="M38" s="22"/>
      <c r="N38" s="22"/>
      <c r="O38" s="22"/>
      <c r="P38" s="22"/>
    </row>
    <row r="39" spans="1:16" ht="39" customHeight="1" x14ac:dyDescent="0.15">
      <c r="A39" s="22"/>
      <c r="B39" s="35"/>
      <c r="C39" s="1141" t="s">
        <v>568</v>
      </c>
      <c r="D39" s="1142"/>
      <c r="E39" s="1143"/>
      <c r="F39" s="36">
        <v>1.89</v>
      </c>
      <c r="G39" s="37">
        <v>2.09</v>
      </c>
      <c r="H39" s="37">
        <v>2.62</v>
      </c>
      <c r="I39" s="37">
        <v>0.94</v>
      </c>
      <c r="J39" s="38">
        <v>0.86</v>
      </c>
      <c r="K39" s="22"/>
      <c r="L39" s="22"/>
      <c r="M39" s="22"/>
      <c r="N39" s="22"/>
      <c r="O39" s="22"/>
      <c r="P39" s="22"/>
    </row>
    <row r="40" spans="1:16" ht="39" customHeight="1" x14ac:dyDescent="0.15">
      <c r="A40" s="22"/>
      <c r="B40" s="35"/>
      <c r="C40" s="1141" t="s">
        <v>569</v>
      </c>
      <c r="D40" s="1142"/>
      <c r="E40" s="1143"/>
      <c r="F40" s="36">
        <v>0.06</v>
      </c>
      <c r="G40" s="37">
        <v>0.06</v>
      </c>
      <c r="H40" s="37">
        <v>7.0000000000000007E-2</v>
      </c>
      <c r="I40" s="37">
        <v>0.06</v>
      </c>
      <c r="J40" s="38">
        <v>0.06</v>
      </c>
      <c r="K40" s="22"/>
      <c r="L40" s="22"/>
      <c r="M40" s="22"/>
      <c r="N40" s="22"/>
      <c r="O40" s="22"/>
      <c r="P40" s="22"/>
    </row>
    <row r="41" spans="1:16" ht="39" customHeight="1" x14ac:dyDescent="0.15">
      <c r="A41" s="22"/>
      <c r="B41" s="35"/>
      <c r="C41" s="1141" t="s">
        <v>570</v>
      </c>
      <c r="D41" s="1142"/>
      <c r="E41" s="1143"/>
      <c r="F41" s="36">
        <v>0.02</v>
      </c>
      <c r="G41" s="37">
        <v>0.03</v>
      </c>
      <c r="H41" s="37">
        <v>0.05</v>
      </c>
      <c r="I41" s="37">
        <v>0.05</v>
      </c>
      <c r="J41" s="38">
        <v>0.03</v>
      </c>
      <c r="K41" s="22"/>
      <c r="L41" s="22"/>
      <c r="M41" s="22"/>
      <c r="N41" s="22"/>
      <c r="O41" s="22"/>
      <c r="P41" s="22"/>
    </row>
    <row r="42" spans="1:16" ht="39" customHeight="1" x14ac:dyDescent="0.15">
      <c r="A42" s="22"/>
      <c r="B42" s="39"/>
      <c r="C42" s="1141" t="s">
        <v>571</v>
      </c>
      <c r="D42" s="1142"/>
      <c r="E42" s="1143"/>
      <c r="F42" s="36" t="s">
        <v>516</v>
      </c>
      <c r="G42" s="37" t="s">
        <v>516</v>
      </c>
      <c r="H42" s="37" t="s">
        <v>516</v>
      </c>
      <c r="I42" s="37" t="s">
        <v>516</v>
      </c>
      <c r="J42" s="38" t="s">
        <v>516</v>
      </c>
      <c r="K42" s="22"/>
      <c r="L42" s="22"/>
      <c r="M42" s="22"/>
      <c r="N42" s="22"/>
      <c r="O42" s="22"/>
      <c r="P42" s="22"/>
    </row>
    <row r="43" spans="1:16" ht="39" customHeight="1" thickBot="1" x14ac:dyDescent="0.2">
      <c r="A43" s="22"/>
      <c r="B43" s="40"/>
      <c r="C43" s="1144" t="s">
        <v>572</v>
      </c>
      <c r="D43" s="1145"/>
      <c r="E43" s="1146"/>
      <c r="F43" s="41">
        <v>0.75</v>
      </c>
      <c r="G43" s="42">
        <v>0.98</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kHrQRNEPGidAdK37cSeMeq8dCVxl7UQaEUHWQcxrBbEeY2hG/R0UKJNt9Xz1KzQHm453Xg1SujF6wkFPaH/zA==" saltValue="Ifi71DsMkLea0Vjkq02i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67" t="s">
        <v>11</v>
      </c>
      <c r="C45" s="1168"/>
      <c r="D45" s="58"/>
      <c r="E45" s="1173" t="s">
        <v>12</v>
      </c>
      <c r="F45" s="1173"/>
      <c r="G45" s="1173"/>
      <c r="H45" s="1173"/>
      <c r="I45" s="1173"/>
      <c r="J45" s="1174"/>
      <c r="K45" s="59">
        <v>2370</v>
      </c>
      <c r="L45" s="60">
        <v>2570</v>
      </c>
      <c r="M45" s="60">
        <v>2702</v>
      </c>
      <c r="N45" s="60">
        <v>2870</v>
      </c>
      <c r="O45" s="61">
        <v>3132</v>
      </c>
      <c r="P45" s="48"/>
      <c r="Q45" s="48"/>
      <c r="R45" s="48"/>
      <c r="S45" s="48"/>
      <c r="T45" s="48"/>
      <c r="U45" s="48"/>
    </row>
    <row r="46" spans="1:21" ht="30.75" customHeight="1" x14ac:dyDescent="0.15">
      <c r="A46" s="48"/>
      <c r="B46" s="1169"/>
      <c r="C46" s="1170"/>
      <c r="D46" s="62"/>
      <c r="E46" s="1151" t="s">
        <v>13</v>
      </c>
      <c r="F46" s="1151"/>
      <c r="G46" s="1151"/>
      <c r="H46" s="1151"/>
      <c r="I46" s="1151"/>
      <c r="J46" s="1152"/>
      <c r="K46" s="63" t="s">
        <v>516</v>
      </c>
      <c r="L46" s="64" t="s">
        <v>516</v>
      </c>
      <c r="M46" s="64" t="s">
        <v>516</v>
      </c>
      <c r="N46" s="64" t="s">
        <v>516</v>
      </c>
      <c r="O46" s="65" t="s">
        <v>516</v>
      </c>
      <c r="P46" s="48"/>
      <c r="Q46" s="48"/>
      <c r="R46" s="48"/>
      <c r="S46" s="48"/>
      <c r="T46" s="48"/>
      <c r="U46" s="48"/>
    </row>
    <row r="47" spans="1:21" ht="30.75" customHeight="1" x14ac:dyDescent="0.15">
      <c r="A47" s="48"/>
      <c r="B47" s="1169"/>
      <c r="C47" s="1170"/>
      <c r="D47" s="62"/>
      <c r="E47" s="1151" t="s">
        <v>14</v>
      </c>
      <c r="F47" s="1151"/>
      <c r="G47" s="1151"/>
      <c r="H47" s="1151"/>
      <c r="I47" s="1151"/>
      <c r="J47" s="1152"/>
      <c r="K47" s="63" t="s">
        <v>516</v>
      </c>
      <c r="L47" s="64" t="s">
        <v>516</v>
      </c>
      <c r="M47" s="64" t="s">
        <v>516</v>
      </c>
      <c r="N47" s="64" t="s">
        <v>516</v>
      </c>
      <c r="O47" s="65" t="s">
        <v>516</v>
      </c>
      <c r="P47" s="48"/>
      <c r="Q47" s="48"/>
      <c r="R47" s="48"/>
      <c r="S47" s="48"/>
      <c r="T47" s="48"/>
      <c r="U47" s="48"/>
    </row>
    <row r="48" spans="1:21" ht="30.75" customHeight="1" x14ac:dyDescent="0.15">
      <c r="A48" s="48"/>
      <c r="B48" s="1169"/>
      <c r="C48" s="1170"/>
      <c r="D48" s="62"/>
      <c r="E48" s="1151" t="s">
        <v>15</v>
      </c>
      <c r="F48" s="1151"/>
      <c r="G48" s="1151"/>
      <c r="H48" s="1151"/>
      <c r="I48" s="1151"/>
      <c r="J48" s="1152"/>
      <c r="K48" s="63">
        <v>640</v>
      </c>
      <c r="L48" s="64">
        <v>649</v>
      </c>
      <c r="M48" s="64">
        <v>285</v>
      </c>
      <c r="N48" s="64">
        <v>360</v>
      </c>
      <c r="O48" s="65">
        <v>359</v>
      </c>
      <c r="P48" s="48"/>
      <c r="Q48" s="48"/>
      <c r="R48" s="48"/>
      <c r="S48" s="48"/>
      <c r="T48" s="48"/>
      <c r="U48" s="48"/>
    </row>
    <row r="49" spans="1:21" ht="30.75" customHeight="1" x14ac:dyDescent="0.15">
      <c r="A49" s="48"/>
      <c r="B49" s="1169"/>
      <c r="C49" s="1170"/>
      <c r="D49" s="62"/>
      <c r="E49" s="1151" t="s">
        <v>16</v>
      </c>
      <c r="F49" s="1151"/>
      <c r="G49" s="1151"/>
      <c r="H49" s="1151"/>
      <c r="I49" s="1151"/>
      <c r="J49" s="1152"/>
      <c r="K49" s="63">
        <v>140</v>
      </c>
      <c r="L49" s="64">
        <v>117</v>
      </c>
      <c r="M49" s="64">
        <v>183</v>
      </c>
      <c r="N49" s="64">
        <v>150</v>
      </c>
      <c r="O49" s="65">
        <v>142</v>
      </c>
      <c r="P49" s="48"/>
      <c r="Q49" s="48"/>
      <c r="R49" s="48"/>
      <c r="S49" s="48"/>
      <c r="T49" s="48"/>
      <c r="U49" s="48"/>
    </row>
    <row r="50" spans="1:21" ht="30.75" customHeight="1" x14ac:dyDescent="0.15">
      <c r="A50" s="48"/>
      <c r="B50" s="1169"/>
      <c r="C50" s="1170"/>
      <c r="D50" s="62"/>
      <c r="E50" s="1151" t="s">
        <v>17</v>
      </c>
      <c r="F50" s="1151"/>
      <c r="G50" s="1151"/>
      <c r="H50" s="1151"/>
      <c r="I50" s="1151"/>
      <c r="J50" s="1152"/>
      <c r="K50" s="63">
        <v>89</v>
      </c>
      <c r="L50" s="64">
        <v>84</v>
      </c>
      <c r="M50" s="64">
        <v>23</v>
      </c>
      <c r="N50" s="64">
        <v>2</v>
      </c>
      <c r="O50" s="65">
        <v>2</v>
      </c>
      <c r="P50" s="48"/>
      <c r="Q50" s="48"/>
      <c r="R50" s="48"/>
      <c r="S50" s="48"/>
      <c r="T50" s="48"/>
      <c r="U50" s="48"/>
    </row>
    <row r="51" spans="1:21" ht="30.75" customHeight="1" x14ac:dyDescent="0.15">
      <c r="A51" s="48"/>
      <c r="B51" s="1171"/>
      <c r="C51" s="1172"/>
      <c r="D51" s="66"/>
      <c r="E51" s="1151" t="s">
        <v>18</v>
      </c>
      <c r="F51" s="1151"/>
      <c r="G51" s="1151"/>
      <c r="H51" s="1151"/>
      <c r="I51" s="1151"/>
      <c r="J51" s="1152"/>
      <c r="K51" s="63" t="s">
        <v>516</v>
      </c>
      <c r="L51" s="64" t="s">
        <v>516</v>
      </c>
      <c r="M51" s="64" t="s">
        <v>516</v>
      </c>
      <c r="N51" s="64" t="s">
        <v>516</v>
      </c>
      <c r="O51" s="65" t="s">
        <v>516</v>
      </c>
      <c r="P51" s="48"/>
      <c r="Q51" s="48"/>
      <c r="R51" s="48"/>
      <c r="S51" s="48"/>
      <c r="T51" s="48"/>
      <c r="U51" s="48"/>
    </row>
    <row r="52" spans="1:21" ht="30.75" customHeight="1" x14ac:dyDescent="0.15">
      <c r="A52" s="48"/>
      <c r="B52" s="1149" t="s">
        <v>19</v>
      </c>
      <c r="C52" s="1150"/>
      <c r="D52" s="66"/>
      <c r="E52" s="1151" t="s">
        <v>20</v>
      </c>
      <c r="F52" s="1151"/>
      <c r="G52" s="1151"/>
      <c r="H52" s="1151"/>
      <c r="I52" s="1151"/>
      <c r="J52" s="1152"/>
      <c r="K52" s="63">
        <v>2931</v>
      </c>
      <c r="L52" s="64">
        <v>3192</v>
      </c>
      <c r="M52" s="64">
        <v>3085</v>
      </c>
      <c r="N52" s="64">
        <v>3128</v>
      </c>
      <c r="O52" s="65">
        <v>3185</v>
      </c>
      <c r="P52" s="48"/>
      <c r="Q52" s="48"/>
      <c r="R52" s="48"/>
      <c r="S52" s="48"/>
      <c r="T52" s="48"/>
      <c r="U52" s="48"/>
    </row>
    <row r="53" spans="1:21" ht="30.75" customHeight="1" thickBot="1" x14ac:dyDescent="0.2">
      <c r="A53" s="48"/>
      <c r="B53" s="1153" t="s">
        <v>21</v>
      </c>
      <c r="C53" s="1154"/>
      <c r="D53" s="67"/>
      <c r="E53" s="1155" t="s">
        <v>22</v>
      </c>
      <c r="F53" s="1155"/>
      <c r="G53" s="1155"/>
      <c r="H53" s="1155"/>
      <c r="I53" s="1155"/>
      <c r="J53" s="1156"/>
      <c r="K53" s="68">
        <v>308</v>
      </c>
      <c r="L53" s="69">
        <v>228</v>
      </c>
      <c r="M53" s="69">
        <v>108</v>
      </c>
      <c r="N53" s="69">
        <v>254</v>
      </c>
      <c r="O53" s="70">
        <v>450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157" t="s">
        <v>25</v>
      </c>
      <c r="C57" s="1158"/>
      <c r="D57" s="1161" t="s">
        <v>26</v>
      </c>
      <c r="E57" s="1162"/>
      <c r="F57" s="1162"/>
      <c r="G57" s="1162"/>
      <c r="H57" s="1162"/>
      <c r="I57" s="1162"/>
      <c r="J57" s="1163"/>
      <c r="K57" s="83"/>
      <c r="L57" s="84"/>
      <c r="M57" s="84"/>
      <c r="N57" s="84"/>
      <c r="O57" s="85"/>
    </row>
    <row r="58" spans="1:21" ht="31.5" customHeight="1" thickBot="1" x14ac:dyDescent="0.2">
      <c r="B58" s="1159"/>
      <c r="C58" s="1160"/>
      <c r="D58" s="1164" t="s">
        <v>27</v>
      </c>
      <c r="E58" s="1165"/>
      <c r="F58" s="1165"/>
      <c r="G58" s="1165"/>
      <c r="H58" s="1165"/>
      <c r="I58" s="1165"/>
      <c r="J58" s="116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p4Sin2iUl1mzmyMS1zD8QmliCA+MRLPBmPUmEUPH9ogRsNvnpzyi2aB2LSNqLx/lXk8w8pbjq434bgWcvHlHg==" saltValue="TluhFd8B7aoRvcH0fpvxh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187" t="s">
        <v>30</v>
      </c>
      <c r="C41" s="1188"/>
      <c r="D41" s="102"/>
      <c r="E41" s="1189" t="s">
        <v>31</v>
      </c>
      <c r="F41" s="1189"/>
      <c r="G41" s="1189"/>
      <c r="H41" s="1190"/>
      <c r="I41" s="346">
        <v>24820</v>
      </c>
      <c r="J41" s="347">
        <v>25999</v>
      </c>
      <c r="K41" s="347">
        <v>27593</v>
      </c>
      <c r="L41" s="347">
        <v>28008</v>
      </c>
      <c r="M41" s="348">
        <v>28896</v>
      </c>
    </row>
    <row r="42" spans="2:13" ht="27.75" customHeight="1" x14ac:dyDescent="0.15">
      <c r="B42" s="1177"/>
      <c r="C42" s="1178"/>
      <c r="D42" s="103"/>
      <c r="E42" s="1181" t="s">
        <v>32</v>
      </c>
      <c r="F42" s="1181"/>
      <c r="G42" s="1181"/>
      <c r="H42" s="1182"/>
      <c r="I42" s="349">
        <v>114</v>
      </c>
      <c r="J42" s="350">
        <v>31</v>
      </c>
      <c r="K42" s="350">
        <v>8</v>
      </c>
      <c r="L42" s="350">
        <v>6</v>
      </c>
      <c r="M42" s="351">
        <v>5</v>
      </c>
    </row>
    <row r="43" spans="2:13" ht="27.75" customHeight="1" x14ac:dyDescent="0.15">
      <c r="B43" s="1177"/>
      <c r="C43" s="1178"/>
      <c r="D43" s="103"/>
      <c r="E43" s="1181" t="s">
        <v>33</v>
      </c>
      <c r="F43" s="1181"/>
      <c r="G43" s="1181"/>
      <c r="H43" s="1182"/>
      <c r="I43" s="349">
        <v>6232</v>
      </c>
      <c r="J43" s="350">
        <v>6403</v>
      </c>
      <c r="K43" s="350">
        <v>5253</v>
      </c>
      <c r="L43" s="350">
        <v>4691</v>
      </c>
      <c r="M43" s="351">
        <v>4007</v>
      </c>
    </row>
    <row r="44" spans="2:13" ht="27.75" customHeight="1" x14ac:dyDescent="0.15">
      <c r="B44" s="1177"/>
      <c r="C44" s="1178"/>
      <c r="D44" s="103"/>
      <c r="E44" s="1181" t="s">
        <v>34</v>
      </c>
      <c r="F44" s="1181"/>
      <c r="G44" s="1181"/>
      <c r="H44" s="1182"/>
      <c r="I44" s="349">
        <v>989</v>
      </c>
      <c r="J44" s="350">
        <v>1209</v>
      </c>
      <c r="K44" s="350">
        <v>1342</v>
      </c>
      <c r="L44" s="350">
        <v>1224</v>
      </c>
      <c r="M44" s="351">
        <v>1435</v>
      </c>
    </row>
    <row r="45" spans="2:13" ht="27.75" customHeight="1" x14ac:dyDescent="0.15">
      <c r="B45" s="1177"/>
      <c r="C45" s="1178"/>
      <c r="D45" s="103"/>
      <c r="E45" s="1181" t="s">
        <v>35</v>
      </c>
      <c r="F45" s="1181"/>
      <c r="G45" s="1181"/>
      <c r="H45" s="1182"/>
      <c r="I45" s="349">
        <v>1169</v>
      </c>
      <c r="J45" s="350">
        <v>1075</v>
      </c>
      <c r="K45" s="350">
        <v>1083</v>
      </c>
      <c r="L45" s="350">
        <v>1063</v>
      </c>
      <c r="M45" s="351">
        <v>1022</v>
      </c>
    </row>
    <row r="46" spans="2:13" ht="27.75" customHeight="1" x14ac:dyDescent="0.15">
      <c r="B46" s="1177"/>
      <c r="C46" s="1178"/>
      <c r="D46" s="104"/>
      <c r="E46" s="1181" t="s">
        <v>36</v>
      </c>
      <c r="F46" s="1181"/>
      <c r="G46" s="1181"/>
      <c r="H46" s="1182"/>
      <c r="I46" s="349" t="s">
        <v>516</v>
      </c>
      <c r="J46" s="350" t="s">
        <v>516</v>
      </c>
      <c r="K46" s="350" t="s">
        <v>516</v>
      </c>
      <c r="L46" s="350" t="s">
        <v>516</v>
      </c>
      <c r="M46" s="351" t="s">
        <v>516</v>
      </c>
    </row>
    <row r="47" spans="2:13" ht="27.75" customHeight="1" x14ac:dyDescent="0.15">
      <c r="B47" s="1177"/>
      <c r="C47" s="1178"/>
      <c r="D47" s="105"/>
      <c r="E47" s="1191" t="s">
        <v>37</v>
      </c>
      <c r="F47" s="1192"/>
      <c r="G47" s="1192"/>
      <c r="H47" s="1193"/>
      <c r="I47" s="349" t="s">
        <v>516</v>
      </c>
      <c r="J47" s="350" t="s">
        <v>516</v>
      </c>
      <c r="K47" s="350" t="s">
        <v>516</v>
      </c>
      <c r="L47" s="350" t="s">
        <v>516</v>
      </c>
      <c r="M47" s="351" t="s">
        <v>516</v>
      </c>
    </row>
    <row r="48" spans="2:13" ht="27.75" customHeight="1" x14ac:dyDescent="0.15">
      <c r="B48" s="1177"/>
      <c r="C48" s="1178"/>
      <c r="D48" s="103"/>
      <c r="E48" s="1181" t="s">
        <v>38</v>
      </c>
      <c r="F48" s="1181"/>
      <c r="G48" s="1181"/>
      <c r="H48" s="1182"/>
      <c r="I48" s="349" t="s">
        <v>516</v>
      </c>
      <c r="J48" s="350" t="s">
        <v>516</v>
      </c>
      <c r="K48" s="350" t="s">
        <v>516</v>
      </c>
      <c r="L48" s="350" t="s">
        <v>516</v>
      </c>
      <c r="M48" s="351" t="s">
        <v>516</v>
      </c>
    </row>
    <row r="49" spans="2:13" ht="27.75" customHeight="1" x14ac:dyDescent="0.15">
      <c r="B49" s="1179"/>
      <c r="C49" s="1180"/>
      <c r="D49" s="103"/>
      <c r="E49" s="1181" t="s">
        <v>39</v>
      </c>
      <c r="F49" s="1181"/>
      <c r="G49" s="1181"/>
      <c r="H49" s="1182"/>
      <c r="I49" s="349" t="s">
        <v>516</v>
      </c>
      <c r="J49" s="350" t="s">
        <v>516</v>
      </c>
      <c r="K49" s="350" t="s">
        <v>516</v>
      </c>
      <c r="L49" s="350" t="s">
        <v>516</v>
      </c>
      <c r="M49" s="351" t="s">
        <v>516</v>
      </c>
    </row>
    <row r="50" spans="2:13" ht="27.75" customHeight="1" x14ac:dyDescent="0.15">
      <c r="B50" s="1175" t="s">
        <v>40</v>
      </c>
      <c r="C50" s="1176"/>
      <c r="D50" s="106"/>
      <c r="E50" s="1181" t="s">
        <v>41</v>
      </c>
      <c r="F50" s="1181"/>
      <c r="G50" s="1181"/>
      <c r="H50" s="1182"/>
      <c r="I50" s="349">
        <v>11527</v>
      </c>
      <c r="J50" s="350">
        <v>12045</v>
      </c>
      <c r="K50" s="350">
        <v>11162</v>
      </c>
      <c r="L50" s="350">
        <v>11697</v>
      </c>
      <c r="M50" s="351">
        <v>11455</v>
      </c>
    </row>
    <row r="51" spans="2:13" ht="27.75" customHeight="1" x14ac:dyDescent="0.15">
      <c r="B51" s="1177"/>
      <c r="C51" s="1178"/>
      <c r="D51" s="103"/>
      <c r="E51" s="1181" t="s">
        <v>42</v>
      </c>
      <c r="F51" s="1181"/>
      <c r="G51" s="1181"/>
      <c r="H51" s="1182"/>
      <c r="I51" s="349">
        <v>2534</v>
      </c>
      <c r="J51" s="350">
        <v>2724</v>
      </c>
      <c r="K51" s="350">
        <v>1541</v>
      </c>
      <c r="L51" s="350">
        <v>1410</v>
      </c>
      <c r="M51" s="351">
        <v>1060</v>
      </c>
    </row>
    <row r="52" spans="2:13" ht="27.75" customHeight="1" x14ac:dyDescent="0.15">
      <c r="B52" s="1179"/>
      <c r="C52" s="1180"/>
      <c r="D52" s="103"/>
      <c r="E52" s="1181" t="s">
        <v>43</v>
      </c>
      <c r="F52" s="1181"/>
      <c r="G52" s="1181"/>
      <c r="H52" s="1182"/>
      <c r="I52" s="349">
        <v>28806</v>
      </c>
      <c r="J52" s="350">
        <v>28759</v>
      </c>
      <c r="K52" s="350">
        <v>29068</v>
      </c>
      <c r="L52" s="350">
        <v>28570</v>
      </c>
      <c r="M52" s="351">
        <v>27994</v>
      </c>
    </row>
    <row r="53" spans="2:13" ht="27.75" customHeight="1" thickBot="1" x14ac:dyDescent="0.2">
      <c r="B53" s="1183" t="s">
        <v>44</v>
      </c>
      <c r="C53" s="1184"/>
      <c r="D53" s="107"/>
      <c r="E53" s="1185" t="s">
        <v>45</v>
      </c>
      <c r="F53" s="1185"/>
      <c r="G53" s="1185"/>
      <c r="H53" s="1186"/>
      <c r="I53" s="352">
        <v>-9542</v>
      </c>
      <c r="J53" s="353">
        <v>-8813</v>
      </c>
      <c r="K53" s="353">
        <v>-6491</v>
      </c>
      <c r="L53" s="353">
        <v>-6685</v>
      </c>
      <c r="M53" s="354">
        <v>-5143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a49yIfRE38HRtdLwYDo/JJSinutjJ8lT6OqP37AOF3P5uVlI30hkpDuh8XuERJY1gcDrhaBDuxSF3zNdfo1OUg==" saltValue="3fHVSCM+HHpHkcuG4hiG7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559</v>
      </c>
      <c r="G54" s="116" t="s">
        <v>560</v>
      </c>
      <c r="H54" s="117" t="s">
        <v>561</v>
      </c>
    </row>
    <row r="55" spans="2:8" ht="52.5" customHeight="1" x14ac:dyDescent="0.15">
      <c r="B55" s="118"/>
      <c r="C55" s="1202" t="s">
        <v>48</v>
      </c>
      <c r="D55" s="1202"/>
      <c r="E55" s="1203"/>
      <c r="F55" s="119">
        <v>1160</v>
      </c>
      <c r="G55" s="119">
        <v>2233</v>
      </c>
      <c r="H55" s="120">
        <v>2230</v>
      </c>
    </row>
    <row r="56" spans="2:8" ht="52.5" customHeight="1" x14ac:dyDescent="0.15">
      <c r="B56" s="121"/>
      <c r="C56" s="1204" t="s">
        <v>49</v>
      </c>
      <c r="D56" s="1204"/>
      <c r="E56" s="1205"/>
      <c r="F56" s="122">
        <v>2804</v>
      </c>
      <c r="G56" s="122">
        <v>2525</v>
      </c>
      <c r="H56" s="123">
        <v>2610</v>
      </c>
    </row>
    <row r="57" spans="2:8" ht="53.25" customHeight="1" x14ac:dyDescent="0.15">
      <c r="B57" s="121"/>
      <c r="C57" s="1206" t="s">
        <v>50</v>
      </c>
      <c r="D57" s="1206"/>
      <c r="E57" s="1207"/>
      <c r="F57" s="124">
        <v>6601</v>
      </c>
      <c r="G57" s="124">
        <v>6281</v>
      </c>
      <c r="H57" s="125">
        <v>5709</v>
      </c>
    </row>
    <row r="58" spans="2:8" ht="45.75" customHeight="1" x14ac:dyDescent="0.15">
      <c r="B58" s="126"/>
      <c r="C58" s="1194" t="s">
        <v>589</v>
      </c>
      <c r="D58" s="1195"/>
      <c r="E58" s="1196"/>
      <c r="F58" s="127">
        <v>2700</v>
      </c>
      <c r="G58" s="127">
        <v>2472</v>
      </c>
      <c r="H58" s="128">
        <v>2057</v>
      </c>
    </row>
    <row r="59" spans="2:8" ht="45.75" customHeight="1" x14ac:dyDescent="0.15">
      <c r="B59" s="126"/>
      <c r="C59" s="1194" t="s">
        <v>590</v>
      </c>
      <c r="D59" s="1195"/>
      <c r="E59" s="1196"/>
      <c r="F59" s="127">
        <v>1549</v>
      </c>
      <c r="G59" s="127">
        <v>1526</v>
      </c>
      <c r="H59" s="128">
        <v>1502</v>
      </c>
    </row>
    <row r="60" spans="2:8" ht="45.75" customHeight="1" x14ac:dyDescent="0.15">
      <c r="B60" s="126"/>
      <c r="C60" s="1194" t="s">
        <v>591</v>
      </c>
      <c r="D60" s="1195"/>
      <c r="E60" s="1196"/>
      <c r="F60" s="127">
        <v>1092</v>
      </c>
      <c r="G60" s="127">
        <v>983</v>
      </c>
      <c r="H60" s="128">
        <v>874</v>
      </c>
    </row>
    <row r="61" spans="2:8" ht="45.75" customHeight="1" x14ac:dyDescent="0.15">
      <c r="B61" s="126"/>
      <c r="C61" s="1194" t="s">
        <v>592</v>
      </c>
      <c r="D61" s="1195"/>
      <c r="E61" s="1196"/>
      <c r="F61" s="127">
        <v>449</v>
      </c>
      <c r="G61" s="127">
        <v>458</v>
      </c>
      <c r="H61" s="128">
        <v>464</v>
      </c>
    </row>
    <row r="62" spans="2:8" ht="45.75" customHeight="1" thickBot="1" x14ac:dyDescent="0.2">
      <c r="B62" s="129"/>
      <c r="C62" s="1197" t="s">
        <v>593</v>
      </c>
      <c r="D62" s="1198"/>
      <c r="E62" s="1199"/>
      <c r="F62" s="130">
        <v>448</v>
      </c>
      <c r="G62" s="130">
        <v>448</v>
      </c>
      <c r="H62" s="131">
        <v>448</v>
      </c>
    </row>
    <row r="63" spans="2:8" ht="52.5" customHeight="1" thickBot="1" x14ac:dyDescent="0.2">
      <c r="B63" s="132"/>
      <c r="C63" s="1200" t="s">
        <v>51</v>
      </c>
      <c r="D63" s="1200"/>
      <c r="E63" s="1201"/>
      <c r="F63" s="133">
        <v>10565</v>
      </c>
      <c r="G63" s="133">
        <v>11039</v>
      </c>
      <c r="H63" s="134">
        <v>10549</v>
      </c>
    </row>
    <row r="64" spans="2:8" x14ac:dyDescent="0.15"/>
  </sheetData>
  <sheetProtection algorithmName="SHA-512" hashValue="2O86lESm4lfCftZXnPfNvHcBlPsYarTAGx/W/zLqFd7zLAy3iarlIC0I+SnBO/aFetJniMiaRL+aYInmcVu39g==" saltValue="UY/WDTceQIqTS+hpDEm2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CCD60-4533-49AF-A8D7-B100AAC1DCFC}">
  <sheetPr>
    <pageSetUpPr fitToPage="1"/>
  </sheetPr>
  <dimension ref="A1:DE85"/>
  <sheetViews>
    <sheetView showGridLines="0" tabSelected="1" zoomScaleNormal="100" zoomScaleSheetLayoutView="55" workbookViewId="0">
      <selection activeCell="AN43" sqref="AN43:DC47"/>
    </sheetView>
  </sheetViews>
  <sheetFormatPr defaultColWidth="0" defaultRowHeight="13.5" customHeight="1" zeroHeight="1" x14ac:dyDescent="0.15"/>
  <cols>
    <col min="1" max="1" width="6.375" style="1210" customWidth="1"/>
    <col min="2" max="107" width="2.5" style="1210" customWidth="1"/>
    <col min="108" max="108" width="6.125" style="1217" customWidth="1"/>
    <col min="109" max="109" width="5.875" style="1216" customWidth="1"/>
    <col min="110" max="16384" width="8.625" style="1210" hidden="1"/>
  </cols>
  <sheetData>
    <row r="1" spans="1:109" ht="42.75" customHeight="1" x14ac:dyDescent="0.15">
      <c r="A1" s="1208"/>
      <c r="B1" s="1209"/>
      <c r="DD1" s="1210"/>
      <c r="DE1" s="1210"/>
    </row>
    <row r="2" spans="1:109" ht="25.5" customHeight="1" x14ac:dyDescent="0.15">
      <c r="A2" s="1211"/>
      <c r="C2" s="1211"/>
      <c r="O2" s="1211"/>
      <c r="P2" s="1211"/>
      <c r="Q2" s="1211"/>
      <c r="R2" s="1211"/>
      <c r="S2" s="1211"/>
      <c r="T2" s="1211"/>
      <c r="U2" s="1211"/>
      <c r="V2" s="1211"/>
      <c r="W2" s="1211"/>
      <c r="X2" s="1211"/>
      <c r="Y2" s="1211"/>
      <c r="Z2" s="1211"/>
      <c r="AA2" s="1211"/>
      <c r="AB2" s="1211"/>
      <c r="AC2" s="1211"/>
      <c r="AD2" s="1211"/>
      <c r="AE2" s="1211"/>
      <c r="AF2" s="1211"/>
      <c r="AG2" s="1211"/>
      <c r="AH2" s="1211"/>
      <c r="AI2" s="1211"/>
      <c r="AU2" s="1211"/>
      <c r="BG2" s="1211"/>
      <c r="BS2" s="1211"/>
      <c r="CE2" s="1211"/>
      <c r="CQ2" s="1211"/>
      <c r="DD2" s="1210"/>
      <c r="DE2" s="1210"/>
    </row>
    <row r="3" spans="1:109" ht="25.5" customHeight="1" x14ac:dyDescent="0.15">
      <c r="A3" s="1211"/>
      <c r="C3" s="1211"/>
      <c r="O3" s="1211"/>
      <c r="P3" s="1211"/>
      <c r="Q3" s="1211"/>
      <c r="R3" s="1211"/>
      <c r="S3" s="1211"/>
      <c r="T3" s="1211"/>
      <c r="U3" s="1211"/>
      <c r="V3" s="1211"/>
      <c r="W3" s="1211"/>
      <c r="X3" s="1211"/>
      <c r="Y3" s="1211"/>
      <c r="Z3" s="1211"/>
      <c r="AA3" s="1211"/>
      <c r="AB3" s="1211"/>
      <c r="AC3" s="1211"/>
      <c r="AD3" s="1211"/>
      <c r="AE3" s="1211"/>
      <c r="AF3" s="1211"/>
      <c r="AG3" s="1211"/>
      <c r="AH3" s="1211"/>
      <c r="AI3" s="1211"/>
      <c r="AU3" s="1211"/>
      <c r="BG3" s="1211"/>
      <c r="BS3" s="1211"/>
      <c r="CE3" s="1211"/>
      <c r="CQ3" s="1211"/>
      <c r="DD3" s="1210"/>
      <c r="DE3" s="1210"/>
    </row>
    <row r="4" spans="1:109" s="250" customFormat="1" x14ac:dyDescent="0.15">
      <c r="A4" s="1211"/>
      <c r="B4" s="1211"/>
      <c r="C4" s="1211"/>
      <c r="D4" s="1211"/>
      <c r="E4" s="1211"/>
      <c r="F4" s="1211"/>
      <c r="G4" s="1211"/>
      <c r="H4" s="1211"/>
      <c r="I4" s="1211"/>
      <c r="J4" s="1211"/>
      <c r="K4" s="1211"/>
      <c r="L4" s="1211"/>
      <c r="M4" s="1211"/>
      <c r="N4" s="1211"/>
      <c r="O4" s="1211"/>
      <c r="P4" s="1211"/>
      <c r="Q4" s="1211"/>
      <c r="R4" s="1211"/>
      <c r="S4" s="1211"/>
      <c r="T4" s="1211"/>
      <c r="U4" s="1211"/>
      <c r="V4" s="1211"/>
      <c r="W4" s="1211"/>
      <c r="X4" s="1211"/>
      <c r="Y4" s="1211"/>
      <c r="Z4" s="1211"/>
      <c r="AA4" s="1211"/>
      <c r="AB4" s="1211"/>
      <c r="AC4" s="1211"/>
      <c r="AD4" s="1211"/>
      <c r="AE4" s="1211"/>
      <c r="AF4" s="1211"/>
      <c r="AG4" s="1211"/>
      <c r="AH4" s="1211"/>
      <c r="AI4" s="1211"/>
      <c r="AJ4" s="1211"/>
      <c r="AK4" s="1211"/>
      <c r="AL4" s="1211"/>
      <c r="AM4" s="1211"/>
      <c r="AN4" s="1211"/>
      <c r="AO4" s="1211"/>
      <c r="AP4" s="1211"/>
      <c r="AQ4" s="1211"/>
      <c r="AR4" s="1211"/>
      <c r="AS4" s="1211"/>
      <c r="AT4" s="1211"/>
      <c r="AU4" s="1211"/>
      <c r="AV4" s="1211"/>
      <c r="AW4" s="1211"/>
      <c r="AX4" s="1211"/>
      <c r="AY4" s="1211"/>
      <c r="AZ4" s="1211"/>
      <c r="BA4" s="1211"/>
      <c r="BB4" s="1211"/>
      <c r="BC4" s="1211"/>
      <c r="BD4" s="1211"/>
      <c r="BE4" s="1211"/>
      <c r="BF4" s="1211"/>
      <c r="BG4" s="1211"/>
      <c r="BH4" s="1211"/>
      <c r="BI4" s="1211"/>
      <c r="BJ4" s="1211"/>
      <c r="BK4" s="1211"/>
      <c r="BL4" s="1211"/>
      <c r="BM4" s="1211"/>
      <c r="BN4" s="1211"/>
      <c r="BO4" s="1211"/>
      <c r="BP4" s="1211"/>
      <c r="BQ4" s="1211"/>
      <c r="BR4" s="1211"/>
      <c r="BS4" s="1211"/>
      <c r="BT4" s="1211"/>
      <c r="BU4" s="1211"/>
      <c r="BV4" s="1211"/>
      <c r="BW4" s="1211"/>
      <c r="BX4" s="1211"/>
      <c r="BY4" s="1211"/>
      <c r="BZ4" s="1211"/>
      <c r="CA4" s="1211"/>
      <c r="CB4" s="1211"/>
      <c r="CC4" s="1211"/>
      <c r="CD4" s="1211"/>
      <c r="CE4" s="1211"/>
      <c r="CF4" s="1211"/>
      <c r="CG4" s="1211"/>
      <c r="CH4" s="1211"/>
      <c r="CI4" s="1211"/>
      <c r="CJ4" s="1211"/>
      <c r="CK4" s="1211"/>
      <c r="CL4" s="1211"/>
      <c r="CM4" s="1211"/>
      <c r="CN4" s="1211"/>
      <c r="CO4" s="1211"/>
      <c r="CP4" s="1211"/>
      <c r="CQ4" s="1211"/>
      <c r="CR4" s="1211"/>
      <c r="CS4" s="1211"/>
      <c r="CT4" s="1211"/>
      <c r="CU4" s="1211"/>
      <c r="CV4" s="1211"/>
      <c r="CW4" s="1211"/>
      <c r="CX4" s="1211"/>
      <c r="CY4" s="1211"/>
      <c r="CZ4" s="1211"/>
      <c r="DA4" s="1211"/>
      <c r="DB4" s="1211"/>
      <c r="DC4" s="1211"/>
      <c r="DD4" s="1211"/>
      <c r="DE4" s="1211"/>
    </row>
    <row r="5" spans="1:109" s="250" customFormat="1" x14ac:dyDescent="0.15">
      <c r="A5" s="1211"/>
      <c r="B5" s="1211"/>
      <c r="C5" s="1211"/>
      <c r="D5" s="1211"/>
      <c r="E5" s="1211"/>
      <c r="F5" s="1211"/>
      <c r="G5" s="1211"/>
      <c r="H5" s="1211"/>
      <c r="I5" s="1211"/>
      <c r="J5" s="1211"/>
      <c r="K5" s="1211"/>
      <c r="L5" s="1211"/>
      <c r="M5" s="1211"/>
      <c r="N5" s="1211"/>
      <c r="O5" s="1211"/>
      <c r="P5" s="1211"/>
      <c r="Q5" s="1211"/>
      <c r="R5" s="1211"/>
      <c r="S5" s="1211"/>
      <c r="T5" s="1211"/>
      <c r="U5" s="1211"/>
      <c r="V5" s="1211"/>
      <c r="W5" s="1211"/>
      <c r="X5" s="1211"/>
      <c r="Y5" s="1211"/>
      <c r="Z5" s="1211"/>
      <c r="AA5" s="1211"/>
      <c r="AB5" s="1211"/>
      <c r="AC5" s="1211"/>
      <c r="AD5" s="1211"/>
      <c r="AE5" s="1211"/>
      <c r="AF5" s="1211"/>
      <c r="AG5" s="1211"/>
      <c r="AH5" s="1211"/>
      <c r="AI5" s="1211"/>
      <c r="AJ5" s="1211"/>
      <c r="AK5" s="1211"/>
      <c r="AL5" s="1211"/>
      <c r="AM5" s="1211"/>
      <c r="AN5" s="1211"/>
      <c r="AO5" s="1211"/>
      <c r="AP5" s="1211"/>
      <c r="AQ5" s="1211"/>
      <c r="AR5" s="1211"/>
      <c r="AS5" s="1211"/>
      <c r="AT5" s="1211"/>
      <c r="AU5" s="1211"/>
      <c r="AV5" s="1211"/>
      <c r="AW5" s="1211"/>
      <c r="AX5" s="1211"/>
      <c r="AY5" s="1211"/>
      <c r="AZ5" s="1211"/>
      <c r="BA5" s="1211"/>
      <c r="BB5" s="1211"/>
      <c r="BC5" s="1211"/>
      <c r="BD5" s="1211"/>
      <c r="BE5" s="1211"/>
      <c r="BF5" s="1211"/>
      <c r="BG5" s="1211"/>
      <c r="BH5" s="1211"/>
      <c r="BI5" s="1211"/>
      <c r="BJ5" s="1211"/>
      <c r="BK5" s="1211"/>
      <c r="BL5" s="1211"/>
      <c r="BM5" s="1211"/>
      <c r="BN5" s="1211"/>
      <c r="BO5" s="1211"/>
      <c r="BP5" s="1211"/>
      <c r="BQ5" s="1211"/>
      <c r="BR5" s="1211"/>
      <c r="BS5" s="1211"/>
      <c r="BT5" s="1211"/>
      <c r="BU5" s="1211"/>
      <c r="BV5" s="1211"/>
      <c r="BW5" s="1211"/>
      <c r="BX5" s="1211"/>
      <c r="BY5" s="1211"/>
      <c r="BZ5" s="1211"/>
      <c r="CA5" s="1211"/>
      <c r="CB5" s="1211"/>
      <c r="CC5" s="1211"/>
      <c r="CD5" s="1211"/>
      <c r="CE5" s="1211"/>
      <c r="CF5" s="1211"/>
      <c r="CG5" s="1211"/>
      <c r="CH5" s="1211"/>
      <c r="CI5" s="1211"/>
      <c r="CJ5" s="1211"/>
      <c r="CK5" s="1211"/>
      <c r="CL5" s="1211"/>
      <c r="CM5" s="1211"/>
      <c r="CN5" s="1211"/>
      <c r="CO5" s="1211"/>
      <c r="CP5" s="1211"/>
      <c r="CQ5" s="1211"/>
      <c r="CR5" s="1211"/>
      <c r="CS5" s="1211"/>
      <c r="CT5" s="1211"/>
      <c r="CU5" s="1211"/>
      <c r="CV5" s="1211"/>
      <c r="CW5" s="1211"/>
      <c r="CX5" s="1211"/>
      <c r="CY5" s="1211"/>
      <c r="CZ5" s="1211"/>
      <c r="DA5" s="1211"/>
      <c r="DB5" s="1211"/>
      <c r="DC5" s="1211"/>
      <c r="DD5" s="1211"/>
      <c r="DE5" s="1211"/>
    </row>
    <row r="6" spans="1:109" s="250" customFormat="1" x14ac:dyDescent="0.15">
      <c r="A6" s="1211"/>
      <c r="B6" s="1211"/>
      <c r="C6" s="1211"/>
      <c r="D6" s="1211"/>
      <c r="E6" s="1211"/>
      <c r="F6" s="1211"/>
      <c r="G6" s="1211"/>
      <c r="H6" s="1211"/>
      <c r="I6" s="1211"/>
      <c r="J6" s="1211"/>
      <c r="K6" s="1211"/>
      <c r="L6" s="1211"/>
      <c r="M6" s="1211"/>
      <c r="N6" s="1211"/>
      <c r="O6" s="1211"/>
      <c r="P6" s="1211"/>
      <c r="Q6" s="1211"/>
      <c r="R6" s="1211"/>
      <c r="S6" s="1211"/>
      <c r="T6" s="1211"/>
      <c r="U6" s="1211"/>
      <c r="V6" s="1211"/>
      <c r="W6" s="1211"/>
      <c r="X6" s="1211"/>
      <c r="Y6" s="1211"/>
      <c r="Z6" s="1211"/>
      <c r="AA6" s="1211"/>
      <c r="AB6" s="1211"/>
      <c r="AC6" s="1211"/>
      <c r="AD6" s="1211"/>
      <c r="AE6" s="1211"/>
      <c r="AF6" s="1211"/>
      <c r="AG6" s="1211"/>
      <c r="AH6" s="1211"/>
      <c r="AI6" s="1211"/>
      <c r="AJ6" s="1211"/>
      <c r="AK6" s="1211"/>
      <c r="AL6" s="1211"/>
      <c r="AM6" s="1211"/>
      <c r="AN6" s="1211"/>
      <c r="AO6" s="1211"/>
      <c r="AP6" s="1211"/>
      <c r="AQ6" s="1211"/>
      <c r="AR6" s="1211"/>
      <c r="AS6" s="1211"/>
      <c r="AT6" s="1211"/>
      <c r="AU6" s="1211"/>
      <c r="AV6" s="1211"/>
      <c r="AW6" s="1211"/>
      <c r="AX6" s="1211"/>
      <c r="AY6" s="1211"/>
      <c r="AZ6" s="1211"/>
      <c r="BA6" s="1211"/>
      <c r="BB6" s="1211"/>
      <c r="BC6" s="1211"/>
      <c r="BD6" s="1211"/>
      <c r="BE6" s="1211"/>
      <c r="BF6" s="1211"/>
      <c r="BG6" s="1211"/>
      <c r="BH6" s="1211"/>
      <c r="BI6" s="1211"/>
      <c r="BJ6" s="1211"/>
      <c r="BK6" s="1211"/>
      <c r="BL6" s="1211"/>
      <c r="BM6" s="1211"/>
      <c r="BN6" s="1211"/>
      <c r="BO6" s="1211"/>
      <c r="BP6" s="1211"/>
      <c r="BQ6" s="1211"/>
      <c r="BR6" s="1211"/>
      <c r="BS6" s="1211"/>
      <c r="BT6" s="1211"/>
      <c r="BU6" s="1211"/>
      <c r="BV6" s="1211"/>
      <c r="BW6" s="1211"/>
      <c r="BX6" s="1211"/>
      <c r="BY6" s="1211"/>
      <c r="BZ6" s="1211"/>
      <c r="CA6" s="1211"/>
      <c r="CB6" s="1211"/>
      <c r="CC6" s="1211"/>
      <c r="CD6" s="1211"/>
      <c r="CE6" s="1211"/>
      <c r="CF6" s="1211"/>
      <c r="CG6" s="1211"/>
      <c r="CH6" s="1211"/>
      <c r="CI6" s="1211"/>
      <c r="CJ6" s="1211"/>
      <c r="CK6" s="1211"/>
      <c r="CL6" s="1211"/>
      <c r="CM6" s="1211"/>
      <c r="CN6" s="1211"/>
      <c r="CO6" s="1211"/>
      <c r="CP6" s="1211"/>
      <c r="CQ6" s="1211"/>
      <c r="CR6" s="1211"/>
      <c r="CS6" s="1211"/>
      <c r="CT6" s="1211"/>
      <c r="CU6" s="1211"/>
      <c r="CV6" s="1211"/>
      <c r="CW6" s="1211"/>
      <c r="CX6" s="1211"/>
      <c r="CY6" s="1211"/>
      <c r="CZ6" s="1211"/>
      <c r="DA6" s="1211"/>
      <c r="DB6" s="1211"/>
      <c r="DC6" s="1211"/>
      <c r="DD6" s="1211"/>
      <c r="DE6" s="1211"/>
    </row>
    <row r="7" spans="1:109" s="250" customFormat="1" x14ac:dyDescent="0.15">
      <c r="A7" s="1211"/>
      <c r="B7" s="1211"/>
      <c r="C7" s="1211"/>
      <c r="D7" s="1211"/>
      <c r="E7" s="1211"/>
      <c r="F7" s="1211"/>
      <c r="G7" s="1211"/>
      <c r="H7" s="1211"/>
      <c r="I7" s="1211"/>
      <c r="J7" s="1211"/>
      <c r="K7" s="1211"/>
      <c r="L7" s="1211"/>
      <c r="M7" s="1211"/>
      <c r="N7" s="1211"/>
      <c r="O7" s="1211"/>
      <c r="P7" s="1211"/>
      <c r="Q7" s="1211"/>
      <c r="R7" s="1211"/>
      <c r="S7" s="1211"/>
      <c r="T7" s="1211"/>
      <c r="U7" s="1211"/>
      <c r="V7" s="1211"/>
      <c r="W7" s="1211"/>
      <c r="X7" s="1211"/>
      <c r="Y7" s="1211"/>
      <c r="Z7" s="1211"/>
      <c r="AA7" s="1211"/>
      <c r="AB7" s="1211"/>
      <c r="AC7" s="1211"/>
      <c r="AD7" s="1211"/>
      <c r="AE7" s="1211"/>
      <c r="AF7" s="1211"/>
      <c r="AG7" s="1211"/>
      <c r="AH7" s="1211"/>
      <c r="AI7" s="1211"/>
      <c r="AJ7" s="1211"/>
      <c r="AK7" s="1211"/>
      <c r="AL7" s="1211"/>
      <c r="AM7" s="1211"/>
      <c r="AN7" s="1211"/>
      <c r="AO7" s="1211"/>
      <c r="AP7" s="1211"/>
      <c r="AQ7" s="1211"/>
      <c r="AR7" s="1211"/>
      <c r="AS7" s="1211"/>
      <c r="AT7" s="1211"/>
      <c r="AU7" s="1211"/>
      <c r="AV7" s="1211"/>
      <c r="AW7" s="1211"/>
      <c r="AX7" s="1211"/>
      <c r="AY7" s="1211"/>
      <c r="AZ7" s="1211"/>
      <c r="BA7" s="1211"/>
      <c r="BB7" s="1211"/>
      <c r="BC7" s="1211"/>
      <c r="BD7" s="1211"/>
      <c r="BE7" s="1211"/>
      <c r="BF7" s="1211"/>
      <c r="BG7" s="1211"/>
      <c r="BH7" s="1211"/>
      <c r="BI7" s="1211"/>
      <c r="BJ7" s="1211"/>
      <c r="BK7" s="1211"/>
      <c r="BL7" s="1211"/>
      <c r="BM7" s="1211"/>
      <c r="BN7" s="1211"/>
      <c r="BO7" s="1211"/>
      <c r="BP7" s="1211"/>
      <c r="BQ7" s="1211"/>
      <c r="BR7" s="1211"/>
      <c r="BS7" s="1211"/>
      <c r="BT7" s="1211"/>
      <c r="BU7" s="1211"/>
      <c r="BV7" s="1211"/>
      <c r="BW7" s="1211"/>
      <c r="BX7" s="1211"/>
      <c r="BY7" s="1211"/>
      <c r="BZ7" s="1211"/>
      <c r="CA7" s="1211"/>
      <c r="CB7" s="1211"/>
      <c r="CC7" s="1211"/>
      <c r="CD7" s="1211"/>
      <c r="CE7" s="1211"/>
      <c r="CF7" s="1211"/>
      <c r="CG7" s="1211"/>
      <c r="CH7" s="1211"/>
      <c r="CI7" s="1211"/>
      <c r="CJ7" s="1211"/>
      <c r="CK7" s="1211"/>
      <c r="CL7" s="1211"/>
      <c r="CM7" s="1211"/>
      <c r="CN7" s="1211"/>
      <c r="CO7" s="1211"/>
      <c r="CP7" s="1211"/>
      <c r="CQ7" s="1211"/>
      <c r="CR7" s="1211"/>
      <c r="CS7" s="1211"/>
      <c r="CT7" s="1211"/>
      <c r="CU7" s="1211"/>
      <c r="CV7" s="1211"/>
      <c r="CW7" s="1211"/>
      <c r="CX7" s="1211"/>
      <c r="CY7" s="1211"/>
      <c r="CZ7" s="1211"/>
      <c r="DA7" s="1211"/>
      <c r="DB7" s="1211"/>
      <c r="DC7" s="1211"/>
      <c r="DD7" s="1211"/>
      <c r="DE7" s="1211"/>
    </row>
    <row r="8" spans="1:109" s="250" customFormat="1" x14ac:dyDescent="0.15">
      <c r="A8" s="1211"/>
      <c r="B8" s="1211"/>
      <c r="C8" s="1211"/>
      <c r="D8" s="1211"/>
      <c r="E8" s="1211"/>
      <c r="F8" s="1211"/>
      <c r="G8" s="1211"/>
      <c r="H8" s="1211"/>
      <c r="I8" s="1211"/>
      <c r="J8" s="1211"/>
      <c r="K8" s="1211"/>
      <c r="L8" s="1211"/>
      <c r="M8" s="1211"/>
      <c r="N8" s="1211"/>
      <c r="O8" s="1211"/>
      <c r="P8" s="1211"/>
      <c r="Q8" s="1211"/>
      <c r="R8" s="1211"/>
      <c r="S8" s="1211"/>
      <c r="T8" s="1211"/>
      <c r="U8" s="1211"/>
      <c r="V8" s="1211"/>
      <c r="W8" s="1211"/>
      <c r="X8" s="1211"/>
      <c r="Y8" s="1211"/>
      <c r="Z8" s="1211"/>
      <c r="AA8" s="1211"/>
      <c r="AB8" s="1211"/>
      <c r="AC8" s="1211"/>
      <c r="AD8" s="1211"/>
      <c r="AE8" s="1211"/>
      <c r="AF8" s="1211"/>
      <c r="AG8" s="1211"/>
      <c r="AH8" s="1211"/>
      <c r="AI8" s="1211"/>
      <c r="AJ8" s="1211"/>
      <c r="AK8" s="1211"/>
      <c r="AL8" s="1211"/>
      <c r="AM8" s="1211"/>
      <c r="AN8" s="1211"/>
      <c r="AO8" s="1211"/>
      <c r="AP8" s="1211"/>
      <c r="AQ8" s="1211"/>
      <c r="AR8" s="1211"/>
      <c r="AS8" s="1211"/>
      <c r="AT8" s="1211"/>
      <c r="AU8" s="1211"/>
      <c r="AV8" s="1211"/>
      <c r="AW8" s="1211"/>
      <c r="AX8" s="1211"/>
      <c r="AY8" s="1211"/>
      <c r="AZ8" s="1211"/>
      <c r="BA8" s="1211"/>
      <c r="BB8" s="1211"/>
      <c r="BC8" s="1211"/>
      <c r="BD8" s="1211"/>
      <c r="BE8" s="1211"/>
      <c r="BF8" s="1211"/>
      <c r="BG8" s="1211"/>
      <c r="BH8" s="1211"/>
      <c r="BI8" s="1211"/>
      <c r="BJ8" s="1211"/>
      <c r="BK8" s="1211"/>
      <c r="BL8" s="1211"/>
      <c r="BM8" s="1211"/>
      <c r="BN8" s="1211"/>
      <c r="BO8" s="1211"/>
      <c r="BP8" s="1211"/>
      <c r="BQ8" s="1211"/>
      <c r="BR8" s="1211"/>
      <c r="BS8" s="1211"/>
      <c r="BT8" s="1211"/>
      <c r="BU8" s="1211"/>
      <c r="BV8" s="1211"/>
      <c r="BW8" s="1211"/>
      <c r="BX8" s="1211"/>
      <c r="BY8" s="1211"/>
      <c r="BZ8" s="1211"/>
      <c r="CA8" s="1211"/>
      <c r="CB8" s="1211"/>
      <c r="CC8" s="1211"/>
      <c r="CD8" s="1211"/>
      <c r="CE8" s="1211"/>
      <c r="CF8" s="1211"/>
      <c r="CG8" s="1211"/>
      <c r="CH8" s="1211"/>
      <c r="CI8" s="1211"/>
      <c r="CJ8" s="1211"/>
      <c r="CK8" s="1211"/>
      <c r="CL8" s="1211"/>
      <c r="CM8" s="1211"/>
      <c r="CN8" s="1211"/>
      <c r="CO8" s="1211"/>
      <c r="CP8" s="1211"/>
      <c r="CQ8" s="1211"/>
      <c r="CR8" s="1211"/>
      <c r="CS8" s="1211"/>
      <c r="CT8" s="1211"/>
      <c r="CU8" s="1211"/>
      <c r="CV8" s="1211"/>
      <c r="CW8" s="1211"/>
      <c r="CX8" s="1211"/>
      <c r="CY8" s="1211"/>
      <c r="CZ8" s="1211"/>
      <c r="DA8" s="1211"/>
      <c r="DB8" s="1211"/>
      <c r="DC8" s="1211"/>
      <c r="DD8" s="1211"/>
      <c r="DE8" s="1211"/>
    </row>
    <row r="9" spans="1:109" s="250" customFormat="1" x14ac:dyDescent="0.15">
      <c r="A9" s="1211"/>
      <c r="B9" s="1211"/>
      <c r="C9" s="1211"/>
      <c r="D9" s="1211"/>
      <c r="E9" s="1211"/>
      <c r="F9" s="1211"/>
      <c r="G9" s="1211"/>
      <c r="H9" s="1211"/>
      <c r="I9" s="1211"/>
      <c r="J9" s="1211"/>
      <c r="K9" s="1211"/>
      <c r="L9" s="1211"/>
      <c r="M9" s="1211"/>
      <c r="N9" s="1211"/>
      <c r="O9" s="1211"/>
      <c r="P9" s="1211"/>
      <c r="Q9" s="1211"/>
      <c r="R9" s="1211"/>
      <c r="S9" s="1211"/>
      <c r="T9" s="1211"/>
      <c r="U9" s="1211"/>
      <c r="V9" s="1211"/>
      <c r="W9" s="1211"/>
      <c r="X9" s="1211"/>
      <c r="Y9" s="1211"/>
      <c r="Z9" s="1211"/>
      <c r="AA9" s="1211"/>
      <c r="AB9" s="1211"/>
      <c r="AC9" s="1211"/>
      <c r="AD9" s="1211"/>
      <c r="AE9" s="1211"/>
      <c r="AF9" s="1211"/>
      <c r="AG9" s="1211"/>
      <c r="AH9" s="1211"/>
      <c r="AI9" s="1211"/>
      <c r="AJ9" s="1211"/>
      <c r="AK9" s="1211"/>
      <c r="AL9" s="1211"/>
      <c r="AM9" s="1211"/>
      <c r="AN9" s="1211"/>
      <c r="AO9" s="1211"/>
      <c r="AP9" s="1211"/>
      <c r="AQ9" s="1211"/>
      <c r="AR9" s="1211"/>
      <c r="AS9" s="1211"/>
      <c r="AT9" s="1211"/>
      <c r="AU9" s="1211"/>
      <c r="AV9" s="1211"/>
      <c r="AW9" s="1211"/>
      <c r="AX9" s="1211"/>
      <c r="AY9" s="1211"/>
      <c r="AZ9" s="1211"/>
      <c r="BA9" s="1211"/>
      <c r="BB9" s="1211"/>
      <c r="BC9" s="1211"/>
      <c r="BD9" s="1211"/>
      <c r="BE9" s="1211"/>
      <c r="BF9" s="1211"/>
      <c r="BG9" s="1211"/>
      <c r="BH9" s="1211"/>
      <c r="BI9" s="1211"/>
      <c r="BJ9" s="1211"/>
      <c r="BK9" s="1211"/>
      <c r="BL9" s="1211"/>
      <c r="BM9" s="1211"/>
      <c r="BN9" s="1211"/>
      <c r="BO9" s="1211"/>
      <c r="BP9" s="1211"/>
      <c r="BQ9" s="1211"/>
      <c r="BR9" s="1211"/>
      <c r="BS9" s="1211"/>
      <c r="BT9" s="1211"/>
      <c r="BU9" s="1211"/>
      <c r="BV9" s="1211"/>
      <c r="BW9" s="1211"/>
      <c r="BX9" s="1211"/>
      <c r="BY9" s="1211"/>
      <c r="BZ9" s="1211"/>
      <c r="CA9" s="1211"/>
      <c r="CB9" s="1211"/>
      <c r="CC9" s="1211"/>
      <c r="CD9" s="1211"/>
      <c r="CE9" s="1211"/>
      <c r="CF9" s="1211"/>
      <c r="CG9" s="1211"/>
      <c r="CH9" s="1211"/>
      <c r="CI9" s="1211"/>
      <c r="CJ9" s="1211"/>
      <c r="CK9" s="1211"/>
      <c r="CL9" s="1211"/>
      <c r="CM9" s="1211"/>
      <c r="CN9" s="1211"/>
      <c r="CO9" s="1211"/>
      <c r="CP9" s="1211"/>
      <c r="CQ9" s="1211"/>
      <c r="CR9" s="1211"/>
      <c r="CS9" s="1211"/>
      <c r="CT9" s="1211"/>
      <c r="CU9" s="1211"/>
      <c r="CV9" s="1211"/>
      <c r="CW9" s="1211"/>
      <c r="CX9" s="1211"/>
      <c r="CY9" s="1211"/>
      <c r="CZ9" s="1211"/>
      <c r="DA9" s="1211"/>
      <c r="DB9" s="1211"/>
      <c r="DC9" s="1211"/>
      <c r="DD9" s="1211"/>
      <c r="DE9" s="1211"/>
    </row>
    <row r="10" spans="1:109" s="250" customFormat="1" x14ac:dyDescent="0.15">
      <c r="A10" s="1211"/>
      <c r="B10" s="1211"/>
      <c r="C10" s="1211"/>
      <c r="D10" s="1211"/>
      <c r="E10" s="1211"/>
      <c r="F10" s="1211"/>
      <c r="G10" s="1211"/>
      <c r="H10" s="1211"/>
      <c r="I10" s="1211"/>
      <c r="J10" s="1211"/>
      <c r="K10" s="1211"/>
      <c r="L10" s="1211"/>
      <c r="M10" s="1211"/>
      <c r="N10" s="1211"/>
      <c r="O10" s="1211"/>
      <c r="P10" s="1211"/>
      <c r="Q10" s="1211"/>
      <c r="R10" s="1211"/>
      <c r="S10" s="1211"/>
      <c r="T10" s="1211"/>
      <c r="U10" s="1211"/>
      <c r="V10" s="1211"/>
      <c r="W10" s="1211"/>
      <c r="X10" s="1211"/>
      <c r="Y10" s="1211"/>
      <c r="Z10" s="1211"/>
      <c r="AA10" s="1211"/>
      <c r="AB10" s="1211"/>
      <c r="AC10" s="1211"/>
      <c r="AD10" s="1211"/>
      <c r="AE10" s="1211"/>
      <c r="AF10" s="1211"/>
      <c r="AG10" s="1211"/>
      <c r="AH10" s="1211"/>
      <c r="AI10" s="1211"/>
      <c r="AJ10" s="1211"/>
      <c r="AK10" s="1211"/>
      <c r="AL10" s="1211"/>
      <c r="AM10" s="1211"/>
      <c r="AN10" s="1211"/>
      <c r="AO10" s="1211"/>
      <c r="AP10" s="1211"/>
      <c r="AQ10" s="1211"/>
      <c r="AR10" s="1211"/>
      <c r="AS10" s="1211"/>
      <c r="AT10" s="1211"/>
      <c r="AU10" s="1211"/>
      <c r="AV10" s="1211"/>
      <c r="AW10" s="1211"/>
      <c r="AX10" s="1211"/>
      <c r="AY10" s="1211"/>
      <c r="AZ10" s="1211"/>
      <c r="BA10" s="1211"/>
      <c r="BB10" s="1211"/>
      <c r="BC10" s="1211"/>
      <c r="BD10" s="1211"/>
      <c r="BE10" s="1211"/>
      <c r="BF10" s="1211"/>
      <c r="BG10" s="1211"/>
      <c r="BH10" s="1211"/>
      <c r="BI10" s="1211"/>
      <c r="BJ10" s="1211"/>
      <c r="BK10" s="1211"/>
      <c r="BL10" s="1211"/>
      <c r="BM10" s="1211"/>
      <c r="BN10" s="1211"/>
      <c r="BO10" s="1211"/>
      <c r="BP10" s="1211"/>
      <c r="BQ10" s="1211"/>
      <c r="BR10" s="1211"/>
      <c r="BS10" s="1211"/>
      <c r="BT10" s="1211"/>
      <c r="BU10" s="1211"/>
      <c r="BV10" s="1211"/>
      <c r="BW10" s="1211"/>
      <c r="BX10" s="1211"/>
      <c r="BY10" s="1211"/>
      <c r="BZ10" s="1211"/>
      <c r="CA10" s="1211"/>
      <c r="CB10" s="1211"/>
      <c r="CC10" s="1211"/>
      <c r="CD10" s="1211"/>
      <c r="CE10" s="1211"/>
      <c r="CF10" s="1211"/>
      <c r="CG10" s="1211"/>
      <c r="CH10" s="1211"/>
      <c r="CI10" s="1211"/>
      <c r="CJ10" s="1211"/>
      <c r="CK10" s="1211"/>
      <c r="CL10" s="1211"/>
      <c r="CM10" s="1211"/>
      <c r="CN10" s="1211"/>
      <c r="CO10" s="1211"/>
      <c r="CP10" s="1211"/>
      <c r="CQ10" s="1211"/>
      <c r="CR10" s="1211"/>
      <c r="CS10" s="1211"/>
      <c r="CT10" s="1211"/>
      <c r="CU10" s="1211"/>
      <c r="CV10" s="1211"/>
      <c r="CW10" s="1211"/>
      <c r="CX10" s="1211"/>
      <c r="CY10" s="1211"/>
      <c r="CZ10" s="1211"/>
      <c r="DA10" s="1211"/>
      <c r="DB10" s="1211"/>
      <c r="DC10" s="1211"/>
      <c r="DD10" s="1211"/>
      <c r="DE10" s="1211"/>
    </row>
    <row r="11" spans="1:109" s="250" customFormat="1" x14ac:dyDescent="0.15">
      <c r="A11" s="1211"/>
      <c r="B11" s="1211"/>
      <c r="C11" s="1211"/>
      <c r="D11" s="1211"/>
      <c r="E11" s="1211"/>
      <c r="F11" s="1211"/>
      <c r="G11" s="1211"/>
      <c r="H11" s="1211"/>
      <c r="I11" s="1211"/>
      <c r="J11" s="1211"/>
      <c r="K11" s="1211"/>
      <c r="L11" s="1211"/>
      <c r="M11" s="1211"/>
      <c r="N11" s="1211"/>
      <c r="O11" s="1211"/>
      <c r="P11" s="1211"/>
      <c r="Q11" s="1211"/>
      <c r="R11" s="1211"/>
      <c r="S11" s="1211"/>
      <c r="T11" s="1211"/>
      <c r="U11" s="1211"/>
      <c r="V11" s="1211"/>
      <c r="W11" s="1211"/>
      <c r="X11" s="1211"/>
      <c r="Y11" s="1211"/>
      <c r="Z11" s="1211"/>
      <c r="AA11" s="1211"/>
      <c r="AB11" s="1211"/>
      <c r="AC11" s="1211"/>
      <c r="AD11" s="1211"/>
      <c r="AE11" s="1211"/>
      <c r="AF11" s="1211"/>
      <c r="AG11" s="1211"/>
      <c r="AH11" s="1211"/>
      <c r="AI11" s="1211"/>
      <c r="AJ11" s="1211"/>
      <c r="AK11" s="1211"/>
      <c r="AL11" s="1211"/>
      <c r="AM11" s="1211"/>
      <c r="AN11" s="1211"/>
      <c r="AO11" s="1211"/>
      <c r="AP11" s="1211"/>
      <c r="AQ11" s="1211"/>
      <c r="AR11" s="1211"/>
      <c r="AS11" s="1211"/>
      <c r="AT11" s="1211"/>
      <c r="AU11" s="1211"/>
      <c r="AV11" s="1211"/>
      <c r="AW11" s="1211"/>
      <c r="AX11" s="1211"/>
      <c r="AY11" s="1211"/>
      <c r="AZ11" s="1211"/>
      <c r="BA11" s="1211"/>
      <c r="BB11" s="1211"/>
      <c r="BC11" s="1211"/>
      <c r="BD11" s="1211"/>
      <c r="BE11" s="1211"/>
      <c r="BF11" s="1211"/>
      <c r="BG11" s="1211"/>
      <c r="BH11" s="1211"/>
      <c r="BI11" s="1211"/>
      <c r="BJ11" s="1211"/>
      <c r="BK11" s="1211"/>
      <c r="BL11" s="1211"/>
      <c r="BM11" s="1211"/>
      <c r="BN11" s="1211"/>
      <c r="BO11" s="1211"/>
      <c r="BP11" s="1211"/>
      <c r="BQ11" s="1211"/>
      <c r="BR11" s="1211"/>
      <c r="BS11" s="1211"/>
      <c r="BT11" s="1211"/>
      <c r="BU11" s="1211"/>
      <c r="BV11" s="1211"/>
      <c r="BW11" s="1211"/>
      <c r="BX11" s="1211"/>
      <c r="BY11" s="1211"/>
      <c r="BZ11" s="1211"/>
      <c r="CA11" s="1211"/>
      <c r="CB11" s="1211"/>
      <c r="CC11" s="1211"/>
      <c r="CD11" s="1211"/>
      <c r="CE11" s="1211"/>
      <c r="CF11" s="1211"/>
      <c r="CG11" s="1211"/>
      <c r="CH11" s="1211"/>
      <c r="CI11" s="1211"/>
      <c r="CJ11" s="1211"/>
      <c r="CK11" s="1211"/>
      <c r="CL11" s="1211"/>
      <c r="CM11" s="1211"/>
      <c r="CN11" s="1211"/>
      <c r="CO11" s="1211"/>
      <c r="CP11" s="1211"/>
      <c r="CQ11" s="1211"/>
      <c r="CR11" s="1211"/>
      <c r="CS11" s="1211"/>
      <c r="CT11" s="1211"/>
      <c r="CU11" s="1211"/>
      <c r="CV11" s="1211"/>
      <c r="CW11" s="1211"/>
      <c r="CX11" s="1211"/>
      <c r="CY11" s="1211"/>
      <c r="CZ11" s="1211"/>
      <c r="DA11" s="1211"/>
      <c r="DB11" s="1211"/>
      <c r="DC11" s="1211"/>
      <c r="DD11" s="1211"/>
      <c r="DE11" s="1211"/>
    </row>
    <row r="12" spans="1:109" s="250" customFormat="1" x14ac:dyDescent="0.15">
      <c r="A12" s="1211"/>
      <c r="B12" s="1211"/>
      <c r="C12" s="1211"/>
      <c r="D12" s="1211"/>
      <c r="E12" s="1211"/>
      <c r="F12" s="1211"/>
      <c r="G12" s="1211"/>
      <c r="H12" s="1211"/>
      <c r="I12" s="1211"/>
      <c r="J12" s="1211"/>
      <c r="K12" s="1211"/>
      <c r="L12" s="1211"/>
      <c r="M12" s="1211"/>
      <c r="N12" s="1211"/>
      <c r="O12" s="1211"/>
      <c r="P12" s="1211"/>
      <c r="Q12" s="1211"/>
      <c r="R12" s="1211"/>
      <c r="S12" s="1211"/>
      <c r="T12" s="1211"/>
      <c r="U12" s="1211"/>
      <c r="V12" s="1211"/>
      <c r="W12" s="1211"/>
      <c r="X12" s="1211"/>
      <c r="Y12" s="1211"/>
      <c r="Z12" s="1211"/>
      <c r="AA12" s="1211"/>
      <c r="AB12" s="1211"/>
      <c r="AC12" s="1211"/>
      <c r="AD12" s="1211"/>
      <c r="AE12" s="1211"/>
      <c r="AF12" s="1211"/>
      <c r="AG12" s="1211"/>
      <c r="AH12" s="1211"/>
      <c r="AI12" s="1211"/>
      <c r="AJ12" s="1211"/>
      <c r="AK12" s="1211"/>
      <c r="AL12" s="1211"/>
      <c r="AM12" s="1211"/>
      <c r="AN12" s="1211"/>
      <c r="AO12" s="1211"/>
      <c r="AP12" s="1211"/>
      <c r="AQ12" s="1211"/>
      <c r="AR12" s="1211"/>
      <c r="AS12" s="1211"/>
      <c r="AT12" s="1211"/>
      <c r="AU12" s="1211"/>
      <c r="AV12" s="1211"/>
      <c r="AW12" s="1211"/>
      <c r="AX12" s="1211"/>
      <c r="AY12" s="1211"/>
      <c r="AZ12" s="1211"/>
      <c r="BA12" s="1211"/>
      <c r="BB12" s="1211"/>
      <c r="BC12" s="1211"/>
      <c r="BD12" s="1211"/>
      <c r="BE12" s="1211"/>
      <c r="BF12" s="1211"/>
      <c r="BG12" s="1211"/>
      <c r="BH12" s="1211"/>
      <c r="BI12" s="1211"/>
      <c r="BJ12" s="1211"/>
      <c r="BK12" s="1211"/>
      <c r="BL12" s="1211"/>
      <c r="BM12" s="1211"/>
      <c r="BN12" s="1211"/>
      <c r="BO12" s="1211"/>
      <c r="BP12" s="1211"/>
      <c r="BQ12" s="1211"/>
      <c r="BR12" s="1211"/>
      <c r="BS12" s="1211"/>
      <c r="BT12" s="1211"/>
      <c r="BU12" s="1211"/>
      <c r="BV12" s="1211"/>
      <c r="BW12" s="1211"/>
      <c r="BX12" s="1211"/>
      <c r="BY12" s="1211"/>
      <c r="BZ12" s="1211"/>
      <c r="CA12" s="1211"/>
      <c r="CB12" s="1211"/>
      <c r="CC12" s="1211"/>
      <c r="CD12" s="1211"/>
      <c r="CE12" s="1211"/>
      <c r="CF12" s="1211"/>
      <c r="CG12" s="1211"/>
      <c r="CH12" s="1211"/>
      <c r="CI12" s="1211"/>
      <c r="CJ12" s="1211"/>
      <c r="CK12" s="1211"/>
      <c r="CL12" s="1211"/>
      <c r="CM12" s="1211"/>
      <c r="CN12" s="1211"/>
      <c r="CO12" s="1211"/>
      <c r="CP12" s="1211"/>
      <c r="CQ12" s="1211"/>
      <c r="CR12" s="1211"/>
      <c r="CS12" s="1211"/>
      <c r="CT12" s="1211"/>
      <c r="CU12" s="1211"/>
      <c r="CV12" s="1211"/>
      <c r="CW12" s="1211"/>
      <c r="CX12" s="1211"/>
      <c r="CY12" s="1211"/>
      <c r="CZ12" s="1211"/>
      <c r="DA12" s="1211"/>
      <c r="DB12" s="1211"/>
      <c r="DC12" s="1211"/>
      <c r="DD12" s="1211"/>
      <c r="DE12" s="1211"/>
    </row>
    <row r="13" spans="1:109" s="250" customFormat="1" x14ac:dyDescent="0.15">
      <c r="A13" s="1211"/>
      <c r="B13" s="1211"/>
      <c r="C13" s="1211"/>
      <c r="D13" s="1211"/>
      <c r="E13" s="1211"/>
      <c r="F13" s="1211"/>
      <c r="G13" s="1211"/>
      <c r="H13" s="1211"/>
      <c r="I13" s="1211"/>
      <c r="J13" s="1211"/>
      <c r="K13" s="1211"/>
      <c r="L13" s="1211"/>
      <c r="M13" s="1211"/>
      <c r="N13" s="1211"/>
      <c r="O13" s="1211"/>
      <c r="P13" s="1211"/>
      <c r="Q13" s="1211"/>
      <c r="R13" s="1211"/>
      <c r="S13" s="1211"/>
      <c r="T13" s="1211"/>
      <c r="U13" s="1211"/>
      <c r="V13" s="1211"/>
      <c r="W13" s="1211"/>
      <c r="X13" s="1211"/>
      <c r="Y13" s="1211"/>
      <c r="Z13" s="1211"/>
      <c r="AA13" s="1211"/>
      <c r="AB13" s="1211"/>
      <c r="AC13" s="1211"/>
      <c r="AD13" s="1211"/>
      <c r="AE13" s="1211"/>
      <c r="AF13" s="1211"/>
      <c r="AG13" s="1211"/>
      <c r="AH13" s="1211"/>
      <c r="AI13" s="1211"/>
      <c r="AJ13" s="1211"/>
      <c r="AK13" s="1211"/>
      <c r="AL13" s="1211"/>
      <c r="AM13" s="1211"/>
      <c r="AN13" s="1211"/>
      <c r="AO13" s="1211"/>
      <c r="AP13" s="1211"/>
      <c r="AQ13" s="1211"/>
      <c r="AR13" s="1211"/>
      <c r="AS13" s="1211"/>
      <c r="AT13" s="1211"/>
      <c r="AU13" s="1211"/>
      <c r="AV13" s="1211"/>
      <c r="AW13" s="1211"/>
      <c r="AX13" s="1211"/>
      <c r="AY13" s="1211"/>
      <c r="AZ13" s="1211"/>
      <c r="BA13" s="1211"/>
      <c r="BB13" s="1211"/>
      <c r="BC13" s="1211"/>
      <c r="BD13" s="1211"/>
      <c r="BE13" s="1211"/>
      <c r="BF13" s="1211"/>
      <c r="BG13" s="1211"/>
      <c r="BH13" s="1211"/>
      <c r="BI13" s="1211"/>
      <c r="BJ13" s="1211"/>
      <c r="BK13" s="1211"/>
      <c r="BL13" s="1211"/>
      <c r="BM13" s="1211"/>
      <c r="BN13" s="1211"/>
      <c r="BO13" s="1211"/>
      <c r="BP13" s="1211"/>
      <c r="BQ13" s="1211"/>
      <c r="BR13" s="1211"/>
      <c r="BS13" s="1211"/>
      <c r="BT13" s="1211"/>
      <c r="BU13" s="1211"/>
      <c r="BV13" s="1211"/>
      <c r="BW13" s="1211"/>
      <c r="BX13" s="1211"/>
      <c r="BY13" s="1211"/>
      <c r="BZ13" s="1211"/>
      <c r="CA13" s="1211"/>
      <c r="CB13" s="1211"/>
      <c r="CC13" s="1211"/>
      <c r="CD13" s="1211"/>
      <c r="CE13" s="1211"/>
      <c r="CF13" s="1211"/>
      <c r="CG13" s="1211"/>
      <c r="CH13" s="1211"/>
      <c r="CI13" s="1211"/>
      <c r="CJ13" s="1211"/>
      <c r="CK13" s="1211"/>
      <c r="CL13" s="1211"/>
      <c r="CM13" s="1211"/>
      <c r="CN13" s="1211"/>
      <c r="CO13" s="1211"/>
      <c r="CP13" s="1211"/>
      <c r="CQ13" s="1211"/>
      <c r="CR13" s="1211"/>
      <c r="CS13" s="1211"/>
      <c r="CT13" s="1211"/>
      <c r="CU13" s="1211"/>
      <c r="CV13" s="1211"/>
      <c r="CW13" s="1211"/>
      <c r="CX13" s="1211"/>
      <c r="CY13" s="1211"/>
      <c r="CZ13" s="1211"/>
      <c r="DA13" s="1211"/>
      <c r="DB13" s="1211"/>
      <c r="DC13" s="1211"/>
      <c r="DD13" s="1211"/>
      <c r="DE13" s="1211"/>
    </row>
    <row r="14" spans="1:109" s="250" customFormat="1" x14ac:dyDescent="0.15">
      <c r="A14" s="1211"/>
      <c r="B14" s="1211"/>
      <c r="C14" s="1211"/>
      <c r="D14" s="1211"/>
      <c r="E14" s="1211"/>
      <c r="F14" s="1211"/>
      <c r="G14" s="1211"/>
      <c r="H14" s="1211"/>
      <c r="I14" s="1211"/>
      <c r="J14" s="1211"/>
      <c r="K14" s="1211"/>
      <c r="L14" s="1211"/>
      <c r="M14" s="1211"/>
      <c r="N14" s="1211"/>
      <c r="O14" s="1211"/>
      <c r="P14" s="1211"/>
      <c r="Q14" s="1211"/>
      <c r="R14" s="1211"/>
      <c r="S14" s="1211"/>
      <c r="T14" s="1211"/>
      <c r="U14" s="1211"/>
      <c r="V14" s="1211"/>
      <c r="W14" s="1211"/>
      <c r="X14" s="1211"/>
      <c r="Y14" s="1211"/>
      <c r="Z14" s="1211"/>
      <c r="AA14" s="1211"/>
      <c r="AB14" s="1211"/>
      <c r="AC14" s="1211"/>
      <c r="AD14" s="1211"/>
      <c r="AE14" s="1211"/>
      <c r="AF14" s="1211"/>
      <c r="AG14" s="1211"/>
      <c r="AH14" s="1211"/>
      <c r="AI14" s="1211"/>
      <c r="AJ14" s="1211"/>
      <c r="AK14" s="1211"/>
      <c r="AL14" s="1211"/>
      <c r="AM14" s="1211"/>
      <c r="AN14" s="1211"/>
      <c r="AO14" s="1211"/>
      <c r="AP14" s="1211"/>
      <c r="AQ14" s="1211"/>
      <c r="AR14" s="1211"/>
      <c r="AS14" s="1211"/>
      <c r="AT14" s="1211"/>
      <c r="AU14" s="1211"/>
      <c r="AV14" s="1211"/>
      <c r="AW14" s="1211"/>
      <c r="AX14" s="1211"/>
      <c r="AY14" s="1211"/>
      <c r="AZ14" s="1211"/>
      <c r="BA14" s="1211"/>
      <c r="BB14" s="1211"/>
      <c r="BC14" s="1211"/>
      <c r="BD14" s="1211"/>
      <c r="BE14" s="1211"/>
      <c r="BF14" s="1211"/>
      <c r="BG14" s="1211"/>
      <c r="BH14" s="1211"/>
      <c r="BI14" s="1211"/>
      <c r="BJ14" s="1211"/>
      <c r="BK14" s="1211"/>
      <c r="BL14" s="1211"/>
      <c r="BM14" s="1211"/>
      <c r="BN14" s="1211"/>
      <c r="BO14" s="1211"/>
      <c r="BP14" s="1211"/>
      <c r="BQ14" s="1211"/>
      <c r="BR14" s="1211"/>
      <c r="BS14" s="1211"/>
      <c r="BT14" s="1211"/>
      <c r="BU14" s="1211"/>
      <c r="BV14" s="1211"/>
      <c r="BW14" s="1211"/>
      <c r="BX14" s="1211"/>
      <c r="BY14" s="1211"/>
      <c r="BZ14" s="1211"/>
      <c r="CA14" s="1211"/>
      <c r="CB14" s="1211"/>
      <c r="CC14" s="1211"/>
      <c r="CD14" s="1211"/>
      <c r="CE14" s="1211"/>
      <c r="CF14" s="1211"/>
      <c r="CG14" s="1211"/>
      <c r="CH14" s="1211"/>
      <c r="CI14" s="1211"/>
      <c r="CJ14" s="1211"/>
      <c r="CK14" s="1211"/>
      <c r="CL14" s="1211"/>
      <c r="CM14" s="1211"/>
      <c r="CN14" s="1211"/>
      <c r="CO14" s="1211"/>
      <c r="CP14" s="1211"/>
      <c r="CQ14" s="1211"/>
      <c r="CR14" s="1211"/>
      <c r="CS14" s="1211"/>
      <c r="CT14" s="1211"/>
      <c r="CU14" s="1211"/>
      <c r="CV14" s="1211"/>
      <c r="CW14" s="1211"/>
      <c r="CX14" s="1211"/>
      <c r="CY14" s="1211"/>
      <c r="CZ14" s="1211"/>
      <c r="DA14" s="1211"/>
      <c r="DB14" s="1211"/>
      <c r="DC14" s="1211"/>
      <c r="DD14" s="1211"/>
      <c r="DE14" s="1211"/>
    </row>
    <row r="15" spans="1:109" s="250" customFormat="1" x14ac:dyDescent="0.15">
      <c r="A15" s="1210"/>
      <c r="B15" s="1211"/>
      <c r="C15" s="1211"/>
      <c r="D15" s="1211"/>
      <c r="E15" s="1211"/>
      <c r="F15" s="1211"/>
      <c r="G15" s="1211"/>
      <c r="H15" s="1211"/>
      <c r="I15" s="1211"/>
      <c r="J15" s="1211"/>
      <c r="K15" s="1211"/>
      <c r="L15" s="1211"/>
      <c r="M15" s="1211"/>
      <c r="N15" s="1211"/>
      <c r="O15" s="1211"/>
      <c r="P15" s="1211"/>
      <c r="Q15" s="1211"/>
      <c r="R15" s="1211"/>
      <c r="S15" s="1211"/>
      <c r="T15" s="1211"/>
      <c r="U15" s="1211"/>
      <c r="V15" s="1211"/>
      <c r="W15" s="1211"/>
      <c r="X15" s="1211"/>
      <c r="Y15" s="1211"/>
      <c r="Z15" s="1211"/>
      <c r="AA15" s="1211"/>
      <c r="AB15" s="1211"/>
      <c r="AC15" s="1211"/>
      <c r="AD15" s="1211"/>
      <c r="AE15" s="1211"/>
      <c r="AF15" s="1211"/>
      <c r="AG15" s="1211"/>
      <c r="AH15" s="1211"/>
      <c r="AI15" s="1211"/>
      <c r="AJ15" s="1211"/>
      <c r="AK15" s="1211"/>
      <c r="AL15" s="1211"/>
      <c r="AM15" s="1211"/>
      <c r="AN15" s="1211"/>
      <c r="AO15" s="1211"/>
      <c r="AP15" s="1211"/>
      <c r="AQ15" s="1211"/>
      <c r="AR15" s="1211"/>
      <c r="AS15" s="1211"/>
      <c r="AT15" s="1211"/>
      <c r="AU15" s="1211"/>
      <c r="AV15" s="1211"/>
      <c r="AW15" s="1211"/>
      <c r="AX15" s="1211"/>
      <c r="AY15" s="1211"/>
      <c r="AZ15" s="1211"/>
      <c r="BA15" s="1211"/>
      <c r="BB15" s="1211"/>
      <c r="BC15" s="1211"/>
      <c r="BD15" s="1211"/>
      <c r="BE15" s="1211"/>
      <c r="BF15" s="1211"/>
      <c r="BG15" s="1211"/>
      <c r="BH15" s="1211"/>
      <c r="BI15" s="1211"/>
      <c r="BJ15" s="1211"/>
      <c r="BK15" s="1211"/>
      <c r="BL15" s="1211"/>
      <c r="BM15" s="1211"/>
      <c r="BN15" s="1211"/>
      <c r="BO15" s="1211"/>
      <c r="BP15" s="1211"/>
      <c r="BQ15" s="1211"/>
      <c r="BR15" s="1211"/>
      <c r="BS15" s="1211"/>
      <c r="BT15" s="1211"/>
      <c r="BU15" s="1211"/>
      <c r="BV15" s="1211"/>
      <c r="BW15" s="1211"/>
      <c r="BX15" s="1211"/>
      <c r="BY15" s="1211"/>
      <c r="BZ15" s="1211"/>
      <c r="CA15" s="1211"/>
      <c r="CB15" s="1211"/>
      <c r="CC15" s="1211"/>
      <c r="CD15" s="1211"/>
      <c r="CE15" s="1211"/>
      <c r="CF15" s="1211"/>
      <c r="CG15" s="1211"/>
      <c r="CH15" s="1211"/>
      <c r="CI15" s="1211"/>
      <c r="CJ15" s="1211"/>
      <c r="CK15" s="1211"/>
      <c r="CL15" s="1211"/>
      <c r="CM15" s="1211"/>
      <c r="CN15" s="1211"/>
      <c r="CO15" s="1211"/>
      <c r="CP15" s="1211"/>
      <c r="CQ15" s="1211"/>
      <c r="CR15" s="1211"/>
      <c r="CS15" s="1211"/>
      <c r="CT15" s="1211"/>
      <c r="CU15" s="1211"/>
      <c r="CV15" s="1211"/>
      <c r="CW15" s="1211"/>
      <c r="CX15" s="1211"/>
      <c r="CY15" s="1211"/>
      <c r="CZ15" s="1211"/>
      <c r="DA15" s="1211"/>
      <c r="DB15" s="1211"/>
      <c r="DC15" s="1211"/>
      <c r="DD15" s="1211"/>
      <c r="DE15" s="1211"/>
    </row>
    <row r="16" spans="1:109" s="250" customFormat="1" x14ac:dyDescent="0.15">
      <c r="A16" s="1210"/>
      <c r="B16" s="1211"/>
      <c r="C16" s="1211"/>
      <c r="D16" s="1211"/>
      <c r="E16" s="1211"/>
      <c r="F16" s="1211"/>
      <c r="G16" s="1211"/>
      <c r="H16" s="1211"/>
      <c r="I16" s="1211"/>
      <c r="J16" s="1211"/>
      <c r="K16" s="1211"/>
      <c r="L16" s="1211"/>
      <c r="M16" s="1211"/>
      <c r="N16" s="1211"/>
      <c r="O16" s="1211"/>
      <c r="P16" s="1211"/>
      <c r="Q16" s="1211"/>
      <c r="R16" s="1211"/>
      <c r="S16" s="1211"/>
      <c r="T16" s="1211"/>
      <c r="U16" s="1211"/>
      <c r="V16" s="1211"/>
      <c r="W16" s="1211"/>
      <c r="X16" s="1211"/>
      <c r="Y16" s="1211"/>
      <c r="Z16" s="1211"/>
      <c r="AA16" s="1211"/>
      <c r="AB16" s="1211"/>
      <c r="AC16" s="1211"/>
      <c r="AD16" s="1211"/>
      <c r="AE16" s="1211"/>
      <c r="AF16" s="1211"/>
      <c r="AG16" s="1211"/>
      <c r="AH16" s="1211"/>
      <c r="AI16" s="1211"/>
      <c r="AJ16" s="1211"/>
      <c r="AK16" s="1211"/>
      <c r="AL16" s="1211"/>
      <c r="AM16" s="1211"/>
      <c r="AN16" s="1211"/>
      <c r="AO16" s="1211"/>
      <c r="AP16" s="1211"/>
      <c r="AQ16" s="1211"/>
      <c r="AR16" s="1211"/>
      <c r="AS16" s="1211"/>
      <c r="AT16" s="1211"/>
      <c r="AU16" s="1211"/>
      <c r="AV16" s="1211"/>
      <c r="AW16" s="1211"/>
      <c r="AX16" s="1211"/>
      <c r="AY16" s="1211"/>
      <c r="AZ16" s="1211"/>
      <c r="BA16" s="1211"/>
      <c r="BB16" s="1211"/>
      <c r="BC16" s="1211"/>
      <c r="BD16" s="1211"/>
      <c r="BE16" s="1211"/>
      <c r="BF16" s="1211"/>
      <c r="BG16" s="1211"/>
      <c r="BH16" s="1211"/>
      <c r="BI16" s="1211"/>
      <c r="BJ16" s="1211"/>
      <c r="BK16" s="1211"/>
      <c r="BL16" s="1211"/>
      <c r="BM16" s="1211"/>
      <c r="BN16" s="1211"/>
      <c r="BO16" s="1211"/>
      <c r="BP16" s="1211"/>
      <c r="BQ16" s="1211"/>
      <c r="BR16" s="1211"/>
      <c r="BS16" s="1211"/>
      <c r="BT16" s="1211"/>
      <c r="BU16" s="1211"/>
      <c r="BV16" s="1211"/>
      <c r="BW16" s="1211"/>
      <c r="BX16" s="1211"/>
      <c r="BY16" s="1211"/>
      <c r="BZ16" s="1211"/>
      <c r="CA16" s="1211"/>
      <c r="CB16" s="1211"/>
      <c r="CC16" s="1211"/>
      <c r="CD16" s="1211"/>
      <c r="CE16" s="1211"/>
      <c r="CF16" s="1211"/>
      <c r="CG16" s="1211"/>
      <c r="CH16" s="1211"/>
      <c r="CI16" s="1211"/>
      <c r="CJ16" s="1211"/>
      <c r="CK16" s="1211"/>
      <c r="CL16" s="1211"/>
      <c r="CM16" s="1211"/>
      <c r="CN16" s="1211"/>
      <c r="CO16" s="1211"/>
      <c r="CP16" s="1211"/>
      <c r="CQ16" s="1211"/>
      <c r="CR16" s="1211"/>
      <c r="CS16" s="1211"/>
      <c r="CT16" s="1211"/>
      <c r="CU16" s="1211"/>
      <c r="CV16" s="1211"/>
      <c r="CW16" s="1211"/>
      <c r="CX16" s="1211"/>
      <c r="CY16" s="1211"/>
      <c r="CZ16" s="1211"/>
      <c r="DA16" s="1211"/>
      <c r="DB16" s="1211"/>
      <c r="DC16" s="1211"/>
      <c r="DD16" s="1211"/>
      <c r="DE16" s="1211"/>
    </row>
    <row r="17" spans="1:109" s="250" customFormat="1" x14ac:dyDescent="0.15">
      <c r="A17" s="1210"/>
      <c r="B17" s="1211"/>
      <c r="C17" s="1211"/>
      <c r="D17" s="1211"/>
      <c r="E17" s="1211"/>
      <c r="F17" s="1211"/>
      <c r="G17" s="1211"/>
      <c r="H17" s="1211"/>
      <c r="I17" s="1211"/>
      <c r="J17" s="1211"/>
      <c r="K17" s="1211"/>
      <c r="L17" s="1211"/>
      <c r="M17" s="1211"/>
      <c r="N17" s="1211"/>
      <c r="O17" s="1211"/>
      <c r="P17" s="1211"/>
      <c r="Q17" s="1211"/>
      <c r="R17" s="1211"/>
      <c r="S17" s="1211"/>
      <c r="T17" s="1211"/>
      <c r="U17" s="1211"/>
      <c r="V17" s="1211"/>
      <c r="W17" s="1211"/>
      <c r="X17" s="1211"/>
      <c r="Y17" s="1211"/>
      <c r="Z17" s="1211"/>
      <c r="AA17" s="1211"/>
      <c r="AB17" s="1211"/>
      <c r="AC17" s="1211"/>
      <c r="AD17" s="1211"/>
      <c r="AE17" s="1211"/>
      <c r="AF17" s="1211"/>
      <c r="AG17" s="1211"/>
      <c r="AH17" s="1211"/>
      <c r="AI17" s="1211"/>
      <c r="AJ17" s="1211"/>
      <c r="AK17" s="1211"/>
      <c r="AL17" s="1211"/>
      <c r="AM17" s="1211"/>
      <c r="AN17" s="1211"/>
      <c r="AO17" s="1211"/>
      <c r="AP17" s="1211"/>
      <c r="AQ17" s="1211"/>
      <c r="AR17" s="1211"/>
      <c r="AS17" s="1211"/>
      <c r="AT17" s="1211"/>
      <c r="AU17" s="1211"/>
      <c r="AV17" s="1211"/>
      <c r="AW17" s="1211"/>
      <c r="AX17" s="1211"/>
      <c r="AY17" s="1211"/>
      <c r="AZ17" s="1211"/>
      <c r="BA17" s="1211"/>
      <c r="BB17" s="1211"/>
      <c r="BC17" s="1211"/>
      <c r="BD17" s="1211"/>
      <c r="BE17" s="1211"/>
      <c r="BF17" s="1211"/>
      <c r="BG17" s="1211"/>
      <c r="BH17" s="1211"/>
      <c r="BI17" s="1211"/>
      <c r="BJ17" s="1211"/>
      <c r="BK17" s="1211"/>
      <c r="BL17" s="1211"/>
      <c r="BM17" s="1211"/>
      <c r="BN17" s="1211"/>
      <c r="BO17" s="1211"/>
      <c r="BP17" s="1211"/>
      <c r="BQ17" s="1211"/>
      <c r="BR17" s="1211"/>
      <c r="BS17" s="1211"/>
      <c r="BT17" s="1211"/>
      <c r="BU17" s="1211"/>
      <c r="BV17" s="1211"/>
      <c r="BW17" s="1211"/>
      <c r="BX17" s="1211"/>
      <c r="BY17" s="1211"/>
      <c r="BZ17" s="1211"/>
      <c r="CA17" s="1211"/>
      <c r="CB17" s="1211"/>
      <c r="CC17" s="1211"/>
      <c r="CD17" s="1211"/>
      <c r="CE17" s="1211"/>
      <c r="CF17" s="1211"/>
      <c r="CG17" s="1211"/>
      <c r="CH17" s="1211"/>
      <c r="CI17" s="1211"/>
      <c r="CJ17" s="1211"/>
      <c r="CK17" s="1211"/>
      <c r="CL17" s="1211"/>
      <c r="CM17" s="1211"/>
      <c r="CN17" s="1211"/>
      <c r="CO17" s="1211"/>
      <c r="CP17" s="1211"/>
      <c r="CQ17" s="1211"/>
      <c r="CR17" s="1211"/>
      <c r="CS17" s="1211"/>
      <c r="CT17" s="1211"/>
      <c r="CU17" s="1211"/>
      <c r="CV17" s="1211"/>
      <c r="CW17" s="1211"/>
      <c r="CX17" s="1211"/>
      <c r="CY17" s="1211"/>
      <c r="CZ17" s="1211"/>
      <c r="DA17" s="1211"/>
      <c r="DB17" s="1211"/>
      <c r="DC17" s="1211"/>
      <c r="DD17" s="1211"/>
      <c r="DE17" s="1211"/>
    </row>
    <row r="18" spans="1:109" s="250" customFormat="1" x14ac:dyDescent="0.15">
      <c r="A18" s="1210"/>
      <c r="B18" s="1211"/>
      <c r="C18" s="1211"/>
      <c r="D18" s="1211"/>
      <c r="E18" s="1211"/>
      <c r="F18" s="1211"/>
      <c r="G18" s="1211"/>
      <c r="H18" s="1211"/>
      <c r="I18" s="1211"/>
      <c r="J18" s="1211"/>
      <c r="K18" s="1211"/>
      <c r="L18" s="1211"/>
      <c r="M18" s="1211"/>
      <c r="N18" s="1211"/>
      <c r="O18" s="1211"/>
      <c r="P18" s="1211"/>
      <c r="Q18" s="1211"/>
      <c r="R18" s="1211"/>
      <c r="S18" s="1211"/>
      <c r="T18" s="1211"/>
      <c r="U18" s="1211"/>
      <c r="V18" s="1211"/>
      <c r="W18" s="1211"/>
      <c r="X18" s="1211"/>
      <c r="Y18" s="1211"/>
      <c r="Z18" s="1211"/>
      <c r="AA18" s="1211"/>
      <c r="AB18" s="1211"/>
      <c r="AC18" s="1211"/>
      <c r="AD18" s="1211"/>
      <c r="AE18" s="1211"/>
      <c r="AF18" s="1211"/>
      <c r="AG18" s="1211"/>
      <c r="AH18" s="1211"/>
      <c r="AI18" s="1211"/>
      <c r="AJ18" s="1211"/>
      <c r="AK18" s="1211"/>
      <c r="AL18" s="1211"/>
      <c r="AM18" s="1211"/>
      <c r="AN18" s="1211"/>
      <c r="AO18" s="1211"/>
      <c r="AP18" s="1211"/>
      <c r="AQ18" s="1211"/>
      <c r="AR18" s="1211"/>
      <c r="AS18" s="1211"/>
      <c r="AT18" s="1211"/>
      <c r="AU18" s="1211"/>
      <c r="AV18" s="1211"/>
      <c r="AW18" s="1211"/>
      <c r="AX18" s="1211"/>
      <c r="AY18" s="1211"/>
      <c r="AZ18" s="1211"/>
      <c r="BA18" s="1211"/>
      <c r="BB18" s="1211"/>
      <c r="BC18" s="1211"/>
      <c r="BD18" s="1211"/>
      <c r="BE18" s="1211"/>
      <c r="BF18" s="1211"/>
      <c r="BG18" s="1211"/>
      <c r="BH18" s="1211"/>
      <c r="BI18" s="1211"/>
      <c r="BJ18" s="1211"/>
      <c r="BK18" s="1211"/>
      <c r="BL18" s="1211"/>
      <c r="BM18" s="1211"/>
      <c r="BN18" s="1211"/>
      <c r="BO18" s="1211"/>
      <c r="BP18" s="1211"/>
      <c r="BQ18" s="1211"/>
      <c r="BR18" s="1211"/>
      <c r="BS18" s="1211"/>
      <c r="BT18" s="1211"/>
      <c r="BU18" s="1211"/>
      <c r="BV18" s="1211"/>
      <c r="BW18" s="1211"/>
      <c r="BX18" s="1211"/>
      <c r="BY18" s="1211"/>
      <c r="BZ18" s="1211"/>
      <c r="CA18" s="1211"/>
      <c r="CB18" s="1211"/>
      <c r="CC18" s="1211"/>
      <c r="CD18" s="1211"/>
      <c r="CE18" s="1211"/>
      <c r="CF18" s="1211"/>
      <c r="CG18" s="1211"/>
      <c r="CH18" s="1211"/>
      <c r="CI18" s="1211"/>
      <c r="CJ18" s="1211"/>
      <c r="CK18" s="1211"/>
      <c r="CL18" s="1211"/>
      <c r="CM18" s="1211"/>
      <c r="CN18" s="1211"/>
      <c r="CO18" s="1211"/>
      <c r="CP18" s="1211"/>
      <c r="CQ18" s="1211"/>
      <c r="CR18" s="1211"/>
      <c r="CS18" s="1211"/>
      <c r="CT18" s="1211"/>
      <c r="CU18" s="1211"/>
      <c r="CV18" s="1211"/>
      <c r="CW18" s="1211"/>
      <c r="CX18" s="1211"/>
      <c r="CY18" s="1211"/>
      <c r="CZ18" s="1211"/>
      <c r="DA18" s="1211"/>
      <c r="DB18" s="1211"/>
      <c r="DC18" s="1211"/>
      <c r="DD18" s="1211"/>
      <c r="DE18" s="1211"/>
    </row>
    <row r="19" spans="1:109" x14ac:dyDescent="0.15">
      <c r="DD19" s="1210"/>
      <c r="DE19" s="1210"/>
    </row>
    <row r="20" spans="1:109" x14ac:dyDescent="0.15">
      <c r="DD20" s="1210"/>
      <c r="DE20" s="1210"/>
    </row>
    <row r="21" spans="1:109" ht="17.25" customHeight="1" x14ac:dyDescent="0.15">
      <c r="B21" s="1212"/>
      <c r="C21" s="1213"/>
      <c r="D21" s="1213"/>
      <c r="E21" s="1213"/>
      <c r="F21" s="1213"/>
      <c r="G21" s="1213"/>
      <c r="H21" s="1213"/>
      <c r="I21" s="1213"/>
      <c r="J21" s="1213"/>
      <c r="K21" s="1213"/>
      <c r="L21" s="1213"/>
      <c r="M21" s="1213"/>
      <c r="N21" s="1214"/>
      <c r="O21" s="1213"/>
      <c r="P21" s="1213"/>
      <c r="Q21" s="1213"/>
      <c r="R21" s="1213"/>
      <c r="S21" s="1213"/>
      <c r="T21" s="1213"/>
      <c r="U21" s="1213"/>
      <c r="V21" s="1213"/>
      <c r="W21" s="1213"/>
      <c r="X21" s="1213"/>
      <c r="Y21" s="1213"/>
      <c r="Z21" s="1213"/>
      <c r="AA21" s="1213"/>
      <c r="AB21" s="1213"/>
      <c r="AC21" s="1213"/>
      <c r="AD21" s="1213"/>
      <c r="AE21" s="1213"/>
      <c r="AF21" s="1213"/>
      <c r="AG21" s="1213"/>
      <c r="AH21" s="1213"/>
      <c r="AI21" s="1213"/>
      <c r="AJ21" s="1213"/>
      <c r="AK21" s="1213"/>
      <c r="AL21" s="1213"/>
      <c r="AM21" s="1213"/>
      <c r="AN21" s="1213"/>
      <c r="AO21" s="1213"/>
      <c r="AP21" s="1213"/>
      <c r="AQ21" s="1213"/>
      <c r="AR21" s="1213"/>
      <c r="AS21" s="1213"/>
      <c r="AT21" s="1214"/>
      <c r="AU21" s="1213"/>
      <c r="AV21" s="1213"/>
      <c r="AW21" s="1213"/>
      <c r="AX21" s="1213"/>
      <c r="AY21" s="1213"/>
      <c r="AZ21" s="1213"/>
      <c r="BA21" s="1213"/>
      <c r="BB21" s="1213"/>
      <c r="BC21" s="1213"/>
      <c r="BD21" s="1213"/>
      <c r="BE21" s="1213"/>
      <c r="BF21" s="1214"/>
      <c r="BG21" s="1213"/>
      <c r="BH21" s="1213"/>
      <c r="BI21" s="1213"/>
      <c r="BJ21" s="1213"/>
      <c r="BK21" s="1213"/>
      <c r="BL21" s="1213"/>
      <c r="BM21" s="1213"/>
      <c r="BN21" s="1213"/>
      <c r="BO21" s="1213"/>
      <c r="BP21" s="1213"/>
      <c r="BQ21" s="1213"/>
      <c r="BR21" s="1214"/>
      <c r="BS21" s="1213"/>
      <c r="BT21" s="1213"/>
      <c r="BU21" s="1213"/>
      <c r="BV21" s="1213"/>
      <c r="BW21" s="1213"/>
      <c r="BX21" s="1213"/>
      <c r="BY21" s="1213"/>
      <c r="BZ21" s="1213"/>
      <c r="CA21" s="1213"/>
      <c r="CB21" s="1213"/>
      <c r="CC21" s="1213"/>
      <c r="CD21" s="1214"/>
      <c r="CE21" s="1213"/>
      <c r="CF21" s="1213"/>
      <c r="CG21" s="1213"/>
      <c r="CH21" s="1213"/>
      <c r="CI21" s="1213"/>
      <c r="CJ21" s="1213"/>
      <c r="CK21" s="1213"/>
      <c r="CL21" s="1213"/>
      <c r="CM21" s="1213"/>
      <c r="CN21" s="1213"/>
      <c r="CO21" s="1213"/>
      <c r="CP21" s="1214"/>
      <c r="CQ21" s="1213"/>
      <c r="CR21" s="1213"/>
      <c r="CS21" s="1213"/>
      <c r="CT21" s="1213"/>
      <c r="CU21" s="1213"/>
      <c r="CV21" s="1213"/>
      <c r="CW21" s="1213"/>
      <c r="CX21" s="1213"/>
      <c r="CY21" s="1213"/>
      <c r="CZ21" s="1213"/>
      <c r="DA21" s="1213"/>
      <c r="DB21" s="1214"/>
      <c r="DC21" s="1213"/>
      <c r="DD21" s="1215"/>
      <c r="DE21" s="1210"/>
    </row>
    <row r="22" spans="1:109" ht="17.25" customHeight="1" x14ac:dyDescent="0.15">
      <c r="B22" s="1216"/>
    </row>
    <row r="23" spans="1:109" x14ac:dyDescent="0.15">
      <c r="B23" s="1216"/>
    </row>
    <row r="24" spans="1:109" x14ac:dyDescent="0.15">
      <c r="B24" s="1216"/>
    </row>
    <row r="25" spans="1:109" x14ac:dyDescent="0.15">
      <c r="B25" s="1216"/>
    </row>
    <row r="26" spans="1:109" x14ac:dyDescent="0.15">
      <c r="B26" s="1216"/>
    </row>
    <row r="27" spans="1:109" x14ac:dyDescent="0.15">
      <c r="B27" s="1216"/>
    </row>
    <row r="28" spans="1:109" x14ac:dyDescent="0.15">
      <c r="B28" s="1216"/>
    </row>
    <row r="29" spans="1:109" x14ac:dyDescent="0.15">
      <c r="B29" s="1216"/>
    </row>
    <row r="30" spans="1:109" x14ac:dyDescent="0.15">
      <c r="B30" s="1216"/>
    </row>
    <row r="31" spans="1:109" x14ac:dyDescent="0.15">
      <c r="B31" s="1216"/>
    </row>
    <row r="32" spans="1:109" x14ac:dyDescent="0.15">
      <c r="B32" s="1216"/>
    </row>
    <row r="33" spans="2:109" x14ac:dyDescent="0.15">
      <c r="B33" s="1216"/>
    </row>
    <row r="34" spans="2:109" x14ac:dyDescent="0.15">
      <c r="B34" s="1216"/>
    </row>
    <row r="35" spans="2:109" x14ac:dyDescent="0.15">
      <c r="B35" s="1216"/>
    </row>
    <row r="36" spans="2:109" x14ac:dyDescent="0.15">
      <c r="B36" s="1216"/>
    </row>
    <row r="37" spans="2:109" x14ac:dyDescent="0.15">
      <c r="B37" s="1216"/>
    </row>
    <row r="38" spans="2:109" x14ac:dyDescent="0.15">
      <c r="B38" s="1216"/>
    </row>
    <row r="39" spans="2:109" x14ac:dyDescent="0.15">
      <c r="B39" s="1218"/>
      <c r="C39" s="1219"/>
      <c r="D39" s="1219"/>
      <c r="E39" s="1219"/>
      <c r="F39" s="1219"/>
      <c r="G39" s="1219"/>
      <c r="H39" s="1219"/>
      <c r="I39" s="1219"/>
      <c r="J39" s="1219"/>
      <c r="K39" s="1219"/>
      <c r="L39" s="1219"/>
      <c r="M39" s="1219"/>
      <c r="N39" s="1219"/>
      <c r="O39" s="1219"/>
      <c r="P39" s="1219"/>
      <c r="Q39" s="1219"/>
      <c r="R39" s="1219"/>
      <c r="S39" s="1219"/>
      <c r="T39" s="1219"/>
      <c r="U39" s="1219"/>
      <c r="V39" s="1219"/>
      <c r="W39" s="1219"/>
      <c r="X39" s="1219"/>
      <c r="Y39" s="1219"/>
      <c r="Z39" s="1219"/>
      <c r="AA39" s="1219"/>
      <c r="AB39" s="1219"/>
      <c r="AC39" s="1219"/>
      <c r="AD39" s="1219"/>
      <c r="AE39" s="1219"/>
      <c r="AF39" s="1219"/>
      <c r="AG39" s="1219"/>
      <c r="AH39" s="1219"/>
      <c r="AI39" s="1219"/>
      <c r="AJ39" s="1219"/>
      <c r="AK39" s="1219"/>
      <c r="AL39" s="1219"/>
      <c r="AM39" s="1219"/>
      <c r="AN39" s="1219"/>
      <c r="AO39" s="1219"/>
      <c r="AP39" s="1219"/>
      <c r="AQ39" s="1219"/>
      <c r="AR39" s="1219"/>
      <c r="AS39" s="1219"/>
      <c r="AT39" s="1219"/>
      <c r="AU39" s="1219"/>
      <c r="AV39" s="1219"/>
      <c r="AW39" s="1219"/>
      <c r="AX39" s="1219"/>
      <c r="AY39" s="1219"/>
      <c r="AZ39" s="1219"/>
      <c r="BA39" s="1219"/>
      <c r="BB39" s="1219"/>
      <c r="BC39" s="1219"/>
      <c r="BD39" s="1219"/>
      <c r="BE39" s="1219"/>
      <c r="BF39" s="1219"/>
      <c r="BG39" s="1219"/>
      <c r="BH39" s="1219"/>
      <c r="BI39" s="1219"/>
      <c r="BJ39" s="1219"/>
      <c r="BK39" s="1219"/>
      <c r="BL39" s="1219"/>
      <c r="BM39" s="1219"/>
      <c r="BN39" s="1219"/>
      <c r="BO39" s="1219"/>
      <c r="BP39" s="1219"/>
      <c r="BQ39" s="1219"/>
      <c r="BR39" s="1219"/>
      <c r="BS39" s="1219"/>
      <c r="BT39" s="1219"/>
      <c r="BU39" s="1219"/>
      <c r="BV39" s="1219"/>
      <c r="BW39" s="1219"/>
      <c r="BX39" s="1219"/>
      <c r="BY39" s="1219"/>
      <c r="BZ39" s="1219"/>
      <c r="CA39" s="1219"/>
      <c r="CB39" s="1219"/>
      <c r="CC39" s="1219"/>
      <c r="CD39" s="1219"/>
      <c r="CE39" s="1219"/>
      <c r="CF39" s="1219"/>
      <c r="CG39" s="1219"/>
      <c r="CH39" s="1219"/>
      <c r="CI39" s="1219"/>
      <c r="CJ39" s="1219"/>
      <c r="CK39" s="1219"/>
      <c r="CL39" s="1219"/>
      <c r="CM39" s="1219"/>
      <c r="CN39" s="1219"/>
      <c r="CO39" s="1219"/>
      <c r="CP39" s="1219"/>
      <c r="CQ39" s="1219"/>
      <c r="CR39" s="1219"/>
      <c r="CS39" s="1219"/>
      <c r="CT39" s="1219"/>
      <c r="CU39" s="1219"/>
      <c r="CV39" s="1219"/>
      <c r="CW39" s="1219"/>
      <c r="CX39" s="1219"/>
      <c r="CY39" s="1219"/>
      <c r="CZ39" s="1219"/>
      <c r="DA39" s="1219"/>
      <c r="DB39" s="1219"/>
      <c r="DC39" s="1219"/>
      <c r="DD39" s="1220"/>
    </row>
    <row r="40" spans="2:109" x14ac:dyDescent="0.15">
      <c r="B40" s="1221"/>
      <c r="DD40" s="1221"/>
      <c r="DE40" s="1210"/>
    </row>
    <row r="41" spans="2:109" ht="17.25" x14ac:dyDescent="0.15">
      <c r="B41" s="1222" t="s">
        <v>595</v>
      </c>
      <c r="C41" s="1213"/>
      <c r="D41" s="1213"/>
      <c r="E41" s="1213"/>
      <c r="F41" s="1213"/>
      <c r="G41" s="1213"/>
      <c r="H41" s="1213"/>
      <c r="I41" s="1213"/>
      <c r="J41" s="1213"/>
      <c r="K41" s="1213"/>
      <c r="L41" s="1213"/>
      <c r="M41" s="1213"/>
      <c r="N41" s="1213"/>
      <c r="O41" s="1213"/>
      <c r="P41" s="1213"/>
      <c r="Q41" s="1213"/>
      <c r="R41" s="1213"/>
      <c r="S41" s="1213"/>
      <c r="T41" s="1213"/>
      <c r="U41" s="1213"/>
      <c r="V41" s="1213"/>
      <c r="W41" s="1213"/>
      <c r="X41" s="1213"/>
      <c r="Y41" s="1213"/>
      <c r="Z41" s="1213"/>
      <c r="AA41" s="1213"/>
      <c r="AB41" s="1213"/>
      <c r="AC41" s="1213"/>
      <c r="AD41" s="1213"/>
      <c r="AE41" s="1213"/>
      <c r="AF41" s="1213"/>
      <c r="AG41" s="1213"/>
      <c r="AH41" s="1213"/>
      <c r="AI41" s="1213"/>
      <c r="AJ41" s="1213"/>
      <c r="AK41" s="1213"/>
      <c r="AL41" s="1213"/>
      <c r="AM41" s="1213"/>
      <c r="AN41" s="1213"/>
      <c r="AO41" s="1213"/>
      <c r="AP41" s="1213"/>
      <c r="AQ41" s="1213"/>
      <c r="AR41" s="1213"/>
      <c r="AS41" s="1213"/>
      <c r="AT41" s="1213"/>
      <c r="AU41" s="1213"/>
      <c r="AV41" s="1213"/>
      <c r="AW41" s="1213"/>
      <c r="AX41" s="1213"/>
      <c r="AY41" s="1213"/>
      <c r="AZ41" s="1213"/>
      <c r="BA41" s="1213"/>
      <c r="BB41" s="1213"/>
      <c r="BC41" s="1213"/>
      <c r="BD41" s="1213"/>
      <c r="BE41" s="1213"/>
      <c r="BF41" s="1213"/>
      <c r="BG41" s="1213"/>
      <c r="BH41" s="1213"/>
      <c r="BI41" s="1213"/>
      <c r="BJ41" s="1213"/>
      <c r="BK41" s="1213"/>
      <c r="BL41" s="1213"/>
      <c r="BM41" s="1213"/>
      <c r="BN41" s="1213"/>
      <c r="BO41" s="1213"/>
      <c r="BP41" s="1213"/>
      <c r="BQ41" s="1213"/>
      <c r="BR41" s="1213"/>
      <c r="BS41" s="1213"/>
      <c r="BT41" s="1213"/>
      <c r="BU41" s="1213"/>
      <c r="BV41" s="1213"/>
      <c r="BW41" s="1213"/>
      <c r="BX41" s="1213"/>
      <c r="BY41" s="1213"/>
      <c r="BZ41" s="1213"/>
      <c r="CA41" s="1213"/>
      <c r="CB41" s="1213"/>
      <c r="CC41" s="1213"/>
      <c r="CD41" s="1213"/>
      <c r="CE41" s="1213"/>
      <c r="CF41" s="1213"/>
      <c r="CG41" s="1213"/>
      <c r="CH41" s="1213"/>
      <c r="CI41" s="1213"/>
      <c r="CJ41" s="1213"/>
      <c r="CK41" s="1213"/>
      <c r="CL41" s="1213"/>
      <c r="CM41" s="1213"/>
      <c r="CN41" s="1213"/>
      <c r="CO41" s="1213"/>
      <c r="CP41" s="1213"/>
      <c r="CQ41" s="1213"/>
      <c r="CR41" s="1213"/>
      <c r="CS41" s="1213"/>
      <c r="CT41" s="1213"/>
      <c r="CU41" s="1213"/>
      <c r="CV41" s="1213"/>
      <c r="CW41" s="1213"/>
      <c r="CX41" s="1213"/>
      <c r="CY41" s="1213"/>
      <c r="CZ41" s="1213"/>
      <c r="DA41" s="1213"/>
      <c r="DB41" s="1213"/>
      <c r="DC41" s="1213"/>
      <c r="DD41" s="1215"/>
    </row>
    <row r="42" spans="2:109" x14ac:dyDescent="0.15">
      <c r="B42" s="1216"/>
      <c r="G42" s="1223"/>
      <c r="I42" s="1224"/>
      <c r="J42" s="1224"/>
      <c r="K42" s="1224"/>
      <c r="AM42" s="1223"/>
      <c r="AN42" s="1223" t="s">
        <v>596</v>
      </c>
      <c r="AP42" s="1224"/>
      <c r="AQ42" s="1224"/>
      <c r="AR42" s="1224"/>
      <c r="AY42" s="1223"/>
      <c r="BA42" s="1224"/>
      <c r="BB42" s="1224"/>
      <c r="BC42" s="1224"/>
      <c r="BK42" s="1223"/>
      <c r="BM42" s="1224"/>
      <c r="BN42" s="1224"/>
      <c r="BO42" s="1224"/>
      <c r="BW42" s="1223"/>
      <c r="BY42" s="1224"/>
      <c r="BZ42" s="1224"/>
      <c r="CA42" s="1224"/>
      <c r="CI42" s="1223"/>
      <c r="CK42" s="1224"/>
      <c r="CL42" s="1224"/>
      <c r="CM42" s="1224"/>
      <c r="CU42" s="1223"/>
      <c r="CW42" s="1224"/>
      <c r="CX42" s="1224"/>
      <c r="CY42" s="1224"/>
    </row>
    <row r="43" spans="2:109" ht="13.5" customHeight="1" x14ac:dyDescent="0.15">
      <c r="B43" s="1216"/>
      <c r="AN43" s="1225" t="s">
        <v>597</v>
      </c>
      <c r="AO43" s="1226"/>
      <c r="AP43" s="1226"/>
      <c r="AQ43" s="1226"/>
      <c r="AR43" s="1226"/>
      <c r="AS43" s="1226"/>
      <c r="AT43" s="1226"/>
      <c r="AU43" s="1226"/>
      <c r="AV43" s="1226"/>
      <c r="AW43" s="1226"/>
      <c r="AX43" s="1226"/>
      <c r="AY43" s="1226"/>
      <c r="AZ43" s="1226"/>
      <c r="BA43" s="1226"/>
      <c r="BB43" s="1226"/>
      <c r="BC43" s="1226"/>
      <c r="BD43" s="1226"/>
      <c r="BE43" s="1226"/>
      <c r="BF43" s="1226"/>
      <c r="BG43" s="1226"/>
      <c r="BH43" s="1226"/>
      <c r="BI43" s="1226"/>
      <c r="BJ43" s="1226"/>
      <c r="BK43" s="1226"/>
      <c r="BL43" s="1226"/>
      <c r="BM43" s="1226"/>
      <c r="BN43" s="1226"/>
      <c r="BO43" s="1226"/>
      <c r="BP43" s="1226"/>
      <c r="BQ43" s="1226"/>
      <c r="BR43" s="1226"/>
      <c r="BS43" s="1226"/>
      <c r="BT43" s="1226"/>
      <c r="BU43" s="1226"/>
      <c r="BV43" s="1226"/>
      <c r="BW43" s="1226"/>
      <c r="BX43" s="1226"/>
      <c r="BY43" s="1226"/>
      <c r="BZ43" s="1226"/>
      <c r="CA43" s="1226"/>
      <c r="CB43" s="1226"/>
      <c r="CC43" s="1226"/>
      <c r="CD43" s="1226"/>
      <c r="CE43" s="1226"/>
      <c r="CF43" s="1226"/>
      <c r="CG43" s="1226"/>
      <c r="CH43" s="1226"/>
      <c r="CI43" s="1226"/>
      <c r="CJ43" s="1226"/>
      <c r="CK43" s="1226"/>
      <c r="CL43" s="1226"/>
      <c r="CM43" s="1226"/>
      <c r="CN43" s="1226"/>
      <c r="CO43" s="1226"/>
      <c r="CP43" s="1226"/>
      <c r="CQ43" s="1226"/>
      <c r="CR43" s="1226"/>
      <c r="CS43" s="1226"/>
      <c r="CT43" s="1226"/>
      <c r="CU43" s="1226"/>
      <c r="CV43" s="1226"/>
      <c r="CW43" s="1226"/>
      <c r="CX43" s="1226"/>
      <c r="CY43" s="1226"/>
      <c r="CZ43" s="1226"/>
      <c r="DA43" s="1226"/>
      <c r="DB43" s="1226"/>
      <c r="DC43" s="1227"/>
    </row>
    <row r="44" spans="2:109" x14ac:dyDescent="0.15">
      <c r="B44" s="1216"/>
      <c r="AN44" s="1228"/>
      <c r="AO44" s="1229"/>
      <c r="AP44" s="1229"/>
      <c r="AQ44" s="1229"/>
      <c r="AR44" s="1229"/>
      <c r="AS44" s="1229"/>
      <c r="AT44" s="1229"/>
      <c r="AU44" s="1229"/>
      <c r="AV44" s="1229"/>
      <c r="AW44" s="1229"/>
      <c r="AX44" s="1229"/>
      <c r="AY44" s="1229"/>
      <c r="AZ44" s="1229"/>
      <c r="BA44" s="1229"/>
      <c r="BB44" s="1229"/>
      <c r="BC44" s="1229"/>
      <c r="BD44" s="1229"/>
      <c r="BE44" s="1229"/>
      <c r="BF44" s="1229"/>
      <c r="BG44" s="1229"/>
      <c r="BH44" s="1229"/>
      <c r="BI44" s="1229"/>
      <c r="BJ44" s="1229"/>
      <c r="BK44" s="1229"/>
      <c r="BL44" s="1229"/>
      <c r="BM44" s="1229"/>
      <c r="BN44" s="1229"/>
      <c r="BO44" s="1229"/>
      <c r="BP44" s="1229"/>
      <c r="BQ44" s="1229"/>
      <c r="BR44" s="1229"/>
      <c r="BS44" s="1229"/>
      <c r="BT44" s="1229"/>
      <c r="BU44" s="1229"/>
      <c r="BV44" s="1229"/>
      <c r="BW44" s="1229"/>
      <c r="BX44" s="1229"/>
      <c r="BY44" s="1229"/>
      <c r="BZ44" s="1229"/>
      <c r="CA44" s="1229"/>
      <c r="CB44" s="1229"/>
      <c r="CC44" s="1229"/>
      <c r="CD44" s="1229"/>
      <c r="CE44" s="1229"/>
      <c r="CF44" s="1229"/>
      <c r="CG44" s="1229"/>
      <c r="CH44" s="1229"/>
      <c r="CI44" s="1229"/>
      <c r="CJ44" s="1229"/>
      <c r="CK44" s="1229"/>
      <c r="CL44" s="1229"/>
      <c r="CM44" s="1229"/>
      <c r="CN44" s="1229"/>
      <c r="CO44" s="1229"/>
      <c r="CP44" s="1229"/>
      <c r="CQ44" s="1229"/>
      <c r="CR44" s="1229"/>
      <c r="CS44" s="1229"/>
      <c r="CT44" s="1229"/>
      <c r="CU44" s="1229"/>
      <c r="CV44" s="1229"/>
      <c r="CW44" s="1229"/>
      <c r="CX44" s="1229"/>
      <c r="CY44" s="1229"/>
      <c r="CZ44" s="1229"/>
      <c r="DA44" s="1229"/>
      <c r="DB44" s="1229"/>
      <c r="DC44" s="1230"/>
    </row>
    <row r="45" spans="2:109" x14ac:dyDescent="0.15">
      <c r="B45" s="1216"/>
      <c r="AN45" s="1228"/>
      <c r="AO45" s="1229"/>
      <c r="AP45" s="1229"/>
      <c r="AQ45" s="1229"/>
      <c r="AR45" s="1229"/>
      <c r="AS45" s="1229"/>
      <c r="AT45" s="1229"/>
      <c r="AU45" s="1229"/>
      <c r="AV45" s="1229"/>
      <c r="AW45" s="1229"/>
      <c r="AX45" s="1229"/>
      <c r="AY45" s="1229"/>
      <c r="AZ45" s="1229"/>
      <c r="BA45" s="1229"/>
      <c r="BB45" s="1229"/>
      <c r="BC45" s="1229"/>
      <c r="BD45" s="1229"/>
      <c r="BE45" s="1229"/>
      <c r="BF45" s="1229"/>
      <c r="BG45" s="1229"/>
      <c r="BH45" s="1229"/>
      <c r="BI45" s="1229"/>
      <c r="BJ45" s="1229"/>
      <c r="BK45" s="1229"/>
      <c r="BL45" s="1229"/>
      <c r="BM45" s="1229"/>
      <c r="BN45" s="1229"/>
      <c r="BO45" s="1229"/>
      <c r="BP45" s="1229"/>
      <c r="BQ45" s="1229"/>
      <c r="BR45" s="1229"/>
      <c r="BS45" s="1229"/>
      <c r="BT45" s="1229"/>
      <c r="BU45" s="1229"/>
      <c r="BV45" s="1229"/>
      <c r="BW45" s="1229"/>
      <c r="BX45" s="1229"/>
      <c r="BY45" s="1229"/>
      <c r="BZ45" s="1229"/>
      <c r="CA45" s="1229"/>
      <c r="CB45" s="1229"/>
      <c r="CC45" s="1229"/>
      <c r="CD45" s="1229"/>
      <c r="CE45" s="1229"/>
      <c r="CF45" s="1229"/>
      <c r="CG45" s="1229"/>
      <c r="CH45" s="1229"/>
      <c r="CI45" s="1229"/>
      <c r="CJ45" s="1229"/>
      <c r="CK45" s="1229"/>
      <c r="CL45" s="1229"/>
      <c r="CM45" s="1229"/>
      <c r="CN45" s="1229"/>
      <c r="CO45" s="1229"/>
      <c r="CP45" s="1229"/>
      <c r="CQ45" s="1229"/>
      <c r="CR45" s="1229"/>
      <c r="CS45" s="1229"/>
      <c r="CT45" s="1229"/>
      <c r="CU45" s="1229"/>
      <c r="CV45" s="1229"/>
      <c r="CW45" s="1229"/>
      <c r="CX45" s="1229"/>
      <c r="CY45" s="1229"/>
      <c r="CZ45" s="1229"/>
      <c r="DA45" s="1229"/>
      <c r="DB45" s="1229"/>
      <c r="DC45" s="1230"/>
    </row>
    <row r="46" spans="2:109" x14ac:dyDescent="0.15">
      <c r="B46" s="1216"/>
      <c r="AN46" s="1228"/>
      <c r="AO46" s="1229"/>
      <c r="AP46" s="1229"/>
      <c r="AQ46" s="1229"/>
      <c r="AR46" s="1229"/>
      <c r="AS46" s="1229"/>
      <c r="AT46" s="1229"/>
      <c r="AU46" s="1229"/>
      <c r="AV46" s="1229"/>
      <c r="AW46" s="1229"/>
      <c r="AX46" s="1229"/>
      <c r="AY46" s="1229"/>
      <c r="AZ46" s="1229"/>
      <c r="BA46" s="1229"/>
      <c r="BB46" s="1229"/>
      <c r="BC46" s="1229"/>
      <c r="BD46" s="1229"/>
      <c r="BE46" s="1229"/>
      <c r="BF46" s="1229"/>
      <c r="BG46" s="1229"/>
      <c r="BH46" s="1229"/>
      <c r="BI46" s="1229"/>
      <c r="BJ46" s="1229"/>
      <c r="BK46" s="1229"/>
      <c r="BL46" s="1229"/>
      <c r="BM46" s="1229"/>
      <c r="BN46" s="1229"/>
      <c r="BO46" s="1229"/>
      <c r="BP46" s="1229"/>
      <c r="BQ46" s="1229"/>
      <c r="BR46" s="1229"/>
      <c r="BS46" s="1229"/>
      <c r="BT46" s="1229"/>
      <c r="BU46" s="1229"/>
      <c r="BV46" s="1229"/>
      <c r="BW46" s="1229"/>
      <c r="BX46" s="1229"/>
      <c r="BY46" s="1229"/>
      <c r="BZ46" s="1229"/>
      <c r="CA46" s="1229"/>
      <c r="CB46" s="1229"/>
      <c r="CC46" s="1229"/>
      <c r="CD46" s="1229"/>
      <c r="CE46" s="1229"/>
      <c r="CF46" s="1229"/>
      <c r="CG46" s="1229"/>
      <c r="CH46" s="1229"/>
      <c r="CI46" s="1229"/>
      <c r="CJ46" s="1229"/>
      <c r="CK46" s="1229"/>
      <c r="CL46" s="1229"/>
      <c r="CM46" s="1229"/>
      <c r="CN46" s="1229"/>
      <c r="CO46" s="1229"/>
      <c r="CP46" s="1229"/>
      <c r="CQ46" s="1229"/>
      <c r="CR46" s="1229"/>
      <c r="CS46" s="1229"/>
      <c r="CT46" s="1229"/>
      <c r="CU46" s="1229"/>
      <c r="CV46" s="1229"/>
      <c r="CW46" s="1229"/>
      <c r="CX46" s="1229"/>
      <c r="CY46" s="1229"/>
      <c r="CZ46" s="1229"/>
      <c r="DA46" s="1229"/>
      <c r="DB46" s="1229"/>
      <c r="DC46" s="1230"/>
    </row>
    <row r="47" spans="2:109" x14ac:dyDescent="0.15">
      <c r="B47" s="1216"/>
      <c r="AN47" s="1231"/>
      <c r="AO47" s="1232"/>
      <c r="AP47" s="1232"/>
      <c r="AQ47" s="1232"/>
      <c r="AR47" s="1232"/>
      <c r="AS47" s="1232"/>
      <c r="AT47" s="1232"/>
      <c r="AU47" s="1232"/>
      <c r="AV47" s="1232"/>
      <c r="AW47" s="1232"/>
      <c r="AX47" s="1232"/>
      <c r="AY47" s="1232"/>
      <c r="AZ47" s="1232"/>
      <c r="BA47" s="1232"/>
      <c r="BB47" s="1232"/>
      <c r="BC47" s="1232"/>
      <c r="BD47" s="1232"/>
      <c r="BE47" s="1232"/>
      <c r="BF47" s="1232"/>
      <c r="BG47" s="1232"/>
      <c r="BH47" s="1232"/>
      <c r="BI47" s="1232"/>
      <c r="BJ47" s="1232"/>
      <c r="BK47" s="1232"/>
      <c r="BL47" s="1232"/>
      <c r="BM47" s="1232"/>
      <c r="BN47" s="1232"/>
      <c r="BO47" s="1232"/>
      <c r="BP47" s="1232"/>
      <c r="BQ47" s="1232"/>
      <c r="BR47" s="1232"/>
      <c r="BS47" s="1232"/>
      <c r="BT47" s="1232"/>
      <c r="BU47" s="1232"/>
      <c r="BV47" s="1232"/>
      <c r="BW47" s="1232"/>
      <c r="BX47" s="1232"/>
      <c r="BY47" s="1232"/>
      <c r="BZ47" s="1232"/>
      <c r="CA47" s="1232"/>
      <c r="CB47" s="1232"/>
      <c r="CC47" s="1232"/>
      <c r="CD47" s="1232"/>
      <c r="CE47" s="1232"/>
      <c r="CF47" s="1232"/>
      <c r="CG47" s="1232"/>
      <c r="CH47" s="1232"/>
      <c r="CI47" s="1232"/>
      <c r="CJ47" s="1232"/>
      <c r="CK47" s="1232"/>
      <c r="CL47" s="1232"/>
      <c r="CM47" s="1232"/>
      <c r="CN47" s="1232"/>
      <c r="CO47" s="1232"/>
      <c r="CP47" s="1232"/>
      <c r="CQ47" s="1232"/>
      <c r="CR47" s="1232"/>
      <c r="CS47" s="1232"/>
      <c r="CT47" s="1232"/>
      <c r="CU47" s="1232"/>
      <c r="CV47" s="1232"/>
      <c r="CW47" s="1232"/>
      <c r="CX47" s="1232"/>
      <c r="CY47" s="1232"/>
      <c r="CZ47" s="1232"/>
      <c r="DA47" s="1232"/>
      <c r="DB47" s="1232"/>
      <c r="DC47" s="1233"/>
    </row>
    <row r="48" spans="2:109" x14ac:dyDescent="0.15">
      <c r="B48" s="1216"/>
      <c r="H48" s="1234"/>
      <c r="I48" s="1234"/>
      <c r="J48" s="1234"/>
      <c r="AN48" s="1234"/>
      <c r="AO48" s="1234"/>
      <c r="AP48" s="1234"/>
      <c r="AZ48" s="1234"/>
      <c r="BA48" s="1234"/>
      <c r="BB48" s="1234"/>
      <c r="BL48" s="1234"/>
      <c r="BM48" s="1234"/>
      <c r="BN48" s="1234"/>
      <c r="BX48" s="1234"/>
      <c r="BY48" s="1234"/>
      <c r="BZ48" s="1234"/>
      <c r="CJ48" s="1234"/>
      <c r="CK48" s="1234"/>
      <c r="CL48" s="1234"/>
      <c r="CV48" s="1234"/>
      <c r="CW48" s="1234"/>
      <c r="CX48" s="1234"/>
    </row>
    <row r="49" spans="1:109" x14ac:dyDescent="0.15">
      <c r="B49" s="1216"/>
      <c r="AN49" s="1210" t="s">
        <v>598</v>
      </c>
    </row>
    <row r="50" spans="1:109" x14ac:dyDescent="0.15">
      <c r="B50" s="1216"/>
      <c r="G50" s="1235"/>
      <c r="H50" s="1235"/>
      <c r="I50" s="1235"/>
      <c r="J50" s="1235"/>
      <c r="K50" s="1236"/>
      <c r="L50" s="1236"/>
      <c r="M50" s="1237"/>
      <c r="N50" s="1237"/>
      <c r="AN50" s="1238"/>
      <c r="AO50" s="1239"/>
      <c r="AP50" s="1239"/>
      <c r="AQ50" s="1239"/>
      <c r="AR50" s="1239"/>
      <c r="AS50" s="1239"/>
      <c r="AT50" s="1239"/>
      <c r="AU50" s="1239"/>
      <c r="AV50" s="1239"/>
      <c r="AW50" s="1239"/>
      <c r="AX50" s="1239"/>
      <c r="AY50" s="1239"/>
      <c r="AZ50" s="1239"/>
      <c r="BA50" s="1239"/>
      <c r="BB50" s="1239"/>
      <c r="BC50" s="1239"/>
      <c r="BD50" s="1239"/>
      <c r="BE50" s="1239"/>
      <c r="BF50" s="1239"/>
      <c r="BG50" s="1239"/>
      <c r="BH50" s="1239"/>
      <c r="BI50" s="1239"/>
      <c r="BJ50" s="1239"/>
      <c r="BK50" s="1239"/>
      <c r="BL50" s="1239"/>
      <c r="BM50" s="1239"/>
      <c r="BN50" s="1239"/>
      <c r="BO50" s="1240"/>
      <c r="BP50" s="1241" t="s">
        <v>557</v>
      </c>
      <c r="BQ50" s="1241"/>
      <c r="BR50" s="1241"/>
      <c r="BS50" s="1241"/>
      <c r="BT50" s="1241"/>
      <c r="BU50" s="1241"/>
      <c r="BV50" s="1241"/>
      <c r="BW50" s="1241"/>
      <c r="BX50" s="1241" t="s">
        <v>558</v>
      </c>
      <c r="BY50" s="1241"/>
      <c r="BZ50" s="1241"/>
      <c r="CA50" s="1241"/>
      <c r="CB50" s="1241"/>
      <c r="CC50" s="1241"/>
      <c r="CD50" s="1241"/>
      <c r="CE50" s="1241"/>
      <c r="CF50" s="1241" t="s">
        <v>559</v>
      </c>
      <c r="CG50" s="1241"/>
      <c r="CH50" s="1241"/>
      <c r="CI50" s="1241"/>
      <c r="CJ50" s="1241"/>
      <c r="CK50" s="1241"/>
      <c r="CL50" s="1241"/>
      <c r="CM50" s="1241"/>
      <c r="CN50" s="1241" t="s">
        <v>560</v>
      </c>
      <c r="CO50" s="1241"/>
      <c r="CP50" s="1241"/>
      <c r="CQ50" s="1241"/>
      <c r="CR50" s="1241"/>
      <c r="CS50" s="1241"/>
      <c r="CT50" s="1241"/>
      <c r="CU50" s="1241"/>
      <c r="CV50" s="1241" t="s">
        <v>561</v>
      </c>
      <c r="CW50" s="1241"/>
      <c r="CX50" s="1241"/>
      <c r="CY50" s="1241"/>
      <c r="CZ50" s="1241"/>
      <c r="DA50" s="1241"/>
      <c r="DB50" s="1241"/>
      <c r="DC50" s="1241"/>
    </row>
    <row r="51" spans="1:109" ht="13.5" customHeight="1" x14ac:dyDescent="0.15">
      <c r="B51" s="1216"/>
      <c r="G51" s="1242"/>
      <c r="H51" s="1242"/>
      <c r="I51" s="1243"/>
      <c r="J51" s="1243"/>
      <c r="K51" s="1244"/>
      <c r="L51" s="1244"/>
      <c r="M51" s="1244"/>
      <c r="N51" s="1244"/>
      <c r="AM51" s="1234"/>
      <c r="AN51" s="1245" t="s">
        <v>599</v>
      </c>
      <c r="AO51" s="1245"/>
      <c r="AP51" s="1245"/>
      <c r="AQ51" s="1245"/>
      <c r="AR51" s="1245"/>
      <c r="AS51" s="1245"/>
      <c r="AT51" s="1245"/>
      <c r="AU51" s="1245"/>
      <c r="AV51" s="1245"/>
      <c r="AW51" s="1245"/>
      <c r="AX51" s="1245"/>
      <c r="AY51" s="1245"/>
      <c r="AZ51" s="1245"/>
      <c r="BA51" s="1245"/>
      <c r="BB51" s="1245" t="s">
        <v>600</v>
      </c>
      <c r="BC51" s="1245"/>
      <c r="BD51" s="1245"/>
      <c r="BE51" s="1245"/>
      <c r="BF51" s="1245"/>
      <c r="BG51" s="1245"/>
      <c r="BH51" s="1245"/>
      <c r="BI51" s="1245"/>
      <c r="BJ51" s="1245"/>
      <c r="BK51" s="1245"/>
      <c r="BL51" s="1245"/>
      <c r="BM51" s="1245"/>
      <c r="BN51" s="1245"/>
      <c r="BO51" s="1245"/>
      <c r="BP51" s="1246"/>
      <c r="BQ51" s="1246"/>
      <c r="BR51" s="1246"/>
      <c r="BS51" s="1246"/>
      <c r="BT51" s="1246"/>
      <c r="BU51" s="1246"/>
      <c r="BV51" s="1246"/>
      <c r="BW51" s="1246"/>
      <c r="BX51" s="1246"/>
      <c r="BY51" s="1246"/>
      <c r="BZ51" s="1246"/>
      <c r="CA51" s="1246"/>
      <c r="CB51" s="1246"/>
      <c r="CC51" s="1246"/>
      <c r="CD51" s="1246"/>
      <c r="CE51" s="1246"/>
      <c r="CF51" s="1246"/>
      <c r="CG51" s="1246"/>
      <c r="CH51" s="1246"/>
      <c r="CI51" s="1246"/>
      <c r="CJ51" s="1246"/>
      <c r="CK51" s="1246"/>
      <c r="CL51" s="1246"/>
      <c r="CM51" s="1246"/>
      <c r="CN51" s="1246"/>
      <c r="CO51" s="1246"/>
      <c r="CP51" s="1246"/>
      <c r="CQ51" s="1246"/>
      <c r="CR51" s="1246"/>
      <c r="CS51" s="1246"/>
      <c r="CT51" s="1246"/>
      <c r="CU51" s="1246"/>
      <c r="CV51" s="1246"/>
      <c r="CW51" s="1246"/>
      <c r="CX51" s="1246"/>
      <c r="CY51" s="1246"/>
      <c r="CZ51" s="1246"/>
      <c r="DA51" s="1246"/>
      <c r="DB51" s="1246"/>
      <c r="DC51" s="1246"/>
    </row>
    <row r="52" spans="1:109" x14ac:dyDescent="0.15">
      <c r="B52" s="1216"/>
      <c r="G52" s="1242"/>
      <c r="H52" s="1242"/>
      <c r="I52" s="1243"/>
      <c r="J52" s="1243"/>
      <c r="K52" s="1244"/>
      <c r="L52" s="1244"/>
      <c r="M52" s="1244"/>
      <c r="N52" s="1244"/>
      <c r="AM52" s="1234"/>
      <c r="AN52" s="1245"/>
      <c r="AO52" s="1245"/>
      <c r="AP52" s="1245"/>
      <c r="AQ52" s="1245"/>
      <c r="AR52" s="1245"/>
      <c r="AS52" s="1245"/>
      <c r="AT52" s="1245"/>
      <c r="AU52" s="1245"/>
      <c r="AV52" s="1245"/>
      <c r="AW52" s="1245"/>
      <c r="AX52" s="1245"/>
      <c r="AY52" s="1245"/>
      <c r="AZ52" s="1245"/>
      <c r="BA52" s="1245"/>
      <c r="BB52" s="1245"/>
      <c r="BC52" s="1245"/>
      <c r="BD52" s="1245"/>
      <c r="BE52" s="1245"/>
      <c r="BF52" s="1245"/>
      <c r="BG52" s="1245"/>
      <c r="BH52" s="1245"/>
      <c r="BI52" s="1245"/>
      <c r="BJ52" s="1245"/>
      <c r="BK52" s="1245"/>
      <c r="BL52" s="1245"/>
      <c r="BM52" s="1245"/>
      <c r="BN52" s="1245"/>
      <c r="BO52" s="1245"/>
      <c r="BP52" s="1246"/>
      <c r="BQ52" s="1246"/>
      <c r="BR52" s="1246"/>
      <c r="BS52" s="1246"/>
      <c r="BT52" s="1246"/>
      <c r="BU52" s="1246"/>
      <c r="BV52" s="1246"/>
      <c r="BW52" s="1246"/>
      <c r="BX52" s="1246"/>
      <c r="BY52" s="1246"/>
      <c r="BZ52" s="1246"/>
      <c r="CA52" s="1246"/>
      <c r="CB52" s="1246"/>
      <c r="CC52" s="1246"/>
      <c r="CD52" s="1246"/>
      <c r="CE52" s="1246"/>
      <c r="CF52" s="1246"/>
      <c r="CG52" s="1246"/>
      <c r="CH52" s="1246"/>
      <c r="CI52" s="1246"/>
      <c r="CJ52" s="1246"/>
      <c r="CK52" s="1246"/>
      <c r="CL52" s="1246"/>
      <c r="CM52" s="1246"/>
      <c r="CN52" s="1246"/>
      <c r="CO52" s="1246"/>
      <c r="CP52" s="1246"/>
      <c r="CQ52" s="1246"/>
      <c r="CR52" s="1246"/>
      <c r="CS52" s="1246"/>
      <c r="CT52" s="1246"/>
      <c r="CU52" s="1246"/>
      <c r="CV52" s="1246"/>
      <c r="CW52" s="1246"/>
      <c r="CX52" s="1246"/>
      <c r="CY52" s="1246"/>
      <c r="CZ52" s="1246"/>
      <c r="DA52" s="1246"/>
      <c r="DB52" s="1246"/>
      <c r="DC52" s="1246"/>
    </row>
    <row r="53" spans="1:109" x14ac:dyDescent="0.15">
      <c r="A53" s="1224"/>
      <c r="B53" s="1216"/>
      <c r="G53" s="1242"/>
      <c r="H53" s="1242"/>
      <c r="I53" s="1235"/>
      <c r="J53" s="1235"/>
      <c r="K53" s="1244"/>
      <c r="L53" s="1244"/>
      <c r="M53" s="1244"/>
      <c r="N53" s="1244"/>
      <c r="AM53" s="1234"/>
      <c r="AN53" s="1245"/>
      <c r="AO53" s="1245"/>
      <c r="AP53" s="1245"/>
      <c r="AQ53" s="1245"/>
      <c r="AR53" s="1245"/>
      <c r="AS53" s="1245"/>
      <c r="AT53" s="1245"/>
      <c r="AU53" s="1245"/>
      <c r="AV53" s="1245"/>
      <c r="AW53" s="1245"/>
      <c r="AX53" s="1245"/>
      <c r="AY53" s="1245"/>
      <c r="AZ53" s="1245"/>
      <c r="BA53" s="1245"/>
      <c r="BB53" s="1245" t="s">
        <v>601</v>
      </c>
      <c r="BC53" s="1245"/>
      <c r="BD53" s="1245"/>
      <c r="BE53" s="1245"/>
      <c r="BF53" s="1245"/>
      <c r="BG53" s="1245"/>
      <c r="BH53" s="1245"/>
      <c r="BI53" s="1245"/>
      <c r="BJ53" s="1245"/>
      <c r="BK53" s="1245"/>
      <c r="BL53" s="1245"/>
      <c r="BM53" s="1245"/>
      <c r="BN53" s="1245"/>
      <c r="BO53" s="1245"/>
      <c r="BP53" s="1246">
        <v>59.3</v>
      </c>
      <c r="BQ53" s="1246"/>
      <c r="BR53" s="1246"/>
      <c r="BS53" s="1246"/>
      <c r="BT53" s="1246"/>
      <c r="BU53" s="1246"/>
      <c r="BV53" s="1246"/>
      <c r="BW53" s="1246"/>
      <c r="BX53" s="1246">
        <v>60.4</v>
      </c>
      <c r="BY53" s="1246"/>
      <c r="BZ53" s="1246"/>
      <c r="CA53" s="1246"/>
      <c r="CB53" s="1246"/>
      <c r="CC53" s="1246"/>
      <c r="CD53" s="1246"/>
      <c r="CE53" s="1246"/>
      <c r="CF53" s="1246">
        <v>59.6</v>
      </c>
      <c r="CG53" s="1246"/>
      <c r="CH53" s="1246"/>
      <c r="CI53" s="1246"/>
      <c r="CJ53" s="1246"/>
      <c r="CK53" s="1246"/>
      <c r="CL53" s="1246"/>
      <c r="CM53" s="1246"/>
      <c r="CN53" s="1246">
        <v>59</v>
      </c>
      <c r="CO53" s="1246"/>
      <c r="CP53" s="1246"/>
      <c r="CQ53" s="1246"/>
      <c r="CR53" s="1246"/>
      <c r="CS53" s="1246"/>
      <c r="CT53" s="1246"/>
      <c r="CU53" s="1246"/>
      <c r="CV53" s="1246">
        <v>58.5</v>
      </c>
      <c r="CW53" s="1246"/>
      <c r="CX53" s="1246"/>
      <c r="CY53" s="1246"/>
      <c r="CZ53" s="1246"/>
      <c r="DA53" s="1246"/>
      <c r="DB53" s="1246"/>
      <c r="DC53" s="1246"/>
    </row>
    <row r="54" spans="1:109" x14ac:dyDescent="0.15">
      <c r="A54" s="1224"/>
      <c r="B54" s="1216"/>
      <c r="G54" s="1242"/>
      <c r="H54" s="1242"/>
      <c r="I54" s="1235"/>
      <c r="J54" s="1235"/>
      <c r="K54" s="1244"/>
      <c r="L54" s="1244"/>
      <c r="M54" s="1244"/>
      <c r="N54" s="1244"/>
      <c r="AM54" s="1234"/>
      <c r="AN54" s="1245"/>
      <c r="AO54" s="1245"/>
      <c r="AP54" s="1245"/>
      <c r="AQ54" s="1245"/>
      <c r="AR54" s="1245"/>
      <c r="AS54" s="1245"/>
      <c r="AT54" s="1245"/>
      <c r="AU54" s="1245"/>
      <c r="AV54" s="1245"/>
      <c r="AW54" s="1245"/>
      <c r="AX54" s="1245"/>
      <c r="AY54" s="1245"/>
      <c r="AZ54" s="1245"/>
      <c r="BA54" s="1245"/>
      <c r="BB54" s="1245"/>
      <c r="BC54" s="1245"/>
      <c r="BD54" s="1245"/>
      <c r="BE54" s="1245"/>
      <c r="BF54" s="1245"/>
      <c r="BG54" s="1245"/>
      <c r="BH54" s="1245"/>
      <c r="BI54" s="1245"/>
      <c r="BJ54" s="1245"/>
      <c r="BK54" s="1245"/>
      <c r="BL54" s="1245"/>
      <c r="BM54" s="1245"/>
      <c r="BN54" s="1245"/>
      <c r="BO54" s="1245"/>
      <c r="BP54" s="1246"/>
      <c r="BQ54" s="1246"/>
      <c r="BR54" s="1246"/>
      <c r="BS54" s="1246"/>
      <c r="BT54" s="1246"/>
      <c r="BU54" s="1246"/>
      <c r="BV54" s="1246"/>
      <c r="BW54" s="1246"/>
      <c r="BX54" s="1246"/>
      <c r="BY54" s="1246"/>
      <c r="BZ54" s="1246"/>
      <c r="CA54" s="1246"/>
      <c r="CB54" s="1246"/>
      <c r="CC54" s="1246"/>
      <c r="CD54" s="1246"/>
      <c r="CE54" s="1246"/>
      <c r="CF54" s="1246"/>
      <c r="CG54" s="1246"/>
      <c r="CH54" s="1246"/>
      <c r="CI54" s="1246"/>
      <c r="CJ54" s="1246"/>
      <c r="CK54" s="1246"/>
      <c r="CL54" s="1246"/>
      <c r="CM54" s="1246"/>
      <c r="CN54" s="1246"/>
      <c r="CO54" s="1246"/>
      <c r="CP54" s="1246"/>
      <c r="CQ54" s="1246"/>
      <c r="CR54" s="1246"/>
      <c r="CS54" s="1246"/>
      <c r="CT54" s="1246"/>
      <c r="CU54" s="1246"/>
      <c r="CV54" s="1246"/>
      <c r="CW54" s="1246"/>
      <c r="CX54" s="1246"/>
      <c r="CY54" s="1246"/>
      <c r="CZ54" s="1246"/>
      <c r="DA54" s="1246"/>
      <c r="DB54" s="1246"/>
      <c r="DC54" s="1246"/>
    </row>
    <row r="55" spans="1:109" x14ac:dyDescent="0.15">
      <c r="A55" s="1224"/>
      <c r="B55" s="1216"/>
      <c r="G55" s="1235"/>
      <c r="H55" s="1235"/>
      <c r="I55" s="1235"/>
      <c r="J55" s="1235"/>
      <c r="K55" s="1244"/>
      <c r="L55" s="1244"/>
      <c r="M55" s="1244"/>
      <c r="N55" s="1244"/>
      <c r="AN55" s="1241" t="s">
        <v>602</v>
      </c>
      <c r="AO55" s="1241"/>
      <c r="AP55" s="1241"/>
      <c r="AQ55" s="1241"/>
      <c r="AR55" s="1241"/>
      <c r="AS55" s="1241"/>
      <c r="AT55" s="1241"/>
      <c r="AU55" s="1241"/>
      <c r="AV55" s="1241"/>
      <c r="AW55" s="1241"/>
      <c r="AX55" s="1241"/>
      <c r="AY55" s="1241"/>
      <c r="AZ55" s="1241"/>
      <c r="BA55" s="1241"/>
      <c r="BB55" s="1245" t="s">
        <v>600</v>
      </c>
      <c r="BC55" s="1245"/>
      <c r="BD55" s="1245"/>
      <c r="BE55" s="1245"/>
      <c r="BF55" s="1245"/>
      <c r="BG55" s="1245"/>
      <c r="BH55" s="1245"/>
      <c r="BI55" s="1245"/>
      <c r="BJ55" s="1245"/>
      <c r="BK55" s="1245"/>
      <c r="BL55" s="1245"/>
      <c r="BM55" s="1245"/>
      <c r="BN55" s="1245"/>
      <c r="BO55" s="1245"/>
      <c r="BP55" s="1246">
        <v>31.9</v>
      </c>
      <c r="BQ55" s="1246"/>
      <c r="BR55" s="1246"/>
      <c r="BS55" s="1246"/>
      <c r="BT55" s="1246"/>
      <c r="BU55" s="1246"/>
      <c r="BV55" s="1246"/>
      <c r="BW55" s="1246"/>
      <c r="BX55" s="1246">
        <v>24.2</v>
      </c>
      <c r="BY55" s="1246"/>
      <c r="BZ55" s="1246"/>
      <c r="CA55" s="1246"/>
      <c r="CB55" s="1246"/>
      <c r="CC55" s="1246"/>
      <c r="CD55" s="1246"/>
      <c r="CE55" s="1246"/>
      <c r="CF55" s="1246">
        <v>22.1</v>
      </c>
      <c r="CG55" s="1246"/>
      <c r="CH55" s="1246"/>
      <c r="CI55" s="1246"/>
      <c r="CJ55" s="1246"/>
      <c r="CK55" s="1246"/>
      <c r="CL55" s="1246"/>
      <c r="CM55" s="1246"/>
      <c r="CN55" s="1246">
        <v>20.399999999999999</v>
      </c>
      <c r="CO55" s="1246"/>
      <c r="CP55" s="1246"/>
      <c r="CQ55" s="1246"/>
      <c r="CR55" s="1246"/>
      <c r="CS55" s="1246"/>
      <c r="CT55" s="1246"/>
      <c r="CU55" s="1246"/>
      <c r="CV55" s="1246">
        <v>11.2</v>
      </c>
      <c r="CW55" s="1246"/>
      <c r="CX55" s="1246"/>
      <c r="CY55" s="1246"/>
      <c r="CZ55" s="1246"/>
      <c r="DA55" s="1246"/>
      <c r="DB55" s="1246"/>
      <c r="DC55" s="1246"/>
    </row>
    <row r="56" spans="1:109" x14ac:dyDescent="0.15">
      <c r="A56" s="1224"/>
      <c r="B56" s="1216"/>
      <c r="G56" s="1235"/>
      <c r="H56" s="1235"/>
      <c r="I56" s="1235"/>
      <c r="J56" s="1235"/>
      <c r="K56" s="1244"/>
      <c r="L56" s="1244"/>
      <c r="M56" s="1244"/>
      <c r="N56" s="1244"/>
      <c r="AN56" s="1241"/>
      <c r="AO56" s="1241"/>
      <c r="AP56" s="1241"/>
      <c r="AQ56" s="1241"/>
      <c r="AR56" s="1241"/>
      <c r="AS56" s="1241"/>
      <c r="AT56" s="1241"/>
      <c r="AU56" s="1241"/>
      <c r="AV56" s="1241"/>
      <c r="AW56" s="1241"/>
      <c r="AX56" s="1241"/>
      <c r="AY56" s="1241"/>
      <c r="AZ56" s="1241"/>
      <c r="BA56" s="1241"/>
      <c r="BB56" s="1245"/>
      <c r="BC56" s="1245"/>
      <c r="BD56" s="1245"/>
      <c r="BE56" s="1245"/>
      <c r="BF56" s="1245"/>
      <c r="BG56" s="1245"/>
      <c r="BH56" s="1245"/>
      <c r="BI56" s="1245"/>
      <c r="BJ56" s="1245"/>
      <c r="BK56" s="1245"/>
      <c r="BL56" s="1245"/>
      <c r="BM56" s="1245"/>
      <c r="BN56" s="1245"/>
      <c r="BO56" s="1245"/>
      <c r="BP56" s="1246"/>
      <c r="BQ56" s="1246"/>
      <c r="BR56" s="1246"/>
      <c r="BS56" s="1246"/>
      <c r="BT56" s="1246"/>
      <c r="BU56" s="1246"/>
      <c r="BV56" s="1246"/>
      <c r="BW56" s="1246"/>
      <c r="BX56" s="1246"/>
      <c r="BY56" s="1246"/>
      <c r="BZ56" s="1246"/>
      <c r="CA56" s="1246"/>
      <c r="CB56" s="1246"/>
      <c r="CC56" s="1246"/>
      <c r="CD56" s="1246"/>
      <c r="CE56" s="1246"/>
      <c r="CF56" s="1246"/>
      <c r="CG56" s="1246"/>
      <c r="CH56" s="1246"/>
      <c r="CI56" s="1246"/>
      <c r="CJ56" s="1246"/>
      <c r="CK56" s="1246"/>
      <c r="CL56" s="1246"/>
      <c r="CM56" s="1246"/>
      <c r="CN56" s="1246"/>
      <c r="CO56" s="1246"/>
      <c r="CP56" s="1246"/>
      <c r="CQ56" s="1246"/>
      <c r="CR56" s="1246"/>
      <c r="CS56" s="1246"/>
      <c r="CT56" s="1246"/>
      <c r="CU56" s="1246"/>
      <c r="CV56" s="1246"/>
      <c r="CW56" s="1246"/>
      <c r="CX56" s="1246"/>
      <c r="CY56" s="1246"/>
      <c r="CZ56" s="1246"/>
      <c r="DA56" s="1246"/>
      <c r="DB56" s="1246"/>
      <c r="DC56" s="1246"/>
    </row>
    <row r="57" spans="1:109" s="1224" customFormat="1" x14ac:dyDescent="0.15">
      <c r="B57" s="1247"/>
      <c r="G57" s="1235"/>
      <c r="H57" s="1235"/>
      <c r="I57" s="1248"/>
      <c r="J57" s="1248"/>
      <c r="K57" s="1244"/>
      <c r="L57" s="1244"/>
      <c r="M57" s="1244"/>
      <c r="N57" s="1244"/>
      <c r="AM57" s="1210"/>
      <c r="AN57" s="1241"/>
      <c r="AO57" s="1241"/>
      <c r="AP57" s="1241"/>
      <c r="AQ57" s="1241"/>
      <c r="AR57" s="1241"/>
      <c r="AS57" s="1241"/>
      <c r="AT57" s="1241"/>
      <c r="AU57" s="1241"/>
      <c r="AV57" s="1241"/>
      <c r="AW57" s="1241"/>
      <c r="AX57" s="1241"/>
      <c r="AY57" s="1241"/>
      <c r="AZ57" s="1241"/>
      <c r="BA57" s="1241"/>
      <c r="BB57" s="1245" t="s">
        <v>601</v>
      </c>
      <c r="BC57" s="1245"/>
      <c r="BD57" s="1245"/>
      <c r="BE57" s="1245"/>
      <c r="BF57" s="1245"/>
      <c r="BG57" s="1245"/>
      <c r="BH57" s="1245"/>
      <c r="BI57" s="1245"/>
      <c r="BJ57" s="1245"/>
      <c r="BK57" s="1245"/>
      <c r="BL57" s="1245"/>
      <c r="BM57" s="1245"/>
      <c r="BN57" s="1245"/>
      <c r="BO57" s="1245"/>
      <c r="BP57" s="1246">
        <v>59.4</v>
      </c>
      <c r="BQ57" s="1246"/>
      <c r="BR57" s="1246"/>
      <c r="BS57" s="1246"/>
      <c r="BT57" s="1246"/>
      <c r="BU57" s="1246"/>
      <c r="BV57" s="1246"/>
      <c r="BW57" s="1246"/>
      <c r="BX57" s="1246">
        <v>60.1</v>
      </c>
      <c r="BY57" s="1246"/>
      <c r="BZ57" s="1246"/>
      <c r="CA57" s="1246"/>
      <c r="CB57" s="1246"/>
      <c r="CC57" s="1246"/>
      <c r="CD57" s="1246"/>
      <c r="CE57" s="1246"/>
      <c r="CF57" s="1246">
        <v>61.5</v>
      </c>
      <c r="CG57" s="1246"/>
      <c r="CH57" s="1246"/>
      <c r="CI57" s="1246"/>
      <c r="CJ57" s="1246"/>
      <c r="CK57" s="1246"/>
      <c r="CL57" s="1246"/>
      <c r="CM57" s="1246"/>
      <c r="CN57" s="1246">
        <v>63.1</v>
      </c>
      <c r="CO57" s="1246"/>
      <c r="CP57" s="1246"/>
      <c r="CQ57" s="1246"/>
      <c r="CR57" s="1246"/>
      <c r="CS57" s="1246"/>
      <c r="CT57" s="1246"/>
      <c r="CU57" s="1246"/>
      <c r="CV57" s="1246">
        <v>63.2</v>
      </c>
      <c r="CW57" s="1246"/>
      <c r="CX57" s="1246"/>
      <c r="CY57" s="1246"/>
      <c r="CZ57" s="1246"/>
      <c r="DA57" s="1246"/>
      <c r="DB57" s="1246"/>
      <c r="DC57" s="1246"/>
      <c r="DD57" s="1249"/>
      <c r="DE57" s="1247"/>
    </row>
    <row r="58" spans="1:109" s="1224" customFormat="1" x14ac:dyDescent="0.15">
      <c r="A58" s="1210"/>
      <c r="B58" s="1247"/>
      <c r="G58" s="1235"/>
      <c r="H58" s="1235"/>
      <c r="I58" s="1248"/>
      <c r="J58" s="1248"/>
      <c r="K58" s="1244"/>
      <c r="L58" s="1244"/>
      <c r="M58" s="1244"/>
      <c r="N58" s="1244"/>
      <c r="AM58" s="1210"/>
      <c r="AN58" s="1241"/>
      <c r="AO58" s="1241"/>
      <c r="AP58" s="1241"/>
      <c r="AQ58" s="1241"/>
      <c r="AR58" s="1241"/>
      <c r="AS58" s="1241"/>
      <c r="AT58" s="1241"/>
      <c r="AU58" s="1241"/>
      <c r="AV58" s="1241"/>
      <c r="AW58" s="1241"/>
      <c r="AX58" s="1241"/>
      <c r="AY58" s="1241"/>
      <c r="AZ58" s="1241"/>
      <c r="BA58" s="1241"/>
      <c r="BB58" s="1245"/>
      <c r="BC58" s="1245"/>
      <c r="BD58" s="1245"/>
      <c r="BE58" s="1245"/>
      <c r="BF58" s="1245"/>
      <c r="BG58" s="1245"/>
      <c r="BH58" s="1245"/>
      <c r="BI58" s="1245"/>
      <c r="BJ58" s="1245"/>
      <c r="BK58" s="1245"/>
      <c r="BL58" s="1245"/>
      <c r="BM58" s="1245"/>
      <c r="BN58" s="1245"/>
      <c r="BO58" s="1245"/>
      <c r="BP58" s="1246"/>
      <c r="BQ58" s="1246"/>
      <c r="BR58" s="1246"/>
      <c r="BS58" s="1246"/>
      <c r="BT58" s="1246"/>
      <c r="BU58" s="1246"/>
      <c r="BV58" s="1246"/>
      <c r="BW58" s="1246"/>
      <c r="BX58" s="1246"/>
      <c r="BY58" s="1246"/>
      <c r="BZ58" s="1246"/>
      <c r="CA58" s="1246"/>
      <c r="CB58" s="1246"/>
      <c r="CC58" s="1246"/>
      <c r="CD58" s="1246"/>
      <c r="CE58" s="1246"/>
      <c r="CF58" s="1246"/>
      <c r="CG58" s="1246"/>
      <c r="CH58" s="1246"/>
      <c r="CI58" s="1246"/>
      <c r="CJ58" s="1246"/>
      <c r="CK58" s="1246"/>
      <c r="CL58" s="1246"/>
      <c r="CM58" s="1246"/>
      <c r="CN58" s="1246"/>
      <c r="CO58" s="1246"/>
      <c r="CP58" s="1246"/>
      <c r="CQ58" s="1246"/>
      <c r="CR58" s="1246"/>
      <c r="CS58" s="1246"/>
      <c r="CT58" s="1246"/>
      <c r="CU58" s="1246"/>
      <c r="CV58" s="1246"/>
      <c r="CW58" s="1246"/>
      <c r="CX58" s="1246"/>
      <c r="CY58" s="1246"/>
      <c r="CZ58" s="1246"/>
      <c r="DA58" s="1246"/>
      <c r="DB58" s="1246"/>
      <c r="DC58" s="1246"/>
      <c r="DD58" s="1249"/>
      <c r="DE58" s="1247"/>
    </row>
    <row r="59" spans="1:109" s="1224" customFormat="1" x14ac:dyDescent="0.15">
      <c r="A59" s="1210"/>
      <c r="B59" s="1247"/>
      <c r="K59" s="1250"/>
      <c r="L59" s="1250"/>
      <c r="M59" s="1250"/>
      <c r="N59" s="1250"/>
      <c r="AQ59" s="1250"/>
      <c r="AR59" s="1250"/>
      <c r="AS59" s="1250"/>
      <c r="AT59" s="1250"/>
      <c r="BC59" s="1250"/>
      <c r="BD59" s="1250"/>
      <c r="BE59" s="1250"/>
      <c r="BF59" s="1250"/>
      <c r="BO59" s="1250"/>
      <c r="BP59" s="1250"/>
      <c r="BQ59" s="1250"/>
      <c r="BR59" s="1250"/>
      <c r="CA59" s="1250"/>
      <c r="CB59" s="1250"/>
      <c r="CC59" s="1250"/>
      <c r="CD59" s="1250"/>
      <c r="CM59" s="1250"/>
      <c r="CN59" s="1250"/>
      <c r="CO59" s="1250"/>
      <c r="CP59" s="1250"/>
      <c r="CY59" s="1250"/>
      <c r="CZ59" s="1250"/>
      <c r="DA59" s="1250"/>
      <c r="DB59" s="1250"/>
      <c r="DC59" s="1250"/>
      <c r="DD59" s="1249"/>
      <c r="DE59" s="1247"/>
    </row>
    <row r="60" spans="1:109" s="1224" customFormat="1" x14ac:dyDescent="0.15">
      <c r="A60" s="1210"/>
      <c r="B60" s="1247"/>
      <c r="K60" s="1250"/>
      <c r="L60" s="1250"/>
      <c r="M60" s="1250"/>
      <c r="N60" s="1250"/>
      <c r="AQ60" s="1250"/>
      <c r="AR60" s="1250"/>
      <c r="AS60" s="1250"/>
      <c r="AT60" s="1250"/>
      <c r="BC60" s="1250"/>
      <c r="BD60" s="1250"/>
      <c r="BE60" s="1250"/>
      <c r="BF60" s="1250"/>
      <c r="BO60" s="1250"/>
      <c r="BP60" s="1250"/>
      <c r="BQ60" s="1250"/>
      <c r="BR60" s="1250"/>
      <c r="CA60" s="1250"/>
      <c r="CB60" s="1250"/>
      <c r="CC60" s="1250"/>
      <c r="CD60" s="1250"/>
      <c r="CM60" s="1250"/>
      <c r="CN60" s="1250"/>
      <c r="CO60" s="1250"/>
      <c r="CP60" s="1250"/>
      <c r="CY60" s="1250"/>
      <c r="CZ60" s="1250"/>
      <c r="DA60" s="1250"/>
      <c r="DB60" s="1250"/>
      <c r="DC60" s="1250"/>
      <c r="DD60" s="1249"/>
      <c r="DE60" s="1247"/>
    </row>
    <row r="61" spans="1:109" s="1224" customFormat="1" x14ac:dyDescent="0.15">
      <c r="A61" s="1210"/>
      <c r="B61" s="1251"/>
      <c r="C61" s="1252"/>
      <c r="D61" s="1252"/>
      <c r="E61" s="1252"/>
      <c r="F61" s="1252"/>
      <c r="G61" s="1252"/>
      <c r="H61" s="1252"/>
      <c r="I61" s="1252"/>
      <c r="J61" s="1252"/>
      <c r="K61" s="1252"/>
      <c r="L61" s="1252"/>
      <c r="M61" s="1253"/>
      <c r="N61" s="1253"/>
      <c r="O61" s="1252"/>
      <c r="P61" s="1252"/>
      <c r="Q61" s="1252"/>
      <c r="R61" s="1252"/>
      <c r="S61" s="1252"/>
      <c r="T61" s="1252"/>
      <c r="U61" s="1252"/>
      <c r="V61" s="1252"/>
      <c r="W61" s="1252"/>
      <c r="X61" s="1252"/>
      <c r="Y61" s="1252"/>
      <c r="Z61" s="1252"/>
      <c r="AA61" s="1252"/>
      <c r="AB61" s="1252"/>
      <c r="AC61" s="1252"/>
      <c r="AD61" s="1252"/>
      <c r="AE61" s="1252"/>
      <c r="AF61" s="1252"/>
      <c r="AG61" s="1252"/>
      <c r="AH61" s="1252"/>
      <c r="AI61" s="1252"/>
      <c r="AJ61" s="1252"/>
      <c r="AK61" s="1252"/>
      <c r="AL61" s="1252"/>
      <c r="AM61" s="1252"/>
      <c r="AN61" s="1252"/>
      <c r="AO61" s="1252"/>
      <c r="AP61" s="1252"/>
      <c r="AQ61" s="1252"/>
      <c r="AR61" s="1252"/>
      <c r="AS61" s="1253"/>
      <c r="AT61" s="1253"/>
      <c r="AU61" s="1252"/>
      <c r="AV61" s="1252"/>
      <c r="AW61" s="1252"/>
      <c r="AX61" s="1252"/>
      <c r="AY61" s="1252"/>
      <c r="AZ61" s="1252"/>
      <c r="BA61" s="1252"/>
      <c r="BB61" s="1252"/>
      <c r="BC61" s="1252"/>
      <c r="BD61" s="1252"/>
      <c r="BE61" s="1253"/>
      <c r="BF61" s="1253"/>
      <c r="BG61" s="1252"/>
      <c r="BH61" s="1252"/>
      <c r="BI61" s="1252"/>
      <c r="BJ61" s="1252"/>
      <c r="BK61" s="1252"/>
      <c r="BL61" s="1252"/>
      <c r="BM61" s="1252"/>
      <c r="BN61" s="1252"/>
      <c r="BO61" s="1252"/>
      <c r="BP61" s="1252"/>
      <c r="BQ61" s="1253"/>
      <c r="BR61" s="1253"/>
      <c r="BS61" s="1252"/>
      <c r="BT61" s="1252"/>
      <c r="BU61" s="1252"/>
      <c r="BV61" s="1252"/>
      <c r="BW61" s="1252"/>
      <c r="BX61" s="1252"/>
      <c r="BY61" s="1252"/>
      <c r="BZ61" s="1252"/>
      <c r="CA61" s="1252"/>
      <c r="CB61" s="1252"/>
      <c r="CC61" s="1253"/>
      <c r="CD61" s="1253"/>
      <c r="CE61" s="1252"/>
      <c r="CF61" s="1252"/>
      <c r="CG61" s="1252"/>
      <c r="CH61" s="1252"/>
      <c r="CI61" s="1252"/>
      <c r="CJ61" s="1252"/>
      <c r="CK61" s="1252"/>
      <c r="CL61" s="1252"/>
      <c r="CM61" s="1252"/>
      <c r="CN61" s="1252"/>
      <c r="CO61" s="1253"/>
      <c r="CP61" s="1253"/>
      <c r="CQ61" s="1252"/>
      <c r="CR61" s="1252"/>
      <c r="CS61" s="1252"/>
      <c r="CT61" s="1252"/>
      <c r="CU61" s="1252"/>
      <c r="CV61" s="1252"/>
      <c r="CW61" s="1252"/>
      <c r="CX61" s="1252"/>
      <c r="CY61" s="1252"/>
      <c r="CZ61" s="1252"/>
      <c r="DA61" s="1253"/>
      <c r="DB61" s="1253"/>
      <c r="DC61" s="1253"/>
      <c r="DD61" s="1254"/>
      <c r="DE61" s="1247"/>
    </row>
    <row r="62" spans="1:109" x14ac:dyDescent="0.15">
      <c r="B62" s="1221"/>
      <c r="C62" s="1221"/>
      <c r="D62" s="1221"/>
      <c r="E62" s="1221"/>
      <c r="F62" s="1221"/>
      <c r="G62" s="1221"/>
      <c r="H62" s="1221"/>
      <c r="I62" s="1221"/>
      <c r="J62" s="1221"/>
      <c r="K62" s="1221"/>
      <c r="L62" s="1221"/>
      <c r="M62" s="1221"/>
      <c r="N62" s="1221"/>
      <c r="O62" s="1221"/>
      <c r="P62" s="1221"/>
      <c r="Q62" s="1221"/>
      <c r="R62" s="1221"/>
      <c r="S62" s="1221"/>
      <c r="T62" s="1221"/>
      <c r="U62" s="1221"/>
      <c r="V62" s="1221"/>
      <c r="W62" s="1221"/>
      <c r="X62" s="1221"/>
      <c r="Y62" s="1221"/>
      <c r="Z62" s="1221"/>
      <c r="AA62" s="1221"/>
      <c r="AB62" s="1221"/>
      <c r="AC62" s="1221"/>
      <c r="AD62" s="1221"/>
      <c r="AE62" s="1221"/>
      <c r="AF62" s="1221"/>
      <c r="AG62" s="1221"/>
      <c r="AH62" s="1221"/>
      <c r="AI62" s="1221"/>
      <c r="AJ62" s="1221"/>
      <c r="AK62" s="1221"/>
      <c r="AL62" s="1221"/>
      <c r="AM62" s="1221"/>
      <c r="AN62" s="1221"/>
      <c r="AO62" s="1221"/>
      <c r="AP62" s="1221"/>
      <c r="AQ62" s="1221"/>
      <c r="AR62" s="1221"/>
      <c r="AS62" s="1221"/>
      <c r="AT62" s="1221"/>
      <c r="AU62" s="1221"/>
      <c r="AV62" s="1221"/>
      <c r="AW62" s="1221"/>
      <c r="AX62" s="1221"/>
      <c r="AY62" s="1221"/>
      <c r="AZ62" s="1221"/>
      <c r="BA62" s="1221"/>
      <c r="BB62" s="1221"/>
      <c r="BC62" s="1221"/>
      <c r="BD62" s="1221"/>
      <c r="BE62" s="1221"/>
      <c r="BF62" s="1221"/>
      <c r="BG62" s="1221"/>
      <c r="BH62" s="1221"/>
      <c r="BI62" s="1221"/>
      <c r="BJ62" s="1221"/>
      <c r="BK62" s="1221"/>
      <c r="BL62" s="1221"/>
      <c r="BM62" s="1221"/>
      <c r="BN62" s="1221"/>
      <c r="BO62" s="1221"/>
      <c r="BP62" s="1221"/>
      <c r="BQ62" s="1221"/>
      <c r="BR62" s="1221"/>
      <c r="BS62" s="1221"/>
      <c r="BT62" s="1221"/>
      <c r="BU62" s="1221"/>
      <c r="BV62" s="1221"/>
      <c r="BW62" s="1221"/>
      <c r="BX62" s="1221"/>
      <c r="BY62" s="1221"/>
      <c r="BZ62" s="1221"/>
      <c r="CA62" s="1221"/>
      <c r="CB62" s="1221"/>
      <c r="CC62" s="1221"/>
      <c r="CD62" s="1221"/>
      <c r="CE62" s="1221"/>
      <c r="CF62" s="1221"/>
      <c r="CG62" s="1221"/>
      <c r="CH62" s="1221"/>
      <c r="CI62" s="1221"/>
      <c r="CJ62" s="1221"/>
      <c r="CK62" s="1221"/>
      <c r="CL62" s="1221"/>
      <c r="CM62" s="1221"/>
      <c r="CN62" s="1221"/>
      <c r="CO62" s="1221"/>
      <c r="CP62" s="1221"/>
      <c r="CQ62" s="1221"/>
      <c r="CR62" s="1221"/>
      <c r="CS62" s="1221"/>
      <c r="CT62" s="1221"/>
      <c r="CU62" s="1221"/>
      <c r="CV62" s="1221"/>
      <c r="CW62" s="1221"/>
      <c r="CX62" s="1221"/>
      <c r="CY62" s="1221"/>
      <c r="CZ62" s="1221"/>
      <c r="DA62" s="1221"/>
      <c r="DB62" s="1221"/>
      <c r="DC62" s="1221"/>
      <c r="DD62" s="1221"/>
      <c r="DE62" s="1210"/>
    </row>
    <row r="63" spans="1:109" ht="17.25" x14ac:dyDescent="0.15">
      <c r="B63" s="1255" t="s">
        <v>603</v>
      </c>
    </row>
    <row r="64" spans="1:109" x14ac:dyDescent="0.15">
      <c r="B64" s="1216"/>
      <c r="G64" s="1223"/>
      <c r="I64" s="1256"/>
      <c r="J64" s="1256"/>
      <c r="K64" s="1256"/>
      <c r="L64" s="1256"/>
      <c r="M64" s="1256"/>
      <c r="N64" s="1257"/>
      <c r="AM64" s="1223"/>
      <c r="AN64" s="1223" t="s">
        <v>596</v>
      </c>
      <c r="AP64" s="1224"/>
      <c r="AQ64" s="1224"/>
      <c r="AR64" s="1224"/>
      <c r="AY64" s="1223"/>
      <c r="BA64" s="1224"/>
      <c r="BB64" s="1224"/>
      <c r="BC64" s="1224"/>
      <c r="BK64" s="1223"/>
      <c r="BM64" s="1224"/>
      <c r="BN64" s="1224"/>
      <c r="BO64" s="1224"/>
      <c r="BW64" s="1223"/>
      <c r="BY64" s="1224"/>
      <c r="BZ64" s="1224"/>
      <c r="CA64" s="1224"/>
      <c r="CI64" s="1223"/>
      <c r="CK64" s="1224"/>
      <c r="CL64" s="1224"/>
      <c r="CM64" s="1224"/>
      <c r="CU64" s="1223"/>
      <c r="CW64" s="1224"/>
      <c r="CX64" s="1224"/>
      <c r="CY64" s="1224"/>
    </row>
    <row r="65" spans="2:107" x14ac:dyDescent="0.15">
      <c r="B65" s="1216"/>
      <c r="AN65" s="1225" t="s">
        <v>604</v>
      </c>
      <c r="AO65" s="1226"/>
      <c r="AP65" s="1226"/>
      <c r="AQ65" s="1226"/>
      <c r="AR65" s="1226"/>
      <c r="AS65" s="1226"/>
      <c r="AT65" s="1226"/>
      <c r="AU65" s="1226"/>
      <c r="AV65" s="1226"/>
      <c r="AW65" s="1226"/>
      <c r="AX65" s="1226"/>
      <c r="AY65" s="1226"/>
      <c r="AZ65" s="1226"/>
      <c r="BA65" s="1226"/>
      <c r="BB65" s="1226"/>
      <c r="BC65" s="1226"/>
      <c r="BD65" s="1226"/>
      <c r="BE65" s="1226"/>
      <c r="BF65" s="1226"/>
      <c r="BG65" s="1226"/>
      <c r="BH65" s="1226"/>
      <c r="BI65" s="1226"/>
      <c r="BJ65" s="1226"/>
      <c r="BK65" s="1226"/>
      <c r="BL65" s="1226"/>
      <c r="BM65" s="1226"/>
      <c r="BN65" s="1226"/>
      <c r="BO65" s="1226"/>
      <c r="BP65" s="1226"/>
      <c r="BQ65" s="1226"/>
      <c r="BR65" s="1226"/>
      <c r="BS65" s="1226"/>
      <c r="BT65" s="1226"/>
      <c r="BU65" s="1226"/>
      <c r="BV65" s="1226"/>
      <c r="BW65" s="1226"/>
      <c r="BX65" s="1226"/>
      <c r="BY65" s="1226"/>
      <c r="BZ65" s="1226"/>
      <c r="CA65" s="1226"/>
      <c r="CB65" s="1226"/>
      <c r="CC65" s="1226"/>
      <c r="CD65" s="1226"/>
      <c r="CE65" s="1226"/>
      <c r="CF65" s="1226"/>
      <c r="CG65" s="1226"/>
      <c r="CH65" s="1226"/>
      <c r="CI65" s="1226"/>
      <c r="CJ65" s="1226"/>
      <c r="CK65" s="1226"/>
      <c r="CL65" s="1226"/>
      <c r="CM65" s="1226"/>
      <c r="CN65" s="1226"/>
      <c r="CO65" s="1226"/>
      <c r="CP65" s="1226"/>
      <c r="CQ65" s="1226"/>
      <c r="CR65" s="1226"/>
      <c r="CS65" s="1226"/>
      <c r="CT65" s="1226"/>
      <c r="CU65" s="1226"/>
      <c r="CV65" s="1226"/>
      <c r="CW65" s="1226"/>
      <c r="CX65" s="1226"/>
      <c r="CY65" s="1226"/>
      <c r="CZ65" s="1226"/>
      <c r="DA65" s="1226"/>
      <c r="DB65" s="1226"/>
      <c r="DC65" s="1227"/>
    </row>
    <row r="66" spans="2:107" x14ac:dyDescent="0.15">
      <c r="B66" s="1216"/>
      <c r="AN66" s="1228"/>
      <c r="AO66" s="1229"/>
      <c r="AP66" s="1229"/>
      <c r="AQ66" s="1229"/>
      <c r="AR66" s="1229"/>
      <c r="AS66" s="1229"/>
      <c r="AT66" s="1229"/>
      <c r="AU66" s="1229"/>
      <c r="AV66" s="1229"/>
      <c r="AW66" s="1229"/>
      <c r="AX66" s="1229"/>
      <c r="AY66" s="1229"/>
      <c r="AZ66" s="1229"/>
      <c r="BA66" s="1229"/>
      <c r="BB66" s="1229"/>
      <c r="BC66" s="1229"/>
      <c r="BD66" s="1229"/>
      <c r="BE66" s="1229"/>
      <c r="BF66" s="1229"/>
      <c r="BG66" s="1229"/>
      <c r="BH66" s="1229"/>
      <c r="BI66" s="1229"/>
      <c r="BJ66" s="1229"/>
      <c r="BK66" s="1229"/>
      <c r="BL66" s="1229"/>
      <c r="BM66" s="1229"/>
      <c r="BN66" s="1229"/>
      <c r="BO66" s="1229"/>
      <c r="BP66" s="1229"/>
      <c r="BQ66" s="1229"/>
      <c r="BR66" s="1229"/>
      <c r="BS66" s="1229"/>
      <c r="BT66" s="1229"/>
      <c r="BU66" s="1229"/>
      <c r="BV66" s="1229"/>
      <c r="BW66" s="1229"/>
      <c r="BX66" s="1229"/>
      <c r="BY66" s="1229"/>
      <c r="BZ66" s="1229"/>
      <c r="CA66" s="1229"/>
      <c r="CB66" s="1229"/>
      <c r="CC66" s="1229"/>
      <c r="CD66" s="1229"/>
      <c r="CE66" s="1229"/>
      <c r="CF66" s="1229"/>
      <c r="CG66" s="1229"/>
      <c r="CH66" s="1229"/>
      <c r="CI66" s="1229"/>
      <c r="CJ66" s="1229"/>
      <c r="CK66" s="1229"/>
      <c r="CL66" s="1229"/>
      <c r="CM66" s="1229"/>
      <c r="CN66" s="1229"/>
      <c r="CO66" s="1229"/>
      <c r="CP66" s="1229"/>
      <c r="CQ66" s="1229"/>
      <c r="CR66" s="1229"/>
      <c r="CS66" s="1229"/>
      <c r="CT66" s="1229"/>
      <c r="CU66" s="1229"/>
      <c r="CV66" s="1229"/>
      <c r="CW66" s="1229"/>
      <c r="CX66" s="1229"/>
      <c r="CY66" s="1229"/>
      <c r="CZ66" s="1229"/>
      <c r="DA66" s="1229"/>
      <c r="DB66" s="1229"/>
      <c r="DC66" s="1230"/>
    </row>
    <row r="67" spans="2:107" x14ac:dyDescent="0.15">
      <c r="B67" s="1216"/>
      <c r="AN67" s="1228"/>
      <c r="AO67" s="1229"/>
      <c r="AP67" s="1229"/>
      <c r="AQ67" s="1229"/>
      <c r="AR67" s="1229"/>
      <c r="AS67" s="1229"/>
      <c r="AT67" s="1229"/>
      <c r="AU67" s="1229"/>
      <c r="AV67" s="1229"/>
      <c r="AW67" s="1229"/>
      <c r="AX67" s="1229"/>
      <c r="AY67" s="1229"/>
      <c r="AZ67" s="1229"/>
      <c r="BA67" s="1229"/>
      <c r="BB67" s="1229"/>
      <c r="BC67" s="1229"/>
      <c r="BD67" s="1229"/>
      <c r="BE67" s="1229"/>
      <c r="BF67" s="1229"/>
      <c r="BG67" s="1229"/>
      <c r="BH67" s="1229"/>
      <c r="BI67" s="1229"/>
      <c r="BJ67" s="1229"/>
      <c r="BK67" s="1229"/>
      <c r="BL67" s="1229"/>
      <c r="BM67" s="1229"/>
      <c r="BN67" s="1229"/>
      <c r="BO67" s="1229"/>
      <c r="BP67" s="1229"/>
      <c r="BQ67" s="1229"/>
      <c r="BR67" s="1229"/>
      <c r="BS67" s="1229"/>
      <c r="BT67" s="1229"/>
      <c r="BU67" s="1229"/>
      <c r="BV67" s="1229"/>
      <c r="BW67" s="1229"/>
      <c r="BX67" s="1229"/>
      <c r="BY67" s="1229"/>
      <c r="BZ67" s="1229"/>
      <c r="CA67" s="1229"/>
      <c r="CB67" s="1229"/>
      <c r="CC67" s="1229"/>
      <c r="CD67" s="1229"/>
      <c r="CE67" s="1229"/>
      <c r="CF67" s="1229"/>
      <c r="CG67" s="1229"/>
      <c r="CH67" s="1229"/>
      <c r="CI67" s="1229"/>
      <c r="CJ67" s="1229"/>
      <c r="CK67" s="1229"/>
      <c r="CL67" s="1229"/>
      <c r="CM67" s="1229"/>
      <c r="CN67" s="1229"/>
      <c r="CO67" s="1229"/>
      <c r="CP67" s="1229"/>
      <c r="CQ67" s="1229"/>
      <c r="CR67" s="1229"/>
      <c r="CS67" s="1229"/>
      <c r="CT67" s="1229"/>
      <c r="CU67" s="1229"/>
      <c r="CV67" s="1229"/>
      <c r="CW67" s="1229"/>
      <c r="CX67" s="1229"/>
      <c r="CY67" s="1229"/>
      <c r="CZ67" s="1229"/>
      <c r="DA67" s="1229"/>
      <c r="DB67" s="1229"/>
      <c r="DC67" s="1230"/>
    </row>
    <row r="68" spans="2:107" x14ac:dyDescent="0.15">
      <c r="B68" s="1216"/>
      <c r="AN68" s="1228"/>
      <c r="AO68" s="1229"/>
      <c r="AP68" s="1229"/>
      <c r="AQ68" s="1229"/>
      <c r="AR68" s="1229"/>
      <c r="AS68" s="1229"/>
      <c r="AT68" s="1229"/>
      <c r="AU68" s="1229"/>
      <c r="AV68" s="1229"/>
      <c r="AW68" s="1229"/>
      <c r="AX68" s="1229"/>
      <c r="AY68" s="1229"/>
      <c r="AZ68" s="1229"/>
      <c r="BA68" s="1229"/>
      <c r="BB68" s="1229"/>
      <c r="BC68" s="1229"/>
      <c r="BD68" s="1229"/>
      <c r="BE68" s="1229"/>
      <c r="BF68" s="1229"/>
      <c r="BG68" s="1229"/>
      <c r="BH68" s="1229"/>
      <c r="BI68" s="1229"/>
      <c r="BJ68" s="1229"/>
      <c r="BK68" s="1229"/>
      <c r="BL68" s="1229"/>
      <c r="BM68" s="1229"/>
      <c r="BN68" s="1229"/>
      <c r="BO68" s="1229"/>
      <c r="BP68" s="1229"/>
      <c r="BQ68" s="1229"/>
      <c r="BR68" s="1229"/>
      <c r="BS68" s="1229"/>
      <c r="BT68" s="1229"/>
      <c r="BU68" s="1229"/>
      <c r="BV68" s="1229"/>
      <c r="BW68" s="1229"/>
      <c r="BX68" s="1229"/>
      <c r="BY68" s="1229"/>
      <c r="BZ68" s="1229"/>
      <c r="CA68" s="1229"/>
      <c r="CB68" s="1229"/>
      <c r="CC68" s="1229"/>
      <c r="CD68" s="1229"/>
      <c r="CE68" s="1229"/>
      <c r="CF68" s="1229"/>
      <c r="CG68" s="1229"/>
      <c r="CH68" s="1229"/>
      <c r="CI68" s="1229"/>
      <c r="CJ68" s="1229"/>
      <c r="CK68" s="1229"/>
      <c r="CL68" s="1229"/>
      <c r="CM68" s="1229"/>
      <c r="CN68" s="1229"/>
      <c r="CO68" s="1229"/>
      <c r="CP68" s="1229"/>
      <c r="CQ68" s="1229"/>
      <c r="CR68" s="1229"/>
      <c r="CS68" s="1229"/>
      <c r="CT68" s="1229"/>
      <c r="CU68" s="1229"/>
      <c r="CV68" s="1229"/>
      <c r="CW68" s="1229"/>
      <c r="CX68" s="1229"/>
      <c r="CY68" s="1229"/>
      <c r="CZ68" s="1229"/>
      <c r="DA68" s="1229"/>
      <c r="DB68" s="1229"/>
      <c r="DC68" s="1230"/>
    </row>
    <row r="69" spans="2:107" x14ac:dyDescent="0.15">
      <c r="B69" s="1216"/>
      <c r="AN69" s="1231"/>
      <c r="AO69" s="1232"/>
      <c r="AP69" s="1232"/>
      <c r="AQ69" s="1232"/>
      <c r="AR69" s="1232"/>
      <c r="AS69" s="1232"/>
      <c r="AT69" s="1232"/>
      <c r="AU69" s="1232"/>
      <c r="AV69" s="1232"/>
      <c r="AW69" s="1232"/>
      <c r="AX69" s="1232"/>
      <c r="AY69" s="1232"/>
      <c r="AZ69" s="1232"/>
      <c r="BA69" s="1232"/>
      <c r="BB69" s="1232"/>
      <c r="BC69" s="1232"/>
      <c r="BD69" s="1232"/>
      <c r="BE69" s="1232"/>
      <c r="BF69" s="1232"/>
      <c r="BG69" s="1232"/>
      <c r="BH69" s="1232"/>
      <c r="BI69" s="1232"/>
      <c r="BJ69" s="1232"/>
      <c r="BK69" s="1232"/>
      <c r="BL69" s="1232"/>
      <c r="BM69" s="1232"/>
      <c r="BN69" s="1232"/>
      <c r="BO69" s="1232"/>
      <c r="BP69" s="1232"/>
      <c r="BQ69" s="1232"/>
      <c r="BR69" s="1232"/>
      <c r="BS69" s="1232"/>
      <c r="BT69" s="1232"/>
      <c r="BU69" s="1232"/>
      <c r="BV69" s="1232"/>
      <c r="BW69" s="1232"/>
      <c r="BX69" s="1232"/>
      <c r="BY69" s="1232"/>
      <c r="BZ69" s="1232"/>
      <c r="CA69" s="1232"/>
      <c r="CB69" s="1232"/>
      <c r="CC69" s="1232"/>
      <c r="CD69" s="1232"/>
      <c r="CE69" s="1232"/>
      <c r="CF69" s="1232"/>
      <c r="CG69" s="1232"/>
      <c r="CH69" s="1232"/>
      <c r="CI69" s="1232"/>
      <c r="CJ69" s="1232"/>
      <c r="CK69" s="1232"/>
      <c r="CL69" s="1232"/>
      <c r="CM69" s="1232"/>
      <c r="CN69" s="1232"/>
      <c r="CO69" s="1232"/>
      <c r="CP69" s="1232"/>
      <c r="CQ69" s="1232"/>
      <c r="CR69" s="1232"/>
      <c r="CS69" s="1232"/>
      <c r="CT69" s="1232"/>
      <c r="CU69" s="1232"/>
      <c r="CV69" s="1232"/>
      <c r="CW69" s="1232"/>
      <c r="CX69" s="1232"/>
      <c r="CY69" s="1232"/>
      <c r="CZ69" s="1232"/>
      <c r="DA69" s="1232"/>
      <c r="DB69" s="1232"/>
      <c r="DC69" s="1233"/>
    </row>
    <row r="70" spans="2:107" x14ac:dyDescent="0.15">
      <c r="B70" s="1216"/>
      <c r="H70" s="1258"/>
      <c r="I70" s="1258"/>
      <c r="J70" s="1259"/>
      <c r="K70" s="1259"/>
      <c r="L70" s="1260"/>
      <c r="M70" s="1259"/>
      <c r="N70" s="1260"/>
      <c r="AN70" s="1234"/>
      <c r="AO70" s="1234"/>
      <c r="AP70" s="1234"/>
      <c r="AZ70" s="1234"/>
      <c r="BA70" s="1234"/>
      <c r="BB70" s="1234"/>
      <c r="BL70" s="1234"/>
      <c r="BM70" s="1234"/>
      <c r="BN70" s="1234"/>
      <c r="BX70" s="1234"/>
      <c r="BY70" s="1234"/>
      <c r="BZ70" s="1234"/>
      <c r="CJ70" s="1234"/>
      <c r="CK70" s="1234"/>
      <c r="CL70" s="1234"/>
      <c r="CV70" s="1234"/>
      <c r="CW70" s="1234"/>
      <c r="CX70" s="1234"/>
    </row>
    <row r="71" spans="2:107" x14ac:dyDescent="0.15">
      <c r="B71" s="1216"/>
      <c r="G71" s="1261"/>
      <c r="I71" s="1262"/>
      <c r="J71" s="1259"/>
      <c r="K71" s="1259"/>
      <c r="L71" s="1260"/>
      <c r="M71" s="1259"/>
      <c r="N71" s="1260"/>
      <c r="AM71" s="1261"/>
      <c r="AN71" s="1210" t="s">
        <v>598</v>
      </c>
    </row>
    <row r="72" spans="2:107" x14ac:dyDescent="0.15">
      <c r="B72" s="1216"/>
      <c r="G72" s="1235"/>
      <c r="H72" s="1235"/>
      <c r="I72" s="1235"/>
      <c r="J72" s="1235"/>
      <c r="K72" s="1236"/>
      <c r="L72" s="1236"/>
      <c r="M72" s="1237"/>
      <c r="N72" s="1237"/>
      <c r="AN72" s="1238"/>
      <c r="AO72" s="1239"/>
      <c r="AP72" s="1239"/>
      <c r="AQ72" s="1239"/>
      <c r="AR72" s="1239"/>
      <c r="AS72" s="1239"/>
      <c r="AT72" s="1239"/>
      <c r="AU72" s="1239"/>
      <c r="AV72" s="1239"/>
      <c r="AW72" s="1239"/>
      <c r="AX72" s="1239"/>
      <c r="AY72" s="1239"/>
      <c r="AZ72" s="1239"/>
      <c r="BA72" s="1239"/>
      <c r="BB72" s="1239"/>
      <c r="BC72" s="1239"/>
      <c r="BD72" s="1239"/>
      <c r="BE72" s="1239"/>
      <c r="BF72" s="1239"/>
      <c r="BG72" s="1239"/>
      <c r="BH72" s="1239"/>
      <c r="BI72" s="1239"/>
      <c r="BJ72" s="1239"/>
      <c r="BK72" s="1239"/>
      <c r="BL72" s="1239"/>
      <c r="BM72" s="1239"/>
      <c r="BN72" s="1239"/>
      <c r="BO72" s="1240"/>
      <c r="BP72" s="1241" t="s">
        <v>557</v>
      </c>
      <c r="BQ72" s="1241"/>
      <c r="BR72" s="1241"/>
      <c r="BS72" s="1241"/>
      <c r="BT72" s="1241"/>
      <c r="BU72" s="1241"/>
      <c r="BV72" s="1241"/>
      <c r="BW72" s="1241"/>
      <c r="BX72" s="1241" t="s">
        <v>558</v>
      </c>
      <c r="BY72" s="1241"/>
      <c r="BZ72" s="1241"/>
      <c r="CA72" s="1241"/>
      <c r="CB72" s="1241"/>
      <c r="CC72" s="1241"/>
      <c r="CD72" s="1241"/>
      <c r="CE72" s="1241"/>
      <c r="CF72" s="1241" t="s">
        <v>559</v>
      </c>
      <c r="CG72" s="1241"/>
      <c r="CH72" s="1241"/>
      <c r="CI72" s="1241"/>
      <c r="CJ72" s="1241"/>
      <c r="CK72" s="1241"/>
      <c r="CL72" s="1241"/>
      <c r="CM72" s="1241"/>
      <c r="CN72" s="1241" t="s">
        <v>560</v>
      </c>
      <c r="CO72" s="1241"/>
      <c r="CP72" s="1241"/>
      <c r="CQ72" s="1241"/>
      <c r="CR72" s="1241"/>
      <c r="CS72" s="1241"/>
      <c r="CT72" s="1241"/>
      <c r="CU72" s="1241"/>
      <c r="CV72" s="1241" t="s">
        <v>561</v>
      </c>
      <c r="CW72" s="1241"/>
      <c r="CX72" s="1241"/>
      <c r="CY72" s="1241"/>
      <c r="CZ72" s="1241"/>
      <c r="DA72" s="1241"/>
      <c r="DB72" s="1241"/>
      <c r="DC72" s="1241"/>
    </row>
    <row r="73" spans="2:107" x14ac:dyDescent="0.15">
      <c r="B73" s="1216"/>
      <c r="G73" s="1242"/>
      <c r="H73" s="1242"/>
      <c r="I73" s="1242"/>
      <c r="J73" s="1242"/>
      <c r="K73" s="1263"/>
      <c r="L73" s="1263"/>
      <c r="M73" s="1263"/>
      <c r="N73" s="1263"/>
      <c r="AM73" s="1234"/>
      <c r="AN73" s="1245" t="s">
        <v>599</v>
      </c>
      <c r="AO73" s="1245"/>
      <c r="AP73" s="1245"/>
      <c r="AQ73" s="1245"/>
      <c r="AR73" s="1245"/>
      <c r="AS73" s="1245"/>
      <c r="AT73" s="1245"/>
      <c r="AU73" s="1245"/>
      <c r="AV73" s="1245"/>
      <c r="AW73" s="1245"/>
      <c r="AX73" s="1245"/>
      <c r="AY73" s="1245"/>
      <c r="AZ73" s="1245"/>
      <c r="BA73" s="1245"/>
      <c r="BB73" s="1245" t="s">
        <v>600</v>
      </c>
      <c r="BC73" s="1245"/>
      <c r="BD73" s="1245"/>
      <c r="BE73" s="1245"/>
      <c r="BF73" s="1245"/>
      <c r="BG73" s="1245"/>
      <c r="BH73" s="1245"/>
      <c r="BI73" s="1245"/>
      <c r="BJ73" s="1245"/>
      <c r="BK73" s="1245"/>
      <c r="BL73" s="1245"/>
      <c r="BM73" s="1245"/>
      <c r="BN73" s="1245"/>
      <c r="BO73" s="1245"/>
      <c r="BP73" s="1246"/>
      <c r="BQ73" s="1246"/>
      <c r="BR73" s="1246"/>
      <c r="BS73" s="1246"/>
      <c r="BT73" s="1246"/>
      <c r="BU73" s="1246"/>
      <c r="BV73" s="1246"/>
      <c r="BW73" s="1246"/>
      <c r="BX73" s="1246"/>
      <c r="BY73" s="1246"/>
      <c r="BZ73" s="1246"/>
      <c r="CA73" s="1246"/>
      <c r="CB73" s="1246"/>
      <c r="CC73" s="1246"/>
      <c r="CD73" s="1246"/>
      <c r="CE73" s="1246"/>
      <c r="CF73" s="1246"/>
      <c r="CG73" s="1246"/>
      <c r="CH73" s="1246"/>
      <c r="CI73" s="1246"/>
      <c r="CJ73" s="1246"/>
      <c r="CK73" s="1246"/>
      <c r="CL73" s="1246"/>
      <c r="CM73" s="1246"/>
      <c r="CN73" s="1246"/>
      <c r="CO73" s="1246"/>
      <c r="CP73" s="1246"/>
      <c r="CQ73" s="1246"/>
      <c r="CR73" s="1246"/>
      <c r="CS73" s="1246"/>
      <c r="CT73" s="1246"/>
      <c r="CU73" s="1246"/>
      <c r="CV73" s="1246"/>
      <c r="CW73" s="1246"/>
      <c r="CX73" s="1246"/>
      <c r="CY73" s="1246"/>
      <c r="CZ73" s="1246"/>
      <c r="DA73" s="1246"/>
      <c r="DB73" s="1246"/>
      <c r="DC73" s="1246"/>
    </row>
    <row r="74" spans="2:107" x14ac:dyDescent="0.15">
      <c r="B74" s="1216"/>
      <c r="G74" s="1242"/>
      <c r="H74" s="1242"/>
      <c r="I74" s="1242"/>
      <c r="J74" s="1242"/>
      <c r="K74" s="1263"/>
      <c r="L74" s="1263"/>
      <c r="M74" s="1263"/>
      <c r="N74" s="1263"/>
      <c r="AM74" s="1234"/>
      <c r="AN74" s="1245"/>
      <c r="AO74" s="1245"/>
      <c r="AP74" s="1245"/>
      <c r="AQ74" s="1245"/>
      <c r="AR74" s="1245"/>
      <c r="AS74" s="1245"/>
      <c r="AT74" s="1245"/>
      <c r="AU74" s="1245"/>
      <c r="AV74" s="1245"/>
      <c r="AW74" s="1245"/>
      <c r="AX74" s="1245"/>
      <c r="AY74" s="1245"/>
      <c r="AZ74" s="1245"/>
      <c r="BA74" s="1245"/>
      <c r="BB74" s="1245"/>
      <c r="BC74" s="1245"/>
      <c r="BD74" s="1245"/>
      <c r="BE74" s="1245"/>
      <c r="BF74" s="1245"/>
      <c r="BG74" s="1245"/>
      <c r="BH74" s="1245"/>
      <c r="BI74" s="1245"/>
      <c r="BJ74" s="1245"/>
      <c r="BK74" s="1245"/>
      <c r="BL74" s="1245"/>
      <c r="BM74" s="1245"/>
      <c r="BN74" s="1245"/>
      <c r="BO74" s="1245"/>
      <c r="BP74" s="1246"/>
      <c r="BQ74" s="1246"/>
      <c r="BR74" s="1246"/>
      <c r="BS74" s="1246"/>
      <c r="BT74" s="1246"/>
      <c r="BU74" s="1246"/>
      <c r="BV74" s="1246"/>
      <c r="BW74" s="1246"/>
      <c r="BX74" s="1246"/>
      <c r="BY74" s="1246"/>
      <c r="BZ74" s="1246"/>
      <c r="CA74" s="1246"/>
      <c r="CB74" s="1246"/>
      <c r="CC74" s="1246"/>
      <c r="CD74" s="1246"/>
      <c r="CE74" s="1246"/>
      <c r="CF74" s="1246"/>
      <c r="CG74" s="1246"/>
      <c r="CH74" s="1246"/>
      <c r="CI74" s="1246"/>
      <c r="CJ74" s="1246"/>
      <c r="CK74" s="1246"/>
      <c r="CL74" s="1246"/>
      <c r="CM74" s="1246"/>
      <c r="CN74" s="1246"/>
      <c r="CO74" s="1246"/>
      <c r="CP74" s="1246"/>
      <c r="CQ74" s="1246"/>
      <c r="CR74" s="1246"/>
      <c r="CS74" s="1246"/>
      <c r="CT74" s="1246"/>
      <c r="CU74" s="1246"/>
      <c r="CV74" s="1246"/>
      <c r="CW74" s="1246"/>
      <c r="CX74" s="1246"/>
      <c r="CY74" s="1246"/>
      <c r="CZ74" s="1246"/>
      <c r="DA74" s="1246"/>
      <c r="DB74" s="1246"/>
      <c r="DC74" s="1246"/>
    </row>
    <row r="75" spans="2:107" x14ac:dyDescent="0.15">
      <c r="B75" s="1216"/>
      <c r="G75" s="1242"/>
      <c r="H75" s="1242"/>
      <c r="I75" s="1235"/>
      <c r="J75" s="1235"/>
      <c r="K75" s="1244"/>
      <c r="L75" s="1244"/>
      <c r="M75" s="1244"/>
      <c r="N75" s="1244"/>
      <c r="AM75" s="1234"/>
      <c r="AN75" s="1245"/>
      <c r="AO75" s="1245"/>
      <c r="AP75" s="1245"/>
      <c r="AQ75" s="1245"/>
      <c r="AR75" s="1245"/>
      <c r="AS75" s="1245"/>
      <c r="AT75" s="1245"/>
      <c r="AU75" s="1245"/>
      <c r="AV75" s="1245"/>
      <c r="AW75" s="1245"/>
      <c r="AX75" s="1245"/>
      <c r="AY75" s="1245"/>
      <c r="AZ75" s="1245"/>
      <c r="BA75" s="1245"/>
      <c r="BB75" s="1245" t="s">
        <v>605</v>
      </c>
      <c r="BC75" s="1245"/>
      <c r="BD75" s="1245"/>
      <c r="BE75" s="1245"/>
      <c r="BF75" s="1245"/>
      <c r="BG75" s="1245"/>
      <c r="BH75" s="1245"/>
      <c r="BI75" s="1245"/>
      <c r="BJ75" s="1245"/>
      <c r="BK75" s="1245"/>
      <c r="BL75" s="1245"/>
      <c r="BM75" s="1245"/>
      <c r="BN75" s="1245"/>
      <c r="BO75" s="1245"/>
      <c r="BP75" s="1246">
        <v>3.9</v>
      </c>
      <c r="BQ75" s="1246"/>
      <c r="BR75" s="1246"/>
      <c r="BS75" s="1246"/>
      <c r="BT75" s="1246"/>
      <c r="BU75" s="1246"/>
      <c r="BV75" s="1246"/>
      <c r="BW75" s="1246"/>
      <c r="BX75" s="1246">
        <v>3</v>
      </c>
      <c r="BY75" s="1246"/>
      <c r="BZ75" s="1246"/>
      <c r="CA75" s="1246"/>
      <c r="CB75" s="1246"/>
      <c r="CC75" s="1246"/>
      <c r="CD75" s="1246"/>
      <c r="CE75" s="1246"/>
      <c r="CF75" s="1246">
        <v>1.8</v>
      </c>
      <c r="CG75" s="1246"/>
      <c r="CH75" s="1246"/>
      <c r="CI75" s="1246"/>
      <c r="CJ75" s="1246"/>
      <c r="CK75" s="1246"/>
      <c r="CL75" s="1246"/>
      <c r="CM75" s="1246"/>
      <c r="CN75" s="1246">
        <v>1.6</v>
      </c>
      <c r="CO75" s="1246"/>
      <c r="CP75" s="1246"/>
      <c r="CQ75" s="1246"/>
      <c r="CR75" s="1246"/>
      <c r="CS75" s="1246"/>
      <c r="CT75" s="1246"/>
      <c r="CU75" s="1246"/>
      <c r="CV75" s="1246">
        <v>2.1</v>
      </c>
      <c r="CW75" s="1246"/>
      <c r="CX75" s="1246"/>
      <c r="CY75" s="1246"/>
      <c r="CZ75" s="1246"/>
      <c r="DA75" s="1246"/>
      <c r="DB75" s="1246"/>
      <c r="DC75" s="1246"/>
    </row>
    <row r="76" spans="2:107" x14ac:dyDescent="0.15">
      <c r="B76" s="1216"/>
      <c r="G76" s="1242"/>
      <c r="H76" s="1242"/>
      <c r="I76" s="1235"/>
      <c r="J76" s="1235"/>
      <c r="K76" s="1244"/>
      <c r="L76" s="1244"/>
      <c r="M76" s="1244"/>
      <c r="N76" s="1244"/>
      <c r="AM76" s="1234"/>
      <c r="AN76" s="1245"/>
      <c r="AO76" s="1245"/>
      <c r="AP76" s="1245"/>
      <c r="AQ76" s="1245"/>
      <c r="AR76" s="1245"/>
      <c r="AS76" s="1245"/>
      <c r="AT76" s="1245"/>
      <c r="AU76" s="1245"/>
      <c r="AV76" s="1245"/>
      <c r="AW76" s="1245"/>
      <c r="AX76" s="1245"/>
      <c r="AY76" s="1245"/>
      <c r="AZ76" s="1245"/>
      <c r="BA76" s="1245"/>
      <c r="BB76" s="1245"/>
      <c r="BC76" s="1245"/>
      <c r="BD76" s="1245"/>
      <c r="BE76" s="1245"/>
      <c r="BF76" s="1245"/>
      <c r="BG76" s="1245"/>
      <c r="BH76" s="1245"/>
      <c r="BI76" s="1245"/>
      <c r="BJ76" s="1245"/>
      <c r="BK76" s="1245"/>
      <c r="BL76" s="1245"/>
      <c r="BM76" s="1245"/>
      <c r="BN76" s="1245"/>
      <c r="BO76" s="1245"/>
      <c r="BP76" s="1246"/>
      <c r="BQ76" s="1246"/>
      <c r="BR76" s="1246"/>
      <c r="BS76" s="1246"/>
      <c r="BT76" s="1246"/>
      <c r="BU76" s="1246"/>
      <c r="BV76" s="1246"/>
      <c r="BW76" s="1246"/>
      <c r="BX76" s="1246"/>
      <c r="BY76" s="1246"/>
      <c r="BZ76" s="1246"/>
      <c r="CA76" s="1246"/>
      <c r="CB76" s="1246"/>
      <c r="CC76" s="1246"/>
      <c r="CD76" s="1246"/>
      <c r="CE76" s="1246"/>
      <c r="CF76" s="1246"/>
      <c r="CG76" s="1246"/>
      <c r="CH76" s="1246"/>
      <c r="CI76" s="1246"/>
      <c r="CJ76" s="1246"/>
      <c r="CK76" s="1246"/>
      <c r="CL76" s="1246"/>
      <c r="CM76" s="1246"/>
      <c r="CN76" s="1246"/>
      <c r="CO76" s="1246"/>
      <c r="CP76" s="1246"/>
      <c r="CQ76" s="1246"/>
      <c r="CR76" s="1246"/>
      <c r="CS76" s="1246"/>
      <c r="CT76" s="1246"/>
      <c r="CU76" s="1246"/>
      <c r="CV76" s="1246"/>
      <c r="CW76" s="1246"/>
      <c r="CX76" s="1246"/>
      <c r="CY76" s="1246"/>
      <c r="CZ76" s="1246"/>
      <c r="DA76" s="1246"/>
      <c r="DB76" s="1246"/>
      <c r="DC76" s="1246"/>
    </row>
    <row r="77" spans="2:107" x14ac:dyDescent="0.15">
      <c r="B77" s="1216"/>
      <c r="G77" s="1235"/>
      <c r="H77" s="1235"/>
      <c r="I77" s="1235"/>
      <c r="J77" s="1235"/>
      <c r="K77" s="1263"/>
      <c r="L77" s="1263"/>
      <c r="M77" s="1263"/>
      <c r="N77" s="1263"/>
      <c r="AN77" s="1241" t="s">
        <v>602</v>
      </c>
      <c r="AO77" s="1241"/>
      <c r="AP77" s="1241"/>
      <c r="AQ77" s="1241"/>
      <c r="AR77" s="1241"/>
      <c r="AS77" s="1241"/>
      <c r="AT77" s="1241"/>
      <c r="AU77" s="1241"/>
      <c r="AV77" s="1241"/>
      <c r="AW77" s="1241"/>
      <c r="AX77" s="1241"/>
      <c r="AY77" s="1241"/>
      <c r="AZ77" s="1241"/>
      <c r="BA77" s="1241"/>
      <c r="BB77" s="1245" t="s">
        <v>600</v>
      </c>
      <c r="BC77" s="1245"/>
      <c r="BD77" s="1245"/>
      <c r="BE77" s="1245"/>
      <c r="BF77" s="1245"/>
      <c r="BG77" s="1245"/>
      <c r="BH77" s="1245"/>
      <c r="BI77" s="1245"/>
      <c r="BJ77" s="1245"/>
      <c r="BK77" s="1245"/>
      <c r="BL77" s="1245"/>
      <c r="BM77" s="1245"/>
      <c r="BN77" s="1245"/>
      <c r="BO77" s="1245"/>
      <c r="BP77" s="1246">
        <v>31.9</v>
      </c>
      <c r="BQ77" s="1246"/>
      <c r="BR77" s="1246"/>
      <c r="BS77" s="1246"/>
      <c r="BT77" s="1246"/>
      <c r="BU77" s="1246"/>
      <c r="BV77" s="1246"/>
      <c r="BW77" s="1246"/>
      <c r="BX77" s="1246">
        <v>24.2</v>
      </c>
      <c r="BY77" s="1246"/>
      <c r="BZ77" s="1246"/>
      <c r="CA77" s="1246"/>
      <c r="CB77" s="1246"/>
      <c r="CC77" s="1246"/>
      <c r="CD77" s="1246"/>
      <c r="CE77" s="1246"/>
      <c r="CF77" s="1246">
        <v>22.1</v>
      </c>
      <c r="CG77" s="1246"/>
      <c r="CH77" s="1246"/>
      <c r="CI77" s="1246"/>
      <c r="CJ77" s="1246"/>
      <c r="CK77" s="1246"/>
      <c r="CL77" s="1246"/>
      <c r="CM77" s="1246"/>
      <c r="CN77" s="1246">
        <v>20.399999999999999</v>
      </c>
      <c r="CO77" s="1246"/>
      <c r="CP77" s="1246"/>
      <c r="CQ77" s="1246"/>
      <c r="CR77" s="1246"/>
      <c r="CS77" s="1246"/>
      <c r="CT77" s="1246"/>
      <c r="CU77" s="1246"/>
      <c r="CV77" s="1246">
        <v>11.2</v>
      </c>
      <c r="CW77" s="1246"/>
      <c r="CX77" s="1246"/>
      <c r="CY77" s="1246"/>
      <c r="CZ77" s="1246"/>
      <c r="DA77" s="1246"/>
      <c r="DB77" s="1246"/>
      <c r="DC77" s="1246"/>
    </row>
    <row r="78" spans="2:107" x14ac:dyDescent="0.15">
      <c r="B78" s="1216"/>
      <c r="G78" s="1235"/>
      <c r="H78" s="1235"/>
      <c r="I78" s="1235"/>
      <c r="J78" s="1235"/>
      <c r="K78" s="1263"/>
      <c r="L78" s="1263"/>
      <c r="M78" s="1263"/>
      <c r="N78" s="1263"/>
      <c r="AN78" s="1241"/>
      <c r="AO78" s="1241"/>
      <c r="AP78" s="1241"/>
      <c r="AQ78" s="1241"/>
      <c r="AR78" s="1241"/>
      <c r="AS78" s="1241"/>
      <c r="AT78" s="1241"/>
      <c r="AU78" s="1241"/>
      <c r="AV78" s="1241"/>
      <c r="AW78" s="1241"/>
      <c r="AX78" s="1241"/>
      <c r="AY78" s="1241"/>
      <c r="AZ78" s="1241"/>
      <c r="BA78" s="1241"/>
      <c r="BB78" s="1245"/>
      <c r="BC78" s="1245"/>
      <c r="BD78" s="1245"/>
      <c r="BE78" s="1245"/>
      <c r="BF78" s="1245"/>
      <c r="BG78" s="1245"/>
      <c r="BH78" s="1245"/>
      <c r="BI78" s="1245"/>
      <c r="BJ78" s="1245"/>
      <c r="BK78" s="1245"/>
      <c r="BL78" s="1245"/>
      <c r="BM78" s="1245"/>
      <c r="BN78" s="1245"/>
      <c r="BO78" s="1245"/>
      <c r="BP78" s="1246"/>
      <c r="BQ78" s="1246"/>
      <c r="BR78" s="1246"/>
      <c r="BS78" s="1246"/>
      <c r="BT78" s="1246"/>
      <c r="BU78" s="1246"/>
      <c r="BV78" s="1246"/>
      <c r="BW78" s="1246"/>
      <c r="BX78" s="1246"/>
      <c r="BY78" s="1246"/>
      <c r="BZ78" s="1246"/>
      <c r="CA78" s="1246"/>
      <c r="CB78" s="1246"/>
      <c r="CC78" s="1246"/>
      <c r="CD78" s="1246"/>
      <c r="CE78" s="1246"/>
      <c r="CF78" s="1246"/>
      <c r="CG78" s="1246"/>
      <c r="CH78" s="1246"/>
      <c r="CI78" s="1246"/>
      <c r="CJ78" s="1246"/>
      <c r="CK78" s="1246"/>
      <c r="CL78" s="1246"/>
      <c r="CM78" s="1246"/>
      <c r="CN78" s="1246"/>
      <c r="CO78" s="1246"/>
      <c r="CP78" s="1246"/>
      <c r="CQ78" s="1246"/>
      <c r="CR78" s="1246"/>
      <c r="CS78" s="1246"/>
      <c r="CT78" s="1246"/>
      <c r="CU78" s="1246"/>
      <c r="CV78" s="1246"/>
      <c r="CW78" s="1246"/>
      <c r="CX78" s="1246"/>
      <c r="CY78" s="1246"/>
      <c r="CZ78" s="1246"/>
      <c r="DA78" s="1246"/>
      <c r="DB78" s="1246"/>
      <c r="DC78" s="1246"/>
    </row>
    <row r="79" spans="2:107" x14ac:dyDescent="0.15">
      <c r="B79" s="1216"/>
      <c r="G79" s="1235"/>
      <c r="H79" s="1235"/>
      <c r="I79" s="1248"/>
      <c r="J79" s="1248"/>
      <c r="K79" s="1264"/>
      <c r="L79" s="1264"/>
      <c r="M79" s="1264"/>
      <c r="N79" s="1264"/>
      <c r="AN79" s="1241"/>
      <c r="AO79" s="1241"/>
      <c r="AP79" s="1241"/>
      <c r="AQ79" s="1241"/>
      <c r="AR79" s="1241"/>
      <c r="AS79" s="1241"/>
      <c r="AT79" s="1241"/>
      <c r="AU79" s="1241"/>
      <c r="AV79" s="1241"/>
      <c r="AW79" s="1241"/>
      <c r="AX79" s="1241"/>
      <c r="AY79" s="1241"/>
      <c r="AZ79" s="1241"/>
      <c r="BA79" s="1241"/>
      <c r="BB79" s="1245" t="s">
        <v>605</v>
      </c>
      <c r="BC79" s="1245"/>
      <c r="BD79" s="1245"/>
      <c r="BE79" s="1245"/>
      <c r="BF79" s="1245"/>
      <c r="BG79" s="1245"/>
      <c r="BH79" s="1245"/>
      <c r="BI79" s="1245"/>
      <c r="BJ79" s="1245"/>
      <c r="BK79" s="1245"/>
      <c r="BL79" s="1245"/>
      <c r="BM79" s="1245"/>
      <c r="BN79" s="1245"/>
      <c r="BO79" s="1245"/>
      <c r="BP79" s="1246">
        <v>6.6</v>
      </c>
      <c r="BQ79" s="1246"/>
      <c r="BR79" s="1246"/>
      <c r="BS79" s="1246"/>
      <c r="BT79" s="1246"/>
      <c r="BU79" s="1246"/>
      <c r="BV79" s="1246"/>
      <c r="BW79" s="1246"/>
      <c r="BX79" s="1246">
        <v>6.4</v>
      </c>
      <c r="BY79" s="1246"/>
      <c r="BZ79" s="1246"/>
      <c r="CA79" s="1246"/>
      <c r="CB79" s="1246"/>
      <c r="CC79" s="1246"/>
      <c r="CD79" s="1246"/>
      <c r="CE79" s="1246"/>
      <c r="CF79" s="1246">
        <v>6.3</v>
      </c>
      <c r="CG79" s="1246"/>
      <c r="CH79" s="1246"/>
      <c r="CI79" s="1246"/>
      <c r="CJ79" s="1246"/>
      <c r="CK79" s="1246"/>
      <c r="CL79" s="1246"/>
      <c r="CM79" s="1246"/>
      <c r="CN79" s="1246">
        <v>6.2</v>
      </c>
      <c r="CO79" s="1246"/>
      <c r="CP79" s="1246"/>
      <c r="CQ79" s="1246"/>
      <c r="CR79" s="1246"/>
      <c r="CS79" s="1246"/>
      <c r="CT79" s="1246"/>
      <c r="CU79" s="1246"/>
      <c r="CV79" s="1246">
        <v>5.7</v>
      </c>
      <c r="CW79" s="1246"/>
      <c r="CX79" s="1246"/>
      <c r="CY79" s="1246"/>
      <c r="CZ79" s="1246"/>
      <c r="DA79" s="1246"/>
      <c r="DB79" s="1246"/>
      <c r="DC79" s="1246"/>
    </row>
    <row r="80" spans="2:107" x14ac:dyDescent="0.15">
      <c r="B80" s="1216"/>
      <c r="G80" s="1235"/>
      <c r="H80" s="1235"/>
      <c r="I80" s="1248"/>
      <c r="J80" s="1248"/>
      <c r="K80" s="1264"/>
      <c r="L80" s="1264"/>
      <c r="M80" s="1264"/>
      <c r="N80" s="1264"/>
      <c r="AN80" s="1241"/>
      <c r="AO80" s="1241"/>
      <c r="AP80" s="1241"/>
      <c r="AQ80" s="1241"/>
      <c r="AR80" s="1241"/>
      <c r="AS80" s="1241"/>
      <c r="AT80" s="1241"/>
      <c r="AU80" s="1241"/>
      <c r="AV80" s="1241"/>
      <c r="AW80" s="1241"/>
      <c r="AX80" s="1241"/>
      <c r="AY80" s="1241"/>
      <c r="AZ80" s="1241"/>
      <c r="BA80" s="1241"/>
      <c r="BB80" s="1245"/>
      <c r="BC80" s="1245"/>
      <c r="BD80" s="1245"/>
      <c r="BE80" s="1245"/>
      <c r="BF80" s="1245"/>
      <c r="BG80" s="1245"/>
      <c r="BH80" s="1245"/>
      <c r="BI80" s="1245"/>
      <c r="BJ80" s="1245"/>
      <c r="BK80" s="1245"/>
      <c r="BL80" s="1245"/>
      <c r="BM80" s="1245"/>
      <c r="BN80" s="1245"/>
      <c r="BO80" s="1245"/>
      <c r="BP80" s="1246"/>
      <c r="BQ80" s="1246"/>
      <c r="BR80" s="1246"/>
      <c r="BS80" s="1246"/>
      <c r="BT80" s="1246"/>
      <c r="BU80" s="1246"/>
      <c r="BV80" s="1246"/>
      <c r="BW80" s="1246"/>
      <c r="BX80" s="1246"/>
      <c r="BY80" s="1246"/>
      <c r="BZ80" s="1246"/>
      <c r="CA80" s="1246"/>
      <c r="CB80" s="1246"/>
      <c r="CC80" s="1246"/>
      <c r="CD80" s="1246"/>
      <c r="CE80" s="1246"/>
      <c r="CF80" s="1246"/>
      <c r="CG80" s="1246"/>
      <c r="CH80" s="1246"/>
      <c r="CI80" s="1246"/>
      <c r="CJ80" s="1246"/>
      <c r="CK80" s="1246"/>
      <c r="CL80" s="1246"/>
      <c r="CM80" s="1246"/>
      <c r="CN80" s="1246"/>
      <c r="CO80" s="1246"/>
      <c r="CP80" s="1246"/>
      <c r="CQ80" s="1246"/>
      <c r="CR80" s="1246"/>
      <c r="CS80" s="1246"/>
      <c r="CT80" s="1246"/>
      <c r="CU80" s="1246"/>
      <c r="CV80" s="1246"/>
      <c r="CW80" s="1246"/>
      <c r="CX80" s="1246"/>
      <c r="CY80" s="1246"/>
      <c r="CZ80" s="1246"/>
      <c r="DA80" s="1246"/>
      <c r="DB80" s="1246"/>
      <c r="DC80" s="1246"/>
    </row>
    <row r="81" spans="2:109" x14ac:dyDescent="0.15">
      <c r="B81" s="1216"/>
    </row>
    <row r="82" spans="2:109" ht="17.25" x14ac:dyDescent="0.15">
      <c r="B82" s="1216"/>
      <c r="K82" s="1265"/>
      <c r="L82" s="1265"/>
      <c r="M82" s="1265"/>
      <c r="N82" s="1265"/>
      <c r="AQ82" s="1265"/>
      <c r="AR82" s="1265"/>
      <c r="AS82" s="1265"/>
      <c r="AT82" s="1265"/>
      <c r="BC82" s="1265"/>
      <c r="BD82" s="1265"/>
      <c r="BE82" s="1265"/>
      <c r="BF82" s="1265"/>
      <c r="BO82" s="1265"/>
      <c r="BP82" s="1265"/>
      <c r="BQ82" s="1265"/>
      <c r="BR82" s="1265"/>
      <c r="CA82" s="1265"/>
      <c r="CB82" s="1265"/>
      <c r="CC82" s="1265"/>
      <c r="CD82" s="1265"/>
      <c r="CM82" s="1265"/>
      <c r="CN82" s="1265"/>
      <c r="CO82" s="1265"/>
      <c r="CP82" s="1265"/>
      <c r="CY82" s="1265"/>
      <c r="CZ82" s="1265"/>
      <c r="DA82" s="1265"/>
      <c r="DB82" s="1265"/>
      <c r="DC82" s="1265"/>
    </row>
    <row r="83" spans="2:109" x14ac:dyDescent="0.15">
      <c r="B83" s="1218"/>
      <c r="C83" s="1219"/>
      <c r="D83" s="1219"/>
      <c r="E83" s="1219"/>
      <c r="F83" s="1219"/>
      <c r="G83" s="1219"/>
      <c r="H83" s="1219"/>
      <c r="I83" s="1219"/>
      <c r="J83" s="1219"/>
      <c r="K83" s="1219"/>
      <c r="L83" s="1219"/>
      <c r="M83" s="1219"/>
      <c r="N83" s="1219"/>
      <c r="O83" s="1219"/>
      <c r="P83" s="1219"/>
      <c r="Q83" s="1219"/>
      <c r="R83" s="1219"/>
      <c r="S83" s="1219"/>
      <c r="T83" s="1219"/>
      <c r="U83" s="1219"/>
      <c r="V83" s="1219"/>
      <c r="W83" s="1219"/>
      <c r="X83" s="1219"/>
      <c r="Y83" s="1219"/>
      <c r="Z83" s="1219"/>
      <c r="AA83" s="1219"/>
      <c r="AB83" s="1219"/>
      <c r="AC83" s="1219"/>
      <c r="AD83" s="1219"/>
      <c r="AE83" s="1219"/>
      <c r="AF83" s="1219"/>
      <c r="AG83" s="1219"/>
      <c r="AH83" s="1219"/>
      <c r="AI83" s="1219"/>
      <c r="AJ83" s="1219"/>
      <c r="AK83" s="1219"/>
      <c r="AL83" s="1219"/>
      <c r="AM83" s="1219"/>
      <c r="AN83" s="1219"/>
      <c r="AO83" s="1219"/>
      <c r="AP83" s="1219"/>
      <c r="AQ83" s="1219"/>
      <c r="AR83" s="1219"/>
      <c r="AS83" s="1219"/>
      <c r="AT83" s="1219"/>
      <c r="AU83" s="1219"/>
      <c r="AV83" s="1219"/>
      <c r="AW83" s="1219"/>
      <c r="AX83" s="1219"/>
      <c r="AY83" s="1219"/>
      <c r="AZ83" s="1219"/>
      <c r="BA83" s="1219"/>
      <c r="BB83" s="1219"/>
      <c r="BC83" s="1219"/>
      <c r="BD83" s="1219"/>
      <c r="BE83" s="1219"/>
      <c r="BF83" s="1219"/>
      <c r="BG83" s="1219"/>
      <c r="BH83" s="1219"/>
      <c r="BI83" s="1219"/>
      <c r="BJ83" s="1219"/>
      <c r="BK83" s="1219"/>
      <c r="BL83" s="1219"/>
      <c r="BM83" s="1219"/>
      <c r="BN83" s="1219"/>
      <c r="BO83" s="1219"/>
      <c r="BP83" s="1219"/>
      <c r="BQ83" s="1219"/>
      <c r="BR83" s="1219"/>
      <c r="BS83" s="1219"/>
      <c r="BT83" s="1219"/>
      <c r="BU83" s="1219"/>
      <c r="BV83" s="1219"/>
      <c r="BW83" s="1219"/>
      <c r="BX83" s="1219"/>
      <c r="BY83" s="1219"/>
      <c r="BZ83" s="1219"/>
      <c r="CA83" s="1219"/>
      <c r="CB83" s="1219"/>
      <c r="CC83" s="1219"/>
      <c r="CD83" s="1219"/>
      <c r="CE83" s="1219"/>
      <c r="CF83" s="1219"/>
      <c r="CG83" s="1219"/>
      <c r="CH83" s="1219"/>
      <c r="CI83" s="1219"/>
      <c r="CJ83" s="1219"/>
      <c r="CK83" s="1219"/>
      <c r="CL83" s="1219"/>
      <c r="CM83" s="1219"/>
      <c r="CN83" s="1219"/>
      <c r="CO83" s="1219"/>
      <c r="CP83" s="1219"/>
      <c r="CQ83" s="1219"/>
      <c r="CR83" s="1219"/>
      <c r="CS83" s="1219"/>
      <c r="CT83" s="1219"/>
      <c r="CU83" s="1219"/>
      <c r="CV83" s="1219"/>
      <c r="CW83" s="1219"/>
      <c r="CX83" s="1219"/>
      <c r="CY83" s="1219"/>
      <c r="CZ83" s="1219"/>
      <c r="DA83" s="1219"/>
      <c r="DB83" s="1219"/>
      <c r="DC83" s="1219"/>
      <c r="DD83" s="1220"/>
    </row>
    <row r="84" spans="2:109" x14ac:dyDescent="0.15">
      <c r="DD84" s="1210"/>
      <c r="DE84" s="1210"/>
    </row>
    <row r="85" spans="2:109" x14ac:dyDescent="0.15">
      <c r="DD85" s="1210"/>
      <c r="DE85" s="1210"/>
    </row>
  </sheetData>
  <sheetProtection algorithmName="SHA-512" hashValue="XaaiUHi0pSTbJ4CscBO6JRtL5gRUajEM11qFfD+SXIQZrEJW8okCJTHYtvL+/AxmSX3dEEcpTvfYVIzcf6V63g==" saltValue="6Joy1/WZICLiZy//uorGW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C0E43-0DC6-4C1A-A0CA-482BE6C0CC70}">
  <sheetPr>
    <pageSetUpPr fitToPage="1"/>
  </sheetPr>
  <dimension ref="A1:DR125"/>
  <sheetViews>
    <sheetView showGridLines="0" zoomScale="55" zoomScaleNormal="55" zoomScaleSheetLayoutView="70" workbookViewId="0">
      <selection activeCell="BK52" sqref="BK52"/>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504</v>
      </c>
    </row>
  </sheetData>
  <sheetProtection algorithmName="SHA-512" hashValue="+larhGVsSE/2+jtGAadYNcRaVIq6yDBQL31SJCf+hAIT/R7sda9a+Weya3lJNCN06+XS+PNTxtDPLOJmphY6pg==" saltValue="0dAYHzWTyUmDcuzT24+4K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F6023-743B-40EA-AC6D-B1483D25525C}">
  <sheetPr>
    <pageSetUpPr fitToPage="1"/>
  </sheetPr>
  <dimension ref="A1:DR125"/>
  <sheetViews>
    <sheetView showGridLines="0" zoomScale="55" zoomScaleNormal="55" zoomScaleSheetLayoutView="55" workbookViewId="0">
      <selection activeCell="BK52" sqref="BK52"/>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504</v>
      </c>
    </row>
  </sheetData>
  <sheetProtection algorithmName="SHA-512" hashValue="Khrew2F7xmsDSnaA9Z2oH66XhcgSjcIAgYYCgHtY0Q2AgJwBGkCKv3rR5ScC9Ozh/7LuU/H9HpKL0Fa9N49TLw==" saltValue="tK+fo7ojS8HOEO5bx58Rv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554</v>
      </c>
      <c r="G2" s="148"/>
      <c r="H2" s="149"/>
    </row>
    <row r="3" spans="1:8" x14ac:dyDescent="0.15">
      <c r="A3" s="145" t="s">
        <v>547</v>
      </c>
      <c r="B3" s="150"/>
      <c r="C3" s="151"/>
      <c r="D3" s="152">
        <v>68081</v>
      </c>
      <c r="E3" s="153"/>
      <c r="F3" s="154">
        <v>47820</v>
      </c>
      <c r="G3" s="155"/>
      <c r="H3" s="156"/>
    </row>
    <row r="4" spans="1:8" x14ac:dyDescent="0.15">
      <c r="A4" s="157"/>
      <c r="B4" s="158"/>
      <c r="C4" s="159"/>
      <c r="D4" s="160">
        <v>36555</v>
      </c>
      <c r="E4" s="161"/>
      <c r="F4" s="162">
        <v>25855</v>
      </c>
      <c r="G4" s="163"/>
      <c r="H4" s="164"/>
    </row>
    <row r="5" spans="1:8" x14ac:dyDescent="0.15">
      <c r="A5" s="145" t="s">
        <v>549</v>
      </c>
      <c r="B5" s="150"/>
      <c r="C5" s="151"/>
      <c r="D5" s="152">
        <v>93674</v>
      </c>
      <c r="E5" s="153"/>
      <c r="F5" s="154">
        <v>41934</v>
      </c>
      <c r="G5" s="155"/>
      <c r="H5" s="156"/>
    </row>
    <row r="6" spans="1:8" x14ac:dyDescent="0.15">
      <c r="A6" s="157"/>
      <c r="B6" s="158"/>
      <c r="C6" s="159"/>
      <c r="D6" s="160">
        <v>53478</v>
      </c>
      <c r="E6" s="161"/>
      <c r="F6" s="162">
        <v>23352</v>
      </c>
      <c r="G6" s="163"/>
      <c r="H6" s="164"/>
    </row>
    <row r="7" spans="1:8" x14ac:dyDescent="0.15">
      <c r="A7" s="145" t="s">
        <v>550</v>
      </c>
      <c r="B7" s="150"/>
      <c r="C7" s="151"/>
      <c r="D7" s="152">
        <v>88958</v>
      </c>
      <c r="E7" s="153"/>
      <c r="F7" s="154">
        <v>45588</v>
      </c>
      <c r="G7" s="155"/>
      <c r="H7" s="156"/>
    </row>
    <row r="8" spans="1:8" x14ac:dyDescent="0.15">
      <c r="A8" s="157"/>
      <c r="B8" s="158"/>
      <c r="C8" s="159"/>
      <c r="D8" s="160">
        <v>78319</v>
      </c>
      <c r="E8" s="161"/>
      <c r="F8" s="162">
        <v>24150</v>
      </c>
      <c r="G8" s="163"/>
      <c r="H8" s="164"/>
    </row>
    <row r="9" spans="1:8" x14ac:dyDescent="0.15">
      <c r="A9" s="145" t="s">
        <v>551</v>
      </c>
      <c r="B9" s="150"/>
      <c r="C9" s="151"/>
      <c r="D9" s="152">
        <v>79037</v>
      </c>
      <c r="E9" s="153"/>
      <c r="F9" s="154">
        <v>45483</v>
      </c>
      <c r="G9" s="155"/>
      <c r="H9" s="156"/>
    </row>
    <row r="10" spans="1:8" x14ac:dyDescent="0.15">
      <c r="A10" s="157"/>
      <c r="B10" s="158"/>
      <c r="C10" s="159"/>
      <c r="D10" s="160">
        <v>56787</v>
      </c>
      <c r="E10" s="161"/>
      <c r="F10" s="162">
        <v>24241</v>
      </c>
      <c r="G10" s="163"/>
      <c r="H10" s="164"/>
    </row>
    <row r="11" spans="1:8" x14ac:dyDescent="0.15">
      <c r="A11" s="145" t="s">
        <v>552</v>
      </c>
      <c r="B11" s="150"/>
      <c r="C11" s="151"/>
      <c r="D11" s="152">
        <v>99808</v>
      </c>
      <c r="E11" s="153"/>
      <c r="F11" s="154">
        <v>45945</v>
      </c>
      <c r="G11" s="155"/>
      <c r="H11" s="156"/>
    </row>
    <row r="12" spans="1:8" x14ac:dyDescent="0.15">
      <c r="A12" s="157"/>
      <c r="B12" s="158"/>
      <c r="C12" s="165"/>
      <c r="D12" s="160">
        <v>52937</v>
      </c>
      <c r="E12" s="161"/>
      <c r="F12" s="162">
        <v>25180</v>
      </c>
      <c r="G12" s="163"/>
      <c r="H12" s="164"/>
    </row>
    <row r="13" spans="1:8" x14ac:dyDescent="0.15">
      <c r="A13" s="145"/>
      <c r="B13" s="150"/>
      <c r="C13" s="166"/>
      <c r="D13" s="167">
        <v>85912</v>
      </c>
      <c r="E13" s="168"/>
      <c r="F13" s="169">
        <v>45354</v>
      </c>
      <c r="G13" s="170"/>
      <c r="H13" s="156"/>
    </row>
    <row r="14" spans="1:8" x14ac:dyDescent="0.15">
      <c r="A14" s="157"/>
      <c r="B14" s="158"/>
      <c r="C14" s="159"/>
      <c r="D14" s="160">
        <v>55615</v>
      </c>
      <c r="E14" s="161"/>
      <c r="F14" s="162">
        <v>24556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8.52</v>
      </c>
      <c r="C19" s="171">
        <f>ROUND(VALUE(SUBSTITUTE(実質収支比率等に係る経年分析!G$48,"▲","-")),2)</f>
        <v>10.73</v>
      </c>
      <c r="D19" s="171">
        <f>ROUND(VALUE(SUBSTITUTE(実質収支比率等に係る経年分析!H$48,"▲","-")),2)</f>
        <v>10.63</v>
      </c>
      <c r="E19" s="171">
        <f>ROUND(VALUE(SUBSTITUTE(実質収支比率等に係る経年分析!I$48,"▲","-")),2)</f>
        <v>11.39</v>
      </c>
      <c r="F19" s="171">
        <f>ROUND(VALUE(SUBSTITUTE(実質収支比率等に係る経年分析!J$48,"▲","-")),2)</f>
        <v>14.61</v>
      </c>
    </row>
    <row r="20" spans="1:11" x14ac:dyDescent="0.15">
      <c r="A20" s="171" t="s">
        <v>55</v>
      </c>
      <c r="B20" s="171">
        <f>ROUND(VALUE(SUBSTITUTE(実質収支比率等に係る経年分析!F$47,"▲","-")),2)</f>
        <v>13.83</v>
      </c>
      <c r="C20" s="171">
        <f>ROUND(VALUE(SUBSTITUTE(実質収支比率等に係る経年分析!G$47,"▲","-")),2)</f>
        <v>11.45</v>
      </c>
      <c r="D20" s="171">
        <f>ROUND(VALUE(SUBSTITUTE(実質収支比率等に係る経年分析!H$47,"▲","-")),2)</f>
        <v>7.86</v>
      </c>
      <c r="E20" s="171">
        <f>ROUND(VALUE(SUBSTITUTE(実質収支比率等に係る経年分析!I$47,"▲","-")),2)</f>
        <v>14.81</v>
      </c>
      <c r="F20" s="171">
        <f>ROUND(VALUE(SUBSTITUTE(実質収支比率等に係る経年分析!J$47,"▲","-")),2)</f>
        <v>14.1</v>
      </c>
    </row>
    <row r="21" spans="1:11" x14ac:dyDescent="0.15">
      <c r="A21" s="171" t="s">
        <v>56</v>
      </c>
      <c r="B21" s="171">
        <f>IF(ISNUMBER(VALUE(SUBSTITUTE(実質収支比率等に係る経年分析!F$49,"▲","-"))),ROUND(VALUE(SUBSTITUTE(実質収支比率等に係る経年分析!F$49,"▲","-")),2),NA())</f>
        <v>1.74</v>
      </c>
      <c r="C21" s="171">
        <f>IF(ISNUMBER(VALUE(SUBSTITUTE(実質収支比率等に係る経年分析!G$49,"▲","-"))),ROUND(VALUE(SUBSTITUTE(実質収支比率等に係る経年分析!G$49,"▲","-")),2),NA())</f>
        <v>0.18</v>
      </c>
      <c r="D21" s="171">
        <f>IF(ISNUMBER(VALUE(SUBSTITUTE(実質収支比率等に係る経年分析!H$49,"▲","-"))),ROUND(VALUE(SUBSTITUTE(実質収支比率等に係る経年分析!H$49,"▲","-")),2),NA())</f>
        <v>-3.62</v>
      </c>
      <c r="E21" s="171">
        <f>IF(ISNUMBER(VALUE(SUBSTITUTE(実質収支比率等に係る経年分析!I$49,"▲","-"))),ROUND(VALUE(SUBSTITUTE(実質収支比率等に係る経年分析!I$49,"▲","-")),2),NA())</f>
        <v>8.11</v>
      </c>
      <c r="F21" s="171">
        <f>IF(ISNUMBER(VALUE(SUBSTITUTE(実質収支比率等に係る経年分析!J$49,"▲","-"))),ROUND(VALUE(SUBSTITUTE(実質収支比率等に係る経年分析!J$49,"▲","-")),2),NA())</f>
        <v>3.73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0.75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0.98</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0.05</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0.05</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0.03</v>
      </c>
    </row>
    <row r="30" spans="1:11" x14ac:dyDescent="0.15">
      <c r="A30" s="172" t="str">
        <f>IF(連結実質赤字比率に係る赤字・黒字の構成分析!C$40="",NA(),連結実質赤字比率に係る赤字・黒字の構成分析!C$40)</f>
        <v>小山栃木都市計画事業石橋駅周辺土地区画整理事業特別会計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0.06</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7.0000000000000007E-2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0.06</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0.06</v>
      </c>
    </row>
    <row r="31" spans="1:11" x14ac:dyDescent="0.15">
      <c r="A31" s="172" t="str">
        <f>IF(連結実質赤字比率に係る赤字・黒字の構成分析!C$39="",NA(),連結実質赤字比率に係る赤字・黒字の構成分析!C$39)</f>
        <v>小山栃木都市計画事業仁良川地区土地区画整理事業特別会計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1.89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2.09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2.62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0.94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0.86</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2.19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1.1200000000000001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1.06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1.71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1.31</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3.05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2.14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1.88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2.0099999999999998</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1.92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2.57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3.55</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6.65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4.95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5.48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4.9800000000000004</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8.52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10.72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10.62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11.38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2931</v>
      </c>
      <c r="E42" s="173"/>
      <c r="F42" s="173"/>
      <c r="G42" s="173">
        <f>'実質公債費比率（分子）の構造'!L$52</f>
        <v>3192</v>
      </c>
      <c r="H42" s="173"/>
      <c r="I42" s="173"/>
      <c r="J42" s="173">
        <f>'実質公債費比率（分子）の構造'!M$52</f>
        <v>3085</v>
      </c>
      <c r="K42" s="173"/>
      <c r="L42" s="173"/>
      <c r="M42" s="173">
        <f>'実質公債費比率（分子）の構造'!N$52</f>
        <v>3128</v>
      </c>
      <c r="N42" s="173"/>
      <c r="O42" s="173"/>
      <c r="P42" s="173">
        <f>'実質公債費比率（分子）の構造'!O$52</f>
        <v>3185</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89</v>
      </c>
      <c r="C44" s="173"/>
      <c r="D44" s="173"/>
      <c r="E44" s="173">
        <f>'実質公債費比率（分子）の構造'!L$50</f>
        <v>84</v>
      </c>
      <c r="F44" s="173"/>
      <c r="G44" s="173"/>
      <c r="H44" s="173">
        <f>'実質公債費比率（分子）の構造'!M$50</f>
        <v>23</v>
      </c>
      <c r="I44" s="173"/>
      <c r="J44" s="173"/>
      <c r="K44" s="173">
        <f>'実質公債費比率（分子）の構造'!N$50</f>
        <v>2</v>
      </c>
      <c r="L44" s="173"/>
      <c r="M44" s="173"/>
      <c r="N44" s="173">
        <f>'実質公債費比率（分子）の構造'!O$50</f>
        <v>2</v>
      </c>
      <c r="O44" s="173"/>
      <c r="P44" s="173"/>
    </row>
    <row r="45" spans="1:16" x14ac:dyDescent="0.15">
      <c r="A45" s="173" t="s">
        <v>66</v>
      </c>
      <c r="B45" s="173">
        <f>'実質公債費比率（分子）の構造'!K$49</f>
        <v>140</v>
      </c>
      <c r="C45" s="173"/>
      <c r="D45" s="173"/>
      <c r="E45" s="173">
        <f>'実質公債費比率（分子）の構造'!L$49</f>
        <v>117</v>
      </c>
      <c r="F45" s="173"/>
      <c r="G45" s="173"/>
      <c r="H45" s="173">
        <f>'実質公債費比率（分子）の構造'!M$49</f>
        <v>183</v>
      </c>
      <c r="I45" s="173"/>
      <c r="J45" s="173"/>
      <c r="K45" s="173">
        <f>'実質公債費比率（分子）の構造'!N$49</f>
        <v>150</v>
      </c>
      <c r="L45" s="173"/>
      <c r="M45" s="173"/>
      <c r="N45" s="173">
        <f>'実質公債費比率（分子）の構造'!O$49</f>
        <v>142</v>
      </c>
      <c r="O45" s="173"/>
      <c r="P45" s="173"/>
    </row>
    <row r="46" spans="1:16" x14ac:dyDescent="0.15">
      <c r="A46" s="173" t="s">
        <v>67</v>
      </c>
      <c r="B46" s="173">
        <f>'実質公債費比率（分子）の構造'!K$48</f>
        <v>640</v>
      </c>
      <c r="C46" s="173"/>
      <c r="D46" s="173"/>
      <c r="E46" s="173">
        <f>'実質公債費比率（分子）の構造'!L$48</f>
        <v>649</v>
      </c>
      <c r="F46" s="173"/>
      <c r="G46" s="173"/>
      <c r="H46" s="173">
        <f>'実質公債費比率（分子）の構造'!M$48</f>
        <v>285</v>
      </c>
      <c r="I46" s="173"/>
      <c r="J46" s="173"/>
      <c r="K46" s="173">
        <f>'実質公債費比率（分子）の構造'!N$48</f>
        <v>360</v>
      </c>
      <c r="L46" s="173"/>
      <c r="M46" s="173"/>
      <c r="N46" s="173">
        <f>'実質公債費比率（分子）の構造'!O$48</f>
        <v>359</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2370</v>
      </c>
      <c r="C49" s="173"/>
      <c r="D49" s="173"/>
      <c r="E49" s="173">
        <f>'実質公債費比率（分子）の構造'!L$45</f>
        <v>2570</v>
      </c>
      <c r="F49" s="173"/>
      <c r="G49" s="173"/>
      <c r="H49" s="173">
        <f>'実質公債費比率（分子）の構造'!M$45</f>
        <v>2702</v>
      </c>
      <c r="I49" s="173"/>
      <c r="J49" s="173"/>
      <c r="K49" s="173">
        <f>'実質公債費比率（分子）の構造'!N$45</f>
        <v>2870</v>
      </c>
      <c r="L49" s="173"/>
      <c r="M49" s="173"/>
      <c r="N49" s="173">
        <f>'実質公債費比率（分子）の構造'!O$45</f>
        <v>3132</v>
      </c>
      <c r="O49" s="173"/>
      <c r="P49" s="173"/>
    </row>
    <row r="50" spans="1:16" x14ac:dyDescent="0.15">
      <c r="A50" s="173" t="s">
        <v>71</v>
      </c>
      <c r="B50" s="173" t="e">
        <f>NA()</f>
        <v>#N/A</v>
      </c>
      <c r="C50" s="173">
        <f>IF(ISNUMBER('実質公債費比率（分子）の構造'!K$53),'実質公債費比率（分子）の構造'!K$53,NA())</f>
        <v>308</v>
      </c>
      <c r="D50" s="173" t="e">
        <f>NA()</f>
        <v>#N/A</v>
      </c>
      <c r="E50" s="173" t="e">
        <f>NA()</f>
        <v>#N/A</v>
      </c>
      <c r="F50" s="173">
        <f>IF(ISNUMBER('実質公債費比率（分子）の構造'!L$53),'実質公債費比率（分子）の構造'!L$53,NA())</f>
        <v>228</v>
      </c>
      <c r="G50" s="173" t="e">
        <f>NA()</f>
        <v>#N/A</v>
      </c>
      <c r="H50" s="173" t="e">
        <f>NA()</f>
        <v>#N/A</v>
      </c>
      <c r="I50" s="173">
        <f>IF(ISNUMBER('実質公債費比率（分子）の構造'!M$53),'実質公債費比率（分子）の構造'!M$53,NA())</f>
        <v>108</v>
      </c>
      <c r="J50" s="173" t="e">
        <f>NA()</f>
        <v>#N/A</v>
      </c>
      <c r="K50" s="173" t="e">
        <f>NA()</f>
        <v>#N/A</v>
      </c>
      <c r="L50" s="173">
        <f>IF(ISNUMBER('実質公債費比率（分子）の構造'!N$53),'実質公債費比率（分子）の構造'!N$53,NA())</f>
        <v>254</v>
      </c>
      <c r="M50" s="173" t="e">
        <f>NA()</f>
        <v>#N/A</v>
      </c>
      <c r="N50" s="173" t="e">
        <f>NA()</f>
        <v>#N/A</v>
      </c>
      <c r="O50" s="173">
        <f>IF(ISNUMBER('実質公債費比率（分子）の構造'!O$53),'実質公債費比率（分子）の構造'!O$53,NA())</f>
        <v>450</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28806</v>
      </c>
      <c r="E56" s="172"/>
      <c r="F56" s="172"/>
      <c r="G56" s="172">
        <f>'将来負担比率（分子）の構造'!J$52</f>
        <v>28759</v>
      </c>
      <c r="H56" s="172"/>
      <c r="I56" s="172"/>
      <c r="J56" s="172">
        <f>'将来負担比率（分子）の構造'!K$52</f>
        <v>29068</v>
      </c>
      <c r="K56" s="172"/>
      <c r="L56" s="172"/>
      <c r="M56" s="172">
        <f>'将来負担比率（分子）の構造'!L$52</f>
        <v>28570</v>
      </c>
      <c r="N56" s="172"/>
      <c r="O56" s="172"/>
      <c r="P56" s="172">
        <f>'将来負担比率（分子）の構造'!M$52</f>
        <v>27994</v>
      </c>
    </row>
    <row r="57" spans="1:16" x14ac:dyDescent="0.15">
      <c r="A57" s="172" t="s">
        <v>42</v>
      </c>
      <c r="B57" s="172"/>
      <c r="C57" s="172"/>
      <c r="D57" s="172">
        <f>'将来負担比率（分子）の構造'!I$51</f>
        <v>2534</v>
      </c>
      <c r="E57" s="172"/>
      <c r="F57" s="172"/>
      <c r="G57" s="172">
        <f>'将来負担比率（分子）の構造'!J$51</f>
        <v>2724</v>
      </c>
      <c r="H57" s="172"/>
      <c r="I57" s="172"/>
      <c r="J57" s="172">
        <f>'将来負担比率（分子）の構造'!K$51</f>
        <v>1541</v>
      </c>
      <c r="K57" s="172"/>
      <c r="L57" s="172"/>
      <c r="M57" s="172">
        <f>'将来負担比率（分子）の構造'!L$51</f>
        <v>1410</v>
      </c>
      <c r="N57" s="172"/>
      <c r="O57" s="172"/>
      <c r="P57" s="172">
        <f>'将来負担比率（分子）の構造'!M$51</f>
        <v>1060</v>
      </c>
    </row>
    <row r="58" spans="1:16" x14ac:dyDescent="0.15">
      <c r="A58" s="172" t="s">
        <v>41</v>
      </c>
      <c r="B58" s="172"/>
      <c r="C58" s="172"/>
      <c r="D58" s="172">
        <f>'将来負担比率（分子）の構造'!I$50</f>
        <v>11527</v>
      </c>
      <c r="E58" s="172"/>
      <c r="F58" s="172"/>
      <c r="G58" s="172">
        <f>'将来負担比率（分子）の構造'!J$50</f>
        <v>12045</v>
      </c>
      <c r="H58" s="172"/>
      <c r="I58" s="172"/>
      <c r="J58" s="172">
        <f>'将来負担比率（分子）の構造'!K$50</f>
        <v>11162</v>
      </c>
      <c r="K58" s="172"/>
      <c r="L58" s="172"/>
      <c r="M58" s="172">
        <f>'将来負担比率（分子）の構造'!L$50</f>
        <v>11697</v>
      </c>
      <c r="N58" s="172"/>
      <c r="O58" s="172"/>
      <c r="P58" s="172">
        <f>'将来負担比率（分子）の構造'!M$50</f>
        <v>11455</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1169</v>
      </c>
      <c r="C62" s="172"/>
      <c r="D62" s="172"/>
      <c r="E62" s="172">
        <f>'将来負担比率（分子）の構造'!J$45</f>
        <v>1075</v>
      </c>
      <c r="F62" s="172"/>
      <c r="G62" s="172"/>
      <c r="H62" s="172">
        <f>'将来負担比率（分子）の構造'!K$45</f>
        <v>1083</v>
      </c>
      <c r="I62" s="172"/>
      <c r="J62" s="172"/>
      <c r="K62" s="172">
        <f>'将来負担比率（分子）の構造'!L$45</f>
        <v>1063</v>
      </c>
      <c r="L62" s="172"/>
      <c r="M62" s="172"/>
      <c r="N62" s="172">
        <f>'将来負担比率（分子）の構造'!M$45</f>
        <v>1022</v>
      </c>
      <c r="O62" s="172"/>
      <c r="P62" s="172"/>
    </row>
    <row r="63" spans="1:16" x14ac:dyDescent="0.15">
      <c r="A63" s="172" t="s">
        <v>34</v>
      </c>
      <c r="B63" s="172">
        <f>'将来負担比率（分子）の構造'!I$44</f>
        <v>989</v>
      </c>
      <c r="C63" s="172"/>
      <c r="D63" s="172"/>
      <c r="E63" s="172">
        <f>'将来負担比率（分子）の構造'!J$44</f>
        <v>1209</v>
      </c>
      <c r="F63" s="172"/>
      <c r="G63" s="172"/>
      <c r="H63" s="172">
        <f>'将来負担比率（分子）の構造'!K$44</f>
        <v>1342</v>
      </c>
      <c r="I63" s="172"/>
      <c r="J63" s="172"/>
      <c r="K63" s="172">
        <f>'将来負担比率（分子）の構造'!L$44</f>
        <v>1224</v>
      </c>
      <c r="L63" s="172"/>
      <c r="M63" s="172"/>
      <c r="N63" s="172">
        <f>'将来負担比率（分子）の構造'!M$44</f>
        <v>1435</v>
      </c>
      <c r="O63" s="172"/>
      <c r="P63" s="172"/>
    </row>
    <row r="64" spans="1:16" x14ac:dyDescent="0.15">
      <c r="A64" s="172" t="s">
        <v>33</v>
      </c>
      <c r="B64" s="172">
        <f>'将来負担比率（分子）の構造'!I$43</f>
        <v>6232</v>
      </c>
      <c r="C64" s="172"/>
      <c r="D64" s="172"/>
      <c r="E64" s="172">
        <f>'将来負担比率（分子）の構造'!J$43</f>
        <v>6403</v>
      </c>
      <c r="F64" s="172"/>
      <c r="G64" s="172"/>
      <c r="H64" s="172">
        <f>'将来負担比率（分子）の構造'!K$43</f>
        <v>5253</v>
      </c>
      <c r="I64" s="172"/>
      <c r="J64" s="172"/>
      <c r="K64" s="172">
        <f>'将来負担比率（分子）の構造'!L$43</f>
        <v>4691</v>
      </c>
      <c r="L64" s="172"/>
      <c r="M64" s="172"/>
      <c r="N64" s="172">
        <f>'将来負担比率（分子）の構造'!M$43</f>
        <v>4007</v>
      </c>
      <c r="O64" s="172"/>
      <c r="P64" s="172"/>
    </row>
    <row r="65" spans="1:16" x14ac:dyDescent="0.15">
      <c r="A65" s="172" t="s">
        <v>32</v>
      </c>
      <c r="B65" s="172">
        <f>'将来負担比率（分子）の構造'!I$42</f>
        <v>114</v>
      </c>
      <c r="C65" s="172"/>
      <c r="D65" s="172"/>
      <c r="E65" s="172">
        <f>'将来負担比率（分子）の構造'!J$42</f>
        <v>31</v>
      </c>
      <c r="F65" s="172"/>
      <c r="G65" s="172"/>
      <c r="H65" s="172">
        <f>'将来負担比率（分子）の構造'!K$42</f>
        <v>8</v>
      </c>
      <c r="I65" s="172"/>
      <c r="J65" s="172"/>
      <c r="K65" s="172">
        <f>'将来負担比率（分子）の構造'!L$42</f>
        <v>6</v>
      </c>
      <c r="L65" s="172"/>
      <c r="M65" s="172"/>
      <c r="N65" s="172">
        <f>'将来負担比率（分子）の構造'!M$42</f>
        <v>5</v>
      </c>
      <c r="O65" s="172"/>
      <c r="P65" s="172"/>
    </row>
    <row r="66" spans="1:16" x14ac:dyDescent="0.15">
      <c r="A66" s="172" t="s">
        <v>31</v>
      </c>
      <c r="B66" s="172">
        <f>'将来負担比率（分子）の構造'!I$41</f>
        <v>24820</v>
      </c>
      <c r="C66" s="172"/>
      <c r="D66" s="172"/>
      <c r="E66" s="172">
        <f>'将来負担比率（分子）の構造'!J$41</f>
        <v>25999</v>
      </c>
      <c r="F66" s="172"/>
      <c r="G66" s="172"/>
      <c r="H66" s="172">
        <f>'将来負担比率（分子）の構造'!K$41</f>
        <v>27593</v>
      </c>
      <c r="I66" s="172"/>
      <c r="J66" s="172"/>
      <c r="K66" s="172">
        <f>'将来負担比率（分子）の構造'!L$41</f>
        <v>28008</v>
      </c>
      <c r="L66" s="172"/>
      <c r="M66" s="172"/>
      <c r="N66" s="172">
        <f>'将来負担比率（分子）の構造'!M$41</f>
        <v>28896</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1160</v>
      </c>
      <c r="C72" s="176">
        <f>基金残高に係る経年分析!G55</f>
        <v>2233</v>
      </c>
      <c r="D72" s="176">
        <f>基金残高に係る経年分析!H55</f>
        <v>2230</v>
      </c>
    </row>
    <row r="73" spans="1:16" x14ac:dyDescent="0.15">
      <c r="A73" s="175" t="s">
        <v>78</v>
      </c>
      <c r="B73" s="176">
        <f>基金残高に係る経年分析!F56</f>
        <v>2804</v>
      </c>
      <c r="C73" s="176">
        <f>基金残高に係る経年分析!G56</f>
        <v>2525</v>
      </c>
      <c r="D73" s="176">
        <f>基金残高に係る経年分析!H56</f>
        <v>2610</v>
      </c>
    </row>
    <row r="74" spans="1:16" x14ac:dyDescent="0.15">
      <c r="A74" s="175" t="s">
        <v>79</v>
      </c>
      <c r="B74" s="176">
        <f>基金残高に係る経年分析!F57</f>
        <v>6601</v>
      </c>
      <c r="C74" s="176">
        <f>基金残高に係る経年分析!G57</f>
        <v>6281</v>
      </c>
      <c r="D74" s="176">
        <f>基金残高に係る経年分析!H57</f>
        <v>5709</v>
      </c>
    </row>
  </sheetData>
  <sheetProtection algorithmName="SHA-512" hashValue="8v58DolGud/BmkISVhQ5ir6DChb5kJTBKUgDUXW+ekkskxx5JGSaMOYQpiUUSyfJIjrbEEDfT2LALY/FCG7xow==" saltValue="lKIKRhwkwL2bP6N/h3HP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A6F2C-0CD1-4039-9CCC-E1C3A0129EF5}">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14" t="s">
        <v>210</v>
      </c>
      <c r="DI1" s="715"/>
      <c r="DJ1" s="715"/>
      <c r="DK1" s="715"/>
      <c r="DL1" s="715"/>
      <c r="DM1" s="715"/>
      <c r="DN1" s="716"/>
      <c r="DO1" s="211"/>
      <c r="DP1" s="714" t="s">
        <v>211</v>
      </c>
      <c r="DQ1" s="715"/>
      <c r="DR1" s="715"/>
      <c r="DS1" s="715"/>
      <c r="DT1" s="715"/>
      <c r="DU1" s="715"/>
      <c r="DV1" s="715"/>
      <c r="DW1" s="715"/>
      <c r="DX1" s="715"/>
      <c r="DY1" s="715"/>
      <c r="DZ1" s="715"/>
      <c r="EA1" s="715"/>
      <c r="EB1" s="715"/>
      <c r="EC1" s="716"/>
      <c r="ED1" s="210"/>
      <c r="EE1" s="210"/>
      <c r="EF1" s="210"/>
      <c r="EG1" s="210"/>
      <c r="EH1" s="210"/>
      <c r="EI1" s="210"/>
      <c r="EJ1" s="210"/>
      <c r="EK1" s="210"/>
      <c r="EL1" s="210"/>
      <c r="EM1" s="210"/>
    </row>
    <row r="2" spans="2:143" ht="22.5" customHeight="1" x14ac:dyDescent="0.15">
      <c r="B2" s="212" t="s">
        <v>212</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75" t="s">
        <v>213</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5" t="s">
        <v>214</v>
      </c>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7"/>
      <c r="CD3" s="675" t="s">
        <v>215</v>
      </c>
      <c r="CE3" s="676"/>
      <c r="CF3" s="676"/>
      <c r="CG3" s="676"/>
      <c r="CH3" s="676"/>
      <c r="CI3" s="676"/>
      <c r="CJ3" s="676"/>
      <c r="CK3" s="676"/>
      <c r="CL3" s="676"/>
      <c r="CM3" s="676"/>
      <c r="CN3" s="676"/>
      <c r="CO3" s="676"/>
      <c r="CP3" s="676"/>
      <c r="CQ3" s="676"/>
      <c r="CR3" s="676"/>
      <c r="CS3" s="676"/>
      <c r="CT3" s="676"/>
      <c r="CU3" s="676"/>
      <c r="CV3" s="676"/>
      <c r="CW3" s="676"/>
      <c r="CX3" s="676"/>
      <c r="CY3" s="676"/>
      <c r="CZ3" s="676"/>
      <c r="DA3" s="676"/>
      <c r="DB3" s="676"/>
      <c r="DC3" s="676"/>
      <c r="DD3" s="676"/>
      <c r="DE3" s="676"/>
      <c r="DF3" s="676"/>
      <c r="DG3" s="676"/>
      <c r="DH3" s="676"/>
      <c r="DI3" s="676"/>
      <c r="DJ3" s="676"/>
      <c r="DK3" s="676"/>
      <c r="DL3" s="676"/>
      <c r="DM3" s="676"/>
      <c r="DN3" s="676"/>
      <c r="DO3" s="676"/>
      <c r="DP3" s="676"/>
      <c r="DQ3" s="676"/>
      <c r="DR3" s="676"/>
      <c r="DS3" s="676"/>
      <c r="DT3" s="676"/>
      <c r="DU3" s="676"/>
      <c r="DV3" s="676"/>
      <c r="DW3" s="676"/>
      <c r="DX3" s="676"/>
      <c r="DY3" s="676"/>
      <c r="DZ3" s="676"/>
      <c r="EA3" s="676"/>
      <c r="EB3" s="676"/>
      <c r="EC3" s="677"/>
    </row>
    <row r="4" spans="2:143" ht="11.25" customHeight="1" x14ac:dyDescent="0.15">
      <c r="B4" s="675" t="s">
        <v>1</v>
      </c>
      <c r="C4" s="676"/>
      <c r="D4" s="676"/>
      <c r="E4" s="676"/>
      <c r="F4" s="676"/>
      <c r="G4" s="676"/>
      <c r="H4" s="676"/>
      <c r="I4" s="676"/>
      <c r="J4" s="676"/>
      <c r="K4" s="676"/>
      <c r="L4" s="676"/>
      <c r="M4" s="676"/>
      <c r="N4" s="676"/>
      <c r="O4" s="676"/>
      <c r="P4" s="676"/>
      <c r="Q4" s="677"/>
      <c r="R4" s="675" t="s">
        <v>216</v>
      </c>
      <c r="S4" s="676"/>
      <c r="T4" s="676"/>
      <c r="U4" s="676"/>
      <c r="V4" s="676"/>
      <c r="W4" s="676"/>
      <c r="X4" s="676"/>
      <c r="Y4" s="677"/>
      <c r="Z4" s="675" t="s">
        <v>217</v>
      </c>
      <c r="AA4" s="676"/>
      <c r="AB4" s="676"/>
      <c r="AC4" s="677"/>
      <c r="AD4" s="675" t="s">
        <v>218</v>
      </c>
      <c r="AE4" s="676"/>
      <c r="AF4" s="676"/>
      <c r="AG4" s="676"/>
      <c r="AH4" s="676"/>
      <c r="AI4" s="676"/>
      <c r="AJ4" s="676"/>
      <c r="AK4" s="677"/>
      <c r="AL4" s="675" t="s">
        <v>217</v>
      </c>
      <c r="AM4" s="676"/>
      <c r="AN4" s="676"/>
      <c r="AO4" s="677"/>
      <c r="AP4" s="711" t="s">
        <v>219</v>
      </c>
      <c r="AQ4" s="711"/>
      <c r="AR4" s="711"/>
      <c r="AS4" s="711"/>
      <c r="AT4" s="711"/>
      <c r="AU4" s="711"/>
      <c r="AV4" s="711"/>
      <c r="AW4" s="711"/>
      <c r="AX4" s="711"/>
      <c r="AY4" s="711"/>
      <c r="AZ4" s="711"/>
      <c r="BA4" s="711"/>
      <c r="BB4" s="711"/>
      <c r="BC4" s="711"/>
      <c r="BD4" s="711"/>
      <c r="BE4" s="711"/>
      <c r="BF4" s="711"/>
      <c r="BG4" s="711" t="s">
        <v>220</v>
      </c>
      <c r="BH4" s="711"/>
      <c r="BI4" s="711"/>
      <c r="BJ4" s="711"/>
      <c r="BK4" s="711"/>
      <c r="BL4" s="711"/>
      <c r="BM4" s="711"/>
      <c r="BN4" s="711"/>
      <c r="BO4" s="711" t="s">
        <v>217</v>
      </c>
      <c r="BP4" s="711"/>
      <c r="BQ4" s="711"/>
      <c r="BR4" s="711"/>
      <c r="BS4" s="711" t="s">
        <v>221</v>
      </c>
      <c r="BT4" s="711"/>
      <c r="BU4" s="711"/>
      <c r="BV4" s="711"/>
      <c r="BW4" s="711"/>
      <c r="BX4" s="711"/>
      <c r="BY4" s="711"/>
      <c r="BZ4" s="711"/>
      <c r="CA4" s="711"/>
      <c r="CB4" s="711"/>
      <c r="CD4" s="675" t="s">
        <v>222</v>
      </c>
      <c r="CE4" s="676"/>
      <c r="CF4" s="676"/>
      <c r="CG4" s="676"/>
      <c r="CH4" s="676"/>
      <c r="CI4" s="676"/>
      <c r="CJ4" s="676"/>
      <c r="CK4" s="676"/>
      <c r="CL4" s="676"/>
      <c r="CM4" s="676"/>
      <c r="CN4" s="676"/>
      <c r="CO4" s="676"/>
      <c r="CP4" s="676"/>
      <c r="CQ4" s="676"/>
      <c r="CR4" s="676"/>
      <c r="CS4" s="676"/>
      <c r="CT4" s="676"/>
      <c r="CU4" s="676"/>
      <c r="CV4" s="676"/>
      <c r="CW4" s="676"/>
      <c r="CX4" s="676"/>
      <c r="CY4" s="676"/>
      <c r="CZ4" s="676"/>
      <c r="DA4" s="676"/>
      <c r="DB4" s="676"/>
      <c r="DC4" s="676"/>
      <c r="DD4" s="676"/>
      <c r="DE4" s="676"/>
      <c r="DF4" s="676"/>
      <c r="DG4" s="676"/>
      <c r="DH4" s="676"/>
      <c r="DI4" s="676"/>
      <c r="DJ4" s="676"/>
      <c r="DK4" s="676"/>
      <c r="DL4" s="676"/>
      <c r="DM4" s="676"/>
      <c r="DN4" s="676"/>
      <c r="DO4" s="676"/>
      <c r="DP4" s="676"/>
      <c r="DQ4" s="676"/>
      <c r="DR4" s="676"/>
      <c r="DS4" s="676"/>
      <c r="DT4" s="676"/>
      <c r="DU4" s="676"/>
      <c r="DV4" s="676"/>
      <c r="DW4" s="676"/>
      <c r="DX4" s="676"/>
      <c r="DY4" s="676"/>
      <c r="DZ4" s="676"/>
      <c r="EA4" s="676"/>
      <c r="EB4" s="676"/>
      <c r="EC4" s="677"/>
    </row>
    <row r="5" spans="2:143" ht="11.25" customHeight="1" x14ac:dyDescent="0.15">
      <c r="B5" s="672" t="s">
        <v>223</v>
      </c>
      <c r="C5" s="673"/>
      <c r="D5" s="673"/>
      <c r="E5" s="673"/>
      <c r="F5" s="673"/>
      <c r="G5" s="673"/>
      <c r="H5" s="673"/>
      <c r="I5" s="673"/>
      <c r="J5" s="673"/>
      <c r="K5" s="673"/>
      <c r="L5" s="673"/>
      <c r="M5" s="673"/>
      <c r="N5" s="673"/>
      <c r="O5" s="673"/>
      <c r="P5" s="673"/>
      <c r="Q5" s="674"/>
      <c r="R5" s="669">
        <v>9776127</v>
      </c>
      <c r="S5" s="670"/>
      <c r="T5" s="670"/>
      <c r="U5" s="670"/>
      <c r="V5" s="670"/>
      <c r="W5" s="670"/>
      <c r="X5" s="670"/>
      <c r="Y5" s="698"/>
      <c r="Z5" s="712">
        <v>29.6</v>
      </c>
      <c r="AA5" s="712"/>
      <c r="AB5" s="712"/>
      <c r="AC5" s="712"/>
      <c r="AD5" s="713">
        <v>9286291</v>
      </c>
      <c r="AE5" s="713"/>
      <c r="AF5" s="713"/>
      <c r="AG5" s="713"/>
      <c r="AH5" s="713"/>
      <c r="AI5" s="713"/>
      <c r="AJ5" s="713"/>
      <c r="AK5" s="713"/>
      <c r="AL5" s="699">
        <v>60.8</v>
      </c>
      <c r="AM5" s="685"/>
      <c r="AN5" s="685"/>
      <c r="AO5" s="700"/>
      <c r="AP5" s="672" t="s">
        <v>224</v>
      </c>
      <c r="AQ5" s="673"/>
      <c r="AR5" s="673"/>
      <c r="AS5" s="673"/>
      <c r="AT5" s="673"/>
      <c r="AU5" s="673"/>
      <c r="AV5" s="673"/>
      <c r="AW5" s="673"/>
      <c r="AX5" s="673"/>
      <c r="AY5" s="673"/>
      <c r="AZ5" s="673"/>
      <c r="BA5" s="673"/>
      <c r="BB5" s="673"/>
      <c r="BC5" s="673"/>
      <c r="BD5" s="673"/>
      <c r="BE5" s="673"/>
      <c r="BF5" s="674"/>
      <c r="BG5" s="622">
        <v>9286291</v>
      </c>
      <c r="BH5" s="623"/>
      <c r="BI5" s="623"/>
      <c r="BJ5" s="623"/>
      <c r="BK5" s="623"/>
      <c r="BL5" s="623"/>
      <c r="BM5" s="623"/>
      <c r="BN5" s="624"/>
      <c r="BO5" s="648">
        <v>95</v>
      </c>
      <c r="BP5" s="648"/>
      <c r="BQ5" s="648"/>
      <c r="BR5" s="648"/>
      <c r="BS5" s="649">
        <v>148093</v>
      </c>
      <c r="BT5" s="649"/>
      <c r="BU5" s="649"/>
      <c r="BV5" s="649"/>
      <c r="BW5" s="649"/>
      <c r="BX5" s="649"/>
      <c r="BY5" s="649"/>
      <c r="BZ5" s="649"/>
      <c r="CA5" s="649"/>
      <c r="CB5" s="694"/>
      <c r="CD5" s="675" t="s">
        <v>219</v>
      </c>
      <c r="CE5" s="676"/>
      <c r="CF5" s="676"/>
      <c r="CG5" s="676"/>
      <c r="CH5" s="676"/>
      <c r="CI5" s="676"/>
      <c r="CJ5" s="676"/>
      <c r="CK5" s="676"/>
      <c r="CL5" s="676"/>
      <c r="CM5" s="676"/>
      <c r="CN5" s="676"/>
      <c r="CO5" s="676"/>
      <c r="CP5" s="676"/>
      <c r="CQ5" s="677"/>
      <c r="CR5" s="675" t="s">
        <v>225</v>
      </c>
      <c r="CS5" s="676"/>
      <c r="CT5" s="676"/>
      <c r="CU5" s="676"/>
      <c r="CV5" s="676"/>
      <c r="CW5" s="676"/>
      <c r="CX5" s="676"/>
      <c r="CY5" s="677"/>
      <c r="CZ5" s="675" t="s">
        <v>217</v>
      </c>
      <c r="DA5" s="676"/>
      <c r="DB5" s="676"/>
      <c r="DC5" s="677"/>
      <c r="DD5" s="675" t="s">
        <v>226</v>
      </c>
      <c r="DE5" s="676"/>
      <c r="DF5" s="676"/>
      <c r="DG5" s="676"/>
      <c r="DH5" s="676"/>
      <c r="DI5" s="676"/>
      <c r="DJ5" s="676"/>
      <c r="DK5" s="676"/>
      <c r="DL5" s="676"/>
      <c r="DM5" s="676"/>
      <c r="DN5" s="676"/>
      <c r="DO5" s="676"/>
      <c r="DP5" s="677"/>
      <c r="DQ5" s="675" t="s">
        <v>227</v>
      </c>
      <c r="DR5" s="676"/>
      <c r="DS5" s="676"/>
      <c r="DT5" s="676"/>
      <c r="DU5" s="676"/>
      <c r="DV5" s="676"/>
      <c r="DW5" s="676"/>
      <c r="DX5" s="676"/>
      <c r="DY5" s="676"/>
      <c r="DZ5" s="676"/>
      <c r="EA5" s="676"/>
      <c r="EB5" s="676"/>
      <c r="EC5" s="677"/>
    </row>
    <row r="6" spans="2:143" ht="11.25" customHeight="1" x14ac:dyDescent="0.15">
      <c r="B6" s="619" t="s">
        <v>228</v>
      </c>
      <c r="C6" s="620"/>
      <c r="D6" s="620"/>
      <c r="E6" s="620"/>
      <c r="F6" s="620"/>
      <c r="G6" s="620"/>
      <c r="H6" s="620"/>
      <c r="I6" s="620"/>
      <c r="J6" s="620"/>
      <c r="K6" s="620"/>
      <c r="L6" s="620"/>
      <c r="M6" s="620"/>
      <c r="N6" s="620"/>
      <c r="O6" s="620"/>
      <c r="P6" s="620"/>
      <c r="Q6" s="621"/>
      <c r="R6" s="622">
        <v>250039</v>
      </c>
      <c r="S6" s="623"/>
      <c r="T6" s="623"/>
      <c r="U6" s="623"/>
      <c r="V6" s="623"/>
      <c r="W6" s="623"/>
      <c r="X6" s="623"/>
      <c r="Y6" s="624"/>
      <c r="Z6" s="648">
        <v>0.8</v>
      </c>
      <c r="AA6" s="648"/>
      <c r="AB6" s="648"/>
      <c r="AC6" s="648"/>
      <c r="AD6" s="649">
        <v>250039</v>
      </c>
      <c r="AE6" s="649"/>
      <c r="AF6" s="649"/>
      <c r="AG6" s="649"/>
      <c r="AH6" s="649"/>
      <c r="AI6" s="649"/>
      <c r="AJ6" s="649"/>
      <c r="AK6" s="649"/>
      <c r="AL6" s="625">
        <v>1.6</v>
      </c>
      <c r="AM6" s="626"/>
      <c r="AN6" s="626"/>
      <c r="AO6" s="650"/>
      <c r="AP6" s="619" t="s">
        <v>229</v>
      </c>
      <c r="AQ6" s="620"/>
      <c r="AR6" s="620"/>
      <c r="AS6" s="620"/>
      <c r="AT6" s="620"/>
      <c r="AU6" s="620"/>
      <c r="AV6" s="620"/>
      <c r="AW6" s="620"/>
      <c r="AX6" s="620"/>
      <c r="AY6" s="620"/>
      <c r="AZ6" s="620"/>
      <c r="BA6" s="620"/>
      <c r="BB6" s="620"/>
      <c r="BC6" s="620"/>
      <c r="BD6" s="620"/>
      <c r="BE6" s="620"/>
      <c r="BF6" s="621"/>
      <c r="BG6" s="622">
        <v>9286291</v>
      </c>
      <c r="BH6" s="623"/>
      <c r="BI6" s="623"/>
      <c r="BJ6" s="623"/>
      <c r="BK6" s="623"/>
      <c r="BL6" s="623"/>
      <c r="BM6" s="623"/>
      <c r="BN6" s="624"/>
      <c r="BO6" s="648">
        <v>95</v>
      </c>
      <c r="BP6" s="648"/>
      <c r="BQ6" s="648"/>
      <c r="BR6" s="648"/>
      <c r="BS6" s="649">
        <v>148093</v>
      </c>
      <c r="BT6" s="649"/>
      <c r="BU6" s="649"/>
      <c r="BV6" s="649"/>
      <c r="BW6" s="649"/>
      <c r="BX6" s="649"/>
      <c r="BY6" s="649"/>
      <c r="BZ6" s="649"/>
      <c r="CA6" s="649"/>
      <c r="CB6" s="694"/>
      <c r="CD6" s="672" t="s">
        <v>230</v>
      </c>
      <c r="CE6" s="673"/>
      <c r="CF6" s="673"/>
      <c r="CG6" s="673"/>
      <c r="CH6" s="673"/>
      <c r="CI6" s="673"/>
      <c r="CJ6" s="673"/>
      <c r="CK6" s="673"/>
      <c r="CL6" s="673"/>
      <c r="CM6" s="673"/>
      <c r="CN6" s="673"/>
      <c r="CO6" s="673"/>
      <c r="CP6" s="673"/>
      <c r="CQ6" s="674"/>
      <c r="CR6" s="622">
        <v>179268</v>
      </c>
      <c r="CS6" s="623"/>
      <c r="CT6" s="623"/>
      <c r="CU6" s="623"/>
      <c r="CV6" s="623"/>
      <c r="CW6" s="623"/>
      <c r="CX6" s="623"/>
      <c r="CY6" s="624"/>
      <c r="CZ6" s="699">
        <v>0.6</v>
      </c>
      <c r="DA6" s="685"/>
      <c r="DB6" s="685"/>
      <c r="DC6" s="701"/>
      <c r="DD6" s="628" t="s">
        <v>126</v>
      </c>
      <c r="DE6" s="623"/>
      <c r="DF6" s="623"/>
      <c r="DG6" s="623"/>
      <c r="DH6" s="623"/>
      <c r="DI6" s="623"/>
      <c r="DJ6" s="623"/>
      <c r="DK6" s="623"/>
      <c r="DL6" s="623"/>
      <c r="DM6" s="623"/>
      <c r="DN6" s="623"/>
      <c r="DO6" s="623"/>
      <c r="DP6" s="624"/>
      <c r="DQ6" s="628">
        <v>179268</v>
      </c>
      <c r="DR6" s="623"/>
      <c r="DS6" s="623"/>
      <c r="DT6" s="623"/>
      <c r="DU6" s="623"/>
      <c r="DV6" s="623"/>
      <c r="DW6" s="623"/>
      <c r="DX6" s="623"/>
      <c r="DY6" s="623"/>
      <c r="DZ6" s="623"/>
      <c r="EA6" s="623"/>
      <c r="EB6" s="623"/>
      <c r="EC6" s="661"/>
    </row>
    <row r="7" spans="2:143" ht="11.25" customHeight="1" x14ac:dyDescent="0.15">
      <c r="B7" s="619" t="s">
        <v>231</v>
      </c>
      <c r="C7" s="620"/>
      <c r="D7" s="620"/>
      <c r="E7" s="620"/>
      <c r="F7" s="620"/>
      <c r="G7" s="620"/>
      <c r="H7" s="620"/>
      <c r="I7" s="620"/>
      <c r="J7" s="620"/>
      <c r="K7" s="620"/>
      <c r="L7" s="620"/>
      <c r="M7" s="620"/>
      <c r="N7" s="620"/>
      <c r="O7" s="620"/>
      <c r="P7" s="620"/>
      <c r="Q7" s="621"/>
      <c r="R7" s="622">
        <v>5777</v>
      </c>
      <c r="S7" s="623"/>
      <c r="T7" s="623"/>
      <c r="U7" s="623"/>
      <c r="V7" s="623"/>
      <c r="W7" s="623"/>
      <c r="X7" s="623"/>
      <c r="Y7" s="624"/>
      <c r="Z7" s="648">
        <v>0</v>
      </c>
      <c r="AA7" s="648"/>
      <c r="AB7" s="648"/>
      <c r="AC7" s="648"/>
      <c r="AD7" s="649">
        <v>5777</v>
      </c>
      <c r="AE7" s="649"/>
      <c r="AF7" s="649"/>
      <c r="AG7" s="649"/>
      <c r="AH7" s="649"/>
      <c r="AI7" s="649"/>
      <c r="AJ7" s="649"/>
      <c r="AK7" s="649"/>
      <c r="AL7" s="625">
        <v>0</v>
      </c>
      <c r="AM7" s="626"/>
      <c r="AN7" s="626"/>
      <c r="AO7" s="650"/>
      <c r="AP7" s="619" t="s">
        <v>232</v>
      </c>
      <c r="AQ7" s="620"/>
      <c r="AR7" s="620"/>
      <c r="AS7" s="620"/>
      <c r="AT7" s="620"/>
      <c r="AU7" s="620"/>
      <c r="AV7" s="620"/>
      <c r="AW7" s="620"/>
      <c r="AX7" s="620"/>
      <c r="AY7" s="620"/>
      <c r="AZ7" s="620"/>
      <c r="BA7" s="620"/>
      <c r="BB7" s="620"/>
      <c r="BC7" s="620"/>
      <c r="BD7" s="620"/>
      <c r="BE7" s="620"/>
      <c r="BF7" s="621"/>
      <c r="BG7" s="622">
        <v>4705672</v>
      </c>
      <c r="BH7" s="623"/>
      <c r="BI7" s="623"/>
      <c r="BJ7" s="623"/>
      <c r="BK7" s="623"/>
      <c r="BL7" s="623"/>
      <c r="BM7" s="623"/>
      <c r="BN7" s="624"/>
      <c r="BO7" s="648">
        <v>48.1</v>
      </c>
      <c r="BP7" s="648"/>
      <c r="BQ7" s="648"/>
      <c r="BR7" s="648"/>
      <c r="BS7" s="649">
        <v>148093</v>
      </c>
      <c r="BT7" s="649"/>
      <c r="BU7" s="649"/>
      <c r="BV7" s="649"/>
      <c r="BW7" s="649"/>
      <c r="BX7" s="649"/>
      <c r="BY7" s="649"/>
      <c r="BZ7" s="649"/>
      <c r="CA7" s="649"/>
      <c r="CB7" s="694"/>
      <c r="CD7" s="619" t="s">
        <v>233</v>
      </c>
      <c r="CE7" s="620"/>
      <c r="CF7" s="620"/>
      <c r="CG7" s="620"/>
      <c r="CH7" s="620"/>
      <c r="CI7" s="620"/>
      <c r="CJ7" s="620"/>
      <c r="CK7" s="620"/>
      <c r="CL7" s="620"/>
      <c r="CM7" s="620"/>
      <c r="CN7" s="620"/>
      <c r="CO7" s="620"/>
      <c r="CP7" s="620"/>
      <c r="CQ7" s="621"/>
      <c r="CR7" s="622">
        <v>2782617</v>
      </c>
      <c r="CS7" s="623"/>
      <c r="CT7" s="623"/>
      <c r="CU7" s="623"/>
      <c r="CV7" s="623"/>
      <c r="CW7" s="623"/>
      <c r="CX7" s="623"/>
      <c r="CY7" s="624"/>
      <c r="CZ7" s="648">
        <v>9.1999999999999993</v>
      </c>
      <c r="DA7" s="648"/>
      <c r="DB7" s="648"/>
      <c r="DC7" s="648"/>
      <c r="DD7" s="628">
        <v>128786</v>
      </c>
      <c r="DE7" s="623"/>
      <c r="DF7" s="623"/>
      <c r="DG7" s="623"/>
      <c r="DH7" s="623"/>
      <c r="DI7" s="623"/>
      <c r="DJ7" s="623"/>
      <c r="DK7" s="623"/>
      <c r="DL7" s="623"/>
      <c r="DM7" s="623"/>
      <c r="DN7" s="623"/>
      <c r="DO7" s="623"/>
      <c r="DP7" s="624"/>
      <c r="DQ7" s="628">
        <v>2384746</v>
      </c>
      <c r="DR7" s="623"/>
      <c r="DS7" s="623"/>
      <c r="DT7" s="623"/>
      <c r="DU7" s="623"/>
      <c r="DV7" s="623"/>
      <c r="DW7" s="623"/>
      <c r="DX7" s="623"/>
      <c r="DY7" s="623"/>
      <c r="DZ7" s="623"/>
      <c r="EA7" s="623"/>
      <c r="EB7" s="623"/>
      <c r="EC7" s="661"/>
    </row>
    <row r="8" spans="2:143" ht="11.25" customHeight="1" x14ac:dyDescent="0.15">
      <c r="B8" s="619" t="s">
        <v>234</v>
      </c>
      <c r="C8" s="620"/>
      <c r="D8" s="620"/>
      <c r="E8" s="620"/>
      <c r="F8" s="620"/>
      <c r="G8" s="620"/>
      <c r="H8" s="620"/>
      <c r="I8" s="620"/>
      <c r="J8" s="620"/>
      <c r="K8" s="620"/>
      <c r="L8" s="620"/>
      <c r="M8" s="620"/>
      <c r="N8" s="620"/>
      <c r="O8" s="620"/>
      <c r="P8" s="620"/>
      <c r="Q8" s="621"/>
      <c r="R8" s="622">
        <v>59550</v>
      </c>
      <c r="S8" s="623"/>
      <c r="T8" s="623"/>
      <c r="U8" s="623"/>
      <c r="V8" s="623"/>
      <c r="W8" s="623"/>
      <c r="X8" s="623"/>
      <c r="Y8" s="624"/>
      <c r="Z8" s="648">
        <v>0.2</v>
      </c>
      <c r="AA8" s="648"/>
      <c r="AB8" s="648"/>
      <c r="AC8" s="648"/>
      <c r="AD8" s="649">
        <v>59550</v>
      </c>
      <c r="AE8" s="649"/>
      <c r="AF8" s="649"/>
      <c r="AG8" s="649"/>
      <c r="AH8" s="649"/>
      <c r="AI8" s="649"/>
      <c r="AJ8" s="649"/>
      <c r="AK8" s="649"/>
      <c r="AL8" s="625">
        <v>0.4</v>
      </c>
      <c r="AM8" s="626"/>
      <c r="AN8" s="626"/>
      <c r="AO8" s="650"/>
      <c r="AP8" s="619" t="s">
        <v>235</v>
      </c>
      <c r="AQ8" s="620"/>
      <c r="AR8" s="620"/>
      <c r="AS8" s="620"/>
      <c r="AT8" s="620"/>
      <c r="AU8" s="620"/>
      <c r="AV8" s="620"/>
      <c r="AW8" s="620"/>
      <c r="AX8" s="620"/>
      <c r="AY8" s="620"/>
      <c r="AZ8" s="620"/>
      <c r="BA8" s="620"/>
      <c r="BB8" s="620"/>
      <c r="BC8" s="620"/>
      <c r="BD8" s="620"/>
      <c r="BE8" s="620"/>
      <c r="BF8" s="621"/>
      <c r="BG8" s="622">
        <v>105267</v>
      </c>
      <c r="BH8" s="623"/>
      <c r="BI8" s="623"/>
      <c r="BJ8" s="623"/>
      <c r="BK8" s="623"/>
      <c r="BL8" s="623"/>
      <c r="BM8" s="623"/>
      <c r="BN8" s="624"/>
      <c r="BO8" s="648">
        <v>1.1000000000000001</v>
      </c>
      <c r="BP8" s="648"/>
      <c r="BQ8" s="648"/>
      <c r="BR8" s="648"/>
      <c r="BS8" s="649" t="s">
        <v>126</v>
      </c>
      <c r="BT8" s="649"/>
      <c r="BU8" s="649"/>
      <c r="BV8" s="649"/>
      <c r="BW8" s="649"/>
      <c r="BX8" s="649"/>
      <c r="BY8" s="649"/>
      <c r="BZ8" s="649"/>
      <c r="CA8" s="649"/>
      <c r="CB8" s="694"/>
      <c r="CD8" s="619" t="s">
        <v>236</v>
      </c>
      <c r="CE8" s="620"/>
      <c r="CF8" s="620"/>
      <c r="CG8" s="620"/>
      <c r="CH8" s="620"/>
      <c r="CI8" s="620"/>
      <c r="CJ8" s="620"/>
      <c r="CK8" s="620"/>
      <c r="CL8" s="620"/>
      <c r="CM8" s="620"/>
      <c r="CN8" s="620"/>
      <c r="CO8" s="620"/>
      <c r="CP8" s="620"/>
      <c r="CQ8" s="621"/>
      <c r="CR8" s="622">
        <v>10008644</v>
      </c>
      <c r="CS8" s="623"/>
      <c r="CT8" s="623"/>
      <c r="CU8" s="623"/>
      <c r="CV8" s="623"/>
      <c r="CW8" s="623"/>
      <c r="CX8" s="623"/>
      <c r="CY8" s="624"/>
      <c r="CZ8" s="648">
        <v>33.1</v>
      </c>
      <c r="DA8" s="648"/>
      <c r="DB8" s="648"/>
      <c r="DC8" s="648"/>
      <c r="DD8" s="628">
        <v>304208</v>
      </c>
      <c r="DE8" s="623"/>
      <c r="DF8" s="623"/>
      <c r="DG8" s="623"/>
      <c r="DH8" s="623"/>
      <c r="DI8" s="623"/>
      <c r="DJ8" s="623"/>
      <c r="DK8" s="623"/>
      <c r="DL8" s="623"/>
      <c r="DM8" s="623"/>
      <c r="DN8" s="623"/>
      <c r="DO8" s="623"/>
      <c r="DP8" s="624"/>
      <c r="DQ8" s="628">
        <v>4289074</v>
      </c>
      <c r="DR8" s="623"/>
      <c r="DS8" s="623"/>
      <c r="DT8" s="623"/>
      <c r="DU8" s="623"/>
      <c r="DV8" s="623"/>
      <c r="DW8" s="623"/>
      <c r="DX8" s="623"/>
      <c r="DY8" s="623"/>
      <c r="DZ8" s="623"/>
      <c r="EA8" s="623"/>
      <c r="EB8" s="623"/>
      <c r="EC8" s="661"/>
    </row>
    <row r="9" spans="2:143" ht="11.25" customHeight="1" x14ac:dyDescent="0.15">
      <c r="B9" s="619" t="s">
        <v>237</v>
      </c>
      <c r="C9" s="620"/>
      <c r="D9" s="620"/>
      <c r="E9" s="620"/>
      <c r="F9" s="620"/>
      <c r="G9" s="620"/>
      <c r="H9" s="620"/>
      <c r="I9" s="620"/>
      <c r="J9" s="620"/>
      <c r="K9" s="620"/>
      <c r="L9" s="620"/>
      <c r="M9" s="620"/>
      <c r="N9" s="620"/>
      <c r="O9" s="620"/>
      <c r="P9" s="620"/>
      <c r="Q9" s="621"/>
      <c r="R9" s="622">
        <v>68914</v>
      </c>
      <c r="S9" s="623"/>
      <c r="T9" s="623"/>
      <c r="U9" s="623"/>
      <c r="V9" s="623"/>
      <c r="W9" s="623"/>
      <c r="X9" s="623"/>
      <c r="Y9" s="624"/>
      <c r="Z9" s="648">
        <v>0.2</v>
      </c>
      <c r="AA9" s="648"/>
      <c r="AB9" s="648"/>
      <c r="AC9" s="648"/>
      <c r="AD9" s="649">
        <v>68914</v>
      </c>
      <c r="AE9" s="649"/>
      <c r="AF9" s="649"/>
      <c r="AG9" s="649"/>
      <c r="AH9" s="649"/>
      <c r="AI9" s="649"/>
      <c r="AJ9" s="649"/>
      <c r="AK9" s="649"/>
      <c r="AL9" s="625">
        <v>0.5</v>
      </c>
      <c r="AM9" s="626"/>
      <c r="AN9" s="626"/>
      <c r="AO9" s="650"/>
      <c r="AP9" s="619" t="s">
        <v>238</v>
      </c>
      <c r="AQ9" s="620"/>
      <c r="AR9" s="620"/>
      <c r="AS9" s="620"/>
      <c r="AT9" s="620"/>
      <c r="AU9" s="620"/>
      <c r="AV9" s="620"/>
      <c r="AW9" s="620"/>
      <c r="AX9" s="620"/>
      <c r="AY9" s="620"/>
      <c r="AZ9" s="620"/>
      <c r="BA9" s="620"/>
      <c r="BB9" s="620"/>
      <c r="BC9" s="620"/>
      <c r="BD9" s="620"/>
      <c r="BE9" s="620"/>
      <c r="BF9" s="621"/>
      <c r="BG9" s="622">
        <v>4000053</v>
      </c>
      <c r="BH9" s="623"/>
      <c r="BI9" s="623"/>
      <c r="BJ9" s="623"/>
      <c r="BK9" s="623"/>
      <c r="BL9" s="623"/>
      <c r="BM9" s="623"/>
      <c r="BN9" s="624"/>
      <c r="BO9" s="648">
        <v>40.9</v>
      </c>
      <c r="BP9" s="648"/>
      <c r="BQ9" s="648"/>
      <c r="BR9" s="648"/>
      <c r="BS9" s="649" t="s">
        <v>126</v>
      </c>
      <c r="BT9" s="649"/>
      <c r="BU9" s="649"/>
      <c r="BV9" s="649"/>
      <c r="BW9" s="649"/>
      <c r="BX9" s="649"/>
      <c r="BY9" s="649"/>
      <c r="BZ9" s="649"/>
      <c r="CA9" s="649"/>
      <c r="CB9" s="694"/>
      <c r="CD9" s="619" t="s">
        <v>239</v>
      </c>
      <c r="CE9" s="620"/>
      <c r="CF9" s="620"/>
      <c r="CG9" s="620"/>
      <c r="CH9" s="620"/>
      <c r="CI9" s="620"/>
      <c r="CJ9" s="620"/>
      <c r="CK9" s="620"/>
      <c r="CL9" s="620"/>
      <c r="CM9" s="620"/>
      <c r="CN9" s="620"/>
      <c r="CO9" s="620"/>
      <c r="CP9" s="620"/>
      <c r="CQ9" s="621"/>
      <c r="CR9" s="622">
        <v>2011456</v>
      </c>
      <c r="CS9" s="623"/>
      <c r="CT9" s="623"/>
      <c r="CU9" s="623"/>
      <c r="CV9" s="623"/>
      <c r="CW9" s="623"/>
      <c r="CX9" s="623"/>
      <c r="CY9" s="624"/>
      <c r="CZ9" s="648">
        <v>6.6</v>
      </c>
      <c r="DA9" s="648"/>
      <c r="DB9" s="648"/>
      <c r="DC9" s="648"/>
      <c r="DD9" s="628">
        <v>8728</v>
      </c>
      <c r="DE9" s="623"/>
      <c r="DF9" s="623"/>
      <c r="DG9" s="623"/>
      <c r="DH9" s="623"/>
      <c r="DI9" s="623"/>
      <c r="DJ9" s="623"/>
      <c r="DK9" s="623"/>
      <c r="DL9" s="623"/>
      <c r="DM9" s="623"/>
      <c r="DN9" s="623"/>
      <c r="DO9" s="623"/>
      <c r="DP9" s="624"/>
      <c r="DQ9" s="628">
        <v>1615349</v>
      </c>
      <c r="DR9" s="623"/>
      <c r="DS9" s="623"/>
      <c r="DT9" s="623"/>
      <c r="DU9" s="623"/>
      <c r="DV9" s="623"/>
      <c r="DW9" s="623"/>
      <c r="DX9" s="623"/>
      <c r="DY9" s="623"/>
      <c r="DZ9" s="623"/>
      <c r="EA9" s="623"/>
      <c r="EB9" s="623"/>
      <c r="EC9" s="661"/>
    </row>
    <row r="10" spans="2:143" ht="11.25" customHeight="1" x14ac:dyDescent="0.15">
      <c r="B10" s="619" t="s">
        <v>240</v>
      </c>
      <c r="C10" s="620"/>
      <c r="D10" s="620"/>
      <c r="E10" s="620"/>
      <c r="F10" s="620"/>
      <c r="G10" s="620"/>
      <c r="H10" s="620"/>
      <c r="I10" s="620"/>
      <c r="J10" s="620"/>
      <c r="K10" s="620"/>
      <c r="L10" s="620"/>
      <c r="M10" s="620"/>
      <c r="N10" s="620"/>
      <c r="O10" s="620"/>
      <c r="P10" s="620"/>
      <c r="Q10" s="621"/>
      <c r="R10" s="622" t="s">
        <v>126</v>
      </c>
      <c r="S10" s="623"/>
      <c r="T10" s="623"/>
      <c r="U10" s="623"/>
      <c r="V10" s="623"/>
      <c r="W10" s="623"/>
      <c r="X10" s="623"/>
      <c r="Y10" s="624"/>
      <c r="Z10" s="648" t="s">
        <v>126</v>
      </c>
      <c r="AA10" s="648"/>
      <c r="AB10" s="648"/>
      <c r="AC10" s="648"/>
      <c r="AD10" s="649" t="s">
        <v>126</v>
      </c>
      <c r="AE10" s="649"/>
      <c r="AF10" s="649"/>
      <c r="AG10" s="649"/>
      <c r="AH10" s="649"/>
      <c r="AI10" s="649"/>
      <c r="AJ10" s="649"/>
      <c r="AK10" s="649"/>
      <c r="AL10" s="625" t="s">
        <v>126</v>
      </c>
      <c r="AM10" s="626"/>
      <c r="AN10" s="626"/>
      <c r="AO10" s="650"/>
      <c r="AP10" s="619" t="s">
        <v>241</v>
      </c>
      <c r="AQ10" s="620"/>
      <c r="AR10" s="620"/>
      <c r="AS10" s="620"/>
      <c r="AT10" s="620"/>
      <c r="AU10" s="620"/>
      <c r="AV10" s="620"/>
      <c r="AW10" s="620"/>
      <c r="AX10" s="620"/>
      <c r="AY10" s="620"/>
      <c r="AZ10" s="620"/>
      <c r="BA10" s="620"/>
      <c r="BB10" s="620"/>
      <c r="BC10" s="620"/>
      <c r="BD10" s="620"/>
      <c r="BE10" s="620"/>
      <c r="BF10" s="621"/>
      <c r="BG10" s="622">
        <v>189782</v>
      </c>
      <c r="BH10" s="623"/>
      <c r="BI10" s="623"/>
      <c r="BJ10" s="623"/>
      <c r="BK10" s="623"/>
      <c r="BL10" s="623"/>
      <c r="BM10" s="623"/>
      <c r="BN10" s="624"/>
      <c r="BO10" s="648">
        <v>1.9</v>
      </c>
      <c r="BP10" s="648"/>
      <c r="BQ10" s="648"/>
      <c r="BR10" s="648"/>
      <c r="BS10" s="649">
        <v>31456</v>
      </c>
      <c r="BT10" s="649"/>
      <c r="BU10" s="649"/>
      <c r="BV10" s="649"/>
      <c r="BW10" s="649"/>
      <c r="BX10" s="649"/>
      <c r="BY10" s="649"/>
      <c r="BZ10" s="649"/>
      <c r="CA10" s="649"/>
      <c r="CB10" s="694"/>
      <c r="CD10" s="619" t="s">
        <v>242</v>
      </c>
      <c r="CE10" s="620"/>
      <c r="CF10" s="620"/>
      <c r="CG10" s="620"/>
      <c r="CH10" s="620"/>
      <c r="CI10" s="620"/>
      <c r="CJ10" s="620"/>
      <c r="CK10" s="620"/>
      <c r="CL10" s="620"/>
      <c r="CM10" s="620"/>
      <c r="CN10" s="620"/>
      <c r="CO10" s="620"/>
      <c r="CP10" s="620"/>
      <c r="CQ10" s="621"/>
      <c r="CR10" s="622">
        <v>649</v>
      </c>
      <c r="CS10" s="623"/>
      <c r="CT10" s="623"/>
      <c r="CU10" s="623"/>
      <c r="CV10" s="623"/>
      <c r="CW10" s="623"/>
      <c r="CX10" s="623"/>
      <c r="CY10" s="624"/>
      <c r="CZ10" s="648">
        <v>0</v>
      </c>
      <c r="DA10" s="648"/>
      <c r="DB10" s="648"/>
      <c r="DC10" s="648"/>
      <c r="DD10" s="628" t="s">
        <v>126</v>
      </c>
      <c r="DE10" s="623"/>
      <c r="DF10" s="623"/>
      <c r="DG10" s="623"/>
      <c r="DH10" s="623"/>
      <c r="DI10" s="623"/>
      <c r="DJ10" s="623"/>
      <c r="DK10" s="623"/>
      <c r="DL10" s="623"/>
      <c r="DM10" s="623"/>
      <c r="DN10" s="623"/>
      <c r="DO10" s="623"/>
      <c r="DP10" s="624"/>
      <c r="DQ10" s="628">
        <v>649</v>
      </c>
      <c r="DR10" s="623"/>
      <c r="DS10" s="623"/>
      <c r="DT10" s="623"/>
      <c r="DU10" s="623"/>
      <c r="DV10" s="623"/>
      <c r="DW10" s="623"/>
      <c r="DX10" s="623"/>
      <c r="DY10" s="623"/>
      <c r="DZ10" s="623"/>
      <c r="EA10" s="623"/>
      <c r="EB10" s="623"/>
      <c r="EC10" s="661"/>
    </row>
    <row r="11" spans="2:143" ht="11.25" customHeight="1" x14ac:dyDescent="0.15">
      <c r="B11" s="619" t="s">
        <v>243</v>
      </c>
      <c r="C11" s="620"/>
      <c r="D11" s="620"/>
      <c r="E11" s="620"/>
      <c r="F11" s="620"/>
      <c r="G11" s="620"/>
      <c r="H11" s="620"/>
      <c r="I11" s="620"/>
      <c r="J11" s="620"/>
      <c r="K11" s="620"/>
      <c r="L11" s="620"/>
      <c r="M11" s="620"/>
      <c r="N11" s="620"/>
      <c r="O11" s="620"/>
      <c r="P11" s="620"/>
      <c r="Q11" s="621"/>
      <c r="R11" s="622">
        <v>1417377</v>
      </c>
      <c r="S11" s="623"/>
      <c r="T11" s="623"/>
      <c r="U11" s="623"/>
      <c r="V11" s="623"/>
      <c r="W11" s="623"/>
      <c r="X11" s="623"/>
      <c r="Y11" s="624"/>
      <c r="Z11" s="625">
        <v>4.3</v>
      </c>
      <c r="AA11" s="626"/>
      <c r="AB11" s="626"/>
      <c r="AC11" s="627"/>
      <c r="AD11" s="628">
        <v>1417377</v>
      </c>
      <c r="AE11" s="623"/>
      <c r="AF11" s="623"/>
      <c r="AG11" s="623"/>
      <c r="AH11" s="623"/>
      <c r="AI11" s="623"/>
      <c r="AJ11" s="623"/>
      <c r="AK11" s="624"/>
      <c r="AL11" s="625">
        <v>9.3000000000000007</v>
      </c>
      <c r="AM11" s="626"/>
      <c r="AN11" s="626"/>
      <c r="AO11" s="650"/>
      <c r="AP11" s="619" t="s">
        <v>244</v>
      </c>
      <c r="AQ11" s="620"/>
      <c r="AR11" s="620"/>
      <c r="AS11" s="620"/>
      <c r="AT11" s="620"/>
      <c r="AU11" s="620"/>
      <c r="AV11" s="620"/>
      <c r="AW11" s="620"/>
      <c r="AX11" s="620"/>
      <c r="AY11" s="620"/>
      <c r="AZ11" s="620"/>
      <c r="BA11" s="620"/>
      <c r="BB11" s="620"/>
      <c r="BC11" s="620"/>
      <c r="BD11" s="620"/>
      <c r="BE11" s="620"/>
      <c r="BF11" s="621"/>
      <c r="BG11" s="622">
        <v>410570</v>
      </c>
      <c r="BH11" s="623"/>
      <c r="BI11" s="623"/>
      <c r="BJ11" s="623"/>
      <c r="BK11" s="623"/>
      <c r="BL11" s="623"/>
      <c r="BM11" s="623"/>
      <c r="BN11" s="624"/>
      <c r="BO11" s="648">
        <v>4.2</v>
      </c>
      <c r="BP11" s="648"/>
      <c r="BQ11" s="648"/>
      <c r="BR11" s="648"/>
      <c r="BS11" s="649">
        <v>116637</v>
      </c>
      <c r="BT11" s="649"/>
      <c r="BU11" s="649"/>
      <c r="BV11" s="649"/>
      <c r="BW11" s="649"/>
      <c r="BX11" s="649"/>
      <c r="BY11" s="649"/>
      <c r="BZ11" s="649"/>
      <c r="CA11" s="649"/>
      <c r="CB11" s="694"/>
      <c r="CD11" s="619" t="s">
        <v>245</v>
      </c>
      <c r="CE11" s="620"/>
      <c r="CF11" s="620"/>
      <c r="CG11" s="620"/>
      <c r="CH11" s="620"/>
      <c r="CI11" s="620"/>
      <c r="CJ11" s="620"/>
      <c r="CK11" s="620"/>
      <c r="CL11" s="620"/>
      <c r="CM11" s="620"/>
      <c r="CN11" s="620"/>
      <c r="CO11" s="620"/>
      <c r="CP11" s="620"/>
      <c r="CQ11" s="621"/>
      <c r="CR11" s="622">
        <v>718505</v>
      </c>
      <c r="CS11" s="623"/>
      <c r="CT11" s="623"/>
      <c r="CU11" s="623"/>
      <c r="CV11" s="623"/>
      <c r="CW11" s="623"/>
      <c r="CX11" s="623"/>
      <c r="CY11" s="624"/>
      <c r="CZ11" s="648">
        <v>2.4</v>
      </c>
      <c r="DA11" s="648"/>
      <c r="DB11" s="648"/>
      <c r="DC11" s="648"/>
      <c r="DD11" s="628">
        <v>214579</v>
      </c>
      <c r="DE11" s="623"/>
      <c r="DF11" s="623"/>
      <c r="DG11" s="623"/>
      <c r="DH11" s="623"/>
      <c r="DI11" s="623"/>
      <c r="DJ11" s="623"/>
      <c r="DK11" s="623"/>
      <c r="DL11" s="623"/>
      <c r="DM11" s="623"/>
      <c r="DN11" s="623"/>
      <c r="DO11" s="623"/>
      <c r="DP11" s="624"/>
      <c r="DQ11" s="628">
        <v>322735</v>
      </c>
      <c r="DR11" s="623"/>
      <c r="DS11" s="623"/>
      <c r="DT11" s="623"/>
      <c r="DU11" s="623"/>
      <c r="DV11" s="623"/>
      <c r="DW11" s="623"/>
      <c r="DX11" s="623"/>
      <c r="DY11" s="623"/>
      <c r="DZ11" s="623"/>
      <c r="EA11" s="623"/>
      <c r="EB11" s="623"/>
      <c r="EC11" s="661"/>
    </row>
    <row r="12" spans="2:143" ht="11.25" customHeight="1" x14ac:dyDescent="0.15">
      <c r="B12" s="619" t="s">
        <v>246</v>
      </c>
      <c r="C12" s="620"/>
      <c r="D12" s="620"/>
      <c r="E12" s="620"/>
      <c r="F12" s="620"/>
      <c r="G12" s="620"/>
      <c r="H12" s="620"/>
      <c r="I12" s="620"/>
      <c r="J12" s="620"/>
      <c r="K12" s="620"/>
      <c r="L12" s="620"/>
      <c r="M12" s="620"/>
      <c r="N12" s="620"/>
      <c r="O12" s="620"/>
      <c r="P12" s="620"/>
      <c r="Q12" s="621"/>
      <c r="R12" s="622">
        <v>562</v>
      </c>
      <c r="S12" s="623"/>
      <c r="T12" s="623"/>
      <c r="U12" s="623"/>
      <c r="V12" s="623"/>
      <c r="W12" s="623"/>
      <c r="X12" s="623"/>
      <c r="Y12" s="624"/>
      <c r="Z12" s="648">
        <v>0</v>
      </c>
      <c r="AA12" s="648"/>
      <c r="AB12" s="648"/>
      <c r="AC12" s="648"/>
      <c r="AD12" s="649">
        <v>562</v>
      </c>
      <c r="AE12" s="649"/>
      <c r="AF12" s="649"/>
      <c r="AG12" s="649"/>
      <c r="AH12" s="649"/>
      <c r="AI12" s="649"/>
      <c r="AJ12" s="649"/>
      <c r="AK12" s="649"/>
      <c r="AL12" s="625">
        <v>0</v>
      </c>
      <c r="AM12" s="626"/>
      <c r="AN12" s="626"/>
      <c r="AO12" s="650"/>
      <c r="AP12" s="619" t="s">
        <v>247</v>
      </c>
      <c r="AQ12" s="620"/>
      <c r="AR12" s="620"/>
      <c r="AS12" s="620"/>
      <c r="AT12" s="620"/>
      <c r="AU12" s="620"/>
      <c r="AV12" s="620"/>
      <c r="AW12" s="620"/>
      <c r="AX12" s="620"/>
      <c r="AY12" s="620"/>
      <c r="AZ12" s="620"/>
      <c r="BA12" s="620"/>
      <c r="BB12" s="620"/>
      <c r="BC12" s="620"/>
      <c r="BD12" s="620"/>
      <c r="BE12" s="620"/>
      <c r="BF12" s="621"/>
      <c r="BG12" s="622">
        <v>4067673</v>
      </c>
      <c r="BH12" s="623"/>
      <c r="BI12" s="623"/>
      <c r="BJ12" s="623"/>
      <c r="BK12" s="623"/>
      <c r="BL12" s="623"/>
      <c r="BM12" s="623"/>
      <c r="BN12" s="624"/>
      <c r="BO12" s="648">
        <v>41.6</v>
      </c>
      <c r="BP12" s="648"/>
      <c r="BQ12" s="648"/>
      <c r="BR12" s="648"/>
      <c r="BS12" s="649" t="s">
        <v>126</v>
      </c>
      <c r="BT12" s="649"/>
      <c r="BU12" s="649"/>
      <c r="BV12" s="649"/>
      <c r="BW12" s="649"/>
      <c r="BX12" s="649"/>
      <c r="BY12" s="649"/>
      <c r="BZ12" s="649"/>
      <c r="CA12" s="649"/>
      <c r="CB12" s="694"/>
      <c r="CD12" s="619" t="s">
        <v>248</v>
      </c>
      <c r="CE12" s="620"/>
      <c r="CF12" s="620"/>
      <c r="CG12" s="620"/>
      <c r="CH12" s="620"/>
      <c r="CI12" s="620"/>
      <c r="CJ12" s="620"/>
      <c r="CK12" s="620"/>
      <c r="CL12" s="620"/>
      <c r="CM12" s="620"/>
      <c r="CN12" s="620"/>
      <c r="CO12" s="620"/>
      <c r="CP12" s="620"/>
      <c r="CQ12" s="621"/>
      <c r="CR12" s="622">
        <v>996120</v>
      </c>
      <c r="CS12" s="623"/>
      <c r="CT12" s="623"/>
      <c r="CU12" s="623"/>
      <c r="CV12" s="623"/>
      <c r="CW12" s="623"/>
      <c r="CX12" s="623"/>
      <c r="CY12" s="624"/>
      <c r="CZ12" s="648">
        <v>3.3</v>
      </c>
      <c r="DA12" s="648"/>
      <c r="DB12" s="648"/>
      <c r="DC12" s="648"/>
      <c r="DD12" s="628">
        <v>204976</v>
      </c>
      <c r="DE12" s="623"/>
      <c r="DF12" s="623"/>
      <c r="DG12" s="623"/>
      <c r="DH12" s="623"/>
      <c r="DI12" s="623"/>
      <c r="DJ12" s="623"/>
      <c r="DK12" s="623"/>
      <c r="DL12" s="623"/>
      <c r="DM12" s="623"/>
      <c r="DN12" s="623"/>
      <c r="DO12" s="623"/>
      <c r="DP12" s="624"/>
      <c r="DQ12" s="628">
        <v>308568</v>
      </c>
      <c r="DR12" s="623"/>
      <c r="DS12" s="623"/>
      <c r="DT12" s="623"/>
      <c r="DU12" s="623"/>
      <c r="DV12" s="623"/>
      <c r="DW12" s="623"/>
      <c r="DX12" s="623"/>
      <c r="DY12" s="623"/>
      <c r="DZ12" s="623"/>
      <c r="EA12" s="623"/>
      <c r="EB12" s="623"/>
      <c r="EC12" s="661"/>
    </row>
    <row r="13" spans="2:143" ht="11.25" customHeight="1" x14ac:dyDescent="0.15">
      <c r="B13" s="619" t="s">
        <v>249</v>
      </c>
      <c r="C13" s="620"/>
      <c r="D13" s="620"/>
      <c r="E13" s="620"/>
      <c r="F13" s="620"/>
      <c r="G13" s="620"/>
      <c r="H13" s="620"/>
      <c r="I13" s="620"/>
      <c r="J13" s="620"/>
      <c r="K13" s="620"/>
      <c r="L13" s="620"/>
      <c r="M13" s="620"/>
      <c r="N13" s="620"/>
      <c r="O13" s="620"/>
      <c r="P13" s="620"/>
      <c r="Q13" s="621"/>
      <c r="R13" s="622" t="s">
        <v>126</v>
      </c>
      <c r="S13" s="623"/>
      <c r="T13" s="623"/>
      <c r="U13" s="623"/>
      <c r="V13" s="623"/>
      <c r="W13" s="623"/>
      <c r="X13" s="623"/>
      <c r="Y13" s="624"/>
      <c r="Z13" s="648" t="s">
        <v>126</v>
      </c>
      <c r="AA13" s="648"/>
      <c r="AB13" s="648"/>
      <c r="AC13" s="648"/>
      <c r="AD13" s="649" t="s">
        <v>126</v>
      </c>
      <c r="AE13" s="649"/>
      <c r="AF13" s="649"/>
      <c r="AG13" s="649"/>
      <c r="AH13" s="649"/>
      <c r="AI13" s="649"/>
      <c r="AJ13" s="649"/>
      <c r="AK13" s="649"/>
      <c r="AL13" s="625" t="s">
        <v>126</v>
      </c>
      <c r="AM13" s="626"/>
      <c r="AN13" s="626"/>
      <c r="AO13" s="650"/>
      <c r="AP13" s="619" t="s">
        <v>250</v>
      </c>
      <c r="AQ13" s="620"/>
      <c r="AR13" s="620"/>
      <c r="AS13" s="620"/>
      <c r="AT13" s="620"/>
      <c r="AU13" s="620"/>
      <c r="AV13" s="620"/>
      <c r="AW13" s="620"/>
      <c r="AX13" s="620"/>
      <c r="AY13" s="620"/>
      <c r="AZ13" s="620"/>
      <c r="BA13" s="620"/>
      <c r="BB13" s="620"/>
      <c r="BC13" s="620"/>
      <c r="BD13" s="620"/>
      <c r="BE13" s="620"/>
      <c r="BF13" s="621"/>
      <c r="BG13" s="622">
        <v>4061484</v>
      </c>
      <c r="BH13" s="623"/>
      <c r="BI13" s="623"/>
      <c r="BJ13" s="623"/>
      <c r="BK13" s="623"/>
      <c r="BL13" s="623"/>
      <c r="BM13" s="623"/>
      <c r="BN13" s="624"/>
      <c r="BO13" s="648">
        <v>41.5</v>
      </c>
      <c r="BP13" s="648"/>
      <c r="BQ13" s="648"/>
      <c r="BR13" s="648"/>
      <c r="BS13" s="649" t="s">
        <v>126</v>
      </c>
      <c r="BT13" s="649"/>
      <c r="BU13" s="649"/>
      <c r="BV13" s="649"/>
      <c r="BW13" s="649"/>
      <c r="BX13" s="649"/>
      <c r="BY13" s="649"/>
      <c r="BZ13" s="649"/>
      <c r="CA13" s="649"/>
      <c r="CB13" s="694"/>
      <c r="CD13" s="619" t="s">
        <v>251</v>
      </c>
      <c r="CE13" s="620"/>
      <c r="CF13" s="620"/>
      <c r="CG13" s="620"/>
      <c r="CH13" s="620"/>
      <c r="CI13" s="620"/>
      <c r="CJ13" s="620"/>
      <c r="CK13" s="620"/>
      <c r="CL13" s="620"/>
      <c r="CM13" s="620"/>
      <c r="CN13" s="620"/>
      <c r="CO13" s="620"/>
      <c r="CP13" s="620"/>
      <c r="CQ13" s="621"/>
      <c r="CR13" s="622">
        <v>2924450</v>
      </c>
      <c r="CS13" s="623"/>
      <c r="CT13" s="623"/>
      <c r="CU13" s="623"/>
      <c r="CV13" s="623"/>
      <c r="CW13" s="623"/>
      <c r="CX13" s="623"/>
      <c r="CY13" s="624"/>
      <c r="CZ13" s="648">
        <v>9.6999999999999993</v>
      </c>
      <c r="DA13" s="648"/>
      <c r="DB13" s="648"/>
      <c r="DC13" s="648"/>
      <c r="DD13" s="628">
        <v>1146980</v>
      </c>
      <c r="DE13" s="623"/>
      <c r="DF13" s="623"/>
      <c r="DG13" s="623"/>
      <c r="DH13" s="623"/>
      <c r="DI13" s="623"/>
      <c r="DJ13" s="623"/>
      <c r="DK13" s="623"/>
      <c r="DL13" s="623"/>
      <c r="DM13" s="623"/>
      <c r="DN13" s="623"/>
      <c r="DO13" s="623"/>
      <c r="DP13" s="624"/>
      <c r="DQ13" s="628">
        <v>1962388</v>
      </c>
      <c r="DR13" s="623"/>
      <c r="DS13" s="623"/>
      <c r="DT13" s="623"/>
      <c r="DU13" s="623"/>
      <c r="DV13" s="623"/>
      <c r="DW13" s="623"/>
      <c r="DX13" s="623"/>
      <c r="DY13" s="623"/>
      <c r="DZ13" s="623"/>
      <c r="EA13" s="623"/>
      <c r="EB13" s="623"/>
      <c r="EC13" s="661"/>
    </row>
    <row r="14" spans="2:143" ht="11.25" customHeight="1" x14ac:dyDescent="0.15">
      <c r="B14" s="619" t="s">
        <v>252</v>
      </c>
      <c r="C14" s="620"/>
      <c r="D14" s="620"/>
      <c r="E14" s="620"/>
      <c r="F14" s="620"/>
      <c r="G14" s="620"/>
      <c r="H14" s="620"/>
      <c r="I14" s="620"/>
      <c r="J14" s="620"/>
      <c r="K14" s="620"/>
      <c r="L14" s="620"/>
      <c r="M14" s="620"/>
      <c r="N14" s="620"/>
      <c r="O14" s="620"/>
      <c r="P14" s="620"/>
      <c r="Q14" s="621"/>
      <c r="R14" s="622" t="s">
        <v>126</v>
      </c>
      <c r="S14" s="623"/>
      <c r="T14" s="623"/>
      <c r="U14" s="623"/>
      <c r="V14" s="623"/>
      <c r="W14" s="623"/>
      <c r="X14" s="623"/>
      <c r="Y14" s="624"/>
      <c r="Z14" s="648" t="s">
        <v>126</v>
      </c>
      <c r="AA14" s="648"/>
      <c r="AB14" s="648"/>
      <c r="AC14" s="648"/>
      <c r="AD14" s="649" t="s">
        <v>126</v>
      </c>
      <c r="AE14" s="649"/>
      <c r="AF14" s="649"/>
      <c r="AG14" s="649"/>
      <c r="AH14" s="649"/>
      <c r="AI14" s="649"/>
      <c r="AJ14" s="649"/>
      <c r="AK14" s="649"/>
      <c r="AL14" s="625" t="s">
        <v>126</v>
      </c>
      <c r="AM14" s="626"/>
      <c r="AN14" s="626"/>
      <c r="AO14" s="650"/>
      <c r="AP14" s="619" t="s">
        <v>253</v>
      </c>
      <c r="AQ14" s="620"/>
      <c r="AR14" s="620"/>
      <c r="AS14" s="620"/>
      <c r="AT14" s="620"/>
      <c r="AU14" s="620"/>
      <c r="AV14" s="620"/>
      <c r="AW14" s="620"/>
      <c r="AX14" s="620"/>
      <c r="AY14" s="620"/>
      <c r="AZ14" s="620"/>
      <c r="BA14" s="620"/>
      <c r="BB14" s="620"/>
      <c r="BC14" s="620"/>
      <c r="BD14" s="620"/>
      <c r="BE14" s="620"/>
      <c r="BF14" s="621"/>
      <c r="BG14" s="622">
        <v>148660</v>
      </c>
      <c r="BH14" s="623"/>
      <c r="BI14" s="623"/>
      <c r="BJ14" s="623"/>
      <c r="BK14" s="623"/>
      <c r="BL14" s="623"/>
      <c r="BM14" s="623"/>
      <c r="BN14" s="624"/>
      <c r="BO14" s="648">
        <v>1.5</v>
      </c>
      <c r="BP14" s="648"/>
      <c r="BQ14" s="648"/>
      <c r="BR14" s="648"/>
      <c r="BS14" s="649" t="s">
        <v>126</v>
      </c>
      <c r="BT14" s="649"/>
      <c r="BU14" s="649"/>
      <c r="BV14" s="649"/>
      <c r="BW14" s="649"/>
      <c r="BX14" s="649"/>
      <c r="BY14" s="649"/>
      <c r="BZ14" s="649"/>
      <c r="CA14" s="649"/>
      <c r="CB14" s="694"/>
      <c r="CD14" s="619" t="s">
        <v>254</v>
      </c>
      <c r="CE14" s="620"/>
      <c r="CF14" s="620"/>
      <c r="CG14" s="620"/>
      <c r="CH14" s="620"/>
      <c r="CI14" s="620"/>
      <c r="CJ14" s="620"/>
      <c r="CK14" s="620"/>
      <c r="CL14" s="620"/>
      <c r="CM14" s="620"/>
      <c r="CN14" s="620"/>
      <c r="CO14" s="620"/>
      <c r="CP14" s="620"/>
      <c r="CQ14" s="621"/>
      <c r="CR14" s="622">
        <v>1116193</v>
      </c>
      <c r="CS14" s="623"/>
      <c r="CT14" s="623"/>
      <c r="CU14" s="623"/>
      <c r="CV14" s="623"/>
      <c r="CW14" s="623"/>
      <c r="CX14" s="623"/>
      <c r="CY14" s="624"/>
      <c r="CZ14" s="648">
        <v>3.7</v>
      </c>
      <c r="DA14" s="648"/>
      <c r="DB14" s="648"/>
      <c r="DC14" s="648"/>
      <c r="DD14" s="628">
        <v>10065</v>
      </c>
      <c r="DE14" s="623"/>
      <c r="DF14" s="623"/>
      <c r="DG14" s="623"/>
      <c r="DH14" s="623"/>
      <c r="DI14" s="623"/>
      <c r="DJ14" s="623"/>
      <c r="DK14" s="623"/>
      <c r="DL14" s="623"/>
      <c r="DM14" s="623"/>
      <c r="DN14" s="623"/>
      <c r="DO14" s="623"/>
      <c r="DP14" s="624"/>
      <c r="DQ14" s="628">
        <v>1104325</v>
      </c>
      <c r="DR14" s="623"/>
      <c r="DS14" s="623"/>
      <c r="DT14" s="623"/>
      <c r="DU14" s="623"/>
      <c r="DV14" s="623"/>
      <c r="DW14" s="623"/>
      <c r="DX14" s="623"/>
      <c r="DY14" s="623"/>
      <c r="DZ14" s="623"/>
      <c r="EA14" s="623"/>
      <c r="EB14" s="623"/>
      <c r="EC14" s="661"/>
    </row>
    <row r="15" spans="2:143" ht="11.25" customHeight="1" x14ac:dyDescent="0.15">
      <c r="B15" s="619" t="s">
        <v>255</v>
      </c>
      <c r="C15" s="620"/>
      <c r="D15" s="620"/>
      <c r="E15" s="620"/>
      <c r="F15" s="620"/>
      <c r="G15" s="620"/>
      <c r="H15" s="620"/>
      <c r="I15" s="620"/>
      <c r="J15" s="620"/>
      <c r="K15" s="620"/>
      <c r="L15" s="620"/>
      <c r="M15" s="620"/>
      <c r="N15" s="620"/>
      <c r="O15" s="620"/>
      <c r="P15" s="620"/>
      <c r="Q15" s="621"/>
      <c r="R15" s="622" t="s">
        <v>126</v>
      </c>
      <c r="S15" s="623"/>
      <c r="T15" s="623"/>
      <c r="U15" s="623"/>
      <c r="V15" s="623"/>
      <c r="W15" s="623"/>
      <c r="X15" s="623"/>
      <c r="Y15" s="624"/>
      <c r="Z15" s="648" t="s">
        <v>126</v>
      </c>
      <c r="AA15" s="648"/>
      <c r="AB15" s="648"/>
      <c r="AC15" s="648"/>
      <c r="AD15" s="649" t="s">
        <v>126</v>
      </c>
      <c r="AE15" s="649"/>
      <c r="AF15" s="649"/>
      <c r="AG15" s="649"/>
      <c r="AH15" s="649"/>
      <c r="AI15" s="649"/>
      <c r="AJ15" s="649"/>
      <c r="AK15" s="649"/>
      <c r="AL15" s="625" t="s">
        <v>126</v>
      </c>
      <c r="AM15" s="626"/>
      <c r="AN15" s="626"/>
      <c r="AO15" s="650"/>
      <c r="AP15" s="619" t="s">
        <v>256</v>
      </c>
      <c r="AQ15" s="620"/>
      <c r="AR15" s="620"/>
      <c r="AS15" s="620"/>
      <c r="AT15" s="620"/>
      <c r="AU15" s="620"/>
      <c r="AV15" s="620"/>
      <c r="AW15" s="620"/>
      <c r="AX15" s="620"/>
      <c r="AY15" s="620"/>
      <c r="AZ15" s="620"/>
      <c r="BA15" s="620"/>
      <c r="BB15" s="620"/>
      <c r="BC15" s="620"/>
      <c r="BD15" s="620"/>
      <c r="BE15" s="620"/>
      <c r="BF15" s="621"/>
      <c r="BG15" s="622">
        <v>364286</v>
      </c>
      <c r="BH15" s="623"/>
      <c r="BI15" s="623"/>
      <c r="BJ15" s="623"/>
      <c r="BK15" s="623"/>
      <c r="BL15" s="623"/>
      <c r="BM15" s="623"/>
      <c r="BN15" s="624"/>
      <c r="BO15" s="648">
        <v>3.7</v>
      </c>
      <c r="BP15" s="648"/>
      <c r="BQ15" s="648"/>
      <c r="BR15" s="648"/>
      <c r="BS15" s="649" t="s">
        <v>126</v>
      </c>
      <c r="BT15" s="649"/>
      <c r="BU15" s="649"/>
      <c r="BV15" s="649"/>
      <c r="BW15" s="649"/>
      <c r="BX15" s="649"/>
      <c r="BY15" s="649"/>
      <c r="BZ15" s="649"/>
      <c r="CA15" s="649"/>
      <c r="CB15" s="694"/>
      <c r="CD15" s="619" t="s">
        <v>257</v>
      </c>
      <c r="CE15" s="620"/>
      <c r="CF15" s="620"/>
      <c r="CG15" s="620"/>
      <c r="CH15" s="620"/>
      <c r="CI15" s="620"/>
      <c r="CJ15" s="620"/>
      <c r="CK15" s="620"/>
      <c r="CL15" s="620"/>
      <c r="CM15" s="620"/>
      <c r="CN15" s="620"/>
      <c r="CO15" s="620"/>
      <c r="CP15" s="620"/>
      <c r="CQ15" s="621"/>
      <c r="CR15" s="622">
        <v>6400289</v>
      </c>
      <c r="CS15" s="623"/>
      <c r="CT15" s="623"/>
      <c r="CU15" s="623"/>
      <c r="CV15" s="623"/>
      <c r="CW15" s="623"/>
      <c r="CX15" s="623"/>
      <c r="CY15" s="624"/>
      <c r="CZ15" s="648">
        <v>21.1</v>
      </c>
      <c r="DA15" s="648"/>
      <c r="DB15" s="648"/>
      <c r="DC15" s="648"/>
      <c r="DD15" s="628">
        <v>3990292</v>
      </c>
      <c r="DE15" s="623"/>
      <c r="DF15" s="623"/>
      <c r="DG15" s="623"/>
      <c r="DH15" s="623"/>
      <c r="DI15" s="623"/>
      <c r="DJ15" s="623"/>
      <c r="DK15" s="623"/>
      <c r="DL15" s="623"/>
      <c r="DM15" s="623"/>
      <c r="DN15" s="623"/>
      <c r="DO15" s="623"/>
      <c r="DP15" s="624"/>
      <c r="DQ15" s="628">
        <v>2353715</v>
      </c>
      <c r="DR15" s="623"/>
      <c r="DS15" s="623"/>
      <c r="DT15" s="623"/>
      <c r="DU15" s="623"/>
      <c r="DV15" s="623"/>
      <c r="DW15" s="623"/>
      <c r="DX15" s="623"/>
      <c r="DY15" s="623"/>
      <c r="DZ15" s="623"/>
      <c r="EA15" s="623"/>
      <c r="EB15" s="623"/>
      <c r="EC15" s="661"/>
    </row>
    <row r="16" spans="2:143" ht="11.25" customHeight="1" x14ac:dyDescent="0.15">
      <c r="B16" s="619" t="s">
        <v>258</v>
      </c>
      <c r="C16" s="620"/>
      <c r="D16" s="620"/>
      <c r="E16" s="620"/>
      <c r="F16" s="620"/>
      <c r="G16" s="620"/>
      <c r="H16" s="620"/>
      <c r="I16" s="620"/>
      <c r="J16" s="620"/>
      <c r="K16" s="620"/>
      <c r="L16" s="620"/>
      <c r="M16" s="620"/>
      <c r="N16" s="620"/>
      <c r="O16" s="620"/>
      <c r="P16" s="620"/>
      <c r="Q16" s="621"/>
      <c r="R16" s="622">
        <v>30656</v>
      </c>
      <c r="S16" s="623"/>
      <c r="T16" s="623"/>
      <c r="U16" s="623"/>
      <c r="V16" s="623"/>
      <c r="W16" s="623"/>
      <c r="X16" s="623"/>
      <c r="Y16" s="624"/>
      <c r="Z16" s="648">
        <v>0.1</v>
      </c>
      <c r="AA16" s="648"/>
      <c r="AB16" s="648"/>
      <c r="AC16" s="648"/>
      <c r="AD16" s="649">
        <v>30656</v>
      </c>
      <c r="AE16" s="649"/>
      <c r="AF16" s="649"/>
      <c r="AG16" s="649"/>
      <c r="AH16" s="649"/>
      <c r="AI16" s="649"/>
      <c r="AJ16" s="649"/>
      <c r="AK16" s="649"/>
      <c r="AL16" s="625">
        <v>0.2</v>
      </c>
      <c r="AM16" s="626"/>
      <c r="AN16" s="626"/>
      <c r="AO16" s="650"/>
      <c r="AP16" s="619" t="s">
        <v>259</v>
      </c>
      <c r="AQ16" s="620"/>
      <c r="AR16" s="620"/>
      <c r="AS16" s="620"/>
      <c r="AT16" s="620"/>
      <c r="AU16" s="620"/>
      <c r="AV16" s="620"/>
      <c r="AW16" s="620"/>
      <c r="AX16" s="620"/>
      <c r="AY16" s="620"/>
      <c r="AZ16" s="620"/>
      <c r="BA16" s="620"/>
      <c r="BB16" s="620"/>
      <c r="BC16" s="620"/>
      <c r="BD16" s="620"/>
      <c r="BE16" s="620"/>
      <c r="BF16" s="621"/>
      <c r="BG16" s="622" t="s">
        <v>126</v>
      </c>
      <c r="BH16" s="623"/>
      <c r="BI16" s="623"/>
      <c r="BJ16" s="623"/>
      <c r="BK16" s="623"/>
      <c r="BL16" s="623"/>
      <c r="BM16" s="623"/>
      <c r="BN16" s="624"/>
      <c r="BO16" s="648" t="s">
        <v>126</v>
      </c>
      <c r="BP16" s="648"/>
      <c r="BQ16" s="648"/>
      <c r="BR16" s="648"/>
      <c r="BS16" s="649" t="s">
        <v>126</v>
      </c>
      <c r="BT16" s="649"/>
      <c r="BU16" s="649"/>
      <c r="BV16" s="649"/>
      <c r="BW16" s="649"/>
      <c r="BX16" s="649"/>
      <c r="BY16" s="649"/>
      <c r="BZ16" s="649"/>
      <c r="CA16" s="649"/>
      <c r="CB16" s="694"/>
      <c r="CD16" s="619" t="s">
        <v>260</v>
      </c>
      <c r="CE16" s="620"/>
      <c r="CF16" s="620"/>
      <c r="CG16" s="620"/>
      <c r="CH16" s="620"/>
      <c r="CI16" s="620"/>
      <c r="CJ16" s="620"/>
      <c r="CK16" s="620"/>
      <c r="CL16" s="620"/>
      <c r="CM16" s="620"/>
      <c r="CN16" s="620"/>
      <c r="CO16" s="620"/>
      <c r="CP16" s="620"/>
      <c r="CQ16" s="621"/>
      <c r="CR16" s="622" t="s">
        <v>126</v>
      </c>
      <c r="CS16" s="623"/>
      <c r="CT16" s="623"/>
      <c r="CU16" s="623"/>
      <c r="CV16" s="623"/>
      <c r="CW16" s="623"/>
      <c r="CX16" s="623"/>
      <c r="CY16" s="624"/>
      <c r="CZ16" s="648" t="s">
        <v>126</v>
      </c>
      <c r="DA16" s="648"/>
      <c r="DB16" s="648"/>
      <c r="DC16" s="648"/>
      <c r="DD16" s="628" t="s">
        <v>126</v>
      </c>
      <c r="DE16" s="623"/>
      <c r="DF16" s="623"/>
      <c r="DG16" s="623"/>
      <c r="DH16" s="623"/>
      <c r="DI16" s="623"/>
      <c r="DJ16" s="623"/>
      <c r="DK16" s="623"/>
      <c r="DL16" s="623"/>
      <c r="DM16" s="623"/>
      <c r="DN16" s="623"/>
      <c r="DO16" s="623"/>
      <c r="DP16" s="624"/>
      <c r="DQ16" s="628" t="s">
        <v>126</v>
      </c>
      <c r="DR16" s="623"/>
      <c r="DS16" s="623"/>
      <c r="DT16" s="623"/>
      <c r="DU16" s="623"/>
      <c r="DV16" s="623"/>
      <c r="DW16" s="623"/>
      <c r="DX16" s="623"/>
      <c r="DY16" s="623"/>
      <c r="DZ16" s="623"/>
      <c r="EA16" s="623"/>
      <c r="EB16" s="623"/>
      <c r="EC16" s="661"/>
    </row>
    <row r="17" spans="2:133" ht="11.25" customHeight="1" x14ac:dyDescent="0.15">
      <c r="B17" s="619" t="s">
        <v>261</v>
      </c>
      <c r="C17" s="620"/>
      <c r="D17" s="620"/>
      <c r="E17" s="620"/>
      <c r="F17" s="620"/>
      <c r="G17" s="620"/>
      <c r="H17" s="620"/>
      <c r="I17" s="620"/>
      <c r="J17" s="620"/>
      <c r="K17" s="620"/>
      <c r="L17" s="620"/>
      <c r="M17" s="620"/>
      <c r="N17" s="620"/>
      <c r="O17" s="620"/>
      <c r="P17" s="620"/>
      <c r="Q17" s="621"/>
      <c r="R17" s="622">
        <v>90745</v>
      </c>
      <c r="S17" s="623"/>
      <c r="T17" s="623"/>
      <c r="U17" s="623"/>
      <c r="V17" s="623"/>
      <c r="W17" s="623"/>
      <c r="X17" s="623"/>
      <c r="Y17" s="624"/>
      <c r="Z17" s="648">
        <v>0.3</v>
      </c>
      <c r="AA17" s="648"/>
      <c r="AB17" s="648"/>
      <c r="AC17" s="648"/>
      <c r="AD17" s="649">
        <v>90745</v>
      </c>
      <c r="AE17" s="649"/>
      <c r="AF17" s="649"/>
      <c r="AG17" s="649"/>
      <c r="AH17" s="649"/>
      <c r="AI17" s="649"/>
      <c r="AJ17" s="649"/>
      <c r="AK17" s="649"/>
      <c r="AL17" s="625">
        <v>0.6</v>
      </c>
      <c r="AM17" s="626"/>
      <c r="AN17" s="626"/>
      <c r="AO17" s="650"/>
      <c r="AP17" s="619" t="s">
        <v>262</v>
      </c>
      <c r="AQ17" s="620"/>
      <c r="AR17" s="620"/>
      <c r="AS17" s="620"/>
      <c r="AT17" s="620"/>
      <c r="AU17" s="620"/>
      <c r="AV17" s="620"/>
      <c r="AW17" s="620"/>
      <c r="AX17" s="620"/>
      <c r="AY17" s="620"/>
      <c r="AZ17" s="620"/>
      <c r="BA17" s="620"/>
      <c r="BB17" s="620"/>
      <c r="BC17" s="620"/>
      <c r="BD17" s="620"/>
      <c r="BE17" s="620"/>
      <c r="BF17" s="621"/>
      <c r="BG17" s="622" t="s">
        <v>126</v>
      </c>
      <c r="BH17" s="623"/>
      <c r="BI17" s="623"/>
      <c r="BJ17" s="623"/>
      <c r="BK17" s="623"/>
      <c r="BL17" s="623"/>
      <c r="BM17" s="623"/>
      <c r="BN17" s="624"/>
      <c r="BO17" s="648" t="s">
        <v>126</v>
      </c>
      <c r="BP17" s="648"/>
      <c r="BQ17" s="648"/>
      <c r="BR17" s="648"/>
      <c r="BS17" s="649" t="s">
        <v>126</v>
      </c>
      <c r="BT17" s="649"/>
      <c r="BU17" s="649"/>
      <c r="BV17" s="649"/>
      <c r="BW17" s="649"/>
      <c r="BX17" s="649"/>
      <c r="BY17" s="649"/>
      <c r="BZ17" s="649"/>
      <c r="CA17" s="649"/>
      <c r="CB17" s="694"/>
      <c r="CD17" s="619" t="s">
        <v>263</v>
      </c>
      <c r="CE17" s="620"/>
      <c r="CF17" s="620"/>
      <c r="CG17" s="620"/>
      <c r="CH17" s="620"/>
      <c r="CI17" s="620"/>
      <c r="CJ17" s="620"/>
      <c r="CK17" s="620"/>
      <c r="CL17" s="620"/>
      <c r="CM17" s="620"/>
      <c r="CN17" s="620"/>
      <c r="CO17" s="620"/>
      <c r="CP17" s="620"/>
      <c r="CQ17" s="621"/>
      <c r="CR17" s="622">
        <v>3132448</v>
      </c>
      <c r="CS17" s="623"/>
      <c r="CT17" s="623"/>
      <c r="CU17" s="623"/>
      <c r="CV17" s="623"/>
      <c r="CW17" s="623"/>
      <c r="CX17" s="623"/>
      <c r="CY17" s="624"/>
      <c r="CZ17" s="648">
        <v>10.3</v>
      </c>
      <c r="DA17" s="648"/>
      <c r="DB17" s="648"/>
      <c r="DC17" s="648"/>
      <c r="DD17" s="628" t="s">
        <v>126</v>
      </c>
      <c r="DE17" s="623"/>
      <c r="DF17" s="623"/>
      <c r="DG17" s="623"/>
      <c r="DH17" s="623"/>
      <c r="DI17" s="623"/>
      <c r="DJ17" s="623"/>
      <c r="DK17" s="623"/>
      <c r="DL17" s="623"/>
      <c r="DM17" s="623"/>
      <c r="DN17" s="623"/>
      <c r="DO17" s="623"/>
      <c r="DP17" s="624"/>
      <c r="DQ17" s="628">
        <v>3103382</v>
      </c>
      <c r="DR17" s="623"/>
      <c r="DS17" s="623"/>
      <c r="DT17" s="623"/>
      <c r="DU17" s="623"/>
      <c r="DV17" s="623"/>
      <c r="DW17" s="623"/>
      <c r="DX17" s="623"/>
      <c r="DY17" s="623"/>
      <c r="DZ17" s="623"/>
      <c r="EA17" s="623"/>
      <c r="EB17" s="623"/>
      <c r="EC17" s="661"/>
    </row>
    <row r="18" spans="2:133" ht="11.25" customHeight="1" x14ac:dyDescent="0.15">
      <c r="B18" s="619" t="s">
        <v>264</v>
      </c>
      <c r="C18" s="620"/>
      <c r="D18" s="620"/>
      <c r="E18" s="620"/>
      <c r="F18" s="620"/>
      <c r="G18" s="620"/>
      <c r="H18" s="620"/>
      <c r="I18" s="620"/>
      <c r="J18" s="620"/>
      <c r="K18" s="620"/>
      <c r="L18" s="620"/>
      <c r="M18" s="620"/>
      <c r="N18" s="620"/>
      <c r="O18" s="620"/>
      <c r="P18" s="620"/>
      <c r="Q18" s="621"/>
      <c r="R18" s="622">
        <v>116161</v>
      </c>
      <c r="S18" s="623"/>
      <c r="T18" s="623"/>
      <c r="U18" s="623"/>
      <c r="V18" s="623"/>
      <c r="W18" s="623"/>
      <c r="X18" s="623"/>
      <c r="Y18" s="624"/>
      <c r="Z18" s="648">
        <v>0.4</v>
      </c>
      <c r="AA18" s="648"/>
      <c r="AB18" s="648"/>
      <c r="AC18" s="648"/>
      <c r="AD18" s="649">
        <v>112105</v>
      </c>
      <c r="AE18" s="649"/>
      <c r="AF18" s="649"/>
      <c r="AG18" s="649"/>
      <c r="AH18" s="649"/>
      <c r="AI18" s="649"/>
      <c r="AJ18" s="649"/>
      <c r="AK18" s="649"/>
      <c r="AL18" s="625">
        <v>0.69999998807907104</v>
      </c>
      <c r="AM18" s="626"/>
      <c r="AN18" s="626"/>
      <c r="AO18" s="650"/>
      <c r="AP18" s="619" t="s">
        <v>265</v>
      </c>
      <c r="AQ18" s="620"/>
      <c r="AR18" s="620"/>
      <c r="AS18" s="620"/>
      <c r="AT18" s="620"/>
      <c r="AU18" s="620"/>
      <c r="AV18" s="620"/>
      <c r="AW18" s="620"/>
      <c r="AX18" s="620"/>
      <c r="AY18" s="620"/>
      <c r="AZ18" s="620"/>
      <c r="BA18" s="620"/>
      <c r="BB18" s="620"/>
      <c r="BC18" s="620"/>
      <c r="BD18" s="620"/>
      <c r="BE18" s="620"/>
      <c r="BF18" s="621"/>
      <c r="BG18" s="622" t="s">
        <v>126</v>
      </c>
      <c r="BH18" s="623"/>
      <c r="BI18" s="623"/>
      <c r="BJ18" s="623"/>
      <c r="BK18" s="623"/>
      <c r="BL18" s="623"/>
      <c r="BM18" s="623"/>
      <c r="BN18" s="624"/>
      <c r="BO18" s="648" t="s">
        <v>126</v>
      </c>
      <c r="BP18" s="648"/>
      <c r="BQ18" s="648"/>
      <c r="BR18" s="648"/>
      <c r="BS18" s="649" t="s">
        <v>126</v>
      </c>
      <c r="BT18" s="649"/>
      <c r="BU18" s="649"/>
      <c r="BV18" s="649"/>
      <c r="BW18" s="649"/>
      <c r="BX18" s="649"/>
      <c r="BY18" s="649"/>
      <c r="BZ18" s="649"/>
      <c r="CA18" s="649"/>
      <c r="CB18" s="694"/>
      <c r="CD18" s="619" t="s">
        <v>266</v>
      </c>
      <c r="CE18" s="620"/>
      <c r="CF18" s="620"/>
      <c r="CG18" s="620"/>
      <c r="CH18" s="620"/>
      <c r="CI18" s="620"/>
      <c r="CJ18" s="620"/>
      <c r="CK18" s="620"/>
      <c r="CL18" s="620"/>
      <c r="CM18" s="620"/>
      <c r="CN18" s="620"/>
      <c r="CO18" s="620"/>
      <c r="CP18" s="620"/>
      <c r="CQ18" s="621"/>
      <c r="CR18" s="622" t="s">
        <v>126</v>
      </c>
      <c r="CS18" s="623"/>
      <c r="CT18" s="623"/>
      <c r="CU18" s="623"/>
      <c r="CV18" s="623"/>
      <c r="CW18" s="623"/>
      <c r="CX18" s="623"/>
      <c r="CY18" s="624"/>
      <c r="CZ18" s="648" t="s">
        <v>126</v>
      </c>
      <c r="DA18" s="648"/>
      <c r="DB18" s="648"/>
      <c r="DC18" s="648"/>
      <c r="DD18" s="628" t="s">
        <v>126</v>
      </c>
      <c r="DE18" s="623"/>
      <c r="DF18" s="623"/>
      <c r="DG18" s="623"/>
      <c r="DH18" s="623"/>
      <c r="DI18" s="623"/>
      <c r="DJ18" s="623"/>
      <c r="DK18" s="623"/>
      <c r="DL18" s="623"/>
      <c r="DM18" s="623"/>
      <c r="DN18" s="623"/>
      <c r="DO18" s="623"/>
      <c r="DP18" s="624"/>
      <c r="DQ18" s="628" t="s">
        <v>126</v>
      </c>
      <c r="DR18" s="623"/>
      <c r="DS18" s="623"/>
      <c r="DT18" s="623"/>
      <c r="DU18" s="623"/>
      <c r="DV18" s="623"/>
      <c r="DW18" s="623"/>
      <c r="DX18" s="623"/>
      <c r="DY18" s="623"/>
      <c r="DZ18" s="623"/>
      <c r="EA18" s="623"/>
      <c r="EB18" s="623"/>
      <c r="EC18" s="661"/>
    </row>
    <row r="19" spans="2:133" ht="11.25" customHeight="1" x14ac:dyDescent="0.15">
      <c r="B19" s="619" t="s">
        <v>267</v>
      </c>
      <c r="C19" s="620"/>
      <c r="D19" s="620"/>
      <c r="E19" s="620"/>
      <c r="F19" s="620"/>
      <c r="G19" s="620"/>
      <c r="H19" s="620"/>
      <c r="I19" s="620"/>
      <c r="J19" s="620"/>
      <c r="K19" s="620"/>
      <c r="L19" s="620"/>
      <c r="M19" s="620"/>
      <c r="N19" s="620"/>
      <c r="O19" s="620"/>
      <c r="P19" s="620"/>
      <c r="Q19" s="621"/>
      <c r="R19" s="622">
        <v>57125</v>
      </c>
      <c r="S19" s="623"/>
      <c r="T19" s="623"/>
      <c r="U19" s="623"/>
      <c r="V19" s="623"/>
      <c r="W19" s="623"/>
      <c r="X19" s="623"/>
      <c r="Y19" s="624"/>
      <c r="Z19" s="648">
        <v>0.2</v>
      </c>
      <c r="AA19" s="648"/>
      <c r="AB19" s="648"/>
      <c r="AC19" s="648"/>
      <c r="AD19" s="649">
        <v>57125</v>
      </c>
      <c r="AE19" s="649"/>
      <c r="AF19" s="649"/>
      <c r="AG19" s="649"/>
      <c r="AH19" s="649"/>
      <c r="AI19" s="649"/>
      <c r="AJ19" s="649"/>
      <c r="AK19" s="649"/>
      <c r="AL19" s="625">
        <v>0.4</v>
      </c>
      <c r="AM19" s="626"/>
      <c r="AN19" s="626"/>
      <c r="AO19" s="650"/>
      <c r="AP19" s="619" t="s">
        <v>268</v>
      </c>
      <c r="AQ19" s="620"/>
      <c r="AR19" s="620"/>
      <c r="AS19" s="620"/>
      <c r="AT19" s="620"/>
      <c r="AU19" s="620"/>
      <c r="AV19" s="620"/>
      <c r="AW19" s="620"/>
      <c r="AX19" s="620"/>
      <c r="AY19" s="620"/>
      <c r="AZ19" s="620"/>
      <c r="BA19" s="620"/>
      <c r="BB19" s="620"/>
      <c r="BC19" s="620"/>
      <c r="BD19" s="620"/>
      <c r="BE19" s="620"/>
      <c r="BF19" s="621"/>
      <c r="BG19" s="622">
        <v>489836</v>
      </c>
      <c r="BH19" s="623"/>
      <c r="BI19" s="623"/>
      <c r="BJ19" s="623"/>
      <c r="BK19" s="623"/>
      <c r="BL19" s="623"/>
      <c r="BM19" s="623"/>
      <c r="BN19" s="624"/>
      <c r="BO19" s="648">
        <v>5</v>
      </c>
      <c r="BP19" s="648"/>
      <c r="BQ19" s="648"/>
      <c r="BR19" s="648"/>
      <c r="BS19" s="649" t="s">
        <v>126</v>
      </c>
      <c r="BT19" s="649"/>
      <c r="BU19" s="649"/>
      <c r="BV19" s="649"/>
      <c r="BW19" s="649"/>
      <c r="BX19" s="649"/>
      <c r="BY19" s="649"/>
      <c r="BZ19" s="649"/>
      <c r="CA19" s="649"/>
      <c r="CB19" s="694"/>
      <c r="CD19" s="619" t="s">
        <v>269</v>
      </c>
      <c r="CE19" s="620"/>
      <c r="CF19" s="620"/>
      <c r="CG19" s="620"/>
      <c r="CH19" s="620"/>
      <c r="CI19" s="620"/>
      <c r="CJ19" s="620"/>
      <c r="CK19" s="620"/>
      <c r="CL19" s="620"/>
      <c r="CM19" s="620"/>
      <c r="CN19" s="620"/>
      <c r="CO19" s="620"/>
      <c r="CP19" s="620"/>
      <c r="CQ19" s="621"/>
      <c r="CR19" s="622" t="s">
        <v>126</v>
      </c>
      <c r="CS19" s="623"/>
      <c r="CT19" s="623"/>
      <c r="CU19" s="623"/>
      <c r="CV19" s="623"/>
      <c r="CW19" s="623"/>
      <c r="CX19" s="623"/>
      <c r="CY19" s="624"/>
      <c r="CZ19" s="648" t="s">
        <v>126</v>
      </c>
      <c r="DA19" s="648"/>
      <c r="DB19" s="648"/>
      <c r="DC19" s="648"/>
      <c r="DD19" s="628" t="s">
        <v>126</v>
      </c>
      <c r="DE19" s="623"/>
      <c r="DF19" s="623"/>
      <c r="DG19" s="623"/>
      <c r="DH19" s="623"/>
      <c r="DI19" s="623"/>
      <c r="DJ19" s="623"/>
      <c r="DK19" s="623"/>
      <c r="DL19" s="623"/>
      <c r="DM19" s="623"/>
      <c r="DN19" s="623"/>
      <c r="DO19" s="623"/>
      <c r="DP19" s="624"/>
      <c r="DQ19" s="628" t="s">
        <v>126</v>
      </c>
      <c r="DR19" s="623"/>
      <c r="DS19" s="623"/>
      <c r="DT19" s="623"/>
      <c r="DU19" s="623"/>
      <c r="DV19" s="623"/>
      <c r="DW19" s="623"/>
      <c r="DX19" s="623"/>
      <c r="DY19" s="623"/>
      <c r="DZ19" s="623"/>
      <c r="EA19" s="623"/>
      <c r="EB19" s="623"/>
      <c r="EC19" s="661"/>
    </row>
    <row r="20" spans="2:133" ht="11.25" customHeight="1" x14ac:dyDescent="0.15">
      <c r="B20" s="619" t="s">
        <v>270</v>
      </c>
      <c r="C20" s="620"/>
      <c r="D20" s="620"/>
      <c r="E20" s="620"/>
      <c r="F20" s="620"/>
      <c r="G20" s="620"/>
      <c r="H20" s="620"/>
      <c r="I20" s="620"/>
      <c r="J20" s="620"/>
      <c r="K20" s="620"/>
      <c r="L20" s="620"/>
      <c r="M20" s="620"/>
      <c r="N20" s="620"/>
      <c r="O20" s="620"/>
      <c r="P20" s="620"/>
      <c r="Q20" s="621"/>
      <c r="R20" s="622">
        <v>9002</v>
      </c>
      <c r="S20" s="623"/>
      <c r="T20" s="623"/>
      <c r="U20" s="623"/>
      <c r="V20" s="623"/>
      <c r="W20" s="623"/>
      <c r="X20" s="623"/>
      <c r="Y20" s="624"/>
      <c r="Z20" s="648">
        <v>0</v>
      </c>
      <c r="AA20" s="648"/>
      <c r="AB20" s="648"/>
      <c r="AC20" s="648"/>
      <c r="AD20" s="649">
        <v>9002</v>
      </c>
      <c r="AE20" s="649"/>
      <c r="AF20" s="649"/>
      <c r="AG20" s="649"/>
      <c r="AH20" s="649"/>
      <c r="AI20" s="649"/>
      <c r="AJ20" s="649"/>
      <c r="AK20" s="649"/>
      <c r="AL20" s="625">
        <v>0.1</v>
      </c>
      <c r="AM20" s="626"/>
      <c r="AN20" s="626"/>
      <c r="AO20" s="650"/>
      <c r="AP20" s="619" t="s">
        <v>271</v>
      </c>
      <c r="AQ20" s="620"/>
      <c r="AR20" s="620"/>
      <c r="AS20" s="620"/>
      <c r="AT20" s="620"/>
      <c r="AU20" s="620"/>
      <c r="AV20" s="620"/>
      <c r="AW20" s="620"/>
      <c r="AX20" s="620"/>
      <c r="AY20" s="620"/>
      <c r="AZ20" s="620"/>
      <c r="BA20" s="620"/>
      <c r="BB20" s="620"/>
      <c r="BC20" s="620"/>
      <c r="BD20" s="620"/>
      <c r="BE20" s="620"/>
      <c r="BF20" s="621"/>
      <c r="BG20" s="622">
        <v>489836</v>
      </c>
      <c r="BH20" s="623"/>
      <c r="BI20" s="623"/>
      <c r="BJ20" s="623"/>
      <c r="BK20" s="623"/>
      <c r="BL20" s="623"/>
      <c r="BM20" s="623"/>
      <c r="BN20" s="624"/>
      <c r="BO20" s="648">
        <v>5</v>
      </c>
      <c r="BP20" s="648"/>
      <c r="BQ20" s="648"/>
      <c r="BR20" s="648"/>
      <c r="BS20" s="649" t="s">
        <v>126</v>
      </c>
      <c r="BT20" s="649"/>
      <c r="BU20" s="649"/>
      <c r="BV20" s="649"/>
      <c r="BW20" s="649"/>
      <c r="BX20" s="649"/>
      <c r="BY20" s="649"/>
      <c r="BZ20" s="649"/>
      <c r="CA20" s="649"/>
      <c r="CB20" s="694"/>
      <c r="CD20" s="619" t="s">
        <v>272</v>
      </c>
      <c r="CE20" s="620"/>
      <c r="CF20" s="620"/>
      <c r="CG20" s="620"/>
      <c r="CH20" s="620"/>
      <c r="CI20" s="620"/>
      <c r="CJ20" s="620"/>
      <c r="CK20" s="620"/>
      <c r="CL20" s="620"/>
      <c r="CM20" s="620"/>
      <c r="CN20" s="620"/>
      <c r="CO20" s="620"/>
      <c r="CP20" s="620"/>
      <c r="CQ20" s="621"/>
      <c r="CR20" s="622">
        <v>30270639</v>
      </c>
      <c r="CS20" s="623"/>
      <c r="CT20" s="623"/>
      <c r="CU20" s="623"/>
      <c r="CV20" s="623"/>
      <c r="CW20" s="623"/>
      <c r="CX20" s="623"/>
      <c r="CY20" s="624"/>
      <c r="CZ20" s="648">
        <v>100</v>
      </c>
      <c r="DA20" s="648"/>
      <c r="DB20" s="648"/>
      <c r="DC20" s="648"/>
      <c r="DD20" s="628">
        <v>6008614</v>
      </c>
      <c r="DE20" s="623"/>
      <c r="DF20" s="623"/>
      <c r="DG20" s="623"/>
      <c r="DH20" s="623"/>
      <c r="DI20" s="623"/>
      <c r="DJ20" s="623"/>
      <c r="DK20" s="623"/>
      <c r="DL20" s="623"/>
      <c r="DM20" s="623"/>
      <c r="DN20" s="623"/>
      <c r="DO20" s="623"/>
      <c r="DP20" s="624"/>
      <c r="DQ20" s="628">
        <v>17624199</v>
      </c>
      <c r="DR20" s="623"/>
      <c r="DS20" s="623"/>
      <c r="DT20" s="623"/>
      <c r="DU20" s="623"/>
      <c r="DV20" s="623"/>
      <c r="DW20" s="623"/>
      <c r="DX20" s="623"/>
      <c r="DY20" s="623"/>
      <c r="DZ20" s="623"/>
      <c r="EA20" s="623"/>
      <c r="EB20" s="623"/>
      <c r="EC20" s="661"/>
    </row>
    <row r="21" spans="2:133" ht="11.25" customHeight="1" x14ac:dyDescent="0.15">
      <c r="B21" s="619" t="s">
        <v>273</v>
      </c>
      <c r="C21" s="620"/>
      <c r="D21" s="620"/>
      <c r="E21" s="620"/>
      <c r="F21" s="620"/>
      <c r="G21" s="620"/>
      <c r="H21" s="620"/>
      <c r="I21" s="620"/>
      <c r="J21" s="620"/>
      <c r="K21" s="620"/>
      <c r="L21" s="620"/>
      <c r="M21" s="620"/>
      <c r="N21" s="620"/>
      <c r="O21" s="620"/>
      <c r="P21" s="620"/>
      <c r="Q21" s="621"/>
      <c r="R21" s="622">
        <v>2125</v>
      </c>
      <c r="S21" s="623"/>
      <c r="T21" s="623"/>
      <c r="U21" s="623"/>
      <c r="V21" s="623"/>
      <c r="W21" s="623"/>
      <c r="X21" s="623"/>
      <c r="Y21" s="624"/>
      <c r="Z21" s="648">
        <v>0</v>
      </c>
      <c r="AA21" s="648"/>
      <c r="AB21" s="648"/>
      <c r="AC21" s="648"/>
      <c r="AD21" s="649">
        <v>2125</v>
      </c>
      <c r="AE21" s="649"/>
      <c r="AF21" s="649"/>
      <c r="AG21" s="649"/>
      <c r="AH21" s="649"/>
      <c r="AI21" s="649"/>
      <c r="AJ21" s="649"/>
      <c r="AK21" s="649"/>
      <c r="AL21" s="625">
        <v>0</v>
      </c>
      <c r="AM21" s="626"/>
      <c r="AN21" s="626"/>
      <c r="AO21" s="650"/>
      <c r="AP21" s="619" t="s">
        <v>274</v>
      </c>
      <c r="AQ21" s="695"/>
      <c r="AR21" s="695"/>
      <c r="AS21" s="695"/>
      <c r="AT21" s="695"/>
      <c r="AU21" s="695"/>
      <c r="AV21" s="695"/>
      <c r="AW21" s="695"/>
      <c r="AX21" s="695"/>
      <c r="AY21" s="695"/>
      <c r="AZ21" s="695"/>
      <c r="BA21" s="695"/>
      <c r="BB21" s="695"/>
      <c r="BC21" s="695"/>
      <c r="BD21" s="695"/>
      <c r="BE21" s="695"/>
      <c r="BF21" s="696"/>
      <c r="BG21" s="622" t="s">
        <v>126</v>
      </c>
      <c r="BH21" s="623"/>
      <c r="BI21" s="623"/>
      <c r="BJ21" s="623"/>
      <c r="BK21" s="623"/>
      <c r="BL21" s="623"/>
      <c r="BM21" s="623"/>
      <c r="BN21" s="624"/>
      <c r="BO21" s="648" t="s">
        <v>126</v>
      </c>
      <c r="BP21" s="648"/>
      <c r="BQ21" s="648"/>
      <c r="BR21" s="648"/>
      <c r="BS21" s="649" t="s">
        <v>126</v>
      </c>
      <c r="BT21" s="649"/>
      <c r="BU21" s="649"/>
      <c r="BV21" s="649"/>
      <c r="BW21" s="649"/>
      <c r="BX21" s="649"/>
      <c r="BY21" s="649"/>
      <c r="BZ21" s="649"/>
      <c r="CA21" s="649"/>
      <c r="CB21" s="694"/>
      <c r="CD21" s="599"/>
      <c r="CE21" s="600"/>
      <c r="CF21" s="600"/>
      <c r="CG21" s="600"/>
      <c r="CH21" s="600"/>
      <c r="CI21" s="600"/>
      <c r="CJ21" s="600"/>
      <c r="CK21" s="600"/>
      <c r="CL21" s="600"/>
      <c r="CM21" s="600"/>
      <c r="CN21" s="600"/>
      <c r="CO21" s="600"/>
      <c r="CP21" s="600"/>
      <c r="CQ21" s="601"/>
      <c r="CR21" s="708"/>
      <c r="CS21" s="706"/>
      <c r="CT21" s="706"/>
      <c r="CU21" s="706"/>
      <c r="CV21" s="706"/>
      <c r="CW21" s="706"/>
      <c r="CX21" s="706"/>
      <c r="CY21" s="709"/>
      <c r="CZ21" s="710"/>
      <c r="DA21" s="710"/>
      <c r="DB21" s="710"/>
      <c r="DC21" s="710"/>
      <c r="DD21" s="705"/>
      <c r="DE21" s="706"/>
      <c r="DF21" s="706"/>
      <c r="DG21" s="706"/>
      <c r="DH21" s="706"/>
      <c r="DI21" s="706"/>
      <c r="DJ21" s="706"/>
      <c r="DK21" s="706"/>
      <c r="DL21" s="706"/>
      <c r="DM21" s="706"/>
      <c r="DN21" s="706"/>
      <c r="DO21" s="706"/>
      <c r="DP21" s="709"/>
      <c r="DQ21" s="705"/>
      <c r="DR21" s="706"/>
      <c r="DS21" s="706"/>
      <c r="DT21" s="706"/>
      <c r="DU21" s="706"/>
      <c r="DV21" s="706"/>
      <c r="DW21" s="706"/>
      <c r="DX21" s="706"/>
      <c r="DY21" s="706"/>
      <c r="DZ21" s="706"/>
      <c r="EA21" s="706"/>
      <c r="EB21" s="706"/>
      <c r="EC21" s="707"/>
    </row>
    <row r="22" spans="2:133" ht="11.25" customHeight="1" x14ac:dyDescent="0.15">
      <c r="B22" s="679" t="s">
        <v>275</v>
      </c>
      <c r="C22" s="680"/>
      <c r="D22" s="680"/>
      <c r="E22" s="680"/>
      <c r="F22" s="680"/>
      <c r="G22" s="680"/>
      <c r="H22" s="680"/>
      <c r="I22" s="680"/>
      <c r="J22" s="680"/>
      <c r="K22" s="680"/>
      <c r="L22" s="680"/>
      <c r="M22" s="680"/>
      <c r="N22" s="680"/>
      <c r="O22" s="680"/>
      <c r="P22" s="680"/>
      <c r="Q22" s="681"/>
      <c r="R22" s="622">
        <v>47909</v>
      </c>
      <c r="S22" s="623"/>
      <c r="T22" s="623"/>
      <c r="U22" s="623"/>
      <c r="V22" s="623"/>
      <c r="W22" s="623"/>
      <c r="X22" s="623"/>
      <c r="Y22" s="624"/>
      <c r="Z22" s="648">
        <v>0.1</v>
      </c>
      <c r="AA22" s="648"/>
      <c r="AB22" s="648"/>
      <c r="AC22" s="648"/>
      <c r="AD22" s="649">
        <v>43853</v>
      </c>
      <c r="AE22" s="649"/>
      <c r="AF22" s="649"/>
      <c r="AG22" s="649"/>
      <c r="AH22" s="649"/>
      <c r="AI22" s="649"/>
      <c r="AJ22" s="649"/>
      <c r="AK22" s="649"/>
      <c r="AL22" s="625">
        <v>0.30000001192092896</v>
      </c>
      <c r="AM22" s="626"/>
      <c r="AN22" s="626"/>
      <c r="AO22" s="650"/>
      <c r="AP22" s="619" t="s">
        <v>276</v>
      </c>
      <c r="AQ22" s="695"/>
      <c r="AR22" s="695"/>
      <c r="AS22" s="695"/>
      <c r="AT22" s="695"/>
      <c r="AU22" s="695"/>
      <c r="AV22" s="695"/>
      <c r="AW22" s="695"/>
      <c r="AX22" s="695"/>
      <c r="AY22" s="695"/>
      <c r="AZ22" s="695"/>
      <c r="BA22" s="695"/>
      <c r="BB22" s="695"/>
      <c r="BC22" s="695"/>
      <c r="BD22" s="695"/>
      <c r="BE22" s="695"/>
      <c r="BF22" s="696"/>
      <c r="BG22" s="622" t="s">
        <v>126</v>
      </c>
      <c r="BH22" s="623"/>
      <c r="BI22" s="623"/>
      <c r="BJ22" s="623"/>
      <c r="BK22" s="623"/>
      <c r="BL22" s="623"/>
      <c r="BM22" s="623"/>
      <c r="BN22" s="624"/>
      <c r="BO22" s="648" t="s">
        <v>126</v>
      </c>
      <c r="BP22" s="648"/>
      <c r="BQ22" s="648"/>
      <c r="BR22" s="648"/>
      <c r="BS22" s="649" t="s">
        <v>126</v>
      </c>
      <c r="BT22" s="649"/>
      <c r="BU22" s="649"/>
      <c r="BV22" s="649"/>
      <c r="BW22" s="649"/>
      <c r="BX22" s="649"/>
      <c r="BY22" s="649"/>
      <c r="BZ22" s="649"/>
      <c r="CA22" s="649"/>
      <c r="CB22" s="694"/>
      <c r="CD22" s="675" t="s">
        <v>277</v>
      </c>
      <c r="CE22" s="676"/>
      <c r="CF22" s="676"/>
      <c r="CG22" s="676"/>
      <c r="CH22" s="676"/>
      <c r="CI22" s="676"/>
      <c r="CJ22" s="676"/>
      <c r="CK22" s="676"/>
      <c r="CL22" s="676"/>
      <c r="CM22" s="676"/>
      <c r="CN22" s="676"/>
      <c r="CO22" s="676"/>
      <c r="CP22" s="676"/>
      <c r="CQ22" s="676"/>
      <c r="CR22" s="676"/>
      <c r="CS22" s="676"/>
      <c r="CT22" s="676"/>
      <c r="CU22" s="676"/>
      <c r="CV22" s="676"/>
      <c r="CW22" s="676"/>
      <c r="CX22" s="676"/>
      <c r="CY22" s="676"/>
      <c r="CZ22" s="676"/>
      <c r="DA22" s="676"/>
      <c r="DB22" s="676"/>
      <c r="DC22" s="676"/>
      <c r="DD22" s="676"/>
      <c r="DE22" s="676"/>
      <c r="DF22" s="676"/>
      <c r="DG22" s="676"/>
      <c r="DH22" s="676"/>
      <c r="DI22" s="676"/>
      <c r="DJ22" s="676"/>
      <c r="DK22" s="676"/>
      <c r="DL22" s="676"/>
      <c r="DM22" s="676"/>
      <c r="DN22" s="676"/>
      <c r="DO22" s="676"/>
      <c r="DP22" s="676"/>
      <c r="DQ22" s="676"/>
      <c r="DR22" s="676"/>
      <c r="DS22" s="676"/>
      <c r="DT22" s="676"/>
      <c r="DU22" s="676"/>
      <c r="DV22" s="676"/>
      <c r="DW22" s="676"/>
      <c r="DX22" s="676"/>
      <c r="DY22" s="676"/>
      <c r="DZ22" s="676"/>
      <c r="EA22" s="676"/>
      <c r="EB22" s="676"/>
      <c r="EC22" s="677"/>
    </row>
    <row r="23" spans="2:133" ht="11.25" customHeight="1" x14ac:dyDescent="0.15">
      <c r="B23" s="619" t="s">
        <v>278</v>
      </c>
      <c r="C23" s="620"/>
      <c r="D23" s="620"/>
      <c r="E23" s="620"/>
      <c r="F23" s="620"/>
      <c r="G23" s="620"/>
      <c r="H23" s="620"/>
      <c r="I23" s="620"/>
      <c r="J23" s="620"/>
      <c r="K23" s="620"/>
      <c r="L23" s="620"/>
      <c r="M23" s="620"/>
      <c r="N23" s="620"/>
      <c r="O23" s="620"/>
      <c r="P23" s="620"/>
      <c r="Q23" s="621"/>
      <c r="R23" s="622">
        <v>4447082</v>
      </c>
      <c r="S23" s="623"/>
      <c r="T23" s="623"/>
      <c r="U23" s="623"/>
      <c r="V23" s="623"/>
      <c r="W23" s="623"/>
      <c r="X23" s="623"/>
      <c r="Y23" s="624"/>
      <c r="Z23" s="648">
        <v>13.5</v>
      </c>
      <c r="AA23" s="648"/>
      <c r="AB23" s="648"/>
      <c r="AC23" s="648"/>
      <c r="AD23" s="649">
        <v>3874520</v>
      </c>
      <c r="AE23" s="649"/>
      <c r="AF23" s="649"/>
      <c r="AG23" s="649"/>
      <c r="AH23" s="649"/>
      <c r="AI23" s="649"/>
      <c r="AJ23" s="649"/>
      <c r="AK23" s="649"/>
      <c r="AL23" s="625">
        <v>25.4</v>
      </c>
      <c r="AM23" s="626"/>
      <c r="AN23" s="626"/>
      <c r="AO23" s="650"/>
      <c r="AP23" s="619" t="s">
        <v>279</v>
      </c>
      <c r="AQ23" s="695"/>
      <c r="AR23" s="695"/>
      <c r="AS23" s="695"/>
      <c r="AT23" s="695"/>
      <c r="AU23" s="695"/>
      <c r="AV23" s="695"/>
      <c r="AW23" s="695"/>
      <c r="AX23" s="695"/>
      <c r="AY23" s="695"/>
      <c r="AZ23" s="695"/>
      <c r="BA23" s="695"/>
      <c r="BB23" s="695"/>
      <c r="BC23" s="695"/>
      <c r="BD23" s="695"/>
      <c r="BE23" s="695"/>
      <c r="BF23" s="696"/>
      <c r="BG23" s="622">
        <v>489836</v>
      </c>
      <c r="BH23" s="623"/>
      <c r="BI23" s="623"/>
      <c r="BJ23" s="623"/>
      <c r="BK23" s="623"/>
      <c r="BL23" s="623"/>
      <c r="BM23" s="623"/>
      <c r="BN23" s="624"/>
      <c r="BO23" s="648">
        <v>5</v>
      </c>
      <c r="BP23" s="648"/>
      <c r="BQ23" s="648"/>
      <c r="BR23" s="648"/>
      <c r="BS23" s="649" t="s">
        <v>126</v>
      </c>
      <c r="BT23" s="649"/>
      <c r="BU23" s="649"/>
      <c r="BV23" s="649"/>
      <c r="BW23" s="649"/>
      <c r="BX23" s="649"/>
      <c r="BY23" s="649"/>
      <c r="BZ23" s="649"/>
      <c r="CA23" s="649"/>
      <c r="CB23" s="694"/>
      <c r="CD23" s="675" t="s">
        <v>219</v>
      </c>
      <c r="CE23" s="676"/>
      <c r="CF23" s="676"/>
      <c r="CG23" s="676"/>
      <c r="CH23" s="676"/>
      <c r="CI23" s="676"/>
      <c r="CJ23" s="676"/>
      <c r="CK23" s="676"/>
      <c r="CL23" s="676"/>
      <c r="CM23" s="676"/>
      <c r="CN23" s="676"/>
      <c r="CO23" s="676"/>
      <c r="CP23" s="676"/>
      <c r="CQ23" s="677"/>
      <c r="CR23" s="675" t="s">
        <v>280</v>
      </c>
      <c r="CS23" s="676"/>
      <c r="CT23" s="676"/>
      <c r="CU23" s="676"/>
      <c r="CV23" s="676"/>
      <c r="CW23" s="676"/>
      <c r="CX23" s="676"/>
      <c r="CY23" s="677"/>
      <c r="CZ23" s="675" t="s">
        <v>281</v>
      </c>
      <c r="DA23" s="676"/>
      <c r="DB23" s="676"/>
      <c r="DC23" s="677"/>
      <c r="DD23" s="675" t="s">
        <v>282</v>
      </c>
      <c r="DE23" s="676"/>
      <c r="DF23" s="676"/>
      <c r="DG23" s="676"/>
      <c r="DH23" s="676"/>
      <c r="DI23" s="676"/>
      <c r="DJ23" s="676"/>
      <c r="DK23" s="677"/>
      <c r="DL23" s="702" t="s">
        <v>283</v>
      </c>
      <c r="DM23" s="703"/>
      <c r="DN23" s="703"/>
      <c r="DO23" s="703"/>
      <c r="DP23" s="703"/>
      <c r="DQ23" s="703"/>
      <c r="DR23" s="703"/>
      <c r="DS23" s="703"/>
      <c r="DT23" s="703"/>
      <c r="DU23" s="703"/>
      <c r="DV23" s="704"/>
      <c r="DW23" s="675" t="s">
        <v>284</v>
      </c>
      <c r="DX23" s="676"/>
      <c r="DY23" s="676"/>
      <c r="DZ23" s="676"/>
      <c r="EA23" s="676"/>
      <c r="EB23" s="676"/>
      <c r="EC23" s="677"/>
    </row>
    <row r="24" spans="2:133" ht="11.25" customHeight="1" x14ac:dyDescent="0.15">
      <c r="B24" s="619" t="s">
        <v>285</v>
      </c>
      <c r="C24" s="620"/>
      <c r="D24" s="620"/>
      <c r="E24" s="620"/>
      <c r="F24" s="620"/>
      <c r="G24" s="620"/>
      <c r="H24" s="620"/>
      <c r="I24" s="620"/>
      <c r="J24" s="620"/>
      <c r="K24" s="620"/>
      <c r="L24" s="620"/>
      <c r="M24" s="620"/>
      <c r="N24" s="620"/>
      <c r="O24" s="620"/>
      <c r="P24" s="620"/>
      <c r="Q24" s="621"/>
      <c r="R24" s="622">
        <v>3874520</v>
      </c>
      <c r="S24" s="623"/>
      <c r="T24" s="623"/>
      <c r="U24" s="623"/>
      <c r="V24" s="623"/>
      <c r="W24" s="623"/>
      <c r="X24" s="623"/>
      <c r="Y24" s="624"/>
      <c r="Z24" s="648">
        <v>11.7</v>
      </c>
      <c r="AA24" s="648"/>
      <c r="AB24" s="648"/>
      <c r="AC24" s="648"/>
      <c r="AD24" s="649">
        <v>3874520</v>
      </c>
      <c r="AE24" s="649"/>
      <c r="AF24" s="649"/>
      <c r="AG24" s="649"/>
      <c r="AH24" s="649"/>
      <c r="AI24" s="649"/>
      <c r="AJ24" s="649"/>
      <c r="AK24" s="649"/>
      <c r="AL24" s="625">
        <v>25.4</v>
      </c>
      <c r="AM24" s="626"/>
      <c r="AN24" s="626"/>
      <c r="AO24" s="650"/>
      <c r="AP24" s="619" t="s">
        <v>286</v>
      </c>
      <c r="AQ24" s="695"/>
      <c r="AR24" s="695"/>
      <c r="AS24" s="695"/>
      <c r="AT24" s="695"/>
      <c r="AU24" s="695"/>
      <c r="AV24" s="695"/>
      <c r="AW24" s="695"/>
      <c r="AX24" s="695"/>
      <c r="AY24" s="695"/>
      <c r="AZ24" s="695"/>
      <c r="BA24" s="695"/>
      <c r="BB24" s="695"/>
      <c r="BC24" s="695"/>
      <c r="BD24" s="695"/>
      <c r="BE24" s="695"/>
      <c r="BF24" s="696"/>
      <c r="BG24" s="622" t="s">
        <v>126</v>
      </c>
      <c r="BH24" s="623"/>
      <c r="BI24" s="623"/>
      <c r="BJ24" s="623"/>
      <c r="BK24" s="623"/>
      <c r="BL24" s="623"/>
      <c r="BM24" s="623"/>
      <c r="BN24" s="624"/>
      <c r="BO24" s="648" t="s">
        <v>126</v>
      </c>
      <c r="BP24" s="648"/>
      <c r="BQ24" s="648"/>
      <c r="BR24" s="648"/>
      <c r="BS24" s="649" t="s">
        <v>126</v>
      </c>
      <c r="BT24" s="649"/>
      <c r="BU24" s="649"/>
      <c r="BV24" s="649"/>
      <c r="BW24" s="649"/>
      <c r="BX24" s="649"/>
      <c r="BY24" s="649"/>
      <c r="BZ24" s="649"/>
      <c r="CA24" s="649"/>
      <c r="CB24" s="694"/>
      <c r="CD24" s="672" t="s">
        <v>287</v>
      </c>
      <c r="CE24" s="673"/>
      <c r="CF24" s="673"/>
      <c r="CG24" s="673"/>
      <c r="CH24" s="673"/>
      <c r="CI24" s="673"/>
      <c r="CJ24" s="673"/>
      <c r="CK24" s="673"/>
      <c r="CL24" s="673"/>
      <c r="CM24" s="673"/>
      <c r="CN24" s="673"/>
      <c r="CO24" s="673"/>
      <c r="CP24" s="673"/>
      <c r="CQ24" s="674"/>
      <c r="CR24" s="669">
        <v>13328749</v>
      </c>
      <c r="CS24" s="670"/>
      <c r="CT24" s="670"/>
      <c r="CU24" s="670"/>
      <c r="CV24" s="670"/>
      <c r="CW24" s="670"/>
      <c r="CX24" s="670"/>
      <c r="CY24" s="698"/>
      <c r="CZ24" s="699">
        <v>44</v>
      </c>
      <c r="DA24" s="685"/>
      <c r="DB24" s="685"/>
      <c r="DC24" s="701"/>
      <c r="DD24" s="697">
        <v>7973875</v>
      </c>
      <c r="DE24" s="670"/>
      <c r="DF24" s="670"/>
      <c r="DG24" s="670"/>
      <c r="DH24" s="670"/>
      <c r="DI24" s="670"/>
      <c r="DJ24" s="670"/>
      <c r="DK24" s="698"/>
      <c r="DL24" s="697">
        <v>7833074</v>
      </c>
      <c r="DM24" s="670"/>
      <c r="DN24" s="670"/>
      <c r="DO24" s="670"/>
      <c r="DP24" s="670"/>
      <c r="DQ24" s="670"/>
      <c r="DR24" s="670"/>
      <c r="DS24" s="670"/>
      <c r="DT24" s="670"/>
      <c r="DU24" s="670"/>
      <c r="DV24" s="698"/>
      <c r="DW24" s="699">
        <v>47.4</v>
      </c>
      <c r="DX24" s="685"/>
      <c r="DY24" s="685"/>
      <c r="DZ24" s="685"/>
      <c r="EA24" s="685"/>
      <c r="EB24" s="685"/>
      <c r="EC24" s="700"/>
    </row>
    <row r="25" spans="2:133" ht="11.25" customHeight="1" x14ac:dyDescent="0.15">
      <c r="B25" s="619" t="s">
        <v>288</v>
      </c>
      <c r="C25" s="620"/>
      <c r="D25" s="620"/>
      <c r="E25" s="620"/>
      <c r="F25" s="620"/>
      <c r="G25" s="620"/>
      <c r="H25" s="620"/>
      <c r="I25" s="620"/>
      <c r="J25" s="620"/>
      <c r="K25" s="620"/>
      <c r="L25" s="620"/>
      <c r="M25" s="620"/>
      <c r="N25" s="620"/>
      <c r="O25" s="620"/>
      <c r="P25" s="620"/>
      <c r="Q25" s="621"/>
      <c r="R25" s="622">
        <v>572415</v>
      </c>
      <c r="S25" s="623"/>
      <c r="T25" s="623"/>
      <c r="U25" s="623"/>
      <c r="V25" s="623"/>
      <c r="W25" s="623"/>
      <c r="X25" s="623"/>
      <c r="Y25" s="624"/>
      <c r="Z25" s="648">
        <v>1.7</v>
      </c>
      <c r="AA25" s="648"/>
      <c r="AB25" s="648"/>
      <c r="AC25" s="648"/>
      <c r="AD25" s="649" t="s">
        <v>126</v>
      </c>
      <c r="AE25" s="649"/>
      <c r="AF25" s="649"/>
      <c r="AG25" s="649"/>
      <c r="AH25" s="649"/>
      <c r="AI25" s="649"/>
      <c r="AJ25" s="649"/>
      <c r="AK25" s="649"/>
      <c r="AL25" s="625" t="s">
        <v>126</v>
      </c>
      <c r="AM25" s="626"/>
      <c r="AN25" s="626"/>
      <c r="AO25" s="650"/>
      <c r="AP25" s="619" t="s">
        <v>289</v>
      </c>
      <c r="AQ25" s="695"/>
      <c r="AR25" s="695"/>
      <c r="AS25" s="695"/>
      <c r="AT25" s="695"/>
      <c r="AU25" s="695"/>
      <c r="AV25" s="695"/>
      <c r="AW25" s="695"/>
      <c r="AX25" s="695"/>
      <c r="AY25" s="695"/>
      <c r="AZ25" s="695"/>
      <c r="BA25" s="695"/>
      <c r="BB25" s="695"/>
      <c r="BC25" s="695"/>
      <c r="BD25" s="695"/>
      <c r="BE25" s="695"/>
      <c r="BF25" s="696"/>
      <c r="BG25" s="622" t="s">
        <v>126</v>
      </c>
      <c r="BH25" s="623"/>
      <c r="BI25" s="623"/>
      <c r="BJ25" s="623"/>
      <c r="BK25" s="623"/>
      <c r="BL25" s="623"/>
      <c r="BM25" s="623"/>
      <c r="BN25" s="624"/>
      <c r="BO25" s="648" t="s">
        <v>126</v>
      </c>
      <c r="BP25" s="648"/>
      <c r="BQ25" s="648"/>
      <c r="BR25" s="648"/>
      <c r="BS25" s="649" t="s">
        <v>126</v>
      </c>
      <c r="BT25" s="649"/>
      <c r="BU25" s="649"/>
      <c r="BV25" s="649"/>
      <c r="BW25" s="649"/>
      <c r="BX25" s="649"/>
      <c r="BY25" s="649"/>
      <c r="BZ25" s="649"/>
      <c r="CA25" s="649"/>
      <c r="CB25" s="694"/>
      <c r="CD25" s="619" t="s">
        <v>290</v>
      </c>
      <c r="CE25" s="620"/>
      <c r="CF25" s="620"/>
      <c r="CG25" s="620"/>
      <c r="CH25" s="620"/>
      <c r="CI25" s="620"/>
      <c r="CJ25" s="620"/>
      <c r="CK25" s="620"/>
      <c r="CL25" s="620"/>
      <c r="CM25" s="620"/>
      <c r="CN25" s="620"/>
      <c r="CO25" s="620"/>
      <c r="CP25" s="620"/>
      <c r="CQ25" s="621"/>
      <c r="CR25" s="622">
        <v>3568771</v>
      </c>
      <c r="CS25" s="632"/>
      <c r="CT25" s="632"/>
      <c r="CU25" s="632"/>
      <c r="CV25" s="632"/>
      <c r="CW25" s="632"/>
      <c r="CX25" s="632"/>
      <c r="CY25" s="633"/>
      <c r="CZ25" s="625">
        <v>11.8</v>
      </c>
      <c r="DA25" s="634"/>
      <c r="DB25" s="634"/>
      <c r="DC25" s="635"/>
      <c r="DD25" s="628">
        <v>3214630</v>
      </c>
      <c r="DE25" s="632"/>
      <c r="DF25" s="632"/>
      <c r="DG25" s="632"/>
      <c r="DH25" s="632"/>
      <c r="DI25" s="632"/>
      <c r="DJ25" s="632"/>
      <c r="DK25" s="633"/>
      <c r="DL25" s="628">
        <v>3199505</v>
      </c>
      <c r="DM25" s="632"/>
      <c r="DN25" s="632"/>
      <c r="DO25" s="632"/>
      <c r="DP25" s="632"/>
      <c r="DQ25" s="632"/>
      <c r="DR25" s="632"/>
      <c r="DS25" s="632"/>
      <c r="DT25" s="632"/>
      <c r="DU25" s="632"/>
      <c r="DV25" s="633"/>
      <c r="DW25" s="625">
        <v>19.399999999999999</v>
      </c>
      <c r="DX25" s="634"/>
      <c r="DY25" s="634"/>
      <c r="DZ25" s="634"/>
      <c r="EA25" s="634"/>
      <c r="EB25" s="634"/>
      <c r="EC25" s="656"/>
    </row>
    <row r="26" spans="2:133" ht="11.25" customHeight="1" x14ac:dyDescent="0.15">
      <c r="B26" s="619" t="s">
        <v>291</v>
      </c>
      <c r="C26" s="620"/>
      <c r="D26" s="620"/>
      <c r="E26" s="620"/>
      <c r="F26" s="620"/>
      <c r="G26" s="620"/>
      <c r="H26" s="620"/>
      <c r="I26" s="620"/>
      <c r="J26" s="620"/>
      <c r="K26" s="620"/>
      <c r="L26" s="620"/>
      <c r="M26" s="620"/>
      <c r="N26" s="620"/>
      <c r="O26" s="620"/>
      <c r="P26" s="620"/>
      <c r="Q26" s="621"/>
      <c r="R26" s="622">
        <v>147</v>
      </c>
      <c r="S26" s="623"/>
      <c r="T26" s="623"/>
      <c r="U26" s="623"/>
      <c r="V26" s="623"/>
      <c r="W26" s="623"/>
      <c r="X26" s="623"/>
      <c r="Y26" s="624"/>
      <c r="Z26" s="648">
        <v>0</v>
      </c>
      <c r="AA26" s="648"/>
      <c r="AB26" s="648"/>
      <c r="AC26" s="648"/>
      <c r="AD26" s="649" t="s">
        <v>126</v>
      </c>
      <c r="AE26" s="649"/>
      <c r="AF26" s="649"/>
      <c r="AG26" s="649"/>
      <c r="AH26" s="649"/>
      <c r="AI26" s="649"/>
      <c r="AJ26" s="649"/>
      <c r="AK26" s="649"/>
      <c r="AL26" s="625" t="s">
        <v>126</v>
      </c>
      <c r="AM26" s="626"/>
      <c r="AN26" s="626"/>
      <c r="AO26" s="650"/>
      <c r="AP26" s="619" t="s">
        <v>292</v>
      </c>
      <c r="AQ26" s="695"/>
      <c r="AR26" s="695"/>
      <c r="AS26" s="695"/>
      <c r="AT26" s="695"/>
      <c r="AU26" s="695"/>
      <c r="AV26" s="695"/>
      <c r="AW26" s="695"/>
      <c r="AX26" s="695"/>
      <c r="AY26" s="695"/>
      <c r="AZ26" s="695"/>
      <c r="BA26" s="695"/>
      <c r="BB26" s="695"/>
      <c r="BC26" s="695"/>
      <c r="BD26" s="695"/>
      <c r="BE26" s="695"/>
      <c r="BF26" s="696"/>
      <c r="BG26" s="622" t="s">
        <v>126</v>
      </c>
      <c r="BH26" s="623"/>
      <c r="BI26" s="623"/>
      <c r="BJ26" s="623"/>
      <c r="BK26" s="623"/>
      <c r="BL26" s="623"/>
      <c r="BM26" s="623"/>
      <c r="BN26" s="624"/>
      <c r="BO26" s="648" t="s">
        <v>126</v>
      </c>
      <c r="BP26" s="648"/>
      <c r="BQ26" s="648"/>
      <c r="BR26" s="648"/>
      <c r="BS26" s="649" t="s">
        <v>126</v>
      </c>
      <c r="BT26" s="649"/>
      <c r="BU26" s="649"/>
      <c r="BV26" s="649"/>
      <c r="BW26" s="649"/>
      <c r="BX26" s="649"/>
      <c r="BY26" s="649"/>
      <c r="BZ26" s="649"/>
      <c r="CA26" s="649"/>
      <c r="CB26" s="694"/>
      <c r="CD26" s="619" t="s">
        <v>293</v>
      </c>
      <c r="CE26" s="620"/>
      <c r="CF26" s="620"/>
      <c r="CG26" s="620"/>
      <c r="CH26" s="620"/>
      <c r="CI26" s="620"/>
      <c r="CJ26" s="620"/>
      <c r="CK26" s="620"/>
      <c r="CL26" s="620"/>
      <c r="CM26" s="620"/>
      <c r="CN26" s="620"/>
      <c r="CO26" s="620"/>
      <c r="CP26" s="620"/>
      <c r="CQ26" s="621"/>
      <c r="CR26" s="622">
        <v>1970166</v>
      </c>
      <c r="CS26" s="623"/>
      <c r="CT26" s="623"/>
      <c r="CU26" s="623"/>
      <c r="CV26" s="623"/>
      <c r="CW26" s="623"/>
      <c r="CX26" s="623"/>
      <c r="CY26" s="624"/>
      <c r="CZ26" s="625">
        <v>6.5</v>
      </c>
      <c r="DA26" s="634"/>
      <c r="DB26" s="634"/>
      <c r="DC26" s="635"/>
      <c r="DD26" s="628">
        <v>1780194</v>
      </c>
      <c r="DE26" s="623"/>
      <c r="DF26" s="623"/>
      <c r="DG26" s="623"/>
      <c r="DH26" s="623"/>
      <c r="DI26" s="623"/>
      <c r="DJ26" s="623"/>
      <c r="DK26" s="624"/>
      <c r="DL26" s="628" t="s">
        <v>126</v>
      </c>
      <c r="DM26" s="623"/>
      <c r="DN26" s="623"/>
      <c r="DO26" s="623"/>
      <c r="DP26" s="623"/>
      <c r="DQ26" s="623"/>
      <c r="DR26" s="623"/>
      <c r="DS26" s="623"/>
      <c r="DT26" s="623"/>
      <c r="DU26" s="623"/>
      <c r="DV26" s="624"/>
      <c r="DW26" s="625" t="s">
        <v>126</v>
      </c>
      <c r="DX26" s="634"/>
      <c r="DY26" s="634"/>
      <c r="DZ26" s="634"/>
      <c r="EA26" s="634"/>
      <c r="EB26" s="634"/>
      <c r="EC26" s="656"/>
    </row>
    <row r="27" spans="2:133" ht="11.25" customHeight="1" x14ac:dyDescent="0.15">
      <c r="B27" s="619" t="s">
        <v>294</v>
      </c>
      <c r="C27" s="620"/>
      <c r="D27" s="620"/>
      <c r="E27" s="620"/>
      <c r="F27" s="620"/>
      <c r="G27" s="620"/>
      <c r="H27" s="620"/>
      <c r="I27" s="620"/>
      <c r="J27" s="620"/>
      <c r="K27" s="620"/>
      <c r="L27" s="620"/>
      <c r="M27" s="620"/>
      <c r="N27" s="620"/>
      <c r="O27" s="620"/>
      <c r="P27" s="620"/>
      <c r="Q27" s="621"/>
      <c r="R27" s="622">
        <v>16262990</v>
      </c>
      <c r="S27" s="623"/>
      <c r="T27" s="623"/>
      <c r="U27" s="623"/>
      <c r="V27" s="623"/>
      <c r="W27" s="623"/>
      <c r="X27" s="623"/>
      <c r="Y27" s="624"/>
      <c r="Z27" s="648">
        <v>49.2</v>
      </c>
      <c r="AA27" s="648"/>
      <c r="AB27" s="648"/>
      <c r="AC27" s="648"/>
      <c r="AD27" s="649">
        <v>15196536</v>
      </c>
      <c r="AE27" s="649"/>
      <c r="AF27" s="649"/>
      <c r="AG27" s="649"/>
      <c r="AH27" s="649"/>
      <c r="AI27" s="649"/>
      <c r="AJ27" s="649"/>
      <c r="AK27" s="649"/>
      <c r="AL27" s="625">
        <v>99.5</v>
      </c>
      <c r="AM27" s="626"/>
      <c r="AN27" s="626"/>
      <c r="AO27" s="650"/>
      <c r="AP27" s="619" t="s">
        <v>295</v>
      </c>
      <c r="AQ27" s="620"/>
      <c r="AR27" s="620"/>
      <c r="AS27" s="620"/>
      <c r="AT27" s="620"/>
      <c r="AU27" s="620"/>
      <c r="AV27" s="620"/>
      <c r="AW27" s="620"/>
      <c r="AX27" s="620"/>
      <c r="AY27" s="620"/>
      <c r="AZ27" s="620"/>
      <c r="BA27" s="620"/>
      <c r="BB27" s="620"/>
      <c r="BC27" s="620"/>
      <c r="BD27" s="620"/>
      <c r="BE27" s="620"/>
      <c r="BF27" s="621"/>
      <c r="BG27" s="622">
        <v>9776127</v>
      </c>
      <c r="BH27" s="623"/>
      <c r="BI27" s="623"/>
      <c r="BJ27" s="623"/>
      <c r="BK27" s="623"/>
      <c r="BL27" s="623"/>
      <c r="BM27" s="623"/>
      <c r="BN27" s="624"/>
      <c r="BO27" s="648">
        <v>100</v>
      </c>
      <c r="BP27" s="648"/>
      <c r="BQ27" s="648"/>
      <c r="BR27" s="648"/>
      <c r="BS27" s="649">
        <v>148093</v>
      </c>
      <c r="BT27" s="649"/>
      <c r="BU27" s="649"/>
      <c r="BV27" s="649"/>
      <c r="BW27" s="649"/>
      <c r="BX27" s="649"/>
      <c r="BY27" s="649"/>
      <c r="BZ27" s="649"/>
      <c r="CA27" s="649"/>
      <c r="CB27" s="694"/>
      <c r="CD27" s="619" t="s">
        <v>296</v>
      </c>
      <c r="CE27" s="620"/>
      <c r="CF27" s="620"/>
      <c r="CG27" s="620"/>
      <c r="CH27" s="620"/>
      <c r="CI27" s="620"/>
      <c r="CJ27" s="620"/>
      <c r="CK27" s="620"/>
      <c r="CL27" s="620"/>
      <c r="CM27" s="620"/>
      <c r="CN27" s="620"/>
      <c r="CO27" s="620"/>
      <c r="CP27" s="620"/>
      <c r="CQ27" s="621"/>
      <c r="CR27" s="622">
        <v>6627530</v>
      </c>
      <c r="CS27" s="632"/>
      <c r="CT27" s="632"/>
      <c r="CU27" s="632"/>
      <c r="CV27" s="632"/>
      <c r="CW27" s="632"/>
      <c r="CX27" s="632"/>
      <c r="CY27" s="633"/>
      <c r="CZ27" s="625">
        <v>21.9</v>
      </c>
      <c r="DA27" s="634"/>
      <c r="DB27" s="634"/>
      <c r="DC27" s="635"/>
      <c r="DD27" s="628">
        <v>1655863</v>
      </c>
      <c r="DE27" s="632"/>
      <c r="DF27" s="632"/>
      <c r="DG27" s="632"/>
      <c r="DH27" s="632"/>
      <c r="DI27" s="632"/>
      <c r="DJ27" s="632"/>
      <c r="DK27" s="633"/>
      <c r="DL27" s="628">
        <v>1530187</v>
      </c>
      <c r="DM27" s="632"/>
      <c r="DN27" s="632"/>
      <c r="DO27" s="632"/>
      <c r="DP27" s="632"/>
      <c r="DQ27" s="632"/>
      <c r="DR27" s="632"/>
      <c r="DS27" s="632"/>
      <c r="DT27" s="632"/>
      <c r="DU27" s="632"/>
      <c r="DV27" s="633"/>
      <c r="DW27" s="625">
        <v>9.3000000000000007</v>
      </c>
      <c r="DX27" s="634"/>
      <c r="DY27" s="634"/>
      <c r="DZ27" s="634"/>
      <c r="EA27" s="634"/>
      <c r="EB27" s="634"/>
      <c r="EC27" s="656"/>
    </row>
    <row r="28" spans="2:133" ht="11.25" customHeight="1" x14ac:dyDescent="0.15">
      <c r="B28" s="619" t="s">
        <v>297</v>
      </c>
      <c r="C28" s="620"/>
      <c r="D28" s="620"/>
      <c r="E28" s="620"/>
      <c r="F28" s="620"/>
      <c r="G28" s="620"/>
      <c r="H28" s="620"/>
      <c r="I28" s="620"/>
      <c r="J28" s="620"/>
      <c r="K28" s="620"/>
      <c r="L28" s="620"/>
      <c r="M28" s="620"/>
      <c r="N28" s="620"/>
      <c r="O28" s="620"/>
      <c r="P28" s="620"/>
      <c r="Q28" s="621"/>
      <c r="R28" s="622">
        <v>7955</v>
      </c>
      <c r="S28" s="623"/>
      <c r="T28" s="623"/>
      <c r="U28" s="623"/>
      <c r="V28" s="623"/>
      <c r="W28" s="623"/>
      <c r="X28" s="623"/>
      <c r="Y28" s="624"/>
      <c r="Z28" s="648">
        <v>0</v>
      </c>
      <c r="AA28" s="648"/>
      <c r="AB28" s="648"/>
      <c r="AC28" s="648"/>
      <c r="AD28" s="649">
        <v>7955</v>
      </c>
      <c r="AE28" s="649"/>
      <c r="AF28" s="649"/>
      <c r="AG28" s="649"/>
      <c r="AH28" s="649"/>
      <c r="AI28" s="649"/>
      <c r="AJ28" s="649"/>
      <c r="AK28" s="649"/>
      <c r="AL28" s="625">
        <v>0.1</v>
      </c>
      <c r="AM28" s="626"/>
      <c r="AN28" s="626"/>
      <c r="AO28" s="650"/>
      <c r="AP28" s="619"/>
      <c r="AQ28" s="620"/>
      <c r="AR28" s="620"/>
      <c r="AS28" s="620"/>
      <c r="AT28" s="620"/>
      <c r="AU28" s="620"/>
      <c r="AV28" s="620"/>
      <c r="AW28" s="620"/>
      <c r="AX28" s="620"/>
      <c r="AY28" s="620"/>
      <c r="AZ28" s="620"/>
      <c r="BA28" s="620"/>
      <c r="BB28" s="620"/>
      <c r="BC28" s="620"/>
      <c r="BD28" s="620"/>
      <c r="BE28" s="620"/>
      <c r="BF28" s="621"/>
      <c r="BG28" s="622"/>
      <c r="BH28" s="623"/>
      <c r="BI28" s="623"/>
      <c r="BJ28" s="623"/>
      <c r="BK28" s="623"/>
      <c r="BL28" s="623"/>
      <c r="BM28" s="623"/>
      <c r="BN28" s="624"/>
      <c r="BO28" s="648"/>
      <c r="BP28" s="648"/>
      <c r="BQ28" s="648"/>
      <c r="BR28" s="648"/>
      <c r="BS28" s="628"/>
      <c r="BT28" s="623"/>
      <c r="BU28" s="623"/>
      <c r="BV28" s="623"/>
      <c r="BW28" s="623"/>
      <c r="BX28" s="623"/>
      <c r="BY28" s="623"/>
      <c r="BZ28" s="623"/>
      <c r="CA28" s="623"/>
      <c r="CB28" s="661"/>
      <c r="CD28" s="619" t="s">
        <v>298</v>
      </c>
      <c r="CE28" s="620"/>
      <c r="CF28" s="620"/>
      <c r="CG28" s="620"/>
      <c r="CH28" s="620"/>
      <c r="CI28" s="620"/>
      <c r="CJ28" s="620"/>
      <c r="CK28" s="620"/>
      <c r="CL28" s="620"/>
      <c r="CM28" s="620"/>
      <c r="CN28" s="620"/>
      <c r="CO28" s="620"/>
      <c r="CP28" s="620"/>
      <c r="CQ28" s="621"/>
      <c r="CR28" s="622">
        <v>3132448</v>
      </c>
      <c r="CS28" s="623"/>
      <c r="CT28" s="623"/>
      <c r="CU28" s="623"/>
      <c r="CV28" s="623"/>
      <c r="CW28" s="623"/>
      <c r="CX28" s="623"/>
      <c r="CY28" s="624"/>
      <c r="CZ28" s="625">
        <v>10.3</v>
      </c>
      <c r="DA28" s="634"/>
      <c r="DB28" s="634"/>
      <c r="DC28" s="635"/>
      <c r="DD28" s="628">
        <v>3103382</v>
      </c>
      <c r="DE28" s="623"/>
      <c r="DF28" s="623"/>
      <c r="DG28" s="623"/>
      <c r="DH28" s="623"/>
      <c r="DI28" s="623"/>
      <c r="DJ28" s="623"/>
      <c r="DK28" s="624"/>
      <c r="DL28" s="628">
        <v>3103382</v>
      </c>
      <c r="DM28" s="623"/>
      <c r="DN28" s="623"/>
      <c r="DO28" s="623"/>
      <c r="DP28" s="623"/>
      <c r="DQ28" s="623"/>
      <c r="DR28" s="623"/>
      <c r="DS28" s="623"/>
      <c r="DT28" s="623"/>
      <c r="DU28" s="623"/>
      <c r="DV28" s="624"/>
      <c r="DW28" s="625">
        <v>18.8</v>
      </c>
      <c r="DX28" s="634"/>
      <c r="DY28" s="634"/>
      <c r="DZ28" s="634"/>
      <c r="EA28" s="634"/>
      <c r="EB28" s="634"/>
      <c r="EC28" s="656"/>
    </row>
    <row r="29" spans="2:133" ht="11.25" customHeight="1" x14ac:dyDescent="0.15">
      <c r="B29" s="619" t="s">
        <v>299</v>
      </c>
      <c r="C29" s="620"/>
      <c r="D29" s="620"/>
      <c r="E29" s="620"/>
      <c r="F29" s="620"/>
      <c r="G29" s="620"/>
      <c r="H29" s="620"/>
      <c r="I29" s="620"/>
      <c r="J29" s="620"/>
      <c r="K29" s="620"/>
      <c r="L29" s="620"/>
      <c r="M29" s="620"/>
      <c r="N29" s="620"/>
      <c r="O29" s="620"/>
      <c r="P29" s="620"/>
      <c r="Q29" s="621"/>
      <c r="R29" s="622">
        <v>125766</v>
      </c>
      <c r="S29" s="623"/>
      <c r="T29" s="623"/>
      <c r="U29" s="623"/>
      <c r="V29" s="623"/>
      <c r="W29" s="623"/>
      <c r="X29" s="623"/>
      <c r="Y29" s="624"/>
      <c r="Z29" s="648">
        <v>0.4</v>
      </c>
      <c r="AA29" s="648"/>
      <c r="AB29" s="648"/>
      <c r="AC29" s="648"/>
      <c r="AD29" s="649" t="s">
        <v>126</v>
      </c>
      <c r="AE29" s="649"/>
      <c r="AF29" s="649"/>
      <c r="AG29" s="649"/>
      <c r="AH29" s="649"/>
      <c r="AI29" s="649"/>
      <c r="AJ29" s="649"/>
      <c r="AK29" s="649"/>
      <c r="AL29" s="625" t="s">
        <v>126</v>
      </c>
      <c r="AM29" s="626"/>
      <c r="AN29" s="626"/>
      <c r="AO29" s="650"/>
      <c r="AP29" s="599"/>
      <c r="AQ29" s="600"/>
      <c r="AR29" s="600"/>
      <c r="AS29" s="600"/>
      <c r="AT29" s="600"/>
      <c r="AU29" s="600"/>
      <c r="AV29" s="600"/>
      <c r="AW29" s="600"/>
      <c r="AX29" s="600"/>
      <c r="AY29" s="600"/>
      <c r="AZ29" s="600"/>
      <c r="BA29" s="600"/>
      <c r="BB29" s="600"/>
      <c r="BC29" s="600"/>
      <c r="BD29" s="600"/>
      <c r="BE29" s="600"/>
      <c r="BF29" s="601"/>
      <c r="BG29" s="622"/>
      <c r="BH29" s="623"/>
      <c r="BI29" s="623"/>
      <c r="BJ29" s="623"/>
      <c r="BK29" s="623"/>
      <c r="BL29" s="623"/>
      <c r="BM29" s="623"/>
      <c r="BN29" s="624"/>
      <c r="BO29" s="648"/>
      <c r="BP29" s="648"/>
      <c r="BQ29" s="648"/>
      <c r="BR29" s="648"/>
      <c r="BS29" s="649"/>
      <c r="BT29" s="649"/>
      <c r="BU29" s="649"/>
      <c r="BV29" s="649"/>
      <c r="BW29" s="649"/>
      <c r="BX29" s="649"/>
      <c r="BY29" s="649"/>
      <c r="BZ29" s="649"/>
      <c r="CA29" s="649"/>
      <c r="CB29" s="694"/>
      <c r="CD29" s="642" t="s">
        <v>300</v>
      </c>
      <c r="CE29" s="643"/>
      <c r="CF29" s="619" t="s">
        <v>70</v>
      </c>
      <c r="CG29" s="620"/>
      <c r="CH29" s="620"/>
      <c r="CI29" s="620"/>
      <c r="CJ29" s="620"/>
      <c r="CK29" s="620"/>
      <c r="CL29" s="620"/>
      <c r="CM29" s="620"/>
      <c r="CN29" s="620"/>
      <c r="CO29" s="620"/>
      <c r="CP29" s="620"/>
      <c r="CQ29" s="621"/>
      <c r="CR29" s="622">
        <v>3132448</v>
      </c>
      <c r="CS29" s="632"/>
      <c r="CT29" s="632"/>
      <c r="CU29" s="632"/>
      <c r="CV29" s="632"/>
      <c r="CW29" s="632"/>
      <c r="CX29" s="632"/>
      <c r="CY29" s="633"/>
      <c r="CZ29" s="625">
        <v>10.3</v>
      </c>
      <c r="DA29" s="634"/>
      <c r="DB29" s="634"/>
      <c r="DC29" s="635"/>
      <c r="DD29" s="628">
        <v>3103382</v>
      </c>
      <c r="DE29" s="632"/>
      <c r="DF29" s="632"/>
      <c r="DG29" s="632"/>
      <c r="DH29" s="632"/>
      <c r="DI29" s="632"/>
      <c r="DJ29" s="632"/>
      <c r="DK29" s="633"/>
      <c r="DL29" s="628">
        <v>3103382</v>
      </c>
      <c r="DM29" s="632"/>
      <c r="DN29" s="632"/>
      <c r="DO29" s="632"/>
      <c r="DP29" s="632"/>
      <c r="DQ29" s="632"/>
      <c r="DR29" s="632"/>
      <c r="DS29" s="632"/>
      <c r="DT29" s="632"/>
      <c r="DU29" s="632"/>
      <c r="DV29" s="633"/>
      <c r="DW29" s="625">
        <v>18.8</v>
      </c>
      <c r="DX29" s="634"/>
      <c r="DY29" s="634"/>
      <c r="DZ29" s="634"/>
      <c r="EA29" s="634"/>
      <c r="EB29" s="634"/>
      <c r="EC29" s="656"/>
    </row>
    <row r="30" spans="2:133" ht="11.25" customHeight="1" x14ac:dyDescent="0.15">
      <c r="B30" s="619" t="s">
        <v>301</v>
      </c>
      <c r="C30" s="620"/>
      <c r="D30" s="620"/>
      <c r="E30" s="620"/>
      <c r="F30" s="620"/>
      <c r="G30" s="620"/>
      <c r="H30" s="620"/>
      <c r="I30" s="620"/>
      <c r="J30" s="620"/>
      <c r="K30" s="620"/>
      <c r="L30" s="620"/>
      <c r="M30" s="620"/>
      <c r="N30" s="620"/>
      <c r="O30" s="620"/>
      <c r="P30" s="620"/>
      <c r="Q30" s="621"/>
      <c r="R30" s="622">
        <v>214008</v>
      </c>
      <c r="S30" s="623"/>
      <c r="T30" s="623"/>
      <c r="U30" s="623"/>
      <c r="V30" s="623"/>
      <c r="W30" s="623"/>
      <c r="X30" s="623"/>
      <c r="Y30" s="624"/>
      <c r="Z30" s="648">
        <v>0.6</v>
      </c>
      <c r="AA30" s="648"/>
      <c r="AB30" s="648"/>
      <c r="AC30" s="648"/>
      <c r="AD30" s="649">
        <v>29146</v>
      </c>
      <c r="AE30" s="649"/>
      <c r="AF30" s="649"/>
      <c r="AG30" s="649"/>
      <c r="AH30" s="649"/>
      <c r="AI30" s="649"/>
      <c r="AJ30" s="649"/>
      <c r="AK30" s="649"/>
      <c r="AL30" s="625">
        <v>0.2</v>
      </c>
      <c r="AM30" s="626"/>
      <c r="AN30" s="626"/>
      <c r="AO30" s="650"/>
      <c r="AP30" s="675" t="s">
        <v>219</v>
      </c>
      <c r="AQ30" s="676"/>
      <c r="AR30" s="676"/>
      <c r="AS30" s="676"/>
      <c r="AT30" s="676"/>
      <c r="AU30" s="676"/>
      <c r="AV30" s="676"/>
      <c r="AW30" s="676"/>
      <c r="AX30" s="676"/>
      <c r="AY30" s="676"/>
      <c r="AZ30" s="676"/>
      <c r="BA30" s="676"/>
      <c r="BB30" s="676"/>
      <c r="BC30" s="676"/>
      <c r="BD30" s="676"/>
      <c r="BE30" s="676"/>
      <c r="BF30" s="677"/>
      <c r="BG30" s="675" t="s">
        <v>302</v>
      </c>
      <c r="BH30" s="692"/>
      <c r="BI30" s="692"/>
      <c r="BJ30" s="692"/>
      <c r="BK30" s="692"/>
      <c r="BL30" s="692"/>
      <c r="BM30" s="692"/>
      <c r="BN30" s="692"/>
      <c r="BO30" s="692"/>
      <c r="BP30" s="692"/>
      <c r="BQ30" s="693"/>
      <c r="BR30" s="675" t="s">
        <v>303</v>
      </c>
      <c r="BS30" s="692"/>
      <c r="BT30" s="692"/>
      <c r="BU30" s="692"/>
      <c r="BV30" s="692"/>
      <c r="BW30" s="692"/>
      <c r="BX30" s="692"/>
      <c r="BY30" s="692"/>
      <c r="BZ30" s="692"/>
      <c r="CA30" s="692"/>
      <c r="CB30" s="693"/>
      <c r="CD30" s="644"/>
      <c r="CE30" s="645"/>
      <c r="CF30" s="619" t="s">
        <v>304</v>
      </c>
      <c r="CG30" s="620"/>
      <c r="CH30" s="620"/>
      <c r="CI30" s="620"/>
      <c r="CJ30" s="620"/>
      <c r="CK30" s="620"/>
      <c r="CL30" s="620"/>
      <c r="CM30" s="620"/>
      <c r="CN30" s="620"/>
      <c r="CO30" s="620"/>
      <c r="CP30" s="620"/>
      <c r="CQ30" s="621"/>
      <c r="CR30" s="622">
        <v>3068308</v>
      </c>
      <c r="CS30" s="623"/>
      <c r="CT30" s="623"/>
      <c r="CU30" s="623"/>
      <c r="CV30" s="623"/>
      <c r="CW30" s="623"/>
      <c r="CX30" s="623"/>
      <c r="CY30" s="624"/>
      <c r="CZ30" s="625">
        <v>10.1</v>
      </c>
      <c r="DA30" s="634"/>
      <c r="DB30" s="634"/>
      <c r="DC30" s="635"/>
      <c r="DD30" s="628">
        <v>3039242</v>
      </c>
      <c r="DE30" s="623"/>
      <c r="DF30" s="623"/>
      <c r="DG30" s="623"/>
      <c r="DH30" s="623"/>
      <c r="DI30" s="623"/>
      <c r="DJ30" s="623"/>
      <c r="DK30" s="624"/>
      <c r="DL30" s="628">
        <v>3039242</v>
      </c>
      <c r="DM30" s="623"/>
      <c r="DN30" s="623"/>
      <c r="DO30" s="623"/>
      <c r="DP30" s="623"/>
      <c r="DQ30" s="623"/>
      <c r="DR30" s="623"/>
      <c r="DS30" s="623"/>
      <c r="DT30" s="623"/>
      <c r="DU30" s="623"/>
      <c r="DV30" s="624"/>
      <c r="DW30" s="625">
        <v>18.399999999999999</v>
      </c>
      <c r="DX30" s="634"/>
      <c r="DY30" s="634"/>
      <c r="DZ30" s="634"/>
      <c r="EA30" s="634"/>
      <c r="EB30" s="634"/>
      <c r="EC30" s="656"/>
    </row>
    <row r="31" spans="2:133" ht="11.25" customHeight="1" x14ac:dyDescent="0.15">
      <c r="B31" s="619" t="s">
        <v>305</v>
      </c>
      <c r="C31" s="620"/>
      <c r="D31" s="620"/>
      <c r="E31" s="620"/>
      <c r="F31" s="620"/>
      <c r="G31" s="620"/>
      <c r="H31" s="620"/>
      <c r="I31" s="620"/>
      <c r="J31" s="620"/>
      <c r="K31" s="620"/>
      <c r="L31" s="620"/>
      <c r="M31" s="620"/>
      <c r="N31" s="620"/>
      <c r="O31" s="620"/>
      <c r="P31" s="620"/>
      <c r="Q31" s="621"/>
      <c r="R31" s="622">
        <v>32591</v>
      </c>
      <c r="S31" s="623"/>
      <c r="T31" s="623"/>
      <c r="U31" s="623"/>
      <c r="V31" s="623"/>
      <c r="W31" s="623"/>
      <c r="X31" s="623"/>
      <c r="Y31" s="624"/>
      <c r="Z31" s="648">
        <v>0.1</v>
      </c>
      <c r="AA31" s="648"/>
      <c r="AB31" s="648"/>
      <c r="AC31" s="648"/>
      <c r="AD31" s="649" t="s">
        <v>126</v>
      </c>
      <c r="AE31" s="649"/>
      <c r="AF31" s="649"/>
      <c r="AG31" s="649"/>
      <c r="AH31" s="649"/>
      <c r="AI31" s="649"/>
      <c r="AJ31" s="649"/>
      <c r="AK31" s="649"/>
      <c r="AL31" s="625" t="s">
        <v>126</v>
      </c>
      <c r="AM31" s="626"/>
      <c r="AN31" s="626"/>
      <c r="AO31" s="650"/>
      <c r="AP31" s="687" t="s">
        <v>306</v>
      </c>
      <c r="AQ31" s="688"/>
      <c r="AR31" s="688"/>
      <c r="AS31" s="688"/>
      <c r="AT31" s="689" t="s">
        <v>307</v>
      </c>
      <c r="AU31" s="356"/>
      <c r="AV31" s="356"/>
      <c r="AW31" s="356"/>
      <c r="AX31" s="672" t="s">
        <v>184</v>
      </c>
      <c r="AY31" s="673"/>
      <c r="AZ31" s="673"/>
      <c r="BA31" s="673"/>
      <c r="BB31" s="673"/>
      <c r="BC31" s="673"/>
      <c r="BD31" s="673"/>
      <c r="BE31" s="673"/>
      <c r="BF31" s="674"/>
      <c r="BG31" s="683">
        <v>99.5</v>
      </c>
      <c r="BH31" s="684"/>
      <c r="BI31" s="684"/>
      <c r="BJ31" s="684"/>
      <c r="BK31" s="684"/>
      <c r="BL31" s="684"/>
      <c r="BM31" s="685">
        <v>97.6</v>
      </c>
      <c r="BN31" s="684"/>
      <c r="BO31" s="684"/>
      <c r="BP31" s="684"/>
      <c r="BQ31" s="686"/>
      <c r="BR31" s="683">
        <v>99.4</v>
      </c>
      <c r="BS31" s="684"/>
      <c r="BT31" s="684"/>
      <c r="BU31" s="684"/>
      <c r="BV31" s="684"/>
      <c r="BW31" s="684"/>
      <c r="BX31" s="685">
        <v>97.4</v>
      </c>
      <c r="BY31" s="684"/>
      <c r="BZ31" s="684"/>
      <c r="CA31" s="684"/>
      <c r="CB31" s="686"/>
      <c r="CD31" s="644"/>
      <c r="CE31" s="645"/>
      <c r="CF31" s="619" t="s">
        <v>308</v>
      </c>
      <c r="CG31" s="620"/>
      <c r="CH31" s="620"/>
      <c r="CI31" s="620"/>
      <c r="CJ31" s="620"/>
      <c r="CK31" s="620"/>
      <c r="CL31" s="620"/>
      <c r="CM31" s="620"/>
      <c r="CN31" s="620"/>
      <c r="CO31" s="620"/>
      <c r="CP31" s="620"/>
      <c r="CQ31" s="621"/>
      <c r="CR31" s="622">
        <v>64140</v>
      </c>
      <c r="CS31" s="632"/>
      <c r="CT31" s="632"/>
      <c r="CU31" s="632"/>
      <c r="CV31" s="632"/>
      <c r="CW31" s="632"/>
      <c r="CX31" s="632"/>
      <c r="CY31" s="633"/>
      <c r="CZ31" s="625">
        <v>0.2</v>
      </c>
      <c r="DA31" s="634"/>
      <c r="DB31" s="634"/>
      <c r="DC31" s="635"/>
      <c r="DD31" s="628">
        <v>64140</v>
      </c>
      <c r="DE31" s="632"/>
      <c r="DF31" s="632"/>
      <c r="DG31" s="632"/>
      <c r="DH31" s="632"/>
      <c r="DI31" s="632"/>
      <c r="DJ31" s="632"/>
      <c r="DK31" s="633"/>
      <c r="DL31" s="628">
        <v>64140</v>
      </c>
      <c r="DM31" s="632"/>
      <c r="DN31" s="632"/>
      <c r="DO31" s="632"/>
      <c r="DP31" s="632"/>
      <c r="DQ31" s="632"/>
      <c r="DR31" s="632"/>
      <c r="DS31" s="632"/>
      <c r="DT31" s="632"/>
      <c r="DU31" s="632"/>
      <c r="DV31" s="633"/>
      <c r="DW31" s="625">
        <v>0.4</v>
      </c>
      <c r="DX31" s="634"/>
      <c r="DY31" s="634"/>
      <c r="DZ31" s="634"/>
      <c r="EA31" s="634"/>
      <c r="EB31" s="634"/>
      <c r="EC31" s="656"/>
    </row>
    <row r="32" spans="2:133" ht="11.25" customHeight="1" x14ac:dyDescent="0.15">
      <c r="B32" s="619" t="s">
        <v>309</v>
      </c>
      <c r="C32" s="620"/>
      <c r="D32" s="620"/>
      <c r="E32" s="620"/>
      <c r="F32" s="620"/>
      <c r="G32" s="620"/>
      <c r="H32" s="620"/>
      <c r="I32" s="620"/>
      <c r="J32" s="620"/>
      <c r="K32" s="620"/>
      <c r="L32" s="620"/>
      <c r="M32" s="620"/>
      <c r="N32" s="620"/>
      <c r="O32" s="620"/>
      <c r="P32" s="620"/>
      <c r="Q32" s="621"/>
      <c r="R32" s="622">
        <v>6435551</v>
      </c>
      <c r="S32" s="623"/>
      <c r="T32" s="623"/>
      <c r="U32" s="623"/>
      <c r="V32" s="623"/>
      <c r="W32" s="623"/>
      <c r="X32" s="623"/>
      <c r="Y32" s="624"/>
      <c r="Z32" s="648">
        <v>19.5</v>
      </c>
      <c r="AA32" s="648"/>
      <c r="AB32" s="648"/>
      <c r="AC32" s="648"/>
      <c r="AD32" s="649" t="s">
        <v>126</v>
      </c>
      <c r="AE32" s="649"/>
      <c r="AF32" s="649"/>
      <c r="AG32" s="649"/>
      <c r="AH32" s="649"/>
      <c r="AI32" s="649"/>
      <c r="AJ32" s="649"/>
      <c r="AK32" s="649"/>
      <c r="AL32" s="625" t="s">
        <v>126</v>
      </c>
      <c r="AM32" s="626"/>
      <c r="AN32" s="626"/>
      <c r="AO32" s="650"/>
      <c r="AP32" s="662"/>
      <c r="AQ32" s="663"/>
      <c r="AR32" s="663"/>
      <c r="AS32" s="663"/>
      <c r="AT32" s="690"/>
      <c r="AU32" s="211" t="s">
        <v>310</v>
      </c>
      <c r="AX32" s="619" t="s">
        <v>311</v>
      </c>
      <c r="AY32" s="620"/>
      <c r="AZ32" s="620"/>
      <c r="BA32" s="620"/>
      <c r="BB32" s="620"/>
      <c r="BC32" s="620"/>
      <c r="BD32" s="620"/>
      <c r="BE32" s="620"/>
      <c r="BF32" s="621"/>
      <c r="BG32" s="682">
        <v>99.5</v>
      </c>
      <c r="BH32" s="632"/>
      <c r="BI32" s="632"/>
      <c r="BJ32" s="632"/>
      <c r="BK32" s="632"/>
      <c r="BL32" s="632"/>
      <c r="BM32" s="626">
        <v>98.7</v>
      </c>
      <c r="BN32" s="632"/>
      <c r="BO32" s="632"/>
      <c r="BP32" s="632"/>
      <c r="BQ32" s="660"/>
      <c r="BR32" s="682">
        <v>99.4</v>
      </c>
      <c r="BS32" s="632"/>
      <c r="BT32" s="632"/>
      <c r="BU32" s="632"/>
      <c r="BV32" s="632"/>
      <c r="BW32" s="632"/>
      <c r="BX32" s="626">
        <v>98.4</v>
      </c>
      <c r="BY32" s="632"/>
      <c r="BZ32" s="632"/>
      <c r="CA32" s="632"/>
      <c r="CB32" s="660"/>
      <c r="CD32" s="646"/>
      <c r="CE32" s="647"/>
      <c r="CF32" s="619" t="s">
        <v>312</v>
      </c>
      <c r="CG32" s="620"/>
      <c r="CH32" s="620"/>
      <c r="CI32" s="620"/>
      <c r="CJ32" s="620"/>
      <c r="CK32" s="620"/>
      <c r="CL32" s="620"/>
      <c r="CM32" s="620"/>
      <c r="CN32" s="620"/>
      <c r="CO32" s="620"/>
      <c r="CP32" s="620"/>
      <c r="CQ32" s="621"/>
      <c r="CR32" s="622" t="s">
        <v>126</v>
      </c>
      <c r="CS32" s="623"/>
      <c r="CT32" s="623"/>
      <c r="CU32" s="623"/>
      <c r="CV32" s="623"/>
      <c r="CW32" s="623"/>
      <c r="CX32" s="623"/>
      <c r="CY32" s="624"/>
      <c r="CZ32" s="625" t="s">
        <v>126</v>
      </c>
      <c r="DA32" s="634"/>
      <c r="DB32" s="634"/>
      <c r="DC32" s="635"/>
      <c r="DD32" s="628" t="s">
        <v>126</v>
      </c>
      <c r="DE32" s="623"/>
      <c r="DF32" s="623"/>
      <c r="DG32" s="623"/>
      <c r="DH32" s="623"/>
      <c r="DI32" s="623"/>
      <c r="DJ32" s="623"/>
      <c r="DK32" s="624"/>
      <c r="DL32" s="628" t="s">
        <v>126</v>
      </c>
      <c r="DM32" s="623"/>
      <c r="DN32" s="623"/>
      <c r="DO32" s="623"/>
      <c r="DP32" s="623"/>
      <c r="DQ32" s="623"/>
      <c r="DR32" s="623"/>
      <c r="DS32" s="623"/>
      <c r="DT32" s="623"/>
      <c r="DU32" s="623"/>
      <c r="DV32" s="624"/>
      <c r="DW32" s="625" t="s">
        <v>126</v>
      </c>
      <c r="DX32" s="634"/>
      <c r="DY32" s="634"/>
      <c r="DZ32" s="634"/>
      <c r="EA32" s="634"/>
      <c r="EB32" s="634"/>
      <c r="EC32" s="656"/>
    </row>
    <row r="33" spans="2:133" ht="11.25" customHeight="1" x14ac:dyDescent="0.15">
      <c r="B33" s="679" t="s">
        <v>313</v>
      </c>
      <c r="C33" s="680"/>
      <c r="D33" s="680"/>
      <c r="E33" s="680"/>
      <c r="F33" s="680"/>
      <c r="G33" s="680"/>
      <c r="H33" s="680"/>
      <c r="I33" s="680"/>
      <c r="J33" s="680"/>
      <c r="K33" s="680"/>
      <c r="L33" s="680"/>
      <c r="M33" s="680"/>
      <c r="N33" s="680"/>
      <c r="O33" s="680"/>
      <c r="P33" s="680"/>
      <c r="Q33" s="681"/>
      <c r="R33" s="622">
        <v>36134</v>
      </c>
      <c r="S33" s="623"/>
      <c r="T33" s="623"/>
      <c r="U33" s="623"/>
      <c r="V33" s="623"/>
      <c r="W33" s="623"/>
      <c r="X33" s="623"/>
      <c r="Y33" s="624"/>
      <c r="Z33" s="648">
        <v>0.1</v>
      </c>
      <c r="AA33" s="648"/>
      <c r="AB33" s="648"/>
      <c r="AC33" s="648"/>
      <c r="AD33" s="649">
        <v>36134</v>
      </c>
      <c r="AE33" s="649"/>
      <c r="AF33" s="649"/>
      <c r="AG33" s="649"/>
      <c r="AH33" s="649"/>
      <c r="AI33" s="649"/>
      <c r="AJ33" s="649"/>
      <c r="AK33" s="649"/>
      <c r="AL33" s="625">
        <v>0.2</v>
      </c>
      <c r="AM33" s="626"/>
      <c r="AN33" s="626"/>
      <c r="AO33" s="650"/>
      <c r="AP33" s="664"/>
      <c r="AQ33" s="665"/>
      <c r="AR33" s="665"/>
      <c r="AS33" s="665"/>
      <c r="AT33" s="691"/>
      <c r="AU33" s="355"/>
      <c r="AV33" s="355"/>
      <c r="AW33" s="355"/>
      <c r="AX33" s="599" t="s">
        <v>314</v>
      </c>
      <c r="AY33" s="600"/>
      <c r="AZ33" s="600"/>
      <c r="BA33" s="600"/>
      <c r="BB33" s="600"/>
      <c r="BC33" s="600"/>
      <c r="BD33" s="600"/>
      <c r="BE33" s="600"/>
      <c r="BF33" s="601"/>
      <c r="BG33" s="678">
        <v>99.3</v>
      </c>
      <c r="BH33" s="603"/>
      <c r="BI33" s="603"/>
      <c r="BJ33" s="603"/>
      <c r="BK33" s="603"/>
      <c r="BL33" s="603"/>
      <c r="BM33" s="640">
        <v>96.4</v>
      </c>
      <c r="BN33" s="603"/>
      <c r="BO33" s="603"/>
      <c r="BP33" s="603"/>
      <c r="BQ33" s="651"/>
      <c r="BR33" s="678">
        <v>99.3</v>
      </c>
      <c r="BS33" s="603"/>
      <c r="BT33" s="603"/>
      <c r="BU33" s="603"/>
      <c r="BV33" s="603"/>
      <c r="BW33" s="603"/>
      <c r="BX33" s="640">
        <v>96.3</v>
      </c>
      <c r="BY33" s="603"/>
      <c r="BZ33" s="603"/>
      <c r="CA33" s="603"/>
      <c r="CB33" s="651"/>
      <c r="CD33" s="619" t="s">
        <v>315</v>
      </c>
      <c r="CE33" s="620"/>
      <c r="CF33" s="620"/>
      <c r="CG33" s="620"/>
      <c r="CH33" s="620"/>
      <c r="CI33" s="620"/>
      <c r="CJ33" s="620"/>
      <c r="CK33" s="620"/>
      <c r="CL33" s="620"/>
      <c r="CM33" s="620"/>
      <c r="CN33" s="620"/>
      <c r="CO33" s="620"/>
      <c r="CP33" s="620"/>
      <c r="CQ33" s="621"/>
      <c r="CR33" s="622">
        <v>10933276</v>
      </c>
      <c r="CS33" s="632"/>
      <c r="CT33" s="632"/>
      <c r="CU33" s="632"/>
      <c r="CV33" s="632"/>
      <c r="CW33" s="632"/>
      <c r="CX33" s="632"/>
      <c r="CY33" s="633"/>
      <c r="CZ33" s="625">
        <v>36.1</v>
      </c>
      <c r="DA33" s="634"/>
      <c r="DB33" s="634"/>
      <c r="DC33" s="635"/>
      <c r="DD33" s="628">
        <v>8959725</v>
      </c>
      <c r="DE33" s="632"/>
      <c r="DF33" s="632"/>
      <c r="DG33" s="632"/>
      <c r="DH33" s="632"/>
      <c r="DI33" s="632"/>
      <c r="DJ33" s="632"/>
      <c r="DK33" s="633"/>
      <c r="DL33" s="628">
        <v>6133278</v>
      </c>
      <c r="DM33" s="632"/>
      <c r="DN33" s="632"/>
      <c r="DO33" s="632"/>
      <c r="DP33" s="632"/>
      <c r="DQ33" s="632"/>
      <c r="DR33" s="632"/>
      <c r="DS33" s="632"/>
      <c r="DT33" s="632"/>
      <c r="DU33" s="632"/>
      <c r="DV33" s="633"/>
      <c r="DW33" s="625">
        <v>37.1</v>
      </c>
      <c r="DX33" s="634"/>
      <c r="DY33" s="634"/>
      <c r="DZ33" s="634"/>
      <c r="EA33" s="634"/>
      <c r="EB33" s="634"/>
      <c r="EC33" s="656"/>
    </row>
    <row r="34" spans="2:133" ht="11.25" customHeight="1" x14ac:dyDescent="0.15">
      <c r="B34" s="619" t="s">
        <v>316</v>
      </c>
      <c r="C34" s="620"/>
      <c r="D34" s="620"/>
      <c r="E34" s="620"/>
      <c r="F34" s="620"/>
      <c r="G34" s="620"/>
      <c r="H34" s="620"/>
      <c r="I34" s="620"/>
      <c r="J34" s="620"/>
      <c r="K34" s="620"/>
      <c r="L34" s="620"/>
      <c r="M34" s="620"/>
      <c r="N34" s="620"/>
      <c r="O34" s="620"/>
      <c r="P34" s="620"/>
      <c r="Q34" s="621"/>
      <c r="R34" s="622">
        <v>1735803</v>
      </c>
      <c r="S34" s="623"/>
      <c r="T34" s="623"/>
      <c r="U34" s="623"/>
      <c r="V34" s="623"/>
      <c r="W34" s="623"/>
      <c r="X34" s="623"/>
      <c r="Y34" s="624"/>
      <c r="Z34" s="648">
        <v>5.3</v>
      </c>
      <c r="AA34" s="648"/>
      <c r="AB34" s="648"/>
      <c r="AC34" s="648"/>
      <c r="AD34" s="649" t="s">
        <v>126</v>
      </c>
      <c r="AE34" s="649"/>
      <c r="AF34" s="649"/>
      <c r="AG34" s="649"/>
      <c r="AH34" s="649"/>
      <c r="AI34" s="649"/>
      <c r="AJ34" s="649"/>
      <c r="AK34" s="649"/>
      <c r="AL34" s="625" t="s">
        <v>126</v>
      </c>
      <c r="AM34" s="626"/>
      <c r="AN34" s="626"/>
      <c r="AO34" s="650"/>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9" t="s">
        <v>317</v>
      </c>
      <c r="CE34" s="620"/>
      <c r="CF34" s="620"/>
      <c r="CG34" s="620"/>
      <c r="CH34" s="620"/>
      <c r="CI34" s="620"/>
      <c r="CJ34" s="620"/>
      <c r="CK34" s="620"/>
      <c r="CL34" s="620"/>
      <c r="CM34" s="620"/>
      <c r="CN34" s="620"/>
      <c r="CO34" s="620"/>
      <c r="CP34" s="620"/>
      <c r="CQ34" s="621"/>
      <c r="CR34" s="622">
        <v>3821028</v>
      </c>
      <c r="CS34" s="623"/>
      <c r="CT34" s="623"/>
      <c r="CU34" s="623"/>
      <c r="CV34" s="623"/>
      <c r="CW34" s="623"/>
      <c r="CX34" s="623"/>
      <c r="CY34" s="624"/>
      <c r="CZ34" s="625">
        <v>12.6</v>
      </c>
      <c r="DA34" s="634"/>
      <c r="DB34" s="634"/>
      <c r="DC34" s="635"/>
      <c r="DD34" s="628">
        <v>3130853</v>
      </c>
      <c r="DE34" s="623"/>
      <c r="DF34" s="623"/>
      <c r="DG34" s="623"/>
      <c r="DH34" s="623"/>
      <c r="DI34" s="623"/>
      <c r="DJ34" s="623"/>
      <c r="DK34" s="624"/>
      <c r="DL34" s="628">
        <v>2796630</v>
      </c>
      <c r="DM34" s="623"/>
      <c r="DN34" s="623"/>
      <c r="DO34" s="623"/>
      <c r="DP34" s="623"/>
      <c r="DQ34" s="623"/>
      <c r="DR34" s="623"/>
      <c r="DS34" s="623"/>
      <c r="DT34" s="623"/>
      <c r="DU34" s="623"/>
      <c r="DV34" s="624"/>
      <c r="DW34" s="625">
        <v>16.899999999999999</v>
      </c>
      <c r="DX34" s="634"/>
      <c r="DY34" s="634"/>
      <c r="DZ34" s="634"/>
      <c r="EA34" s="634"/>
      <c r="EB34" s="634"/>
      <c r="EC34" s="656"/>
    </row>
    <row r="35" spans="2:133" ht="11.25" customHeight="1" x14ac:dyDescent="0.15">
      <c r="B35" s="619" t="s">
        <v>318</v>
      </c>
      <c r="C35" s="620"/>
      <c r="D35" s="620"/>
      <c r="E35" s="620"/>
      <c r="F35" s="620"/>
      <c r="G35" s="620"/>
      <c r="H35" s="620"/>
      <c r="I35" s="620"/>
      <c r="J35" s="620"/>
      <c r="K35" s="620"/>
      <c r="L35" s="620"/>
      <c r="M35" s="620"/>
      <c r="N35" s="620"/>
      <c r="O35" s="620"/>
      <c r="P35" s="620"/>
      <c r="Q35" s="621"/>
      <c r="R35" s="622">
        <v>39355</v>
      </c>
      <c r="S35" s="623"/>
      <c r="T35" s="623"/>
      <c r="U35" s="623"/>
      <c r="V35" s="623"/>
      <c r="W35" s="623"/>
      <c r="X35" s="623"/>
      <c r="Y35" s="624"/>
      <c r="Z35" s="648">
        <v>0.1</v>
      </c>
      <c r="AA35" s="648"/>
      <c r="AB35" s="648"/>
      <c r="AC35" s="648"/>
      <c r="AD35" s="649">
        <v>4197</v>
      </c>
      <c r="AE35" s="649"/>
      <c r="AF35" s="649"/>
      <c r="AG35" s="649"/>
      <c r="AH35" s="649"/>
      <c r="AI35" s="649"/>
      <c r="AJ35" s="649"/>
      <c r="AK35" s="649"/>
      <c r="AL35" s="625">
        <v>0</v>
      </c>
      <c r="AM35" s="626"/>
      <c r="AN35" s="626"/>
      <c r="AO35" s="650"/>
      <c r="AP35" s="216"/>
      <c r="AQ35" s="675" t="s">
        <v>319</v>
      </c>
      <c r="AR35" s="676"/>
      <c r="AS35" s="676"/>
      <c r="AT35" s="676"/>
      <c r="AU35" s="676"/>
      <c r="AV35" s="676"/>
      <c r="AW35" s="676"/>
      <c r="AX35" s="676"/>
      <c r="AY35" s="676"/>
      <c r="AZ35" s="676"/>
      <c r="BA35" s="676"/>
      <c r="BB35" s="676"/>
      <c r="BC35" s="676"/>
      <c r="BD35" s="676"/>
      <c r="BE35" s="676"/>
      <c r="BF35" s="677"/>
      <c r="BG35" s="675" t="s">
        <v>320</v>
      </c>
      <c r="BH35" s="676"/>
      <c r="BI35" s="676"/>
      <c r="BJ35" s="676"/>
      <c r="BK35" s="676"/>
      <c r="BL35" s="676"/>
      <c r="BM35" s="676"/>
      <c r="BN35" s="676"/>
      <c r="BO35" s="676"/>
      <c r="BP35" s="676"/>
      <c r="BQ35" s="676"/>
      <c r="BR35" s="676"/>
      <c r="BS35" s="676"/>
      <c r="BT35" s="676"/>
      <c r="BU35" s="676"/>
      <c r="BV35" s="676"/>
      <c r="BW35" s="676"/>
      <c r="BX35" s="676"/>
      <c r="BY35" s="676"/>
      <c r="BZ35" s="676"/>
      <c r="CA35" s="676"/>
      <c r="CB35" s="677"/>
      <c r="CD35" s="619" t="s">
        <v>321</v>
      </c>
      <c r="CE35" s="620"/>
      <c r="CF35" s="620"/>
      <c r="CG35" s="620"/>
      <c r="CH35" s="620"/>
      <c r="CI35" s="620"/>
      <c r="CJ35" s="620"/>
      <c r="CK35" s="620"/>
      <c r="CL35" s="620"/>
      <c r="CM35" s="620"/>
      <c r="CN35" s="620"/>
      <c r="CO35" s="620"/>
      <c r="CP35" s="620"/>
      <c r="CQ35" s="621"/>
      <c r="CR35" s="622">
        <v>172889</v>
      </c>
      <c r="CS35" s="632"/>
      <c r="CT35" s="632"/>
      <c r="CU35" s="632"/>
      <c r="CV35" s="632"/>
      <c r="CW35" s="632"/>
      <c r="CX35" s="632"/>
      <c r="CY35" s="633"/>
      <c r="CZ35" s="625">
        <v>0.6</v>
      </c>
      <c r="DA35" s="634"/>
      <c r="DB35" s="634"/>
      <c r="DC35" s="635"/>
      <c r="DD35" s="628">
        <v>159987</v>
      </c>
      <c r="DE35" s="632"/>
      <c r="DF35" s="632"/>
      <c r="DG35" s="632"/>
      <c r="DH35" s="632"/>
      <c r="DI35" s="632"/>
      <c r="DJ35" s="632"/>
      <c r="DK35" s="633"/>
      <c r="DL35" s="628">
        <v>159987</v>
      </c>
      <c r="DM35" s="632"/>
      <c r="DN35" s="632"/>
      <c r="DO35" s="632"/>
      <c r="DP35" s="632"/>
      <c r="DQ35" s="632"/>
      <c r="DR35" s="632"/>
      <c r="DS35" s="632"/>
      <c r="DT35" s="632"/>
      <c r="DU35" s="632"/>
      <c r="DV35" s="633"/>
      <c r="DW35" s="625">
        <v>1</v>
      </c>
      <c r="DX35" s="634"/>
      <c r="DY35" s="634"/>
      <c r="DZ35" s="634"/>
      <c r="EA35" s="634"/>
      <c r="EB35" s="634"/>
      <c r="EC35" s="656"/>
    </row>
    <row r="36" spans="2:133" ht="11.25" customHeight="1" x14ac:dyDescent="0.15">
      <c r="B36" s="619" t="s">
        <v>322</v>
      </c>
      <c r="C36" s="620"/>
      <c r="D36" s="620"/>
      <c r="E36" s="620"/>
      <c r="F36" s="620"/>
      <c r="G36" s="620"/>
      <c r="H36" s="620"/>
      <c r="I36" s="620"/>
      <c r="J36" s="620"/>
      <c r="K36" s="620"/>
      <c r="L36" s="620"/>
      <c r="M36" s="620"/>
      <c r="N36" s="620"/>
      <c r="O36" s="620"/>
      <c r="P36" s="620"/>
      <c r="Q36" s="621"/>
      <c r="R36" s="622">
        <v>21701</v>
      </c>
      <c r="S36" s="623"/>
      <c r="T36" s="623"/>
      <c r="U36" s="623"/>
      <c r="V36" s="623"/>
      <c r="W36" s="623"/>
      <c r="X36" s="623"/>
      <c r="Y36" s="624"/>
      <c r="Z36" s="648">
        <v>0.1</v>
      </c>
      <c r="AA36" s="648"/>
      <c r="AB36" s="648"/>
      <c r="AC36" s="648"/>
      <c r="AD36" s="649" t="s">
        <v>126</v>
      </c>
      <c r="AE36" s="649"/>
      <c r="AF36" s="649"/>
      <c r="AG36" s="649"/>
      <c r="AH36" s="649"/>
      <c r="AI36" s="649"/>
      <c r="AJ36" s="649"/>
      <c r="AK36" s="649"/>
      <c r="AL36" s="625" t="s">
        <v>126</v>
      </c>
      <c r="AM36" s="626"/>
      <c r="AN36" s="626"/>
      <c r="AO36" s="650"/>
      <c r="AP36" s="216"/>
      <c r="AQ36" s="666" t="s">
        <v>323</v>
      </c>
      <c r="AR36" s="667"/>
      <c r="AS36" s="667"/>
      <c r="AT36" s="667"/>
      <c r="AU36" s="667"/>
      <c r="AV36" s="667"/>
      <c r="AW36" s="667"/>
      <c r="AX36" s="667"/>
      <c r="AY36" s="668"/>
      <c r="AZ36" s="669">
        <v>2874274</v>
      </c>
      <c r="BA36" s="670"/>
      <c r="BB36" s="670"/>
      <c r="BC36" s="670"/>
      <c r="BD36" s="670"/>
      <c r="BE36" s="670"/>
      <c r="BF36" s="671"/>
      <c r="BG36" s="672" t="s">
        <v>324</v>
      </c>
      <c r="BH36" s="673"/>
      <c r="BI36" s="673"/>
      <c r="BJ36" s="673"/>
      <c r="BK36" s="673"/>
      <c r="BL36" s="673"/>
      <c r="BM36" s="673"/>
      <c r="BN36" s="673"/>
      <c r="BO36" s="673"/>
      <c r="BP36" s="673"/>
      <c r="BQ36" s="673"/>
      <c r="BR36" s="673"/>
      <c r="BS36" s="673"/>
      <c r="BT36" s="673"/>
      <c r="BU36" s="674"/>
      <c r="BV36" s="669">
        <v>318383</v>
      </c>
      <c r="BW36" s="670"/>
      <c r="BX36" s="670"/>
      <c r="BY36" s="670"/>
      <c r="BZ36" s="670"/>
      <c r="CA36" s="670"/>
      <c r="CB36" s="671"/>
      <c r="CD36" s="619" t="s">
        <v>325</v>
      </c>
      <c r="CE36" s="620"/>
      <c r="CF36" s="620"/>
      <c r="CG36" s="620"/>
      <c r="CH36" s="620"/>
      <c r="CI36" s="620"/>
      <c r="CJ36" s="620"/>
      <c r="CK36" s="620"/>
      <c r="CL36" s="620"/>
      <c r="CM36" s="620"/>
      <c r="CN36" s="620"/>
      <c r="CO36" s="620"/>
      <c r="CP36" s="620"/>
      <c r="CQ36" s="621"/>
      <c r="CR36" s="622">
        <v>3557479</v>
      </c>
      <c r="CS36" s="623"/>
      <c r="CT36" s="623"/>
      <c r="CU36" s="623"/>
      <c r="CV36" s="623"/>
      <c r="CW36" s="623"/>
      <c r="CX36" s="623"/>
      <c r="CY36" s="624"/>
      <c r="CZ36" s="625">
        <v>11.8</v>
      </c>
      <c r="DA36" s="634"/>
      <c r="DB36" s="634"/>
      <c r="DC36" s="635"/>
      <c r="DD36" s="628">
        <v>3205908</v>
      </c>
      <c r="DE36" s="623"/>
      <c r="DF36" s="623"/>
      <c r="DG36" s="623"/>
      <c r="DH36" s="623"/>
      <c r="DI36" s="623"/>
      <c r="DJ36" s="623"/>
      <c r="DK36" s="624"/>
      <c r="DL36" s="628">
        <v>1818572</v>
      </c>
      <c r="DM36" s="623"/>
      <c r="DN36" s="623"/>
      <c r="DO36" s="623"/>
      <c r="DP36" s="623"/>
      <c r="DQ36" s="623"/>
      <c r="DR36" s="623"/>
      <c r="DS36" s="623"/>
      <c r="DT36" s="623"/>
      <c r="DU36" s="623"/>
      <c r="DV36" s="624"/>
      <c r="DW36" s="625">
        <v>11</v>
      </c>
      <c r="DX36" s="634"/>
      <c r="DY36" s="634"/>
      <c r="DZ36" s="634"/>
      <c r="EA36" s="634"/>
      <c r="EB36" s="634"/>
      <c r="EC36" s="656"/>
    </row>
    <row r="37" spans="2:133" ht="11.25" customHeight="1" x14ac:dyDescent="0.15">
      <c r="B37" s="619" t="s">
        <v>326</v>
      </c>
      <c r="C37" s="620"/>
      <c r="D37" s="620"/>
      <c r="E37" s="620"/>
      <c r="F37" s="620"/>
      <c r="G37" s="620"/>
      <c r="H37" s="620"/>
      <c r="I37" s="620"/>
      <c r="J37" s="620"/>
      <c r="K37" s="620"/>
      <c r="L37" s="620"/>
      <c r="M37" s="620"/>
      <c r="N37" s="620"/>
      <c r="O37" s="620"/>
      <c r="P37" s="620"/>
      <c r="Q37" s="621"/>
      <c r="R37" s="622">
        <v>1551796</v>
      </c>
      <c r="S37" s="623"/>
      <c r="T37" s="623"/>
      <c r="U37" s="623"/>
      <c r="V37" s="623"/>
      <c r="W37" s="623"/>
      <c r="X37" s="623"/>
      <c r="Y37" s="624"/>
      <c r="Z37" s="648">
        <v>4.7</v>
      </c>
      <c r="AA37" s="648"/>
      <c r="AB37" s="648"/>
      <c r="AC37" s="648"/>
      <c r="AD37" s="649" t="s">
        <v>126</v>
      </c>
      <c r="AE37" s="649"/>
      <c r="AF37" s="649"/>
      <c r="AG37" s="649"/>
      <c r="AH37" s="649"/>
      <c r="AI37" s="649"/>
      <c r="AJ37" s="649"/>
      <c r="AK37" s="649"/>
      <c r="AL37" s="625" t="s">
        <v>126</v>
      </c>
      <c r="AM37" s="626"/>
      <c r="AN37" s="626"/>
      <c r="AO37" s="650"/>
      <c r="AQ37" s="657" t="s">
        <v>327</v>
      </c>
      <c r="AR37" s="658"/>
      <c r="AS37" s="658"/>
      <c r="AT37" s="658"/>
      <c r="AU37" s="658"/>
      <c r="AV37" s="658"/>
      <c r="AW37" s="658"/>
      <c r="AX37" s="658"/>
      <c r="AY37" s="659"/>
      <c r="AZ37" s="622">
        <v>936899</v>
      </c>
      <c r="BA37" s="623"/>
      <c r="BB37" s="623"/>
      <c r="BC37" s="623"/>
      <c r="BD37" s="632"/>
      <c r="BE37" s="632"/>
      <c r="BF37" s="660"/>
      <c r="BG37" s="619" t="s">
        <v>328</v>
      </c>
      <c r="BH37" s="620"/>
      <c r="BI37" s="620"/>
      <c r="BJ37" s="620"/>
      <c r="BK37" s="620"/>
      <c r="BL37" s="620"/>
      <c r="BM37" s="620"/>
      <c r="BN37" s="620"/>
      <c r="BO37" s="620"/>
      <c r="BP37" s="620"/>
      <c r="BQ37" s="620"/>
      <c r="BR37" s="620"/>
      <c r="BS37" s="620"/>
      <c r="BT37" s="620"/>
      <c r="BU37" s="621"/>
      <c r="BV37" s="622">
        <v>306383</v>
      </c>
      <c r="BW37" s="623"/>
      <c r="BX37" s="623"/>
      <c r="BY37" s="623"/>
      <c r="BZ37" s="623"/>
      <c r="CA37" s="623"/>
      <c r="CB37" s="661"/>
      <c r="CD37" s="619" t="s">
        <v>329</v>
      </c>
      <c r="CE37" s="620"/>
      <c r="CF37" s="620"/>
      <c r="CG37" s="620"/>
      <c r="CH37" s="620"/>
      <c r="CI37" s="620"/>
      <c r="CJ37" s="620"/>
      <c r="CK37" s="620"/>
      <c r="CL37" s="620"/>
      <c r="CM37" s="620"/>
      <c r="CN37" s="620"/>
      <c r="CO37" s="620"/>
      <c r="CP37" s="620"/>
      <c r="CQ37" s="621"/>
      <c r="CR37" s="622">
        <v>1487400</v>
      </c>
      <c r="CS37" s="632"/>
      <c r="CT37" s="632"/>
      <c r="CU37" s="632"/>
      <c r="CV37" s="632"/>
      <c r="CW37" s="632"/>
      <c r="CX37" s="632"/>
      <c r="CY37" s="633"/>
      <c r="CZ37" s="625">
        <v>4.9000000000000004</v>
      </c>
      <c r="DA37" s="634"/>
      <c r="DB37" s="634"/>
      <c r="DC37" s="635"/>
      <c r="DD37" s="628">
        <v>1487400</v>
      </c>
      <c r="DE37" s="632"/>
      <c r="DF37" s="632"/>
      <c r="DG37" s="632"/>
      <c r="DH37" s="632"/>
      <c r="DI37" s="632"/>
      <c r="DJ37" s="632"/>
      <c r="DK37" s="633"/>
      <c r="DL37" s="628">
        <v>1349721</v>
      </c>
      <c r="DM37" s="632"/>
      <c r="DN37" s="632"/>
      <c r="DO37" s="632"/>
      <c r="DP37" s="632"/>
      <c r="DQ37" s="632"/>
      <c r="DR37" s="632"/>
      <c r="DS37" s="632"/>
      <c r="DT37" s="632"/>
      <c r="DU37" s="632"/>
      <c r="DV37" s="633"/>
      <c r="DW37" s="625">
        <v>8.1999999999999993</v>
      </c>
      <c r="DX37" s="634"/>
      <c r="DY37" s="634"/>
      <c r="DZ37" s="634"/>
      <c r="EA37" s="634"/>
      <c r="EB37" s="634"/>
      <c r="EC37" s="656"/>
    </row>
    <row r="38" spans="2:133" ht="11.25" customHeight="1" x14ac:dyDescent="0.15">
      <c r="B38" s="619" t="s">
        <v>330</v>
      </c>
      <c r="C38" s="620"/>
      <c r="D38" s="620"/>
      <c r="E38" s="620"/>
      <c r="F38" s="620"/>
      <c r="G38" s="620"/>
      <c r="H38" s="620"/>
      <c r="I38" s="620"/>
      <c r="J38" s="620"/>
      <c r="K38" s="620"/>
      <c r="L38" s="620"/>
      <c r="M38" s="620"/>
      <c r="N38" s="620"/>
      <c r="O38" s="620"/>
      <c r="P38" s="620"/>
      <c r="Q38" s="621"/>
      <c r="R38" s="622">
        <v>1979527</v>
      </c>
      <c r="S38" s="623"/>
      <c r="T38" s="623"/>
      <c r="U38" s="623"/>
      <c r="V38" s="623"/>
      <c r="W38" s="623"/>
      <c r="X38" s="623"/>
      <c r="Y38" s="624"/>
      <c r="Z38" s="648">
        <v>6</v>
      </c>
      <c r="AA38" s="648"/>
      <c r="AB38" s="648"/>
      <c r="AC38" s="648"/>
      <c r="AD38" s="649" t="s">
        <v>126</v>
      </c>
      <c r="AE38" s="649"/>
      <c r="AF38" s="649"/>
      <c r="AG38" s="649"/>
      <c r="AH38" s="649"/>
      <c r="AI38" s="649"/>
      <c r="AJ38" s="649"/>
      <c r="AK38" s="649"/>
      <c r="AL38" s="625" t="s">
        <v>126</v>
      </c>
      <c r="AM38" s="626"/>
      <c r="AN38" s="626"/>
      <c r="AO38" s="650"/>
      <c r="AQ38" s="657" t="s">
        <v>331</v>
      </c>
      <c r="AR38" s="658"/>
      <c r="AS38" s="658"/>
      <c r="AT38" s="658"/>
      <c r="AU38" s="658"/>
      <c r="AV38" s="658"/>
      <c r="AW38" s="658"/>
      <c r="AX38" s="658"/>
      <c r="AY38" s="659"/>
      <c r="AZ38" s="622">
        <v>243055</v>
      </c>
      <c r="BA38" s="623"/>
      <c r="BB38" s="623"/>
      <c r="BC38" s="623"/>
      <c r="BD38" s="632"/>
      <c r="BE38" s="632"/>
      <c r="BF38" s="660"/>
      <c r="BG38" s="619" t="s">
        <v>332</v>
      </c>
      <c r="BH38" s="620"/>
      <c r="BI38" s="620"/>
      <c r="BJ38" s="620"/>
      <c r="BK38" s="620"/>
      <c r="BL38" s="620"/>
      <c r="BM38" s="620"/>
      <c r="BN38" s="620"/>
      <c r="BO38" s="620"/>
      <c r="BP38" s="620"/>
      <c r="BQ38" s="620"/>
      <c r="BR38" s="620"/>
      <c r="BS38" s="620"/>
      <c r="BT38" s="620"/>
      <c r="BU38" s="621"/>
      <c r="BV38" s="622">
        <v>7244</v>
      </c>
      <c r="BW38" s="623"/>
      <c r="BX38" s="623"/>
      <c r="BY38" s="623"/>
      <c r="BZ38" s="623"/>
      <c r="CA38" s="623"/>
      <c r="CB38" s="661"/>
      <c r="CD38" s="619" t="s">
        <v>333</v>
      </c>
      <c r="CE38" s="620"/>
      <c r="CF38" s="620"/>
      <c r="CG38" s="620"/>
      <c r="CH38" s="620"/>
      <c r="CI38" s="620"/>
      <c r="CJ38" s="620"/>
      <c r="CK38" s="620"/>
      <c r="CL38" s="620"/>
      <c r="CM38" s="620"/>
      <c r="CN38" s="620"/>
      <c r="CO38" s="620"/>
      <c r="CP38" s="620"/>
      <c r="CQ38" s="621"/>
      <c r="CR38" s="622">
        <v>1924701</v>
      </c>
      <c r="CS38" s="623"/>
      <c r="CT38" s="623"/>
      <c r="CU38" s="623"/>
      <c r="CV38" s="623"/>
      <c r="CW38" s="623"/>
      <c r="CX38" s="623"/>
      <c r="CY38" s="624"/>
      <c r="CZ38" s="625">
        <v>6.4</v>
      </c>
      <c r="DA38" s="634"/>
      <c r="DB38" s="634"/>
      <c r="DC38" s="635"/>
      <c r="DD38" s="628">
        <v>1612540</v>
      </c>
      <c r="DE38" s="623"/>
      <c r="DF38" s="623"/>
      <c r="DG38" s="623"/>
      <c r="DH38" s="623"/>
      <c r="DI38" s="623"/>
      <c r="DJ38" s="623"/>
      <c r="DK38" s="624"/>
      <c r="DL38" s="628">
        <v>1346285</v>
      </c>
      <c r="DM38" s="623"/>
      <c r="DN38" s="623"/>
      <c r="DO38" s="623"/>
      <c r="DP38" s="623"/>
      <c r="DQ38" s="623"/>
      <c r="DR38" s="623"/>
      <c r="DS38" s="623"/>
      <c r="DT38" s="623"/>
      <c r="DU38" s="623"/>
      <c r="DV38" s="624"/>
      <c r="DW38" s="625">
        <v>8.1</v>
      </c>
      <c r="DX38" s="634"/>
      <c r="DY38" s="634"/>
      <c r="DZ38" s="634"/>
      <c r="EA38" s="634"/>
      <c r="EB38" s="634"/>
      <c r="EC38" s="656"/>
    </row>
    <row r="39" spans="2:133" ht="11.25" customHeight="1" x14ac:dyDescent="0.15">
      <c r="B39" s="619" t="s">
        <v>334</v>
      </c>
      <c r="C39" s="620"/>
      <c r="D39" s="620"/>
      <c r="E39" s="620"/>
      <c r="F39" s="620"/>
      <c r="G39" s="620"/>
      <c r="H39" s="620"/>
      <c r="I39" s="620"/>
      <c r="J39" s="620"/>
      <c r="K39" s="620"/>
      <c r="L39" s="620"/>
      <c r="M39" s="620"/>
      <c r="N39" s="620"/>
      <c r="O39" s="620"/>
      <c r="P39" s="620"/>
      <c r="Q39" s="621"/>
      <c r="R39" s="622">
        <v>651333</v>
      </c>
      <c r="S39" s="623"/>
      <c r="T39" s="623"/>
      <c r="U39" s="623"/>
      <c r="V39" s="623"/>
      <c r="W39" s="623"/>
      <c r="X39" s="623"/>
      <c r="Y39" s="624"/>
      <c r="Z39" s="648">
        <v>2</v>
      </c>
      <c r="AA39" s="648"/>
      <c r="AB39" s="648"/>
      <c r="AC39" s="648"/>
      <c r="AD39" s="649">
        <v>138</v>
      </c>
      <c r="AE39" s="649"/>
      <c r="AF39" s="649"/>
      <c r="AG39" s="649"/>
      <c r="AH39" s="649"/>
      <c r="AI39" s="649"/>
      <c r="AJ39" s="649"/>
      <c r="AK39" s="649"/>
      <c r="AL39" s="625">
        <v>0</v>
      </c>
      <c r="AM39" s="626"/>
      <c r="AN39" s="626"/>
      <c r="AO39" s="650"/>
      <c r="AQ39" s="657" t="s">
        <v>335</v>
      </c>
      <c r="AR39" s="658"/>
      <c r="AS39" s="658"/>
      <c r="AT39" s="658"/>
      <c r="AU39" s="658"/>
      <c r="AV39" s="658"/>
      <c r="AW39" s="658"/>
      <c r="AX39" s="658"/>
      <c r="AY39" s="659"/>
      <c r="AZ39" s="622">
        <v>12674</v>
      </c>
      <c r="BA39" s="623"/>
      <c r="BB39" s="623"/>
      <c r="BC39" s="623"/>
      <c r="BD39" s="632"/>
      <c r="BE39" s="632"/>
      <c r="BF39" s="660"/>
      <c r="BG39" s="619" t="s">
        <v>336</v>
      </c>
      <c r="BH39" s="620"/>
      <c r="BI39" s="620"/>
      <c r="BJ39" s="620"/>
      <c r="BK39" s="620"/>
      <c r="BL39" s="620"/>
      <c r="BM39" s="620"/>
      <c r="BN39" s="620"/>
      <c r="BO39" s="620"/>
      <c r="BP39" s="620"/>
      <c r="BQ39" s="620"/>
      <c r="BR39" s="620"/>
      <c r="BS39" s="620"/>
      <c r="BT39" s="620"/>
      <c r="BU39" s="621"/>
      <c r="BV39" s="622">
        <v>11808</v>
      </c>
      <c r="BW39" s="623"/>
      <c r="BX39" s="623"/>
      <c r="BY39" s="623"/>
      <c r="BZ39" s="623"/>
      <c r="CA39" s="623"/>
      <c r="CB39" s="661"/>
      <c r="CD39" s="619" t="s">
        <v>337</v>
      </c>
      <c r="CE39" s="620"/>
      <c r="CF39" s="620"/>
      <c r="CG39" s="620"/>
      <c r="CH39" s="620"/>
      <c r="CI39" s="620"/>
      <c r="CJ39" s="620"/>
      <c r="CK39" s="620"/>
      <c r="CL39" s="620"/>
      <c r="CM39" s="620"/>
      <c r="CN39" s="620"/>
      <c r="CO39" s="620"/>
      <c r="CP39" s="620"/>
      <c r="CQ39" s="621"/>
      <c r="CR39" s="622">
        <v>899539</v>
      </c>
      <c r="CS39" s="632"/>
      <c r="CT39" s="632"/>
      <c r="CU39" s="632"/>
      <c r="CV39" s="632"/>
      <c r="CW39" s="632"/>
      <c r="CX39" s="632"/>
      <c r="CY39" s="633"/>
      <c r="CZ39" s="625">
        <v>3</v>
      </c>
      <c r="DA39" s="634"/>
      <c r="DB39" s="634"/>
      <c r="DC39" s="635"/>
      <c r="DD39" s="628">
        <v>838033</v>
      </c>
      <c r="DE39" s="632"/>
      <c r="DF39" s="632"/>
      <c r="DG39" s="632"/>
      <c r="DH39" s="632"/>
      <c r="DI39" s="632"/>
      <c r="DJ39" s="632"/>
      <c r="DK39" s="633"/>
      <c r="DL39" s="628" t="s">
        <v>126</v>
      </c>
      <c r="DM39" s="632"/>
      <c r="DN39" s="632"/>
      <c r="DO39" s="632"/>
      <c r="DP39" s="632"/>
      <c r="DQ39" s="632"/>
      <c r="DR39" s="632"/>
      <c r="DS39" s="632"/>
      <c r="DT39" s="632"/>
      <c r="DU39" s="632"/>
      <c r="DV39" s="633"/>
      <c r="DW39" s="625" t="s">
        <v>126</v>
      </c>
      <c r="DX39" s="634"/>
      <c r="DY39" s="634"/>
      <c r="DZ39" s="634"/>
      <c r="EA39" s="634"/>
      <c r="EB39" s="634"/>
      <c r="EC39" s="656"/>
    </row>
    <row r="40" spans="2:133" ht="11.25" customHeight="1" x14ac:dyDescent="0.15">
      <c r="B40" s="619" t="s">
        <v>338</v>
      </c>
      <c r="C40" s="620"/>
      <c r="D40" s="620"/>
      <c r="E40" s="620"/>
      <c r="F40" s="620"/>
      <c r="G40" s="620"/>
      <c r="H40" s="620"/>
      <c r="I40" s="620"/>
      <c r="J40" s="620"/>
      <c r="K40" s="620"/>
      <c r="L40" s="620"/>
      <c r="M40" s="620"/>
      <c r="N40" s="620"/>
      <c r="O40" s="620"/>
      <c r="P40" s="620"/>
      <c r="Q40" s="621"/>
      <c r="R40" s="622">
        <v>3957000</v>
      </c>
      <c r="S40" s="623"/>
      <c r="T40" s="623"/>
      <c r="U40" s="623"/>
      <c r="V40" s="623"/>
      <c r="W40" s="623"/>
      <c r="X40" s="623"/>
      <c r="Y40" s="624"/>
      <c r="Z40" s="648">
        <v>12</v>
      </c>
      <c r="AA40" s="648"/>
      <c r="AB40" s="648"/>
      <c r="AC40" s="648"/>
      <c r="AD40" s="649" t="s">
        <v>126</v>
      </c>
      <c r="AE40" s="649"/>
      <c r="AF40" s="649"/>
      <c r="AG40" s="649"/>
      <c r="AH40" s="649"/>
      <c r="AI40" s="649"/>
      <c r="AJ40" s="649"/>
      <c r="AK40" s="649"/>
      <c r="AL40" s="625" t="s">
        <v>126</v>
      </c>
      <c r="AM40" s="626"/>
      <c r="AN40" s="626"/>
      <c r="AO40" s="650"/>
      <c r="AQ40" s="657" t="s">
        <v>339</v>
      </c>
      <c r="AR40" s="658"/>
      <c r="AS40" s="658"/>
      <c r="AT40" s="658"/>
      <c r="AU40" s="658"/>
      <c r="AV40" s="658"/>
      <c r="AW40" s="658"/>
      <c r="AX40" s="658"/>
      <c r="AY40" s="659"/>
      <c r="AZ40" s="622" t="s">
        <v>126</v>
      </c>
      <c r="BA40" s="623"/>
      <c r="BB40" s="623"/>
      <c r="BC40" s="623"/>
      <c r="BD40" s="632"/>
      <c r="BE40" s="632"/>
      <c r="BF40" s="660"/>
      <c r="BG40" s="662" t="s">
        <v>340</v>
      </c>
      <c r="BH40" s="663"/>
      <c r="BI40" s="663"/>
      <c r="BJ40" s="663"/>
      <c r="BK40" s="663"/>
      <c r="BL40" s="359"/>
      <c r="BM40" s="620" t="s">
        <v>341</v>
      </c>
      <c r="BN40" s="620"/>
      <c r="BO40" s="620"/>
      <c r="BP40" s="620"/>
      <c r="BQ40" s="620"/>
      <c r="BR40" s="620"/>
      <c r="BS40" s="620"/>
      <c r="BT40" s="620"/>
      <c r="BU40" s="621"/>
      <c r="BV40" s="622">
        <v>109</v>
      </c>
      <c r="BW40" s="623"/>
      <c r="BX40" s="623"/>
      <c r="BY40" s="623"/>
      <c r="BZ40" s="623"/>
      <c r="CA40" s="623"/>
      <c r="CB40" s="661"/>
      <c r="CD40" s="619" t="s">
        <v>342</v>
      </c>
      <c r="CE40" s="620"/>
      <c r="CF40" s="620"/>
      <c r="CG40" s="620"/>
      <c r="CH40" s="620"/>
      <c r="CI40" s="620"/>
      <c r="CJ40" s="620"/>
      <c r="CK40" s="620"/>
      <c r="CL40" s="620"/>
      <c r="CM40" s="620"/>
      <c r="CN40" s="620"/>
      <c r="CO40" s="620"/>
      <c r="CP40" s="620"/>
      <c r="CQ40" s="621"/>
      <c r="CR40" s="622">
        <v>557640</v>
      </c>
      <c r="CS40" s="623"/>
      <c r="CT40" s="623"/>
      <c r="CU40" s="623"/>
      <c r="CV40" s="623"/>
      <c r="CW40" s="623"/>
      <c r="CX40" s="623"/>
      <c r="CY40" s="624"/>
      <c r="CZ40" s="625">
        <v>1.8</v>
      </c>
      <c r="DA40" s="634"/>
      <c r="DB40" s="634"/>
      <c r="DC40" s="635"/>
      <c r="DD40" s="628">
        <v>12404</v>
      </c>
      <c r="DE40" s="623"/>
      <c r="DF40" s="623"/>
      <c r="DG40" s="623"/>
      <c r="DH40" s="623"/>
      <c r="DI40" s="623"/>
      <c r="DJ40" s="623"/>
      <c r="DK40" s="624"/>
      <c r="DL40" s="628">
        <v>11804</v>
      </c>
      <c r="DM40" s="623"/>
      <c r="DN40" s="623"/>
      <c r="DO40" s="623"/>
      <c r="DP40" s="623"/>
      <c r="DQ40" s="623"/>
      <c r="DR40" s="623"/>
      <c r="DS40" s="623"/>
      <c r="DT40" s="623"/>
      <c r="DU40" s="623"/>
      <c r="DV40" s="624"/>
      <c r="DW40" s="625">
        <v>0.1</v>
      </c>
      <c r="DX40" s="634"/>
      <c r="DY40" s="634"/>
      <c r="DZ40" s="634"/>
      <c r="EA40" s="634"/>
      <c r="EB40" s="634"/>
      <c r="EC40" s="656"/>
    </row>
    <row r="41" spans="2:133" ht="11.25" customHeight="1" x14ac:dyDescent="0.15">
      <c r="B41" s="619" t="s">
        <v>343</v>
      </c>
      <c r="C41" s="620"/>
      <c r="D41" s="620"/>
      <c r="E41" s="620"/>
      <c r="F41" s="620"/>
      <c r="G41" s="620"/>
      <c r="H41" s="620"/>
      <c r="I41" s="620"/>
      <c r="J41" s="620"/>
      <c r="K41" s="620"/>
      <c r="L41" s="620"/>
      <c r="M41" s="620"/>
      <c r="N41" s="620"/>
      <c r="O41" s="620"/>
      <c r="P41" s="620"/>
      <c r="Q41" s="621"/>
      <c r="R41" s="622" t="s">
        <v>126</v>
      </c>
      <c r="S41" s="623"/>
      <c r="T41" s="623"/>
      <c r="U41" s="623"/>
      <c r="V41" s="623"/>
      <c r="W41" s="623"/>
      <c r="X41" s="623"/>
      <c r="Y41" s="624"/>
      <c r="Z41" s="648" t="s">
        <v>126</v>
      </c>
      <c r="AA41" s="648"/>
      <c r="AB41" s="648"/>
      <c r="AC41" s="648"/>
      <c r="AD41" s="649" t="s">
        <v>126</v>
      </c>
      <c r="AE41" s="649"/>
      <c r="AF41" s="649"/>
      <c r="AG41" s="649"/>
      <c r="AH41" s="649"/>
      <c r="AI41" s="649"/>
      <c r="AJ41" s="649"/>
      <c r="AK41" s="649"/>
      <c r="AL41" s="625" t="s">
        <v>126</v>
      </c>
      <c r="AM41" s="626"/>
      <c r="AN41" s="626"/>
      <c r="AO41" s="650"/>
      <c r="AQ41" s="657" t="s">
        <v>344</v>
      </c>
      <c r="AR41" s="658"/>
      <c r="AS41" s="658"/>
      <c r="AT41" s="658"/>
      <c r="AU41" s="658"/>
      <c r="AV41" s="658"/>
      <c r="AW41" s="658"/>
      <c r="AX41" s="658"/>
      <c r="AY41" s="659"/>
      <c r="AZ41" s="622">
        <v>386085</v>
      </c>
      <c r="BA41" s="623"/>
      <c r="BB41" s="623"/>
      <c r="BC41" s="623"/>
      <c r="BD41" s="632"/>
      <c r="BE41" s="632"/>
      <c r="BF41" s="660"/>
      <c r="BG41" s="662"/>
      <c r="BH41" s="663"/>
      <c r="BI41" s="663"/>
      <c r="BJ41" s="663"/>
      <c r="BK41" s="663"/>
      <c r="BL41" s="359"/>
      <c r="BM41" s="620" t="s">
        <v>345</v>
      </c>
      <c r="BN41" s="620"/>
      <c r="BO41" s="620"/>
      <c r="BP41" s="620"/>
      <c r="BQ41" s="620"/>
      <c r="BR41" s="620"/>
      <c r="BS41" s="620"/>
      <c r="BT41" s="620"/>
      <c r="BU41" s="621"/>
      <c r="BV41" s="622" t="s">
        <v>126</v>
      </c>
      <c r="BW41" s="623"/>
      <c r="BX41" s="623"/>
      <c r="BY41" s="623"/>
      <c r="BZ41" s="623"/>
      <c r="CA41" s="623"/>
      <c r="CB41" s="661"/>
      <c r="CD41" s="619" t="s">
        <v>346</v>
      </c>
      <c r="CE41" s="620"/>
      <c r="CF41" s="620"/>
      <c r="CG41" s="620"/>
      <c r="CH41" s="620"/>
      <c r="CI41" s="620"/>
      <c r="CJ41" s="620"/>
      <c r="CK41" s="620"/>
      <c r="CL41" s="620"/>
      <c r="CM41" s="620"/>
      <c r="CN41" s="620"/>
      <c r="CO41" s="620"/>
      <c r="CP41" s="620"/>
      <c r="CQ41" s="621"/>
      <c r="CR41" s="622" t="s">
        <v>126</v>
      </c>
      <c r="CS41" s="632"/>
      <c r="CT41" s="632"/>
      <c r="CU41" s="632"/>
      <c r="CV41" s="632"/>
      <c r="CW41" s="632"/>
      <c r="CX41" s="632"/>
      <c r="CY41" s="633"/>
      <c r="CZ41" s="625" t="s">
        <v>126</v>
      </c>
      <c r="DA41" s="634"/>
      <c r="DB41" s="634"/>
      <c r="DC41" s="635"/>
      <c r="DD41" s="628" t="s">
        <v>126</v>
      </c>
      <c r="DE41" s="632"/>
      <c r="DF41" s="632"/>
      <c r="DG41" s="632"/>
      <c r="DH41" s="632"/>
      <c r="DI41" s="632"/>
      <c r="DJ41" s="632"/>
      <c r="DK41" s="633"/>
      <c r="DL41" s="629"/>
      <c r="DM41" s="630"/>
      <c r="DN41" s="630"/>
      <c r="DO41" s="630"/>
      <c r="DP41" s="630"/>
      <c r="DQ41" s="630"/>
      <c r="DR41" s="630"/>
      <c r="DS41" s="630"/>
      <c r="DT41" s="630"/>
      <c r="DU41" s="630"/>
      <c r="DV41" s="631"/>
      <c r="DW41" s="615"/>
      <c r="DX41" s="616"/>
      <c r="DY41" s="616"/>
      <c r="DZ41" s="616"/>
      <c r="EA41" s="616"/>
      <c r="EB41" s="616"/>
      <c r="EC41" s="617"/>
    </row>
    <row r="42" spans="2:133" ht="11.25" customHeight="1" x14ac:dyDescent="0.15">
      <c r="B42" s="619" t="s">
        <v>347</v>
      </c>
      <c r="C42" s="620"/>
      <c r="D42" s="620"/>
      <c r="E42" s="620"/>
      <c r="F42" s="620"/>
      <c r="G42" s="620"/>
      <c r="H42" s="620"/>
      <c r="I42" s="620"/>
      <c r="J42" s="620"/>
      <c r="K42" s="620"/>
      <c r="L42" s="620"/>
      <c r="M42" s="620"/>
      <c r="N42" s="620"/>
      <c r="O42" s="620"/>
      <c r="P42" s="620"/>
      <c r="Q42" s="621"/>
      <c r="R42" s="622" t="s">
        <v>126</v>
      </c>
      <c r="S42" s="623"/>
      <c r="T42" s="623"/>
      <c r="U42" s="623"/>
      <c r="V42" s="623"/>
      <c r="W42" s="623"/>
      <c r="X42" s="623"/>
      <c r="Y42" s="624"/>
      <c r="Z42" s="648" t="s">
        <v>126</v>
      </c>
      <c r="AA42" s="648"/>
      <c r="AB42" s="648"/>
      <c r="AC42" s="648"/>
      <c r="AD42" s="649" t="s">
        <v>126</v>
      </c>
      <c r="AE42" s="649"/>
      <c r="AF42" s="649"/>
      <c r="AG42" s="649"/>
      <c r="AH42" s="649"/>
      <c r="AI42" s="649"/>
      <c r="AJ42" s="649"/>
      <c r="AK42" s="649"/>
      <c r="AL42" s="625" t="s">
        <v>126</v>
      </c>
      <c r="AM42" s="626"/>
      <c r="AN42" s="626"/>
      <c r="AO42" s="650"/>
      <c r="AQ42" s="653" t="s">
        <v>348</v>
      </c>
      <c r="AR42" s="654"/>
      <c r="AS42" s="654"/>
      <c r="AT42" s="654"/>
      <c r="AU42" s="654"/>
      <c r="AV42" s="654"/>
      <c r="AW42" s="654"/>
      <c r="AX42" s="654"/>
      <c r="AY42" s="655"/>
      <c r="AZ42" s="602">
        <v>1295561</v>
      </c>
      <c r="BA42" s="636"/>
      <c r="BB42" s="636"/>
      <c r="BC42" s="636"/>
      <c r="BD42" s="603"/>
      <c r="BE42" s="603"/>
      <c r="BF42" s="651"/>
      <c r="BG42" s="664"/>
      <c r="BH42" s="665"/>
      <c r="BI42" s="665"/>
      <c r="BJ42" s="665"/>
      <c r="BK42" s="665"/>
      <c r="BL42" s="357"/>
      <c r="BM42" s="600" t="s">
        <v>349</v>
      </c>
      <c r="BN42" s="600"/>
      <c r="BO42" s="600"/>
      <c r="BP42" s="600"/>
      <c r="BQ42" s="600"/>
      <c r="BR42" s="600"/>
      <c r="BS42" s="600"/>
      <c r="BT42" s="600"/>
      <c r="BU42" s="601"/>
      <c r="BV42" s="602">
        <v>310</v>
      </c>
      <c r="BW42" s="636"/>
      <c r="BX42" s="636"/>
      <c r="BY42" s="636"/>
      <c r="BZ42" s="636"/>
      <c r="CA42" s="636"/>
      <c r="CB42" s="652"/>
      <c r="CD42" s="619" t="s">
        <v>350</v>
      </c>
      <c r="CE42" s="620"/>
      <c r="CF42" s="620"/>
      <c r="CG42" s="620"/>
      <c r="CH42" s="620"/>
      <c r="CI42" s="620"/>
      <c r="CJ42" s="620"/>
      <c r="CK42" s="620"/>
      <c r="CL42" s="620"/>
      <c r="CM42" s="620"/>
      <c r="CN42" s="620"/>
      <c r="CO42" s="620"/>
      <c r="CP42" s="620"/>
      <c r="CQ42" s="621"/>
      <c r="CR42" s="622">
        <v>6008614</v>
      </c>
      <c r="CS42" s="632"/>
      <c r="CT42" s="632"/>
      <c r="CU42" s="632"/>
      <c r="CV42" s="632"/>
      <c r="CW42" s="632"/>
      <c r="CX42" s="632"/>
      <c r="CY42" s="633"/>
      <c r="CZ42" s="625">
        <v>19.8</v>
      </c>
      <c r="DA42" s="634"/>
      <c r="DB42" s="634"/>
      <c r="DC42" s="635"/>
      <c r="DD42" s="628">
        <v>690599</v>
      </c>
      <c r="DE42" s="632"/>
      <c r="DF42" s="632"/>
      <c r="DG42" s="632"/>
      <c r="DH42" s="632"/>
      <c r="DI42" s="632"/>
      <c r="DJ42" s="632"/>
      <c r="DK42" s="633"/>
      <c r="DL42" s="629"/>
      <c r="DM42" s="630"/>
      <c r="DN42" s="630"/>
      <c r="DO42" s="630"/>
      <c r="DP42" s="630"/>
      <c r="DQ42" s="630"/>
      <c r="DR42" s="630"/>
      <c r="DS42" s="630"/>
      <c r="DT42" s="630"/>
      <c r="DU42" s="630"/>
      <c r="DV42" s="631"/>
      <c r="DW42" s="615"/>
      <c r="DX42" s="616"/>
      <c r="DY42" s="616"/>
      <c r="DZ42" s="616"/>
      <c r="EA42" s="616"/>
      <c r="EB42" s="616"/>
      <c r="EC42" s="617"/>
    </row>
    <row r="43" spans="2:133" ht="11.25" customHeight="1" x14ac:dyDescent="0.15">
      <c r="B43" s="619" t="s">
        <v>351</v>
      </c>
      <c r="C43" s="620"/>
      <c r="D43" s="620"/>
      <c r="E43" s="620"/>
      <c r="F43" s="620"/>
      <c r="G43" s="620"/>
      <c r="H43" s="620"/>
      <c r="I43" s="620"/>
      <c r="J43" s="620"/>
      <c r="K43" s="620"/>
      <c r="L43" s="620"/>
      <c r="M43" s="620"/>
      <c r="N43" s="620"/>
      <c r="O43" s="620"/>
      <c r="P43" s="620"/>
      <c r="Q43" s="621"/>
      <c r="R43" s="622">
        <v>1260000</v>
      </c>
      <c r="S43" s="623"/>
      <c r="T43" s="623"/>
      <c r="U43" s="623"/>
      <c r="V43" s="623"/>
      <c r="W43" s="623"/>
      <c r="X43" s="623"/>
      <c r="Y43" s="624"/>
      <c r="Z43" s="648">
        <v>3.8</v>
      </c>
      <c r="AA43" s="648"/>
      <c r="AB43" s="648"/>
      <c r="AC43" s="648"/>
      <c r="AD43" s="649" t="s">
        <v>126</v>
      </c>
      <c r="AE43" s="649"/>
      <c r="AF43" s="649"/>
      <c r="AG43" s="649"/>
      <c r="AH43" s="649"/>
      <c r="AI43" s="649"/>
      <c r="AJ43" s="649"/>
      <c r="AK43" s="649"/>
      <c r="AL43" s="625" t="s">
        <v>126</v>
      </c>
      <c r="AM43" s="626"/>
      <c r="AN43" s="626"/>
      <c r="AO43" s="650"/>
      <c r="CD43" s="619" t="s">
        <v>352</v>
      </c>
      <c r="CE43" s="620"/>
      <c r="CF43" s="620"/>
      <c r="CG43" s="620"/>
      <c r="CH43" s="620"/>
      <c r="CI43" s="620"/>
      <c r="CJ43" s="620"/>
      <c r="CK43" s="620"/>
      <c r="CL43" s="620"/>
      <c r="CM43" s="620"/>
      <c r="CN43" s="620"/>
      <c r="CO43" s="620"/>
      <c r="CP43" s="620"/>
      <c r="CQ43" s="621"/>
      <c r="CR43" s="622">
        <v>188298</v>
      </c>
      <c r="CS43" s="632"/>
      <c r="CT43" s="632"/>
      <c r="CU43" s="632"/>
      <c r="CV43" s="632"/>
      <c r="CW43" s="632"/>
      <c r="CX43" s="632"/>
      <c r="CY43" s="633"/>
      <c r="CZ43" s="625">
        <v>0.6</v>
      </c>
      <c r="DA43" s="634"/>
      <c r="DB43" s="634"/>
      <c r="DC43" s="635"/>
      <c r="DD43" s="628">
        <v>188298</v>
      </c>
      <c r="DE43" s="632"/>
      <c r="DF43" s="632"/>
      <c r="DG43" s="632"/>
      <c r="DH43" s="632"/>
      <c r="DI43" s="632"/>
      <c r="DJ43" s="632"/>
      <c r="DK43" s="633"/>
      <c r="DL43" s="629"/>
      <c r="DM43" s="630"/>
      <c r="DN43" s="630"/>
      <c r="DO43" s="630"/>
      <c r="DP43" s="630"/>
      <c r="DQ43" s="630"/>
      <c r="DR43" s="630"/>
      <c r="DS43" s="630"/>
      <c r="DT43" s="630"/>
      <c r="DU43" s="630"/>
      <c r="DV43" s="631"/>
      <c r="DW43" s="615"/>
      <c r="DX43" s="616"/>
      <c r="DY43" s="616"/>
      <c r="DZ43" s="616"/>
      <c r="EA43" s="616"/>
      <c r="EB43" s="616"/>
      <c r="EC43" s="617"/>
    </row>
    <row r="44" spans="2:133" ht="11.25" customHeight="1" x14ac:dyDescent="0.15">
      <c r="B44" s="599" t="s">
        <v>353</v>
      </c>
      <c r="C44" s="600"/>
      <c r="D44" s="600"/>
      <c r="E44" s="600"/>
      <c r="F44" s="600"/>
      <c r="G44" s="600"/>
      <c r="H44" s="600"/>
      <c r="I44" s="600"/>
      <c r="J44" s="600"/>
      <c r="K44" s="600"/>
      <c r="L44" s="600"/>
      <c r="M44" s="600"/>
      <c r="N44" s="600"/>
      <c r="O44" s="600"/>
      <c r="P44" s="600"/>
      <c r="Q44" s="601"/>
      <c r="R44" s="602">
        <v>33051510</v>
      </c>
      <c r="S44" s="636"/>
      <c r="T44" s="636"/>
      <c r="U44" s="636"/>
      <c r="V44" s="636"/>
      <c r="W44" s="636"/>
      <c r="X44" s="636"/>
      <c r="Y44" s="637"/>
      <c r="Z44" s="638">
        <v>100</v>
      </c>
      <c r="AA44" s="638"/>
      <c r="AB44" s="638"/>
      <c r="AC44" s="638"/>
      <c r="AD44" s="639">
        <v>15274106</v>
      </c>
      <c r="AE44" s="639"/>
      <c r="AF44" s="639"/>
      <c r="AG44" s="639"/>
      <c r="AH44" s="639"/>
      <c r="AI44" s="639"/>
      <c r="AJ44" s="639"/>
      <c r="AK44" s="639"/>
      <c r="AL44" s="605">
        <v>100</v>
      </c>
      <c r="AM44" s="640"/>
      <c r="AN44" s="640"/>
      <c r="AO44" s="641"/>
      <c r="CD44" s="642" t="s">
        <v>300</v>
      </c>
      <c r="CE44" s="643"/>
      <c r="CF44" s="619" t="s">
        <v>354</v>
      </c>
      <c r="CG44" s="620"/>
      <c r="CH44" s="620"/>
      <c r="CI44" s="620"/>
      <c r="CJ44" s="620"/>
      <c r="CK44" s="620"/>
      <c r="CL44" s="620"/>
      <c r="CM44" s="620"/>
      <c r="CN44" s="620"/>
      <c r="CO44" s="620"/>
      <c r="CP44" s="620"/>
      <c r="CQ44" s="621"/>
      <c r="CR44" s="622">
        <v>6008614</v>
      </c>
      <c r="CS44" s="623"/>
      <c r="CT44" s="623"/>
      <c r="CU44" s="623"/>
      <c r="CV44" s="623"/>
      <c r="CW44" s="623"/>
      <c r="CX44" s="623"/>
      <c r="CY44" s="624"/>
      <c r="CZ44" s="625">
        <v>19.8</v>
      </c>
      <c r="DA44" s="626"/>
      <c r="DB44" s="626"/>
      <c r="DC44" s="627"/>
      <c r="DD44" s="628">
        <v>690599</v>
      </c>
      <c r="DE44" s="623"/>
      <c r="DF44" s="623"/>
      <c r="DG44" s="623"/>
      <c r="DH44" s="623"/>
      <c r="DI44" s="623"/>
      <c r="DJ44" s="623"/>
      <c r="DK44" s="624"/>
      <c r="DL44" s="629"/>
      <c r="DM44" s="630"/>
      <c r="DN44" s="630"/>
      <c r="DO44" s="630"/>
      <c r="DP44" s="630"/>
      <c r="DQ44" s="630"/>
      <c r="DR44" s="630"/>
      <c r="DS44" s="630"/>
      <c r="DT44" s="630"/>
      <c r="DU44" s="630"/>
      <c r="DV44" s="631"/>
      <c r="DW44" s="615"/>
      <c r="DX44" s="616"/>
      <c r="DY44" s="616"/>
      <c r="DZ44" s="616"/>
      <c r="EA44" s="616"/>
      <c r="EB44" s="616"/>
      <c r="EC44" s="617"/>
    </row>
    <row r="45" spans="2:133" ht="11.25" customHeight="1" x14ac:dyDescent="0.15">
      <c r="CD45" s="644"/>
      <c r="CE45" s="645"/>
      <c r="CF45" s="619" t="s">
        <v>355</v>
      </c>
      <c r="CG45" s="620"/>
      <c r="CH45" s="620"/>
      <c r="CI45" s="620"/>
      <c r="CJ45" s="620"/>
      <c r="CK45" s="620"/>
      <c r="CL45" s="620"/>
      <c r="CM45" s="620"/>
      <c r="CN45" s="620"/>
      <c r="CO45" s="620"/>
      <c r="CP45" s="620"/>
      <c r="CQ45" s="621"/>
      <c r="CR45" s="622">
        <v>2821718</v>
      </c>
      <c r="CS45" s="632"/>
      <c r="CT45" s="632"/>
      <c r="CU45" s="632"/>
      <c r="CV45" s="632"/>
      <c r="CW45" s="632"/>
      <c r="CX45" s="632"/>
      <c r="CY45" s="633"/>
      <c r="CZ45" s="625">
        <v>9.3000000000000007</v>
      </c>
      <c r="DA45" s="634"/>
      <c r="DB45" s="634"/>
      <c r="DC45" s="635"/>
      <c r="DD45" s="628">
        <v>106951</v>
      </c>
      <c r="DE45" s="632"/>
      <c r="DF45" s="632"/>
      <c r="DG45" s="632"/>
      <c r="DH45" s="632"/>
      <c r="DI45" s="632"/>
      <c r="DJ45" s="632"/>
      <c r="DK45" s="633"/>
      <c r="DL45" s="629"/>
      <c r="DM45" s="630"/>
      <c r="DN45" s="630"/>
      <c r="DO45" s="630"/>
      <c r="DP45" s="630"/>
      <c r="DQ45" s="630"/>
      <c r="DR45" s="630"/>
      <c r="DS45" s="630"/>
      <c r="DT45" s="630"/>
      <c r="DU45" s="630"/>
      <c r="DV45" s="631"/>
      <c r="DW45" s="615"/>
      <c r="DX45" s="616"/>
      <c r="DY45" s="616"/>
      <c r="DZ45" s="616"/>
      <c r="EA45" s="616"/>
      <c r="EB45" s="616"/>
      <c r="EC45" s="617"/>
    </row>
    <row r="46" spans="2:133" ht="11.25" customHeight="1" x14ac:dyDescent="0.15">
      <c r="B46" s="211" t="s">
        <v>356</v>
      </c>
      <c r="CD46" s="644"/>
      <c r="CE46" s="645"/>
      <c r="CF46" s="619" t="s">
        <v>357</v>
      </c>
      <c r="CG46" s="620"/>
      <c r="CH46" s="620"/>
      <c r="CI46" s="620"/>
      <c r="CJ46" s="620"/>
      <c r="CK46" s="620"/>
      <c r="CL46" s="620"/>
      <c r="CM46" s="620"/>
      <c r="CN46" s="620"/>
      <c r="CO46" s="620"/>
      <c r="CP46" s="620"/>
      <c r="CQ46" s="621"/>
      <c r="CR46" s="622">
        <v>3186896</v>
      </c>
      <c r="CS46" s="623"/>
      <c r="CT46" s="623"/>
      <c r="CU46" s="623"/>
      <c r="CV46" s="623"/>
      <c r="CW46" s="623"/>
      <c r="CX46" s="623"/>
      <c r="CY46" s="624"/>
      <c r="CZ46" s="625">
        <v>10.5</v>
      </c>
      <c r="DA46" s="626"/>
      <c r="DB46" s="626"/>
      <c r="DC46" s="627"/>
      <c r="DD46" s="628">
        <v>583648</v>
      </c>
      <c r="DE46" s="623"/>
      <c r="DF46" s="623"/>
      <c r="DG46" s="623"/>
      <c r="DH46" s="623"/>
      <c r="DI46" s="623"/>
      <c r="DJ46" s="623"/>
      <c r="DK46" s="624"/>
      <c r="DL46" s="629"/>
      <c r="DM46" s="630"/>
      <c r="DN46" s="630"/>
      <c r="DO46" s="630"/>
      <c r="DP46" s="630"/>
      <c r="DQ46" s="630"/>
      <c r="DR46" s="630"/>
      <c r="DS46" s="630"/>
      <c r="DT46" s="630"/>
      <c r="DU46" s="630"/>
      <c r="DV46" s="631"/>
      <c r="DW46" s="615"/>
      <c r="DX46" s="616"/>
      <c r="DY46" s="616"/>
      <c r="DZ46" s="616"/>
      <c r="EA46" s="616"/>
      <c r="EB46" s="616"/>
      <c r="EC46" s="617"/>
    </row>
    <row r="47" spans="2:133" ht="11.25" customHeight="1" x14ac:dyDescent="0.15">
      <c r="B47" s="618" t="s">
        <v>358</v>
      </c>
      <c r="C47" s="618"/>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8"/>
      <c r="AY47" s="618"/>
      <c r="AZ47" s="618"/>
      <c r="BA47" s="618"/>
      <c r="BB47" s="618"/>
      <c r="BC47" s="618"/>
      <c r="BD47" s="618"/>
      <c r="BE47" s="618"/>
      <c r="BF47" s="618"/>
      <c r="BG47" s="618"/>
      <c r="BH47" s="618"/>
      <c r="BI47" s="618"/>
      <c r="BJ47" s="618"/>
      <c r="BK47" s="618"/>
      <c r="BL47" s="618"/>
      <c r="BM47" s="618"/>
      <c r="BN47" s="618"/>
      <c r="BO47" s="618"/>
      <c r="BP47" s="618"/>
      <c r="BQ47" s="618"/>
      <c r="BR47" s="618"/>
      <c r="BS47" s="618"/>
      <c r="BT47" s="618"/>
      <c r="BU47" s="618"/>
      <c r="BV47" s="618"/>
      <c r="BW47" s="618"/>
      <c r="BX47" s="618"/>
      <c r="BY47" s="618"/>
      <c r="BZ47" s="618"/>
      <c r="CA47" s="618"/>
      <c r="CB47" s="618"/>
      <c r="CD47" s="644"/>
      <c r="CE47" s="645"/>
      <c r="CF47" s="619" t="s">
        <v>359</v>
      </c>
      <c r="CG47" s="620"/>
      <c r="CH47" s="620"/>
      <c r="CI47" s="620"/>
      <c r="CJ47" s="620"/>
      <c r="CK47" s="620"/>
      <c r="CL47" s="620"/>
      <c r="CM47" s="620"/>
      <c r="CN47" s="620"/>
      <c r="CO47" s="620"/>
      <c r="CP47" s="620"/>
      <c r="CQ47" s="621"/>
      <c r="CR47" s="622" t="s">
        <v>126</v>
      </c>
      <c r="CS47" s="632"/>
      <c r="CT47" s="632"/>
      <c r="CU47" s="632"/>
      <c r="CV47" s="632"/>
      <c r="CW47" s="632"/>
      <c r="CX47" s="632"/>
      <c r="CY47" s="633"/>
      <c r="CZ47" s="625" t="s">
        <v>126</v>
      </c>
      <c r="DA47" s="634"/>
      <c r="DB47" s="634"/>
      <c r="DC47" s="635"/>
      <c r="DD47" s="628" t="s">
        <v>126</v>
      </c>
      <c r="DE47" s="632"/>
      <c r="DF47" s="632"/>
      <c r="DG47" s="632"/>
      <c r="DH47" s="632"/>
      <c r="DI47" s="632"/>
      <c r="DJ47" s="632"/>
      <c r="DK47" s="633"/>
      <c r="DL47" s="629"/>
      <c r="DM47" s="630"/>
      <c r="DN47" s="630"/>
      <c r="DO47" s="630"/>
      <c r="DP47" s="630"/>
      <c r="DQ47" s="630"/>
      <c r="DR47" s="630"/>
      <c r="DS47" s="630"/>
      <c r="DT47" s="630"/>
      <c r="DU47" s="630"/>
      <c r="DV47" s="631"/>
      <c r="DW47" s="615"/>
      <c r="DX47" s="616"/>
      <c r="DY47" s="616"/>
      <c r="DZ47" s="616"/>
      <c r="EA47" s="616"/>
      <c r="EB47" s="616"/>
      <c r="EC47" s="617"/>
    </row>
    <row r="48" spans="2:133" x14ac:dyDescent="0.15">
      <c r="B48" s="618" t="s">
        <v>360</v>
      </c>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618"/>
      <c r="BB48" s="618"/>
      <c r="BC48" s="618"/>
      <c r="BD48" s="618"/>
      <c r="BE48" s="618"/>
      <c r="BF48" s="618"/>
      <c r="BG48" s="618"/>
      <c r="BH48" s="618"/>
      <c r="BI48" s="618"/>
      <c r="BJ48" s="618"/>
      <c r="BK48" s="618"/>
      <c r="BL48" s="618"/>
      <c r="BM48" s="618"/>
      <c r="BN48" s="618"/>
      <c r="BO48" s="618"/>
      <c r="BP48" s="618"/>
      <c r="BQ48" s="618"/>
      <c r="BR48" s="618"/>
      <c r="BS48" s="618"/>
      <c r="BT48" s="618"/>
      <c r="BU48" s="618"/>
      <c r="BV48" s="618"/>
      <c r="BW48" s="618"/>
      <c r="BX48" s="618"/>
      <c r="BY48" s="618"/>
      <c r="BZ48" s="618"/>
      <c r="CA48" s="618"/>
      <c r="CB48" s="618"/>
      <c r="CD48" s="646"/>
      <c r="CE48" s="647"/>
      <c r="CF48" s="619" t="s">
        <v>361</v>
      </c>
      <c r="CG48" s="620"/>
      <c r="CH48" s="620"/>
      <c r="CI48" s="620"/>
      <c r="CJ48" s="620"/>
      <c r="CK48" s="620"/>
      <c r="CL48" s="620"/>
      <c r="CM48" s="620"/>
      <c r="CN48" s="620"/>
      <c r="CO48" s="620"/>
      <c r="CP48" s="620"/>
      <c r="CQ48" s="621"/>
      <c r="CR48" s="622" t="s">
        <v>126</v>
      </c>
      <c r="CS48" s="623"/>
      <c r="CT48" s="623"/>
      <c r="CU48" s="623"/>
      <c r="CV48" s="623"/>
      <c r="CW48" s="623"/>
      <c r="CX48" s="623"/>
      <c r="CY48" s="624"/>
      <c r="CZ48" s="625" t="s">
        <v>126</v>
      </c>
      <c r="DA48" s="626"/>
      <c r="DB48" s="626"/>
      <c r="DC48" s="627"/>
      <c r="DD48" s="628" t="s">
        <v>126</v>
      </c>
      <c r="DE48" s="623"/>
      <c r="DF48" s="623"/>
      <c r="DG48" s="623"/>
      <c r="DH48" s="623"/>
      <c r="DI48" s="623"/>
      <c r="DJ48" s="623"/>
      <c r="DK48" s="624"/>
      <c r="DL48" s="629"/>
      <c r="DM48" s="630"/>
      <c r="DN48" s="630"/>
      <c r="DO48" s="630"/>
      <c r="DP48" s="630"/>
      <c r="DQ48" s="630"/>
      <c r="DR48" s="630"/>
      <c r="DS48" s="630"/>
      <c r="DT48" s="630"/>
      <c r="DU48" s="630"/>
      <c r="DV48" s="631"/>
      <c r="DW48" s="615"/>
      <c r="DX48" s="616"/>
      <c r="DY48" s="616"/>
      <c r="DZ48" s="616"/>
      <c r="EA48" s="616"/>
      <c r="EB48" s="616"/>
      <c r="EC48" s="617"/>
    </row>
    <row r="49" spans="2:133" ht="11.25" customHeight="1" x14ac:dyDescent="0.15">
      <c r="B49" s="360"/>
      <c r="CD49" s="599" t="s">
        <v>362</v>
      </c>
      <c r="CE49" s="600"/>
      <c r="CF49" s="600"/>
      <c r="CG49" s="600"/>
      <c r="CH49" s="600"/>
      <c r="CI49" s="600"/>
      <c r="CJ49" s="600"/>
      <c r="CK49" s="600"/>
      <c r="CL49" s="600"/>
      <c r="CM49" s="600"/>
      <c r="CN49" s="600"/>
      <c r="CO49" s="600"/>
      <c r="CP49" s="600"/>
      <c r="CQ49" s="601"/>
      <c r="CR49" s="602">
        <v>30270639</v>
      </c>
      <c r="CS49" s="603"/>
      <c r="CT49" s="603"/>
      <c r="CU49" s="603"/>
      <c r="CV49" s="603"/>
      <c r="CW49" s="603"/>
      <c r="CX49" s="603"/>
      <c r="CY49" s="604"/>
      <c r="CZ49" s="605">
        <v>100</v>
      </c>
      <c r="DA49" s="606"/>
      <c r="DB49" s="606"/>
      <c r="DC49" s="607"/>
      <c r="DD49" s="608">
        <v>17624199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2:133" hidden="1" x14ac:dyDescent="0.15">
      <c r="B50" s="360"/>
    </row>
  </sheetData>
  <sheetProtection algorithmName="SHA-512" hashValue="d1vaVWgQzFsPysspsQumCJ/J+rtgFSUQ6a0yNUrA/wMnDue8HdTN7HZxPIswi37otDb2gHsPLs61oi39srjVSA==" saltValue="hzi/4tQvZRnzFwaZf5jJy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086" t="s">
        <v>363</v>
      </c>
      <c r="B2" s="1086"/>
      <c r="C2" s="1086"/>
      <c r="D2" s="1086"/>
      <c r="E2" s="1086"/>
      <c r="F2" s="1086"/>
      <c r="G2" s="1086"/>
      <c r="H2" s="1086"/>
      <c r="I2" s="1086"/>
      <c r="J2" s="1086"/>
      <c r="K2" s="1086"/>
      <c r="L2" s="1086"/>
      <c r="M2" s="1086"/>
      <c r="N2" s="1086"/>
      <c r="O2" s="1086"/>
      <c r="P2" s="1086"/>
      <c r="Q2" s="1086"/>
      <c r="R2" s="1086"/>
      <c r="S2" s="1086"/>
      <c r="T2" s="1086"/>
      <c r="U2" s="1086"/>
      <c r="V2" s="1086"/>
      <c r="W2" s="1086"/>
      <c r="X2" s="1086"/>
      <c r="Y2" s="1086"/>
      <c r="Z2" s="1086"/>
      <c r="AA2" s="1086"/>
      <c r="AB2" s="1086"/>
      <c r="AC2" s="1086"/>
      <c r="AD2" s="1086"/>
      <c r="AE2" s="1086"/>
      <c r="AF2" s="1086"/>
      <c r="AG2" s="1086"/>
      <c r="AH2" s="1086"/>
      <c r="AI2" s="1086"/>
      <c r="AJ2" s="1086"/>
      <c r="AK2" s="1086"/>
      <c r="AL2" s="1086"/>
      <c r="AM2" s="1086"/>
      <c r="AN2" s="1086"/>
      <c r="AO2" s="1086"/>
      <c r="AP2" s="1086"/>
      <c r="AQ2" s="1086"/>
      <c r="AR2" s="1086"/>
      <c r="AS2" s="1086"/>
      <c r="AT2" s="1086"/>
      <c r="AU2" s="1086"/>
      <c r="AV2" s="1086"/>
      <c r="AW2" s="1086"/>
      <c r="AX2" s="1086"/>
      <c r="AY2" s="1086"/>
      <c r="AZ2" s="1086"/>
      <c r="BA2" s="1086"/>
      <c r="BB2" s="1086"/>
      <c r="BC2" s="1086"/>
      <c r="BD2" s="1086"/>
      <c r="BE2" s="1086"/>
      <c r="BF2" s="1086"/>
      <c r="BG2" s="1086"/>
      <c r="BH2" s="1086"/>
      <c r="BI2" s="1086"/>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87" t="s">
        <v>364</v>
      </c>
      <c r="DK2" s="1088"/>
      <c r="DL2" s="1088"/>
      <c r="DM2" s="1088"/>
      <c r="DN2" s="1088"/>
      <c r="DO2" s="1089"/>
      <c r="DP2" s="219"/>
      <c r="DQ2" s="1087" t="s">
        <v>365</v>
      </c>
      <c r="DR2" s="1088"/>
      <c r="DS2" s="1088"/>
      <c r="DT2" s="1088"/>
      <c r="DU2" s="1088"/>
      <c r="DV2" s="1088"/>
      <c r="DW2" s="1088"/>
      <c r="DX2" s="1088"/>
      <c r="DY2" s="1088"/>
      <c r="DZ2" s="1089"/>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55" t="s">
        <v>366</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23"/>
      <c r="BA4" s="223"/>
      <c r="BB4" s="223"/>
      <c r="BC4" s="223"/>
      <c r="BD4" s="223"/>
      <c r="BE4" s="224"/>
      <c r="BF4" s="224"/>
      <c r="BG4" s="224"/>
      <c r="BH4" s="224"/>
      <c r="BI4" s="224"/>
      <c r="BJ4" s="224"/>
      <c r="BK4" s="224"/>
      <c r="BL4" s="224"/>
      <c r="BM4" s="224"/>
      <c r="BN4" s="224"/>
      <c r="BO4" s="224"/>
      <c r="BP4" s="224"/>
      <c r="BQ4" s="726" t="s">
        <v>367</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25"/>
    </row>
    <row r="5" spans="1:131" s="226" customFormat="1" ht="26.25" customHeight="1" x14ac:dyDescent="0.15">
      <c r="A5" s="991" t="s">
        <v>368</v>
      </c>
      <c r="B5" s="992"/>
      <c r="C5" s="992"/>
      <c r="D5" s="992"/>
      <c r="E5" s="992"/>
      <c r="F5" s="992"/>
      <c r="G5" s="992"/>
      <c r="H5" s="992"/>
      <c r="I5" s="992"/>
      <c r="J5" s="992"/>
      <c r="K5" s="992"/>
      <c r="L5" s="992"/>
      <c r="M5" s="992"/>
      <c r="N5" s="992"/>
      <c r="O5" s="992"/>
      <c r="P5" s="993"/>
      <c r="Q5" s="997" t="s">
        <v>369</v>
      </c>
      <c r="R5" s="998"/>
      <c r="S5" s="998"/>
      <c r="T5" s="998"/>
      <c r="U5" s="999"/>
      <c r="V5" s="997" t="s">
        <v>370</v>
      </c>
      <c r="W5" s="998"/>
      <c r="X5" s="998"/>
      <c r="Y5" s="998"/>
      <c r="Z5" s="999"/>
      <c r="AA5" s="997" t="s">
        <v>371</v>
      </c>
      <c r="AB5" s="998"/>
      <c r="AC5" s="998"/>
      <c r="AD5" s="998"/>
      <c r="AE5" s="998"/>
      <c r="AF5" s="1090" t="s">
        <v>372</v>
      </c>
      <c r="AG5" s="998"/>
      <c r="AH5" s="998"/>
      <c r="AI5" s="998"/>
      <c r="AJ5" s="1011"/>
      <c r="AK5" s="998" t="s">
        <v>373</v>
      </c>
      <c r="AL5" s="998"/>
      <c r="AM5" s="998"/>
      <c r="AN5" s="998"/>
      <c r="AO5" s="999"/>
      <c r="AP5" s="997" t="s">
        <v>374</v>
      </c>
      <c r="AQ5" s="998"/>
      <c r="AR5" s="998"/>
      <c r="AS5" s="998"/>
      <c r="AT5" s="999"/>
      <c r="AU5" s="997" t="s">
        <v>375</v>
      </c>
      <c r="AV5" s="998"/>
      <c r="AW5" s="998"/>
      <c r="AX5" s="998"/>
      <c r="AY5" s="1011"/>
      <c r="AZ5" s="223"/>
      <c r="BA5" s="223"/>
      <c r="BB5" s="223"/>
      <c r="BC5" s="223"/>
      <c r="BD5" s="223"/>
      <c r="BE5" s="224"/>
      <c r="BF5" s="224"/>
      <c r="BG5" s="224"/>
      <c r="BH5" s="224"/>
      <c r="BI5" s="224"/>
      <c r="BJ5" s="224"/>
      <c r="BK5" s="224"/>
      <c r="BL5" s="224"/>
      <c r="BM5" s="224"/>
      <c r="BN5" s="224"/>
      <c r="BO5" s="224"/>
      <c r="BP5" s="224"/>
      <c r="BQ5" s="991" t="s">
        <v>376</v>
      </c>
      <c r="BR5" s="992"/>
      <c r="BS5" s="992"/>
      <c r="BT5" s="992"/>
      <c r="BU5" s="992"/>
      <c r="BV5" s="992"/>
      <c r="BW5" s="992"/>
      <c r="BX5" s="992"/>
      <c r="BY5" s="992"/>
      <c r="BZ5" s="992"/>
      <c r="CA5" s="992"/>
      <c r="CB5" s="992"/>
      <c r="CC5" s="992"/>
      <c r="CD5" s="992"/>
      <c r="CE5" s="992"/>
      <c r="CF5" s="992"/>
      <c r="CG5" s="993"/>
      <c r="CH5" s="997" t="s">
        <v>377</v>
      </c>
      <c r="CI5" s="998"/>
      <c r="CJ5" s="998"/>
      <c r="CK5" s="998"/>
      <c r="CL5" s="999"/>
      <c r="CM5" s="997" t="s">
        <v>378</v>
      </c>
      <c r="CN5" s="998"/>
      <c r="CO5" s="998"/>
      <c r="CP5" s="998"/>
      <c r="CQ5" s="999"/>
      <c r="CR5" s="997" t="s">
        <v>379</v>
      </c>
      <c r="CS5" s="998"/>
      <c r="CT5" s="998"/>
      <c r="CU5" s="998"/>
      <c r="CV5" s="999"/>
      <c r="CW5" s="997" t="s">
        <v>380</v>
      </c>
      <c r="CX5" s="998"/>
      <c r="CY5" s="998"/>
      <c r="CZ5" s="998"/>
      <c r="DA5" s="999"/>
      <c r="DB5" s="997" t="s">
        <v>381</v>
      </c>
      <c r="DC5" s="998"/>
      <c r="DD5" s="998"/>
      <c r="DE5" s="998"/>
      <c r="DF5" s="999"/>
      <c r="DG5" s="1080" t="s">
        <v>382</v>
      </c>
      <c r="DH5" s="1081"/>
      <c r="DI5" s="1081"/>
      <c r="DJ5" s="1081"/>
      <c r="DK5" s="1082"/>
      <c r="DL5" s="1080" t="s">
        <v>383</v>
      </c>
      <c r="DM5" s="1081"/>
      <c r="DN5" s="1081"/>
      <c r="DO5" s="1081"/>
      <c r="DP5" s="1082"/>
      <c r="DQ5" s="997" t="s">
        <v>384</v>
      </c>
      <c r="DR5" s="998"/>
      <c r="DS5" s="998"/>
      <c r="DT5" s="998"/>
      <c r="DU5" s="999"/>
      <c r="DV5" s="997" t="s">
        <v>375</v>
      </c>
      <c r="DW5" s="998"/>
      <c r="DX5" s="998"/>
      <c r="DY5" s="998"/>
      <c r="DZ5" s="1011"/>
      <c r="EA5" s="225"/>
    </row>
    <row r="6" spans="1:131" s="22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091"/>
      <c r="AG6" s="1001"/>
      <c r="AH6" s="1001"/>
      <c r="AI6" s="1001"/>
      <c r="AJ6" s="1012"/>
      <c r="AK6" s="1001"/>
      <c r="AL6" s="1001"/>
      <c r="AM6" s="1001"/>
      <c r="AN6" s="1001"/>
      <c r="AO6" s="1002"/>
      <c r="AP6" s="1000"/>
      <c r="AQ6" s="1001"/>
      <c r="AR6" s="1001"/>
      <c r="AS6" s="1001"/>
      <c r="AT6" s="1002"/>
      <c r="AU6" s="1000"/>
      <c r="AV6" s="1001"/>
      <c r="AW6" s="1001"/>
      <c r="AX6" s="1001"/>
      <c r="AY6" s="1012"/>
      <c r="AZ6" s="223"/>
      <c r="BA6" s="223"/>
      <c r="BB6" s="223"/>
      <c r="BC6" s="223"/>
      <c r="BD6" s="223"/>
      <c r="BE6" s="224"/>
      <c r="BF6" s="224"/>
      <c r="BG6" s="224"/>
      <c r="BH6" s="224"/>
      <c r="BI6" s="224"/>
      <c r="BJ6" s="224"/>
      <c r="BK6" s="224"/>
      <c r="BL6" s="224"/>
      <c r="BM6" s="224"/>
      <c r="BN6" s="224"/>
      <c r="BO6" s="224"/>
      <c r="BP6" s="22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83"/>
      <c r="DH6" s="1084"/>
      <c r="DI6" s="1084"/>
      <c r="DJ6" s="1084"/>
      <c r="DK6" s="1085"/>
      <c r="DL6" s="1083"/>
      <c r="DM6" s="1084"/>
      <c r="DN6" s="1084"/>
      <c r="DO6" s="1084"/>
      <c r="DP6" s="1085"/>
      <c r="DQ6" s="1000"/>
      <c r="DR6" s="1001"/>
      <c r="DS6" s="1001"/>
      <c r="DT6" s="1001"/>
      <c r="DU6" s="1002"/>
      <c r="DV6" s="1000"/>
      <c r="DW6" s="1001"/>
      <c r="DX6" s="1001"/>
      <c r="DY6" s="1001"/>
      <c r="DZ6" s="1012"/>
      <c r="EA6" s="225"/>
    </row>
    <row r="7" spans="1:131" s="226" customFormat="1" ht="26.25" customHeight="1" thickTop="1" x14ac:dyDescent="0.15">
      <c r="A7" s="227">
        <v>1</v>
      </c>
      <c r="B7" s="1043" t="s">
        <v>385</v>
      </c>
      <c r="C7" s="1044"/>
      <c r="D7" s="1044"/>
      <c r="E7" s="1044"/>
      <c r="F7" s="1044"/>
      <c r="G7" s="1044"/>
      <c r="H7" s="1044"/>
      <c r="I7" s="1044"/>
      <c r="J7" s="1044"/>
      <c r="K7" s="1044"/>
      <c r="L7" s="1044"/>
      <c r="M7" s="1044"/>
      <c r="N7" s="1044"/>
      <c r="O7" s="1044"/>
      <c r="P7" s="1045"/>
      <c r="Q7" s="1098">
        <v>33052</v>
      </c>
      <c r="R7" s="1099"/>
      <c r="S7" s="1099"/>
      <c r="T7" s="1099"/>
      <c r="U7" s="1099"/>
      <c r="V7" s="1099">
        <v>30271</v>
      </c>
      <c r="W7" s="1099"/>
      <c r="X7" s="1099"/>
      <c r="Y7" s="1099"/>
      <c r="Z7" s="1099"/>
      <c r="AA7" s="1099">
        <v>2781</v>
      </c>
      <c r="AB7" s="1099"/>
      <c r="AC7" s="1099"/>
      <c r="AD7" s="1099"/>
      <c r="AE7" s="1100"/>
      <c r="AF7" s="1101">
        <v>2311</v>
      </c>
      <c r="AG7" s="1102"/>
      <c r="AH7" s="1102"/>
      <c r="AI7" s="1102"/>
      <c r="AJ7" s="1103"/>
      <c r="AK7" s="1104">
        <v>1552</v>
      </c>
      <c r="AL7" s="1105"/>
      <c r="AM7" s="1105"/>
      <c r="AN7" s="1105"/>
      <c r="AO7" s="1105"/>
      <c r="AP7" s="1105">
        <v>28896</v>
      </c>
      <c r="AQ7" s="1105"/>
      <c r="AR7" s="1105"/>
      <c r="AS7" s="1105"/>
      <c r="AT7" s="1105"/>
      <c r="AU7" s="1106"/>
      <c r="AV7" s="1106"/>
      <c r="AW7" s="1106"/>
      <c r="AX7" s="1106"/>
      <c r="AY7" s="1107"/>
      <c r="AZ7" s="223"/>
      <c r="BA7" s="223"/>
      <c r="BB7" s="223"/>
      <c r="BC7" s="223"/>
      <c r="BD7" s="223"/>
      <c r="BE7" s="224"/>
      <c r="BF7" s="224"/>
      <c r="BG7" s="224"/>
      <c r="BH7" s="224"/>
      <c r="BI7" s="224"/>
      <c r="BJ7" s="224"/>
      <c r="BK7" s="224"/>
      <c r="BL7" s="224"/>
      <c r="BM7" s="224"/>
      <c r="BN7" s="224"/>
      <c r="BO7" s="224"/>
      <c r="BP7" s="224"/>
      <c r="BQ7" s="227">
        <v>1</v>
      </c>
      <c r="BR7" s="228"/>
      <c r="BS7" s="1095" t="s">
        <v>579</v>
      </c>
      <c r="BT7" s="1096"/>
      <c r="BU7" s="1096"/>
      <c r="BV7" s="1096"/>
      <c r="BW7" s="1096"/>
      <c r="BX7" s="1096"/>
      <c r="BY7" s="1096"/>
      <c r="BZ7" s="1096"/>
      <c r="CA7" s="1096"/>
      <c r="CB7" s="1096"/>
      <c r="CC7" s="1096"/>
      <c r="CD7" s="1096"/>
      <c r="CE7" s="1096"/>
      <c r="CF7" s="1096"/>
      <c r="CG7" s="1108"/>
      <c r="CH7" s="1092">
        <v>0</v>
      </c>
      <c r="CI7" s="1093"/>
      <c r="CJ7" s="1093"/>
      <c r="CK7" s="1093"/>
      <c r="CL7" s="1094"/>
      <c r="CM7" s="1092">
        <v>64</v>
      </c>
      <c r="CN7" s="1093"/>
      <c r="CO7" s="1093"/>
      <c r="CP7" s="1093"/>
      <c r="CQ7" s="1094"/>
      <c r="CR7" s="1092">
        <v>50</v>
      </c>
      <c r="CS7" s="1093"/>
      <c r="CT7" s="1093"/>
      <c r="CU7" s="1093"/>
      <c r="CV7" s="1094"/>
      <c r="CW7" s="1092">
        <v>15</v>
      </c>
      <c r="CX7" s="1093"/>
      <c r="CY7" s="1093"/>
      <c r="CZ7" s="1093"/>
      <c r="DA7" s="1094"/>
      <c r="DB7" s="1092" t="s">
        <v>588</v>
      </c>
      <c r="DC7" s="1093"/>
      <c r="DD7" s="1093"/>
      <c r="DE7" s="1093"/>
      <c r="DF7" s="1094"/>
      <c r="DG7" s="1092" t="s">
        <v>588</v>
      </c>
      <c r="DH7" s="1093"/>
      <c r="DI7" s="1093"/>
      <c r="DJ7" s="1093"/>
      <c r="DK7" s="1094"/>
      <c r="DL7" s="1092" t="s">
        <v>588</v>
      </c>
      <c r="DM7" s="1093"/>
      <c r="DN7" s="1093"/>
      <c r="DO7" s="1093"/>
      <c r="DP7" s="1094"/>
      <c r="DQ7" s="1092" t="s">
        <v>588</v>
      </c>
      <c r="DR7" s="1093"/>
      <c r="DS7" s="1093"/>
      <c r="DT7" s="1093"/>
      <c r="DU7" s="1094"/>
      <c r="DV7" s="1095"/>
      <c r="DW7" s="1096"/>
      <c r="DX7" s="1096"/>
      <c r="DY7" s="1096"/>
      <c r="DZ7" s="1097"/>
      <c r="EA7" s="225"/>
    </row>
    <row r="8" spans="1:131" s="226" customFormat="1" ht="26.25" customHeight="1" x14ac:dyDescent="0.15">
      <c r="A8" s="229">
        <v>2</v>
      </c>
      <c r="B8" s="1026"/>
      <c r="C8" s="1027"/>
      <c r="D8" s="1027"/>
      <c r="E8" s="1027"/>
      <c r="F8" s="1027"/>
      <c r="G8" s="1027"/>
      <c r="H8" s="1027"/>
      <c r="I8" s="1027"/>
      <c r="J8" s="1027"/>
      <c r="K8" s="1027"/>
      <c r="L8" s="1027"/>
      <c r="M8" s="1027"/>
      <c r="N8" s="1027"/>
      <c r="O8" s="1027"/>
      <c r="P8" s="1028"/>
      <c r="Q8" s="1034"/>
      <c r="R8" s="1035"/>
      <c r="S8" s="1035"/>
      <c r="T8" s="1035"/>
      <c r="U8" s="1035"/>
      <c r="V8" s="1035"/>
      <c r="W8" s="1035"/>
      <c r="X8" s="1035"/>
      <c r="Y8" s="1035"/>
      <c r="Z8" s="1035"/>
      <c r="AA8" s="1035"/>
      <c r="AB8" s="1035"/>
      <c r="AC8" s="1035"/>
      <c r="AD8" s="1035"/>
      <c r="AE8" s="1036"/>
      <c r="AF8" s="1031"/>
      <c r="AG8" s="1032"/>
      <c r="AH8" s="1032"/>
      <c r="AI8" s="1032"/>
      <c r="AJ8" s="1033"/>
      <c r="AK8" s="1076"/>
      <c r="AL8" s="1077"/>
      <c r="AM8" s="1077"/>
      <c r="AN8" s="1077"/>
      <c r="AO8" s="1077"/>
      <c r="AP8" s="1077"/>
      <c r="AQ8" s="1077"/>
      <c r="AR8" s="1077"/>
      <c r="AS8" s="1077"/>
      <c r="AT8" s="1077"/>
      <c r="AU8" s="1078"/>
      <c r="AV8" s="1078"/>
      <c r="AW8" s="1078"/>
      <c r="AX8" s="1078"/>
      <c r="AY8" s="1079"/>
      <c r="AZ8" s="223"/>
      <c r="BA8" s="223"/>
      <c r="BB8" s="223"/>
      <c r="BC8" s="223"/>
      <c r="BD8" s="223"/>
      <c r="BE8" s="224"/>
      <c r="BF8" s="224"/>
      <c r="BG8" s="224"/>
      <c r="BH8" s="224"/>
      <c r="BI8" s="224"/>
      <c r="BJ8" s="224"/>
      <c r="BK8" s="224"/>
      <c r="BL8" s="224"/>
      <c r="BM8" s="224"/>
      <c r="BN8" s="224"/>
      <c r="BO8" s="224"/>
      <c r="BP8" s="224"/>
      <c r="BQ8" s="229">
        <v>2</v>
      </c>
      <c r="BR8" s="230"/>
      <c r="BS8" s="988" t="s">
        <v>580</v>
      </c>
      <c r="BT8" s="989"/>
      <c r="BU8" s="989"/>
      <c r="BV8" s="989"/>
      <c r="BW8" s="989"/>
      <c r="BX8" s="989"/>
      <c r="BY8" s="989"/>
      <c r="BZ8" s="989"/>
      <c r="CA8" s="989"/>
      <c r="CB8" s="989"/>
      <c r="CC8" s="989"/>
      <c r="CD8" s="989"/>
      <c r="CE8" s="989"/>
      <c r="CF8" s="989"/>
      <c r="CG8" s="1010"/>
      <c r="CH8" s="985">
        <v>0</v>
      </c>
      <c r="CI8" s="986"/>
      <c r="CJ8" s="986"/>
      <c r="CK8" s="986"/>
      <c r="CL8" s="987"/>
      <c r="CM8" s="985">
        <v>53</v>
      </c>
      <c r="CN8" s="986"/>
      <c r="CO8" s="986"/>
      <c r="CP8" s="986"/>
      <c r="CQ8" s="987"/>
      <c r="CR8" s="985">
        <v>50</v>
      </c>
      <c r="CS8" s="986"/>
      <c r="CT8" s="986"/>
      <c r="CU8" s="986"/>
      <c r="CV8" s="987"/>
      <c r="CW8" s="985">
        <v>15</v>
      </c>
      <c r="CX8" s="986"/>
      <c r="CY8" s="986"/>
      <c r="CZ8" s="986"/>
      <c r="DA8" s="987"/>
      <c r="DB8" s="985" t="s">
        <v>588</v>
      </c>
      <c r="DC8" s="986"/>
      <c r="DD8" s="986"/>
      <c r="DE8" s="986"/>
      <c r="DF8" s="987"/>
      <c r="DG8" s="985" t="s">
        <v>588</v>
      </c>
      <c r="DH8" s="986"/>
      <c r="DI8" s="986"/>
      <c r="DJ8" s="986"/>
      <c r="DK8" s="987"/>
      <c r="DL8" s="985" t="s">
        <v>588</v>
      </c>
      <c r="DM8" s="986"/>
      <c r="DN8" s="986"/>
      <c r="DO8" s="986"/>
      <c r="DP8" s="987"/>
      <c r="DQ8" s="985" t="s">
        <v>588</v>
      </c>
      <c r="DR8" s="986"/>
      <c r="DS8" s="986"/>
      <c r="DT8" s="986"/>
      <c r="DU8" s="987"/>
      <c r="DV8" s="988"/>
      <c r="DW8" s="989"/>
      <c r="DX8" s="989"/>
      <c r="DY8" s="989"/>
      <c r="DZ8" s="990"/>
      <c r="EA8" s="225"/>
    </row>
    <row r="9" spans="1:131" s="226" customFormat="1" ht="26.25" customHeight="1" x14ac:dyDescent="0.15">
      <c r="A9" s="229">
        <v>3</v>
      </c>
      <c r="B9" s="1026"/>
      <c r="C9" s="1027"/>
      <c r="D9" s="1027"/>
      <c r="E9" s="1027"/>
      <c r="F9" s="1027"/>
      <c r="G9" s="1027"/>
      <c r="H9" s="1027"/>
      <c r="I9" s="1027"/>
      <c r="J9" s="1027"/>
      <c r="K9" s="1027"/>
      <c r="L9" s="1027"/>
      <c r="M9" s="1027"/>
      <c r="N9" s="1027"/>
      <c r="O9" s="1027"/>
      <c r="P9" s="1028"/>
      <c r="Q9" s="1034"/>
      <c r="R9" s="1035"/>
      <c r="S9" s="1035"/>
      <c r="T9" s="1035"/>
      <c r="U9" s="1035"/>
      <c r="V9" s="1035"/>
      <c r="W9" s="1035"/>
      <c r="X9" s="1035"/>
      <c r="Y9" s="1035"/>
      <c r="Z9" s="1035"/>
      <c r="AA9" s="1035"/>
      <c r="AB9" s="1035"/>
      <c r="AC9" s="1035"/>
      <c r="AD9" s="1035"/>
      <c r="AE9" s="1036"/>
      <c r="AF9" s="1031"/>
      <c r="AG9" s="1032"/>
      <c r="AH9" s="1032"/>
      <c r="AI9" s="1032"/>
      <c r="AJ9" s="1033"/>
      <c r="AK9" s="1076"/>
      <c r="AL9" s="1077"/>
      <c r="AM9" s="1077"/>
      <c r="AN9" s="1077"/>
      <c r="AO9" s="1077"/>
      <c r="AP9" s="1077"/>
      <c r="AQ9" s="1077"/>
      <c r="AR9" s="1077"/>
      <c r="AS9" s="1077"/>
      <c r="AT9" s="1077"/>
      <c r="AU9" s="1078"/>
      <c r="AV9" s="1078"/>
      <c r="AW9" s="1078"/>
      <c r="AX9" s="1078"/>
      <c r="AY9" s="1079"/>
      <c r="AZ9" s="223"/>
      <c r="BA9" s="223"/>
      <c r="BB9" s="223"/>
      <c r="BC9" s="223"/>
      <c r="BD9" s="223"/>
      <c r="BE9" s="224"/>
      <c r="BF9" s="224"/>
      <c r="BG9" s="224"/>
      <c r="BH9" s="224"/>
      <c r="BI9" s="224"/>
      <c r="BJ9" s="224"/>
      <c r="BK9" s="224"/>
      <c r="BL9" s="224"/>
      <c r="BM9" s="224"/>
      <c r="BN9" s="224"/>
      <c r="BO9" s="224"/>
      <c r="BP9" s="224"/>
      <c r="BQ9" s="229">
        <v>3</v>
      </c>
      <c r="BR9" s="230"/>
      <c r="BS9" s="988" t="s">
        <v>581</v>
      </c>
      <c r="BT9" s="989"/>
      <c r="BU9" s="989"/>
      <c r="BV9" s="989"/>
      <c r="BW9" s="989"/>
      <c r="BX9" s="989"/>
      <c r="BY9" s="989"/>
      <c r="BZ9" s="989"/>
      <c r="CA9" s="989"/>
      <c r="CB9" s="989"/>
      <c r="CC9" s="989"/>
      <c r="CD9" s="989"/>
      <c r="CE9" s="989"/>
      <c r="CF9" s="989"/>
      <c r="CG9" s="1010"/>
      <c r="CH9" s="985">
        <v>13</v>
      </c>
      <c r="CI9" s="986"/>
      <c r="CJ9" s="986"/>
      <c r="CK9" s="986"/>
      <c r="CL9" s="987"/>
      <c r="CM9" s="985">
        <v>194</v>
      </c>
      <c r="CN9" s="986"/>
      <c r="CO9" s="986"/>
      <c r="CP9" s="986"/>
      <c r="CQ9" s="987"/>
      <c r="CR9" s="985">
        <v>42</v>
      </c>
      <c r="CS9" s="986"/>
      <c r="CT9" s="986"/>
      <c r="CU9" s="986"/>
      <c r="CV9" s="987"/>
      <c r="CW9" s="985" t="s">
        <v>588</v>
      </c>
      <c r="CX9" s="986"/>
      <c r="CY9" s="986"/>
      <c r="CZ9" s="986"/>
      <c r="DA9" s="987"/>
      <c r="DB9" s="985" t="s">
        <v>588</v>
      </c>
      <c r="DC9" s="986"/>
      <c r="DD9" s="986"/>
      <c r="DE9" s="986"/>
      <c r="DF9" s="987"/>
      <c r="DG9" s="985" t="s">
        <v>588</v>
      </c>
      <c r="DH9" s="986"/>
      <c r="DI9" s="986"/>
      <c r="DJ9" s="986"/>
      <c r="DK9" s="987"/>
      <c r="DL9" s="985" t="s">
        <v>588</v>
      </c>
      <c r="DM9" s="986"/>
      <c r="DN9" s="986"/>
      <c r="DO9" s="986"/>
      <c r="DP9" s="987"/>
      <c r="DQ9" s="985" t="s">
        <v>588</v>
      </c>
      <c r="DR9" s="986"/>
      <c r="DS9" s="986"/>
      <c r="DT9" s="986"/>
      <c r="DU9" s="987"/>
      <c r="DV9" s="988"/>
      <c r="DW9" s="989"/>
      <c r="DX9" s="989"/>
      <c r="DY9" s="989"/>
      <c r="DZ9" s="990"/>
      <c r="EA9" s="225"/>
    </row>
    <row r="10" spans="1:131" s="226" customFormat="1" ht="26.25" customHeight="1" x14ac:dyDescent="0.15">
      <c r="A10" s="229">
        <v>4</v>
      </c>
      <c r="B10" s="1026"/>
      <c r="C10" s="1027"/>
      <c r="D10" s="1027"/>
      <c r="E10" s="1027"/>
      <c r="F10" s="1027"/>
      <c r="G10" s="1027"/>
      <c r="H10" s="1027"/>
      <c r="I10" s="1027"/>
      <c r="J10" s="1027"/>
      <c r="K10" s="1027"/>
      <c r="L10" s="1027"/>
      <c r="M10" s="1027"/>
      <c r="N10" s="1027"/>
      <c r="O10" s="1027"/>
      <c r="P10" s="1028"/>
      <c r="Q10" s="1034"/>
      <c r="R10" s="1035"/>
      <c r="S10" s="1035"/>
      <c r="T10" s="1035"/>
      <c r="U10" s="1035"/>
      <c r="V10" s="1035"/>
      <c r="W10" s="1035"/>
      <c r="X10" s="1035"/>
      <c r="Y10" s="1035"/>
      <c r="Z10" s="1035"/>
      <c r="AA10" s="1035"/>
      <c r="AB10" s="1035"/>
      <c r="AC10" s="1035"/>
      <c r="AD10" s="1035"/>
      <c r="AE10" s="1036"/>
      <c r="AF10" s="1031"/>
      <c r="AG10" s="1032"/>
      <c r="AH10" s="1032"/>
      <c r="AI10" s="1032"/>
      <c r="AJ10" s="1033"/>
      <c r="AK10" s="1076"/>
      <c r="AL10" s="1077"/>
      <c r="AM10" s="1077"/>
      <c r="AN10" s="1077"/>
      <c r="AO10" s="1077"/>
      <c r="AP10" s="1077"/>
      <c r="AQ10" s="1077"/>
      <c r="AR10" s="1077"/>
      <c r="AS10" s="1077"/>
      <c r="AT10" s="1077"/>
      <c r="AU10" s="1078"/>
      <c r="AV10" s="1078"/>
      <c r="AW10" s="1078"/>
      <c r="AX10" s="1078"/>
      <c r="AY10" s="1079"/>
      <c r="AZ10" s="223"/>
      <c r="BA10" s="223"/>
      <c r="BB10" s="223"/>
      <c r="BC10" s="223"/>
      <c r="BD10" s="223"/>
      <c r="BE10" s="224"/>
      <c r="BF10" s="224"/>
      <c r="BG10" s="224"/>
      <c r="BH10" s="224"/>
      <c r="BI10" s="224"/>
      <c r="BJ10" s="224"/>
      <c r="BK10" s="224"/>
      <c r="BL10" s="224"/>
      <c r="BM10" s="224"/>
      <c r="BN10" s="224"/>
      <c r="BO10" s="224"/>
      <c r="BP10" s="224"/>
      <c r="BQ10" s="229">
        <v>4</v>
      </c>
      <c r="BR10" s="230"/>
      <c r="BS10" s="988"/>
      <c r="BT10" s="989"/>
      <c r="BU10" s="989"/>
      <c r="BV10" s="989"/>
      <c r="BW10" s="989"/>
      <c r="BX10" s="989"/>
      <c r="BY10" s="989"/>
      <c r="BZ10" s="989"/>
      <c r="CA10" s="989"/>
      <c r="CB10" s="989"/>
      <c r="CC10" s="989"/>
      <c r="CD10" s="989"/>
      <c r="CE10" s="989"/>
      <c r="CF10" s="989"/>
      <c r="CG10" s="1010"/>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25"/>
    </row>
    <row r="11" spans="1:131" s="226" customFormat="1" ht="26.25" customHeight="1" x14ac:dyDescent="0.15">
      <c r="A11" s="229">
        <v>5</v>
      </c>
      <c r="B11" s="1026"/>
      <c r="C11" s="1027"/>
      <c r="D11" s="1027"/>
      <c r="E11" s="1027"/>
      <c r="F11" s="1027"/>
      <c r="G11" s="1027"/>
      <c r="H11" s="1027"/>
      <c r="I11" s="1027"/>
      <c r="J11" s="1027"/>
      <c r="K11" s="1027"/>
      <c r="L11" s="1027"/>
      <c r="M11" s="1027"/>
      <c r="N11" s="1027"/>
      <c r="O11" s="1027"/>
      <c r="P11" s="1028"/>
      <c r="Q11" s="1034"/>
      <c r="R11" s="1035"/>
      <c r="S11" s="1035"/>
      <c r="T11" s="1035"/>
      <c r="U11" s="1035"/>
      <c r="V11" s="1035"/>
      <c r="W11" s="1035"/>
      <c r="X11" s="1035"/>
      <c r="Y11" s="1035"/>
      <c r="Z11" s="1035"/>
      <c r="AA11" s="1035"/>
      <c r="AB11" s="1035"/>
      <c r="AC11" s="1035"/>
      <c r="AD11" s="1035"/>
      <c r="AE11" s="1036"/>
      <c r="AF11" s="1031"/>
      <c r="AG11" s="1032"/>
      <c r="AH11" s="1032"/>
      <c r="AI11" s="1032"/>
      <c r="AJ11" s="1033"/>
      <c r="AK11" s="1076"/>
      <c r="AL11" s="1077"/>
      <c r="AM11" s="1077"/>
      <c r="AN11" s="1077"/>
      <c r="AO11" s="1077"/>
      <c r="AP11" s="1077"/>
      <c r="AQ11" s="1077"/>
      <c r="AR11" s="1077"/>
      <c r="AS11" s="1077"/>
      <c r="AT11" s="1077"/>
      <c r="AU11" s="1078"/>
      <c r="AV11" s="1078"/>
      <c r="AW11" s="1078"/>
      <c r="AX11" s="1078"/>
      <c r="AY11" s="1079"/>
      <c r="AZ11" s="223"/>
      <c r="BA11" s="223"/>
      <c r="BB11" s="223"/>
      <c r="BC11" s="223"/>
      <c r="BD11" s="223"/>
      <c r="BE11" s="224"/>
      <c r="BF11" s="224"/>
      <c r="BG11" s="224"/>
      <c r="BH11" s="224"/>
      <c r="BI11" s="224"/>
      <c r="BJ11" s="224"/>
      <c r="BK11" s="224"/>
      <c r="BL11" s="224"/>
      <c r="BM11" s="224"/>
      <c r="BN11" s="224"/>
      <c r="BO11" s="224"/>
      <c r="BP11" s="224"/>
      <c r="BQ11" s="229">
        <v>5</v>
      </c>
      <c r="BR11" s="230"/>
      <c r="BS11" s="988"/>
      <c r="BT11" s="989"/>
      <c r="BU11" s="989"/>
      <c r="BV11" s="989"/>
      <c r="BW11" s="989"/>
      <c r="BX11" s="989"/>
      <c r="BY11" s="989"/>
      <c r="BZ11" s="989"/>
      <c r="CA11" s="989"/>
      <c r="CB11" s="989"/>
      <c r="CC11" s="989"/>
      <c r="CD11" s="989"/>
      <c r="CE11" s="989"/>
      <c r="CF11" s="989"/>
      <c r="CG11" s="1010"/>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25"/>
    </row>
    <row r="12" spans="1:131" s="226" customFormat="1" ht="26.25" customHeight="1" x14ac:dyDescent="0.15">
      <c r="A12" s="229">
        <v>6</v>
      </c>
      <c r="B12" s="1026"/>
      <c r="C12" s="1027"/>
      <c r="D12" s="1027"/>
      <c r="E12" s="1027"/>
      <c r="F12" s="1027"/>
      <c r="G12" s="1027"/>
      <c r="H12" s="1027"/>
      <c r="I12" s="1027"/>
      <c r="J12" s="1027"/>
      <c r="K12" s="1027"/>
      <c r="L12" s="1027"/>
      <c r="M12" s="1027"/>
      <c r="N12" s="1027"/>
      <c r="O12" s="1027"/>
      <c r="P12" s="1028"/>
      <c r="Q12" s="1034"/>
      <c r="R12" s="1035"/>
      <c r="S12" s="1035"/>
      <c r="T12" s="1035"/>
      <c r="U12" s="1035"/>
      <c r="V12" s="1035"/>
      <c r="W12" s="1035"/>
      <c r="X12" s="1035"/>
      <c r="Y12" s="1035"/>
      <c r="Z12" s="1035"/>
      <c r="AA12" s="1035"/>
      <c r="AB12" s="1035"/>
      <c r="AC12" s="1035"/>
      <c r="AD12" s="1035"/>
      <c r="AE12" s="1036"/>
      <c r="AF12" s="1031"/>
      <c r="AG12" s="1032"/>
      <c r="AH12" s="1032"/>
      <c r="AI12" s="1032"/>
      <c r="AJ12" s="1033"/>
      <c r="AK12" s="1076"/>
      <c r="AL12" s="1077"/>
      <c r="AM12" s="1077"/>
      <c r="AN12" s="1077"/>
      <c r="AO12" s="1077"/>
      <c r="AP12" s="1077"/>
      <c r="AQ12" s="1077"/>
      <c r="AR12" s="1077"/>
      <c r="AS12" s="1077"/>
      <c r="AT12" s="1077"/>
      <c r="AU12" s="1078"/>
      <c r="AV12" s="1078"/>
      <c r="AW12" s="1078"/>
      <c r="AX12" s="1078"/>
      <c r="AY12" s="1079"/>
      <c r="AZ12" s="223"/>
      <c r="BA12" s="223"/>
      <c r="BB12" s="223"/>
      <c r="BC12" s="223"/>
      <c r="BD12" s="223"/>
      <c r="BE12" s="224"/>
      <c r="BF12" s="224"/>
      <c r="BG12" s="224"/>
      <c r="BH12" s="224"/>
      <c r="BI12" s="224"/>
      <c r="BJ12" s="224"/>
      <c r="BK12" s="224"/>
      <c r="BL12" s="224"/>
      <c r="BM12" s="224"/>
      <c r="BN12" s="224"/>
      <c r="BO12" s="224"/>
      <c r="BP12" s="224"/>
      <c r="BQ12" s="229">
        <v>6</v>
      </c>
      <c r="BR12" s="230"/>
      <c r="BS12" s="988"/>
      <c r="BT12" s="989"/>
      <c r="BU12" s="989"/>
      <c r="BV12" s="989"/>
      <c r="BW12" s="989"/>
      <c r="BX12" s="989"/>
      <c r="BY12" s="989"/>
      <c r="BZ12" s="989"/>
      <c r="CA12" s="989"/>
      <c r="CB12" s="989"/>
      <c r="CC12" s="989"/>
      <c r="CD12" s="989"/>
      <c r="CE12" s="989"/>
      <c r="CF12" s="989"/>
      <c r="CG12" s="1010"/>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25"/>
    </row>
    <row r="13" spans="1:131" s="226" customFormat="1" ht="26.25" customHeight="1" x14ac:dyDescent="0.15">
      <c r="A13" s="229">
        <v>7</v>
      </c>
      <c r="B13" s="1026"/>
      <c r="C13" s="1027"/>
      <c r="D13" s="1027"/>
      <c r="E13" s="1027"/>
      <c r="F13" s="1027"/>
      <c r="G13" s="1027"/>
      <c r="H13" s="1027"/>
      <c r="I13" s="1027"/>
      <c r="J13" s="1027"/>
      <c r="K13" s="1027"/>
      <c r="L13" s="1027"/>
      <c r="M13" s="1027"/>
      <c r="N13" s="1027"/>
      <c r="O13" s="1027"/>
      <c r="P13" s="1028"/>
      <c r="Q13" s="1034"/>
      <c r="R13" s="1035"/>
      <c r="S13" s="1035"/>
      <c r="T13" s="1035"/>
      <c r="U13" s="1035"/>
      <c r="V13" s="1035"/>
      <c r="W13" s="1035"/>
      <c r="X13" s="1035"/>
      <c r="Y13" s="1035"/>
      <c r="Z13" s="1035"/>
      <c r="AA13" s="1035"/>
      <c r="AB13" s="1035"/>
      <c r="AC13" s="1035"/>
      <c r="AD13" s="1035"/>
      <c r="AE13" s="1036"/>
      <c r="AF13" s="1031"/>
      <c r="AG13" s="1032"/>
      <c r="AH13" s="1032"/>
      <c r="AI13" s="1032"/>
      <c r="AJ13" s="1033"/>
      <c r="AK13" s="1076"/>
      <c r="AL13" s="1077"/>
      <c r="AM13" s="1077"/>
      <c r="AN13" s="1077"/>
      <c r="AO13" s="1077"/>
      <c r="AP13" s="1077"/>
      <c r="AQ13" s="1077"/>
      <c r="AR13" s="1077"/>
      <c r="AS13" s="1077"/>
      <c r="AT13" s="1077"/>
      <c r="AU13" s="1078"/>
      <c r="AV13" s="1078"/>
      <c r="AW13" s="1078"/>
      <c r="AX13" s="1078"/>
      <c r="AY13" s="1079"/>
      <c r="AZ13" s="223"/>
      <c r="BA13" s="223"/>
      <c r="BB13" s="223"/>
      <c r="BC13" s="223"/>
      <c r="BD13" s="223"/>
      <c r="BE13" s="224"/>
      <c r="BF13" s="224"/>
      <c r="BG13" s="224"/>
      <c r="BH13" s="224"/>
      <c r="BI13" s="224"/>
      <c r="BJ13" s="224"/>
      <c r="BK13" s="224"/>
      <c r="BL13" s="224"/>
      <c r="BM13" s="224"/>
      <c r="BN13" s="224"/>
      <c r="BO13" s="224"/>
      <c r="BP13" s="224"/>
      <c r="BQ13" s="229">
        <v>7</v>
      </c>
      <c r="BR13" s="230"/>
      <c r="BS13" s="988"/>
      <c r="BT13" s="989"/>
      <c r="BU13" s="989"/>
      <c r="BV13" s="989"/>
      <c r="BW13" s="989"/>
      <c r="BX13" s="989"/>
      <c r="BY13" s="989"/>
      <c r="BZ13" s="989"/>
      <c r="CA13" s="989"/>
      <c r="CB13" s="989"/>
      <c r="CC13" s="989"/>
      <c r="CD13" s="989"/>
      <c r="CE13" s="989"/>
      <c r="CF13" s="989"/>
      <c r="CG13" s="1010"/>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25"/>
    </row>
    <row r="14" spans="1:131" s="226" customFormat="1" ht="26.25" customHeight="1" x14ac:dyDescent="0.15">
      <c r="A14" s="229">
        <v>8</v>
      </c>
      <c r="B14" s="1026"/>
      <c r="C14" s="1027"/>
      <c r="D14" s="1027"/>
      <c r="E14" s="1027"/>
      <c r="F14" s="1027"/>
      <c r="G14" s="1027"/>
      <c r="H14" s="1027"/>
      <c r="I14" s="1027"/>
      <c r="J14" s="1027"/>
      <c r="K14" s="1027"/>
      <c r="L14" s="1027"/>
      <c r="M14" s="1027"/>
      <c r="N14" s="1027"/>
      <c r="O14" s="1027"/>
      <c r="P14" s="1028"/>
      <c r="Q14" s="1034"/>
      <c r="R14" s="1035"/>
      <c r="S14" s="1035"/>
      <c r="T14" s="1035"/>
      <c r="U14" s="1035"/>
      <c r="V14" s="1035"/>
      <c r="W14" s="1035"/>
      <c r="X14" s="1035"/>
      <c r="Y14" s="1035"/>
      <c r="Z14" s="1035"/>
      <c r="AA14" s="1035"/>
      <c r="AB14" s="1035"/>
      <c r="AC14" s="1035"/>
      <c r="AD14" s="1035"/>
      <c r="AE14" s="1036"/>
      <c r="AF14" s="1031"/>
      <c r="AG14" s="1032"/>
      <c r="AH14" s="1032"/>
      <c r="AI14" s="1032"/>
      <c r="AJ14" s="1033"/>
      <c r="AK14" s="1076"/>
      <c r="AL14" s="1077"/>
      <c r="AM14" s="1077"/>
      <c r="AN14" s="1077"/>
      <c r="AO14" s="1077"/>
      <c r="AP14" s="1077"/>
      <c r="AQ14" s="1077"/>
      <c r="AR14" s="1077"/>
      <c r="AS14" s="1077"/>
      <c r="AT14" s="1077"/>
      <c r="AU14" s="1078"/>
      <c r="AV14" s="1078"/>
      <c r="AW14" s="1078"/>
      <c r="AX14" s="1078"/>
      <c r="AY14" s="1079"/>
      <c r="AZ14" s="223"/>
      <c r="BA14" s="223"/>
      <c r="BB14" s="223"/>
      <c r="BC14" s="223"/>
      <c r="BD14" s="223"/>
      <c r="BE14" s="224"/>
      <c r="BF14" s="224"/>
      <c r="BG14" s="224"/>
      <c r="BH14" s="224"/>
      <c r="BI14" s="224"/>
      <c r="BJ14" s="224"/>
      <c r="BK14" s="224"/>
      <c r="BL14" s="224"/>
      <c r="BM14" s="224"/>
      <c r="BN14" s="224"/>
      <c r="BO14" s="224"/>
      <c r="BP14" s="224"/>
      <c r="BQ14" s="229">
        <v>8</v>
      </c>
      <c r="BR14" s="230"/>
      <c r="BS14" s="988"/>
      <c r="BT14" s="989"/>
      <c r="BU14" s="989"/>
      <c r="BV14" s="989"/>
      <c r="BW14" s="989"/>
      <c r="BX14" s="989"/>
      <c r="BY14" s="989"/>
      <c r="BZ14" s="989"/>
      <c r="CA14" s="989"/>
      <c r="CB14" s="989"/>
      <c r="CC14" s="989"/>
      <c r="CD14" s="989"/>
      <c r="CE14" s="989"/>
      <c r="CF14" s="989"/>
      <c r="CG14" s="1010"/>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25"/>
    </row>
    <row r="15" spans="1:131" s="226" customFormat="1" ht="26.25" customHeight="1" x14ac:dyDescent="0.15">
      <c r="A15" s="229">
        <v>9</v>
      </c>
      <c r="B15" s="1026"/>
      <c r="C15" s="1027"/>
      <c r="D15" s="1027"/>
      <c r="E15" s="1027"/>
      <c r="F15" s="1027"/>
      <c r="G15" s="1027"/>
      <c r="H15" s="1027"/>
      <c r="I15" s="1027"/>
      <c r="J15" s="1027"/>
      <c r="K15" s="1027"/>
      <c r="L15" s="1027"/>
      <c r="M15" s="1027"/>
      <c r="N15" s="1027"/>
      <c r="O15" s="1027"/>
      <c r="P15" s="1028"/>
      <c r="Q15" s="1034"/>
      <c r="R15" s="1035"/>
      <c r="S15" s="1035"/>
      <c r="T15" s="1035"/>
      <c r="U15" s="1035"/>
      <c r="V15" s="1035"/>
      <c r="W15" s="1035"/>
      <c r="X15" s="1035"/>
      <c r="Y15" s="1035"/>
      <c r="Z15" s="1035"/>
      <c r="AA15" s="1035"/>
      <c r="AB15" s="1035"/>
      <c r="AC15" s="1035"/>
      <c r="AD15" s="1035"/>
      <c r="AE15" s="1036"/>
      <c r="AF15" s="1031"/>
      <c r="AG15" s="1032"/>
      <c r="AH15" s="1032"/>
      <c r="AI15" s="1032"/>
      <c r="AJ15" s="1033"/>
      <c r="AK15" s="1076"/>
      <c r="AL15" s="1077"/>
      <c r="AM15" s="1077"/>
      <c r="AN15" s="1077"/>
      <c r="AO15" s="1077"/>
      <c r="AP15" s="1077"/>
      <c r="AQ15" s="1077"/>
      <c r="AR15" s="1077"/>
      <c r="AS15" s="1077"/>
      <c r="AT15" s="1077"/>
      <c r="AU15" s="1078"/>
      <c r="AV15" s="1078"/>
      <c r="AW15" s="1078"/>
      <c r="AX15" s="1078"/>
      <c r="AY15" s="1079"/>
      <c r="AZ15" s="223"/>
      <c r="BA15" s="223"/>
      <c r="BB15" s="223"/>
      <c r="BC15" s="223"/>
      <c r="BD15" s="223"/>
      <c r="BE15" s="224"/>
      <c r="BF15" s="224"/>
      <c r="BG15" s="224"/>
      <c r="BH15" s="224"/>
      <c r="BI15" s="224"/>
      <c r="BJ15" s="224"/>
      <c r="BK15" s="224"/>
      <c r="BL15" s="224"/>
      <c r="BM15" s="224"/>
      <c r="BN15" s="224"/>
      <c r="BO15" s="224"/>
      <c r="BP15" s="224"/>
      <c r="BQ15" s="229">
        <v>9</v>
      </c>
      <c r="BR15" s="230"/>
      <c r="BS15" s="988"/>
      <c r="BT15" s="989"/>
      <c r="BU15" s="989"/>
      <c r="BV15" s="989"/>
      <c r="BW15" s="989"/>
      <c r="BX15" s="989"/>
      <c r="BY15" s="989"/>
      <c r="BZ15" s="989"/>
      <c r="CA15" s="989"/>
      <c r="CB15" s="989"/>
      <c r="CC15" s="989"/>
      <c r="CD15" s="989"/>
      <c r="CE15" s="989"/>
      <c r="CF15" s="989"/>
      <c r="CG15" s="1010"/>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25"/>
    </row>
    <row r="16" spans="1:131" s="226" customFormat="1" ht="26.25" customHeight="1" x14ac:dyDescent="0.15">
      <c r="A16" s="229">
        <v>10</v>
      </c>
      <c r="B16" s="1026"/>
      <c r="C16" s="1027"/>
      <c r="D16" s="1027"/>
      <c r="E16" s="1027"/>
      <c r="F16" s="1027"/>
      <c r="G16" s="1027"/>
      <c r="H16" s="1027"/>
      <c r="I16" s="1027"/>
      <c r="J16" s="1027"/>
      <c r="K16" s="1027"/>
      <c r="L16" s="1027"/>
      <c r="M16" s="1027"/>
      <c r="N16" s="1027"/>
      <c r="O16" s="1027"/>
      <c r="P16" s="1028"/>
      <c r="Q16" s="1034"/>
      <c r="R16" s="1035"/>
      <c r="S16" s="1035"/>
      <c r="T16" s="1035"/>
      <c r="U16" s="1035"/>
      <c r="V16" s="1035"/>
      <c r="W16" s="1035"/>
      <c r="X16" s="1035"/>
      <c r="Y16" s="1035"/>
      <c r="Z16" s="1035"/>
      <c r="AA16" s="1035"/>
      <c r="AB16" s="1035"/>
      <c r="AC16" s="1035"/>
      <c r="AD16" s="1035"/>
      <c r="AE16" s="1036"/>
      <c r="AF16" s="1031"/>
      <c r="AG16" s="1032"/>
      <c r="AH16" s="1032"/>
      <c r="AI16" s="1032"/>
      <c r="AJ16" s="1033"/>
      <c r="AK16" s="1076"/>
      <c r="AL16" s="1077"/>
      <c r="AM16" s="1077"/>
      <c r="AN16" s="1077"/>
      <c r="AO16" s="1077"/>
      <c r="AP16" s="1077"/>
      <c r="AQ16" s="1077"/>
      <c r="AR16" s="1077"/>
      <c r="AS16" s="1077"/>
      <c r="AT16" s="1077"/>
      <c r="AU16" s="1078"/>
      <c r="AV16" s="1078"/>
      <c r="AW16" s="1078"/>
      <c r="AX16" s="1078"/>
      <c r="AY16" s="1079"/>
      <c r="AZ16" s="223"/>
      <c r="BA16" s="223"/>
      <c r="BB16" s="223"/>
      <c r="BC16" s="223"/>
      <c r="BD16" s="223"/>
      <c r="BE16" s="224"/>
      <c r="BF16" s="224"/>
      <c r="BG16" s="224"/>
      <c r="BH16" s="224"/>
      <c r="BI16" s="224"/>
      <c r="BJ16" s="224"/>
      <c r="BK16" s="224"/>
      <c r="BL16" s="224"/>
      <c r="BM16" s="224"/>
      <c r="BN16" s="224"/>
      <c r="BO16" s="224"/>
      <c r="BP16" s="224"/>
      <c r="BQ16" s="229">
        <v>10</v>
      </c>
      <c r="BR16" s="230"/>
      <c r="BS16" s="988"/>
      <c r="BT16" s="989"/>
      <c r="BU16" s="989"/>
      <c r="BV16" s="989"/>
      <c r="BW16" s="989"/>
      <c r="BX16" s="989"/>
      <c r="BY16" s="989"/>
      <c r="BZ16" s="989"/>
      <c r="CA16" s="989"/>
      <c r="CB16" s="989"/>
      <c r="CC16" s="989"/>
      <c r="CD16" s="989"/>
      <c r="CE16" s="989"/>
      <c r="CF16" s="989"/>
      <c r="CG16" s="1010"/>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25"/>
    </row>
    <row r="17" spans="1:131" s="226" customFormat="1" ht="26.25" customHeight="1" x14ac:dyDescent="0.15">
      <c r="A17" s="229">
        <v>11</v>
      </c>
      <c r="B17" s="1026"/>
      <c r="C17" s="1027"/>
      <c r="D17" s="1027"/>
      <c r="E17" s="1027"/>
      <c r="F17" s="1027"/>
      <c r="G17" s="1027"/>
      <c r="H17" s="1027"/>
      <c r="I17" s="1027"/>
      <c r="J17" s="1027"/>
      <c r="K17" s="1027"/>
      <c r="L17" s="1027"/>
      <c r="M17" s="1027"/>
      <c r="N17" s="1027"/>
      <c r="O17" s="1027"/>
      <c r="P17" s="1028"/>
      <c r="Q17" s="1034"/>
      <c r="R17" s="1035"/>
      <c r="S17" s="1035"/>
      <c r="T17" s="1035"/>
      <c r="U17" s="1035"/>
      <c r="V17" s="1035"/>
      <c r="W17" s="1035"/>
      <c r="X17" s="1035"/>
      <c r="Y17" s="1035"/>
      <c r="Z17" s="1035"/>
      <c r="AA17" s="1035"/>
      <c r="AB17" s="1035"/>
      <c r="AC17" s="1035"/>
      <c r="AD17" s="1035"/>
      <c r="AE17" s="1036"/>
      <c r="AF17" s="1031"/>
      <c r="AG17" s="1032"/>
      <c r="AH17" s="1032"/>
      <c r="AI17" s="1032"/>
      <c r="AJ17" s="1033"/>
      <c r="AK17" s="1076"/>
      <c r="AL17" s="1077"/>
      <c r="AM17" s="1077"/>
      <c r="AN17" s="1077"/>
      <c r="AO17" s="1077"/>
      <c r="AP17" s="1077"/>
      <c r="AQ17" s="1077"/>
      <c r="AR17" s="1077"/>
      <c r="AS17" s="1077"/>
      <c r="AT17" s="1077"/>
      <c r="AU17" s="1078"/>
      <c r="AV17" s="1078"/>
      <c r="AW17" s="1078"/>
      <c r="AX17" s="1078"/>
      <c r="AY17" s="1079"/>
      <c r="AZ17" s="223"/>
      <c r="BA17" s="223"/>
      <c r="BB17" s="223"/>
      <c r="BC17" s="223"/>
      <c r="BD17" s="223"/>
      <c r="BE17" s="224"/>
      <c r="BF17" s="224"/>
      <c r="BG17" s="224"/>
      <c r="BH17" s="224"/>
      <c r="BI17" s="224"/>
      <c r="BJ17" s="224"/>
      <c r="BK17" s="224"/>
      <c r="BL17" s="224"/>
      <c r="BM17" s="224"/>
      <c r="BN17" s="224"/>
      <c r="BO17" s="224"/>
      <c r="BP17" s="224"/>
      <c r="BQ17" s="229">
        <v>11</v>
      </c>
      <c r="BR17" s="230"/>
      <c r="BS17" s="988"/>
      <c r="BT17" s="989"/>
      <c r="BU17" s="989"/>
      <c r="BV17" s="989"/>
      <c r="BW17" s="989"/>
      <c r="BX17" s="989"/>
      <c r="BY17" s="989"/>
      <c r="BZ17" s="989"/>
      <c r="CA17" s="989"/>
      <c r="CB17" s="989"/>
      <c r="CC17" s="989"/>
      <c r="CD17" s="989"/>
      <c r="CE17" s="989"/>
      <c r="CF17" s="989"/>
      <c r="CG17" s="1010"/>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25"/>
    </row>
    <row r="18" spans="1:131" s="226" customFormat="1" ht="26.25" customHeight="1" x14ac:dyDescent="0.15">
      <c r="A18" s="229">
        <v>12</v>
      </c>
      <c r="B18" s="1026"/>
      <c r="C18" s="1027"/>
      <c r="D18" s="1027"/>
      <c r="E18" s="1027"/>
      <c r="F18" s="1027"/>
      <c r="G18" s="1027"/>
      <c r="H18" s="1027"/>
      <c r="I18" s="1027"/>
      <c r="J18" s="1027"/>
      <c r="K18" s="1027"/>
      <c r="L18" s="1027"/>
      <c r="M18" s="1027"/>
      <c r="N18" s="1027"/>
      <c r="O18" s="1027"/>
      <c r="P18" s="1028"/>
      <c r="Q18" s="1034"/>
      <c r="R18" s="1035"/>
      <c r="S18" s="1035"/>
      <c r="T18" s="1035"/>
      <c r="U18" s="1035"/>
      <c r="V18" s="1035"/>
      <c r="W18" s="1035"/>
      <c r="X18" s="1035"/>
      <c r="Y18" s="1035"/>
      <c r="Z18" s="1035"/>
      <c r="AA18" s="1035"/>
      <c r="AB18" s="1035"/>
      <c r="AC18" s="1035"/>
      <c r="AD18" s="1035"/>
      <c r="AE18" s="1036"/>
      <c r="AF18" s="1031"/>
      <c r="AG18" s="1032"/>
      <c r="AH18" s="1032"/>
      <c r="AI18" s="1032"/>
      <c r="AJ18" s="1033"/>
      <c r="AK18" s="1076"/>
      <c r="AL18" s="1077"/>
      <c r="AM18" s="1077"/>
      <c r="AN18" s="1077"/>
      <c r="AO18" s="1077"/>
      <c r="AP18" s="1077"/>
      <c r="AQ18" s="1077"/>
      <c r="AR18" s="1077"/>
      <c r="AS18" s="1077"/>
      <c r="AT18" s="1077"/>
      <c r="AU18" s="1078"/>
      <c r="AV18" s="1078"/>
      <c r="AW18" s="1078"/>
      <c r="AX18" s="1078"/>
      <c r="AY18" s="1079"/>
      <c r="AZ18" s="223"/>
      <c r="BA18" s="223"/>
      <c r="BB18" s="223"/>
      <c r="BC18" s="223"/>
      <c r="BD18" s="223"/>
      <c r="BE18" s="224"/>
      <c r="BF18" s="224"/>
      <c r="BG18" s="224"/>
      <c r="BH18" s="224"/>
      <c r="BI18" s="224"/>
      <c r="BJ18" s="224"/>
      <c r="BK18" s="224"/>
      <c r="BL18" s="224"/>
      <c r="BM18" s="224"/>
      <c r="BN18" s="224"/>
      <c r="BO18" s="224"/>
      <c r="BP18" s="224"/>
      <c r="BQ18" s="229">
        <v>12</v>
      </c>
      <c r="BR18" s="230"/>
      <c r="BS18" s="988"/>
      <c r="BT18" s="989"/>
      <c r="BU18" s="989"/>
      <c r="BV18" s="989"/>
      <c r="BW18" s="989"/>
      <c r="BX18" s="989"/>
      <c r="BY18" s="989"/>
      <c r="BZ18" s="989"/>
      <c r="CA18" s="989"/>
      <c r="CB18" s="989"/>
      <c r="CC18" s="989"/>
      <c r="CD18" s="989"/>
      <c r="CE18" s="989"/>
      <c r="CF18" s="989"/>
      <c r="CG18" s="1010"/>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25"/>
    </row>
    <row r="19" spans="1:131" s="226" customFormat="1" ht="26.25" customHeight="1" x14ac:dyDescent="0.15">
      <c r="A19" s="229">
        <v>13</v>
      </c>
      <c r="B19" s="1026"/>
      <c r="C19" s="1027"/>
      <c r="D19" s="1027"/>
      <c r="E19" s="1027"/>
      <c r="F19" s="1027"/>
      <c r="G19" s="1027"/>
      <c r="H19" s="1027"/>
      <c r="I19" s="1027"/>
      <c r="J19" s="1027"/>
      <c r="K19" s="1027"/>
      <c r="L19" s="1027"/>
      <c r="M19" s="1027"/>
      <c r="N19" s="1027"/>
      <c r="O19" s="1027"/>
      <c r="P19" s="1028"/>
      <c r="Q19" s="1034"/>
      <c r="R19" s="1035"/>
      <c r="S19" s="1035"/>
      <c r="T19" s="1035"/>
      <c r="U19" s="1035"/>
      <c r="V19" s="1035"/>
      <c r="W19" s="1035"/>
      <c r="X19" s="1035"/>
      <c r="Y19" s="1035"/>
      <c r="Z19" s="1035"/>
      <c r="AA19" s="1035"/>
      <c r="AB19" s="1035"/>
      <c r="AC19" s="1035"/>
      <c r="AD19" s="1035"/>
      <c r="AE19" s="1036"/>
      <c r="AF19" s="1031"/>
      <c r="AG19" s="1032"/>
      <c r="AH19" s="1032"/>
      <c r="AI19" s="1032"/>
      <c r="AJ19" s="1033"/>
      <c r="AK19" s="1076"/>
      <c r="AL19" s="1077"/>
      <c r="AM19" s="1077"/>
      <c r="AN19" s="1077"/>
      <c r="AO19" s="1077"/>
      <c r="AP19" s="1077"/>
      <c r="AQ19" s="1077"/>
      <c r="AR19" s="1077"/>
      <c r="AS19" s="1077"/>
      <c r="AT19" s="1077"/>
      <c r="AU19" s="1078"/>
      <c r="AV19" s="1078"/>
      <c r="AW19" s="1078"/>
      <c r="AX19" s="1078"/>
      <c r="AY19" s="1079"/>
      <c r="AZ19" s="223"/>
      <c r="BA19" s="223"/>
      <c r="BB19" s="223"/>
      <c r="BC19" s="223"/>
      <c r="BD19" s="223"/>
      <c r="BE19" s="224"/>
      <c r="BF19" s="224"/>
      <c r="BG19" s="224"/>
      <c r="BH19" s="224"/>
      <c r="BI19" s="224"/>
      <c r="BJ19" s="224"/>
      <c r="BK19" s="224"/>
      <c r="BL19" s="224"/>
      <c r="BM19" s="224"/>
      <c r="BN19" s="224"/>
      <c r="BO19" s="224"/>
      <c r="BP19" s="224"/>
      <c r="BQ19" s="229">
        <v>13</v>
      </c>
      <c r="BR19" s="230"/>
      <c r="BS19" s="988"/>
      <c r="BT19" s="989"/>
      <c r="BU19" s="989"/>
      <c r="BV19" s="989"/>
      <c r="BW19" s="989"/>
      <c r="BX19" s="989"/>
      <c r="BY19" s="989"/>
      <c r="BZ19" s="989"/>
      <c r="CA19" s="989"/>
      <c r="CB19" s="989"/>
      <c r="CC19" s="989"/>
      <c r="CD19" s="989"/>
      <c r="CE19" s="989"/>
      <c r="CF19" s="989"/>
      <c r="CG19" s="1010"/>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25"/>
    </row>
    <row r="20" spans="1:131" s="226" customFormat="1" ht="26.25" customHeight="1" x14ac:dyDescent="0.15">
      <c r="A20" s="229">
        <v>14</v>
      </c>
      <c r="B20" s="1026"/>
      <c r="C20" s="1027"/>
      <c r="D20" s="1027"/>
      <c r="E20" s="1027"/>
      <c r="F20" s="1027"/>
      <c r="G20" s="1027"/>
      <c r="H20" s="1027"/>
      <c r="I20" s="1027"/>
      <c r="J20" s="1027"/>
      <c r="K20" s="1027"/>
      <c r="L20" s="1027"/>
      <c r="M20" s="1027"/>
      <c r="N20" s="1027"/>
      <c r="O20" s="1027"/>
      <c r="P20" s="1028"/>
      <c r="Q20" s="1034"/>
      <c r="R20" s="1035"/>
      <c r="S20" s="1035"/>
      <c r="T20" s="1035"/>
      <c r="U20" s="1035"/>
      <c r="V20" s="1035"/>
      <c r="W20" s="1035"/>
      <c r="X20" s="1035"/>
      <c r="Y20" s="1035"/>
      <c r="Z20" s="1035"/>
      <c r="AA20" s="1035"/>
      <c r="AB20" s="1035"/>
      <c r="AC20" s="1035"/>
      <c r="AD20" s="1035"/>
      <c r="AE20" s="1036"/>
      <c r="AF20" s="1031"/>
      <c r="AG20" s="1032"/>
      <c r="AH20" s="1032"/>
      <c r="AI20" s="1032"/>
      <c r="AJ20" s="1033"/>
      <c r="AK20" s="1076"/>
      <c r="AL20" s="1077"/>
      <c r="AM20" s="1077"/>
      <c r="AN20" s="1077"/>
      <c r="AO20" s="1077"/>
      <c r="AP20" s="1077"/>
      <c r="AQ20" s="1077"/>
      <c r="AR20" s="1077"/>
      <c r="AS20" s="1077"/>
      <c r="AT20" s="1077"/>
      <c r="AU20" s="1078"/>
      <c r="AV20" s="1078"/>
      <c r="AW20" s="1078"/>
      <c r="AX20" s="1078"/>
      <c r="AY20" s="1079"/>
      <c r="AZ20" s="223"/>
      <c r="BA20" s="223"/>
      <c r="BB20" s="223"/>
      <c r="BC20" s="223"/>
      <c r="BD20" s="223"/>
      <c r="BE20" s="224"/>
      <c r="BF20" s="224"/>
      <c r="BG20" s="224"/>
      <c r="BH20" s="224"/>
      <c r="BI20" s="224"/>
      <c r="BJ20" s="224"/>
      <c r="BK20" s="224"/>
      <c r="BL20" s="224"/>
      <c r="BM20" s="224"/>
      <c r="BN20" s="224"/>
      <c r="BO20" s="224"/>
      <c r="BP20" s="224"/>
      <c r="BQ20" s="229">
        <v>14</v>
      </c>
      <c r="BR20" s="230"/>
      <c r="BS20" s="988"/>
      <c r="BT20" s="989"/>
      <c r="BU20" s="989"/>
      <c r="BV20" s="989"/>
      <c r="BW20" s="989"/>
      <c r="BX20" s="989"/>
      <c r="BY20" s="989"/>
      <c r="BZ20" s="989"/>
      <c r="CA20" s="989"/>
      <c r="CB20" s="989"/>
      <c r="CC20" s="989"/>
      <c r="CD20" s="989"/>
      <c r="CE20" s="989"/>
      <c r="CF20" s="989"/>
      <c r="CG20" s="1010"/>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25"/>
    </row>
    <row r="21" spans="1:131" s="226" customFormat="1" ht="26.25" customHeight="1" thickBot="1" x14ac:dyDescent="0.2">
      <c r="A21" s="229">
        <v>15</v>
      </c>
      <c r="B21" s="1026"/>
      <c r="C21" s="1027"/>
      <c r="D21" s="1027"/>
      <c r="E21" s="1027"/>
      <c r="F21" s="1027"/>
      <c r="G21" s="1027"/>
      <c r="H21" s="1027"/>
      <c r="I21" s="1027"/>
      <c r="J21" s="1027"/>
      <c r="K21" s="1027"/>
      <c r="L21" s="1027"/>
      <c r="M21" s="1027"/>
      <c r="N21" s="1027"/>
      <c r="O21" s="1027"/>
      <c r="P21" s="1028"/>
      <c r="Q21" s="1034"/>
      <c r="R21" s="1035"/>
      <c r="S21" s="1035"/>
      <c r="T21" s="1035"/>
      <c r="U21" s="1035"/>
      <c r="V21" s="1035"/>
      <c r="W21" s="1035"/>
      <c r="X21" s="1035"/>
      <c r="Y21" s="1035"/>
      <c r="Z21" s="1035"/>
      <c r="AA21" s="1035"/>
      <c r="AB21" s="1035"/>
      <c r="AC21" s="1035"/>
      <c r="AD21" s="1035"/>
      <c r="AE21" s="1036"/>
      <c r="AF21" s="1031"/>
      <c r="AG21" s="1032"/>
      <c r="AH21" s="1032"/>
      <c r="AI21" s="1032"/>
      <c r="AJ21" s="1033"/>
      <c r="AK21" s="1076"/>
      <c r="AL21" s="1077"/>
      <c r="AM21" s="1077"/>
      <c r="AN21" s="1077"/>
      <c r="AO21" s="1077"/>
      <c r="AP21" s="1077"/>
      <c r="AQ21" s="1077"/>
      <c r="AR21" s="1077"/>
      <c r="AS21" s="1077"/>
      <c r="AT21" s="1077"/>
      <c r="AU21" s="1078"/>
      <c r="AV21" s="1078"/>
      <c r="AW21" s="1078"/>
      <c r="AX21" s="1078"/>
      <c r="AY21" s="1079"/>
      <c r="AZ21" s="223"/>
      <c r="BA21" s="223"/>
      <c r="BB21" s="223"/>
      <c r="BC21" s="223"/>
      <c r="BD21" s="223"/>
      <c r="BE21" s="224"/>
      <c r="BF21" s="224"/>
      <c r="BG21" s="224"/>
      <c r="BH21" s="224"/>
      <c r="BI21" s="224"/>
      <c r="BJ21" s="224"/>
      <c r="BK21" s="224"/>
      <c r="BL21" s="224"/>
      <c r="BM21" s="224"/>
      <c r="BN21" s="224"/>
      <c r="BO21" s="224"/>
      <c r="BP21" s="224"/>
      <c r="BQ21" s="229">
        <v>15</v>
      </c>
      <c r="BR21" s="230"/>
      <c r="BS21" s="988"/>
      <c r="BT21" s="989"/>
      <c r="BU21" s="989"/>
      <c r="BV21" s="989"/>
      <c r="BW21" s="989"/>
      <c r="BX21" s="989"/>
      <c r="BY21" s="989"/>
      <c r="BZ21" s="989"/>
      <c r="CA21" s="989"/>
      <c r="CB21" s="989"/>
      <c r="CC21" s="989"/>
      <c r="CD21" s="989"/>
      <c r="CE21" s="989"/>
      <c r="CF21" s="989"/>
      <c r="CG21" s="1010"/>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25"/>
    </row>
    <row r="22" spans="1:131" s="226" customFormat="1" ht="26.25" customHeight="1" x14ac:dyDescent="0.15">
      <c r="A22" s="229">
        <v>16</v>
      </c>
      <c r="B22" s="1026"/>
      <c r="C22" s="1027"/>
      <c r="D22" s="1027"/>
      <c r="E22" s="1027"/>
      <c r="F22" s="1027"/>
      <c r="G22" s="1027"/>
      <c r="H22" s="1027"/>
      <c r="I22" s="1027"/>
      <c r="J22" s="1027"/>
      <c r="K22" s="1027"/>
      <c r="L22" s="1027"/>
      <c r="M22" s="1027"/>
      <c r="N22" s="1027"/>
      <c r="O22" s="1027"/>
      <c r="P22" s="1028"/>
      <c r="Q22" s="1069"/>
      <c r="R22" s="1070"/>
      <c r="S22" s="1070"/>
      <c r="T22" s="1070"/>
      <c r="U22" s="1070"/>
      <c r="V22" s="1070"/>
      <c r="W22" s="1070"/>
      <c r="X22" s="1070"/>
      <c r="Y22" s="1070"/>
      <c r="Z22" s="1070"/>
      <c r="AA22" s="1070"/>
      <c r="AB22" s="1070"/>
      <c r="AC22" s="1070"/>
      <c r="AD22" s="1070"/>
      <c r="AE22" s="1071"/>
      <c r="AF22" s="1031"/>
      <c r="AG22" s="1032"/>
      <c r="AH22" s="1032"/>
      <c r="AI22" s="1032"/>
      <c r="AJ22" s="1033"/>
      <c r="AK22" s="1072"/>
      <c r="AL22" s="1073"/>
      <c r="AM22" s="1073"/>
      <c r="AN22" s="1073"/>
      <c r="AO22" s="1073"/>
      <c r="AP22" s="1073"/>
      <c r="AQ22" s="1073"/>
      <c r="AR22" s="1073"/>
      <c r="AS22" s="1073"/>
      <c r="AT22" s="1073"/>
      <c r="AU22" s="1074"/>
      <c r="AV22" s="1074"/>
      <c r="AW22" s="1074"/>
      <c r="AX22" s="1074"/>
      <c r="AY22" s="1075"/>
      <c r="AZ22" s="1024" t="s">
        <v>386</v>
      </c>
      <c r="BA22" s="1024"/>
      <c r="BB22" s="1024"/>
      <c r="BC22" s="1024"/>
      <c r="BD22" s="1025"/>
      <c r="BE22" s="224"/>
      <c r="BF22" s="224"/>
      <c r="BG22" s="224"/>
      <c r="BH22" s="224"/>
      <c r="BI22" s="224"/>
      <c r="BJ22" s="224"/>
      <c r="BK22" s="224"/>
      <c r="BL22" s="224"/>
      <c r="BM22" s="224"/>
      <c r="BN22" s="224"/>
      <c r="BO22" s="224"/>
      <c r="BP22" s="224"/>
      <c r="BQ22" s="229">
        <v>16</v>
      </c>
      <c r="BR22" s="230"/>
      <c r="BS22" s="988"/>
      <c r="BT22" s="989"/>
      <c r="BU22" s="989"/>
      <c r="BV22" s="989"/>
      <c r="BW22" s="989"/>
      <c r="BX22" s="989"/>
      <c r="BY22" s="989"/>
      <c r="BZ22" s="989"/>
      <c r="CA22" s="989"/>
      <c r="CB22" s="989"/>
      <c r="CC22" s="989"/>
      <c r="CD22" s="989"/>
      <c r="CE22" s="989"/>
      <c r="CF22" s="989"/>
      <c r="CG22" s="1010"/>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25"/>
    </row>
    <row r="23" spans="1:131" s="226" customFormat="1" ht="26.25" customHeight="1" thickBot="1" x14ac:dyDescent="0.2">
      <c r="A23" s="231" t="s">
        <v>387</v>
      </c>
      <c r="B23" s="933" t="s">
        <v>388</v>
      </c>
      <c r="C23" s="934"/>
      <c r="D23" s="934"/>
      <c r="E23" s="934"/>
      <c r="F23" s="934"/>
      <c r="G23" s="934"/>
      <c r="H23" s="934"/>
      <c r="I23" s="934"/>
      <c r="J23" s="934"/>
      <c r="K23" s="934"/>
      <c r="L23" s="934"/>
      <c r="M23" s="934"/>
      <c r="N23" s="934"/>
      <c r="O23" s="934"/>
      <c r="P23" s="944"/>
      <c r="Q23" s="1063">
        <v>33052</v>
      </c>
      <c r="R23" s="1057"/>
      <c r="S23" s="1057"/>
      <c r="T23" s="1057"/>
      <c r="U23" s="1057"/>
      <c r="V23" s="1057">
        <v>30271</v>
      </c>
      <c r="W23" s="1057"/>
      <c r="X23" s="1057"/>
      <c r="Y23" s="1057"/>
      <c r="Z23" s="1057"/>
      <c r="AA23" s="1057">
        <v>2781</v>
      </c>
      <c r="AB23" s="1057"/>
      <c r="AC23" s="1057"/>
      <c r="AD23" s="1057"/>
      <c r="AE23" s="1064"/>
      <c r="AF23" s="1065">
        <v>2311</v>
      </c>
      <c r="AG23" s="1057"/>
      <c r="AH23" s="1057"/>
      <c r="AI23" s="1057"/>
      <c r="AJ23" s="1066"/>
      <c r="AK23" s="1067"/>
      <c r="AL23" s="1068"/>
      <c r="AM23" s="1068"/>
      <c r="AN23" s="1068"/>
      <c r="AO23" s="1068"/>
      <c r="AP23" s="1057">
        <v>28896</v>
      </c>
      <c r="AQ23" s="1057"/>
      <c r="AR23" s="1057"/>
      <c r="AS23" s="1057"/>
      <c r="AT23" s="1057"/>
      <c r="AU23" s="1058"/>
      <c r="AV23" s="1058"/>
      <c r="AW23" s="1058"/>
      <c r="AX23" s="1058"/>
      <c r="AY23" s="1059"/>
      <c r="AZ23" s="1060" t="s">
        <v>126</v>
      </c>
      <c r="BA23" s="1061"/>
      <c r="BB23" s="1061"/>
      <c r="BC23" s="1061"/>
      <c r="BD23" s="1062"/>
      <c r="BE23" s="224"/>
      <c r="BF23" s="224"/>
      <c r="BG23" s="224"/>
      <c r="BH23" s="224"/>
      <c r="BI23" s="224"/>
      <c r="BJ23" s="224"/>
      <c r="BK23" s="224"/>
      <c r="BL23" s="224"/>
      <c r="BM23" s="224"/>
      <c r="BN23" s="224"/>
      <c r="BO23" s="224"/>
      <c r="BP23" s="224"/>
      <c r="BQ23" s="229">
        <v>17</v>
      </c>
      <c r="BR23" s="230"/>
      <c r="BS23" s="988"/>
      <c r="BT23" s="989"/>
      <c r="BU23" s="989"/>
      <c r="BV23" s="989"/>
      <c r="BW23" s="989"/>
      <c r="BX23" s="989"/>
      <c r="BY23" s="989"/>
      <c r="BZ23" s="989"/>
      <c r="CA23" s="989"/>
      <c r="CB23" s="989"/>
      <c r="CC23" s="989"/>
      <c r="CD23" s="989"/>
      <c r="CE23" s="989"/>
      <c r="CF23" s="989"/>
      <c r="CG23" s="1010"/>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25"/>
    </row>
    <row r="24" spans="1:131" s="226" customFormat="1" ht="26.25" customHeight="1" x14ac:dyDescent="0.15">
      <c r="A24" s="1056" t="s">
        <v>389</v>
      </c>
      <c r="B24" s="1056"/>
      <c r="C24" s="1056"/>
      <c r="D24" s="1056"/>
      <c r="E24" s="1056"/>
      <c r="F24" s="1056"/>
      <c r="G24" s="1056"/>
      <c r="H24" s="1056"/>
      <c r="I24" s="1056"/>
      <c r="J24" s="1056"/>
      <c r="K24" s="1056"/>
      <c r="L24" s="1056"/>
      <c r="M24" s="1056"/>
      <c r="N24" s="1056"/>
      <c r="O24" s="1056"/>
      <c r="P24" s="1056"/>
      <c r="Q24" s="1056"/>
      <c r="R24" s="1056"/>
      <c r="S24" s="1056"/>
      <c r="T24" s="1056"/>
      <c r="U24" s="1056"/>
      <c r="V24" s="1056"/>
      <c r="W24" s="1056"/>
      <c r="X24" s="1056"/>
      <c r="Y24" s="1056"/>
      <c r="Z24" s="1056"/>
      <c r="AA24" s="1056"/>
      <c r="AB24" s="1056"/>
      <c r="AC24" s="1056"/>
      <c r="AD24" s="1056"/>
      <c r="AE24" s="1056"/>
      <c r="AF24" s="1056"/>
      <c r="AG24" s="1056"/>
      <c r="AH24" s="1056"/>
      <c r="AI24" s="1056"/>
      <c r="AJ24" s="1056"/>
      <c r="AK24" s="1056"/>
      <c r="AL24" s="1056"/>
      <c r="AM24" s="1056"/>
      <c r="AN24" s="1056"/>
      <c r="AO24" s="1056"/>
      <c r="AP24" s="1056"/>
      <c r="AQ24" s="1056"/>
      <c r="AR24" s="1056"/>
      <c r="AS24" s="1056"/>
      <c r="AT24" s="1056"/>
      <c r="AU24" s="1056"/>
      <c r="AV24" s="1056"/>
      <c r="AW24" s="1056"/>
      <c r="AX24" s="1056"/>
      <c r="AY24" s="1056"/>
      <c r="AZ24" s="223"/>
      <c r="BA24" s="223"/>
      <c r="BB24" s="223"/>
      <c r="BC24" s="223"/>
      <c r="BD24" s="223"/>
      <c r="BE24" s="224"/>
      <c r="BF24" s="224"/>
      <c r="BG24" s="224"/>
      <c r="BH24" s="224"/>
      <c r="BI24" s="224"/>
      <c r="BJ24" s="224"/>
      <c r="BK24" s="224"/>
      <c r="BL24" s="224"/>
      <c r="BM24" s="224"/>
      <c r="BN24" s="224"/>
      <c r="BO24" s="224"/>
      <c r="BP24" s="224"/>
      <c r="BQ24" s="229">
        <v>18</v>
      </c>
      <c r="BR24" s="230"/>
      <c r="BS24" s="988"/>
      <c r="BT24" s="989"/>
      <c r="BU24" s="989"/>
      <c r="BV24" s="989"/>
      <c r="BW24" s="989"/>
      <c r="BX24" s="989"/>
      <c r="BY24" s="989"/>
      <c r="BZ24" s="989"/>
      <c r="CA24" s="989"/>
      <c r="CB24" s="989"/>
      <c r="CC24" s="989"/>
      <c r="CD24" s="989"/>
      <c r="CE24" s="989"/>
      <c r="CF24" s="989"/>
      <c r="CG24" s="1010"/>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25"/>
    </row>
    <row r="25" spans="1:131" ht="26.25" customHeight="1" thickBot="1" x14ac:dyDescent="0.2">
      <c r="A25" s="1055" t="s">
        <v>390</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23"/>
      <c r="BK25" s="223"/>
      <c r="BL25" s="223"/>
      <c r="BM25" s="223"/>
      <c r="BN25" s="223"/>
      <c r="BO25" s="232"/>
      <c r="BP25" s="232"/>
      <c r="BQ25" s="229">
        <v>19</v>
      </c>
      <c r="BR25" s="230"/>
      <c r="BS25" s="988"/>
      <c r="BT25" s="989"/>
      <c r="BU25" s="989"/>
      <c r="BV25" s="989"/>
      <c r="BW25" s="989"/>
      <c r="BX25" s="989"/>
      <c r="BY25" s="989"/>
      <c r="BZ25" s="989"/>
      <c r="CA25" s="989"/>
      <c r="CB25" s="989"/>
      <c r="CC25" s="989"/>
      <c r="CD25" s="989"/>
      <c r="CE25" s="989"/>
      <c r="CF25" s="989"/>
      <c r="CG25" s="1010"/>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221"/>
    </row>
    <row r="26" spans="1:131" ht="26.25" customHeight="1" x14ac:dyDescent="0.15">
      <c r="A26" s="991" t="s">
        <v>368</v>
      </c>
      <c r="B26" s="992"/>
      <c r="C26" s="992"/>
      <c r="D26" s="992"/>
      <c r="E26" s="992"/>
      <c r="F26" s="992"/>
      <c r="G26" s="992"/>
      <c r="H26" s="992"/>
      <c r="I26" s="992"/>
      <c r="J26" s="992"/>
      <c r="K26" s="992"/>
      <c r="L26" s="992"/>
      <c r="M26" s="992"/>
      <c r="N26" s="992"/>
      <c r="O26" s="992"/>
      <c r="P26" s="993"/>
      <c r="Q26" s="997" t="s">
        <v>391</v>
      </c>
      <c r="R26" s="998"/>
      <c r="S26" s="998"/>
      <c r="T26" s="998"/>
      <c r="U26" s="999"/>
      <c r="V26" s="997" t="s">
        <v>392</v>
      </c>
      <c r="W26" s="998"/>
      <c r="X26" s="998"/>
      <c r="Y26" s="998"/>
      <c r="Z26" s="999"/>
      <c r="AA26" s="997" t="s">
        <v>393</v>
      </c>
      <c r="AB26" s="998"/>
      <c r="AC26" s="998"/>
      <c r="AD26" s="998"/>
      <c r="AE26" s="998"/>
      <c r="AF26" s="1051" t="s">
        <v>394</v>
      </c>
      <c r="AG26" s="1004"/>
      <c r="AH26" s="1004"/>
      <c r="AI26" s="1004"/>
      <c r="AJ26" s="1052"/>
      <c r="AK26" s="998" t="s">
        <v>395</v>
      </c>
      <c r="AL26" s="998"/>
      <c r="AM26" s="998"/>
      <c r="AN26" s="998"/>
      <c r="AO26" s="999"/>
      <c r="AP26" s="997" t="s">
        <v>396</v>
      </c>
      <c r="AQ26" s="998"/>
      <c r="AR26" s="998"/>
      <c r="AS26" s="998"/>
      <c r="AT26" s="999"/>
      <c r="AU26" s="997" t="s">
        <v>397</v>
      </c>
      <c r="AV26" s="998"/>
      <c r="AW26" s="998"/>
      <c r="AX26" s="998"/>
      <c r="AY26" s="999"/>
      <c r="AZ26" s="997" t="s">
        <v>398</v>
      </c>
      <c r="BA26" s="998"/>
      <c r="BB26" s="998"/>
      <c r="BC26" s="998"/>
      <c r="BD26" s="999"/>
      <c r="BE26" s="997" t="s">
        <v>375</v>
      </c>
      <c r="BF26" s="998"/>
      <c r="BG26" s="998"/>
      <c r="BH26" s="998"/>
      <c r="BI26" s="1011"/>
      <c r="BJ26" s="223"/>
      <c r="BK26" s="223"/>
      <c r="BL26" s="223"/>
      <c r="BM26" s="223"/>
      <c r="BN26" s="223"/>
      <c r="BO26" s="232"/>
      <c r="BP26" s="232"/>
      <c r="BQ26" s="229">
        <v>20</v>
      </c>
      <c r="BR26" s="230"/>
      <c r="BS26" s="988"/>
      <c r="BT26" s="989"/>
      <c r="BU26" s="989"/>
      <c r="BV26" s="989"/>
      <c r="BW26" s="989"/>
      <c r="BX26" s="989"/>
      <c r="BY26" s="989"/>
      <c r="BZ26" s="989"/>
      <c r="CA26" s="989"/>
      <c r="CB26" s="989"/>
      <c r="CC26" s="989"/>
      <c r="CD26" s="989"/>
      <c r="CE26" s="989"/>
      <c r="CF26" s="989"/>
      <c r="CG26" s="1010"/>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221"/>
    </row>
    <row r="27" spans="1:13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3"/>
      <c r="AG27" s="1007"/>
      <c r="AH27" s="1007"/>
      <c r="AI27" s="1007"/>
      <c r="AJ27" s="1054"/>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2"/>
      <c r="BJ27" s="223"/>
      <c r="BK27" s="223"/>
      <c r="BL27" s="223"/>
      <c r="BM27" s="223"/>
      <c r="BN27" s="223"/>
      <c r="BO27" s="232"/>
      <c r="BP27" s="232"/>
      <c r="BQ27" s="229">
        <v>21</v>
      </c>
      <c r="BR27" s="230"/>
      <c r="BS27" s="988"/>
      <c r="BT27" s="989"/>
      <c r="BU27" s="989"/>
      <c r="BV27" s="989"/>
      <c r="BW27" s="989"/>
      <c r="BX27" s="989"/>
      <c r="BY27" s="989"/>
      <c r="BZ27" s="989"/>
      <c r="CA27" s="989"/>
      <c r="CB27" s="989"/>
      <c r="CC27" s="989"/>
      <c r="CD27" s="989"/>
      <c r="CE27" s="989"/>
      <c r="CF27" s="989"/>
      <c r="CG27" s="1010"/>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221"/>
    </row>
    <row r="28" spans="1:131" ht="26.25" customHeight="1" thickTop="1" x14ac:dyDescent="0.15">
      <c r="A28" s="233">
        <v>1</v>
      </c>
      <c r="B28" s="1043" t="s">
        <v>399</v>
      </c>
      <c r="C28" s="1044"/>
      <c r="D28" s="1044"/>
      <c r="E28" s="1044"/>
      <c r="F28" s="1044"/>
      <c r="G28" s="1044"/>
      <c r="H28" s="1044"/>
      <c r="I28" s="1044"/>
      <c r="J28" s="1044"/>
      <c r="K28" s="1044"/>
      <c r="L28" s="1044"/>
      <c r="M28" s="1044"/>
      <c r="N28" s="1044"/>
      <c r="O28" s="1044"/>
      <c r="P28" s="1045"/>
      <c r="Q28" s="1046">
        <v>5754</v>
      </c>
      <c r="R28" s="1047"/>
      <c r="S28" s="1047"/>
      <c r="T28" s="1047"/>
      <c r="U28" s="1047"/>
      <c r="V28" s="1047">
        <v>5436</v>
      </c>
      <c r="W28" s="1047"/>
      <c r="X28" s="1047"/>
      <c r="Y28" s="1047"/>
      <c r="Z28" s="1047"/>
      <c r="AA28" s="1047">
        <v>318</v>
      </c>
      <c r="AB28" s="1047"/>
      <c r="AC28" s="1047"/>
      <c r="AD28" s="1047"/>
      <c r="AE28" s="1048"/>
      <c r="AF28" s="1049">
        <v>318</v>
      </c>
      <c r="AG28" s="1047"/>
      <c r="AH28" s="1047"/>
      <c r="AI28" s="1047"/>
      <c r="AJ28" s="1050"/>
      <c r="AK28" s="1038">
        <v>370</v>
      </c>
      <c r="AL28" s="1039"/>
      <c r="AM28" s="1039"/>
      <c r="AN28" s="1039"/>
      <c r="AO28" s="1039"/>
      <c r="AP28" s="1039" t="s">
        <v>588</v>
      </c>
      <c r="AQ28" s="1039"/>
      <c r="AR28" s="1039"/>
      <c r="AS28" s="1039"/>
      <c r="AT28" s="1039"/>
      <c r="AU28" s="1039" t="s">
        <v>588</v>
      </c>
      <c r="AV28" s="1039"/>
      <c r="AW28" s="1039"/>
      <c r="AX28" s="1039"/>
      <c r="AY28" s="1039"/>
      <c r="AZ28" s="1040"/>
      <c r="BA28" s="1040"/>
      <c r="BB28" s="1040"/>
      <c r="BC28" s="1040"/>
      <c r="BD28" s="1040"/>
      <c r="BE28" s="1041"/>
      <c r="BF28" s="1041"/>
      <c r="BG28" s="1041"/>
      <c r="BH28" s="1041"/>
      <c r="BI28" s="1042"/>
      <c r="BJ28" s="223"/>
      <c r="BK28" s="223"/>
      <c r="BL28" s="223"/>
      <c r="BM28" s="223"/>
      <c r="BN28" s="223"/>
      <c r="BO28" s="232"/>
      <c r="BP28" s="232"/>
      <c r="BQ28" s="229">
        <v>22</v>
      </c>
      <c r="BR28" s="230"/>
      <c r="BS28" s="988"/>
      <c r="BT28" s="989"/>
      <c r="BU28" s="989"/>
      <c r="BV28" s="989"/>
      <c r="BW28" s="989"/>
      <c r="BX28" s="989"/>
      <c r="BY28" s="989"/>
      <c r="BZ28" s="989"/>
      <c r="CA28" s="989"/>
      <c r="CB28" s="989"/>
      <c r="CC28" s="989"/>
      <c r="CD28" s="989"/>
      <c r="CE28" s="989"/>
      <c r="CF28" s="989"/>
      <c r="CG28" s="1010"/>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221"/>
    </row>
    <row r="29" spans="1:131" ht="26.25" customHeight="1" x14ac:dyDescent="0.15">
      <c r="A29" s="233">
        <v>2</v>
      </c>
      <c r="B29" s="1026" t="s">
        <v>400</v>
      </c>
      <c r="C29" s="1027"/>
      <c r="D29" s="1027"/>
      <c r="E29" s="1027"/>
      <c r="F29" s="1027"/>
      <c r="G29" s="1027"/>
      <c r="H29" s="1027"/>
      <c r="I29" s="1027"/>
      <c r="J29" s="1027"/>
      <c r="K29" s="1027"/>
      <c r="L29" s="1027"/>
      <c r="M29" s="1027"/>
      <c r="N29" s="1027"/>
      <c r="O29" s="1027"/>
      <c r="P29" s="1028"/>
      <c r="Q29" s="1034">
        <v>4683</v>
      </c>
      <c r="R29" s="1035"/>
      <c r="S29" s="1035"/>
      <c r="T29" s="1035"/>
      <c r="U29" s="1035"/>
      <c r="V29" s="1035">
        <v>4474</v>
      </c>
      <c r="W29" s="1035"/>
      <c r="X29" s="1035"/>
      <c r="Y29" s="1035"/>
      <c r="Z29" s="1035"/>
      <c r="AA29" s="1035">
        <v>208</v>
      </c>
      <c r="AB29" s="1035"/>
      <c r="AC29" s="1035"/>
      <c r="AD29" s="1035"/>
      <c r="AE29" s="1036"/>
      <c r="AF29" s="1031">
        <v>208</v>
      </c>
      <c r="AG29" s="1032"/>
      <c r="AH29" s="1032"/>
      <c r="AI29" s="1032"/>
      <c r="AJ29" s="1033"/>
      <c r="AK29" s="976">
        <v>771</v>
      </c>
      <c r="AL29" s="967"/>
      <c r="AM29" s="967"/>
      <c r="AN29" s="967"/>
      <c r="AO29" s="967"/>
      <c r="AP29" s="967" t="s">
        <v>588</v>
      </c>
      <c r="AQ29" s="967"/>
      <c r="AR29" s="967"/>
      <c r="AS29" s="967"/>
      <c r="AT29" s="967"/>
      <c r="AU29" s="967" t="s">
        <v>588</v>
      </c>
      <c r="AV29" s="967"/>
      <c r="AW29" s="967"/>
      <c r="AX29" s="967"/>
      <c r="AY29" s="967"/>
      <c r="AZ29" s="1037"/>
      <c r="BA29" s="1037"/>
      <c r="BB29" s="1037"/>
      <c r="BC29" s="1037"/>
      <c r="BD29" s="1037"/>
      <c r="BE29" s="968"/>
      <c r="BF29" s="968"/>
      <c r="BG29" s="968"/>
      <c r="BH29" s="968"/>
      <c r="BI29" s="969"/>
      <c r="BJ29" s="223"/>
      <c r="BK29" s="223"/>
      <c r="BL29" s="223"/>
      <c r="BM29" s="223"/>
      <c r="BN29" s="223"/>
      <c r="BO29" s="232"/>
      <c r="BP29" s="232"/>
      <c r="BQ29" s="229">
        <v>23</v>
      </c>
      <c r="BR29" s="230"/>
      <c r="BS29" s="988"/>
      <c r="BT29" s="989"/>
      <c r="BU29" s="989"/>
      <c r="BV29" s="989"/>
      <c r="BW29" s="989"/>
      <c r="BX29" s="989"/>
      <c r="BY29" s="989"/>
      <c r="BZ29" s="989"/>
      <c r="CA29" s="989"/>
      <c r="CB29" s="989"/>
      <c r="CC29" s="989"/>
      <c r="CD29" s="989"/>
      <c r="CE29" s="989"/>
      <c r="CF29" s="989"/>
      <c r="CG29" s="1010"/>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221"/>
    </row>
    <row r="30" spans="1:131" ht="26.25" customHeight="1" x14ac:dyDescent="0.15">
      <c r="A30" s="233">
        <v>3</v>
      </c>
      <c r="B30" s="1026" t="s">
        <v>401</v>
      </c>
      <c r="C30" s="1027"/>
      <c r="D30" s="1027"/>
      <c r="E30" s="1027"/>
      <c r="F30" s="1027"/>
      <c r="G30" s="1027"/>
      <c r="H30" s="1027"/>
      <c r="I30" s="1027"/>
      <c r="J30" s="1027"/>
      <c r="K30" s="1027"/>
      <c r="L30" s="1027"/>
      <c r="M30" s="1027"/>
      <c r="N30" s="1027"/>
      <c r="O30" s="1027"/>
      <c r="P30" s="1028"/>
      <c r="Q30" s="1034">
        <v>682</v>
      </c>
      <c r="R30" s="1035"/>
      <c r="S30" s="1035"/>
      <c r="T30" s="1035"/>
      <c r="U30" s="1035"/>
      <c r="V30" s="1035">
        <v>677</v>
      </c>
      <c r="W30" s="1035"/>
      <c r="X30" s="1035"/>
      <c r="Y30" s="1035"/>
      <c r="Z30" s="1035"/>
      <c r="AA30" s="1035">
        <v>5</v>
      </c>
      <c r="AB30" s="1035"/>
      <c r="AC30" s="1035"/>
      <c r="AD30" s="1035"/>
      <c r="AE30" s="1036"/>
      <c r="AF30" s="1031">
        <v>5</v>
      </c>
      <c r="AG30" s="1032"/>
      <c r="AH30" s="1032"/>
      <c r="AI30" s="1032"/>
      <c r="AJ30" s="1033"/>
      <c r="AK30" s="976">
        <v>126</v>
      </c>
      <c r="AL30" s="967"/>
      <c r="AM30" s="967"/>
      <c r="AN30" s="967"/>
      <c r="AO30" s="967"/>
      <c r="AP30" s="967" t="s">
        <v>588</v>
      </c>
      <c r="AQ30" s="967"/>
      <c r="AR30" s="967"/>
      <c r="AS30" s="967"/>
      <c r="AT30" s="967"/>
      <c r="AU30" s="967" t="s">
        <v>588</v>
      </c>
      <c r="AV30" s="967"/>
      <c r="AW30" s="967"/>
      <c r="AX30" s="967"/>
      <c r="AY30" s="967"/>
      <c r="AZ30" s="1037"/>
      <c r="BA30" s="1037"/>
      <c r="BB30" s="1037"/>
      <c r="BC30" s="1037"/>
      <c r="BD30" s="1037"/>
      <c r="BE30" s="968"/>
      <c r="BF30" s="968"/>
      <c r="BG30" s="968"/>
      <c r="BH30" s="968"/>
      <c r="BI30" s="969"/>
      <c r="BJ30" s="223"/>
      <c r="BK30" s="223"/>
      <c r="BL30" s="223"/>
      <c r="BM30" s="223"/>
      <c r="BN30" s="223"/>
      <c r="BO30" s="232"/>
      <c r="BP30" s="232"/>
      <c r="BQ30" s="229">
        <v>24</v>
      </c>
      <c r="BR30" s="230"/>
      <c r="BS30" s="988"/>
      <c r="BT30" s="989"/>
      <c r="BU30" s="989"/>
      <c r="BV30" s="989"/>
      <c r="BW30" s="989"/>
      <c r="BX30" s="989"/>
      <c r="BY30" s="989"/>
      <c r="BZ30" s="989"/>
      <c r="CA30" s="989"/>
      <c r="CB30" s="989"/>
      <c r="CC30" s="989"/>
      <c r="CD30" s="989"/>
      <c r="CE30" s="989"/>
      <c r="CF30" s="989"/>
      <c r="CG30" s="1010"/>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221"/>
    </row>
    <row r="31" spans="1:131" ht="26.25" customHeight="1" x14ac:dyDescent="0.15">
      <c r="A31" s="233">
        <v>4</v>
      </c>
      <c r="B31" s="1026" t="s">
        <v>402</v>
      </c>
      <c r="C31" s="1027"/>
      <c r="D31" s="1027"/>
      <c r="E31" s="1027"/>
      <c r="F31" s="1027"/>
      <c r="G31" s="1027"/>
      <c r="H31" s="1027"/>
      <c r="I31" s="1027"/>
      <c r="J31" s="1027"/>
      <c r="K31" s="1027"/>
      <c r="L31" s="1027"/>
      <c r="M31" s="1027"/>
      <c r="N31" s="1027"/>
      <c r="O31" s="1027"/>
      <c r="P31" s="1028"/>
      <c r="Q31" s="1034">
        <v>1066</v>
      </c>
      <c r="R31" s="1035"/>
      <c r="S31" s="1035"/>
      <c r="T31" s="1035"/>
      <c r="U31" s="1035"/>
      <c r="V31" s="1035">
        <v>870</v>
      </c>
      <c r="W31" s="1035"/>
      <c r="X31" s="1035"/>
      <c r="Y31" s="1035"/>
      <c r="Z31" s="1035"/>
      <c r="AA31" s="1035">
        <v>196</v>
      </c>
      <c r="AB31" s="1035"/>
      <c r="AC31" s="1035"/>
      <c r="AD31" s="1035"/>
      <c r="AE31" s="1036"/>
      <c r="AF31" s="1031">
        <v>789</v>
      </c>
      <c r="AG31" s="1032"/>
      <c r="AH31" s="1032"/>
      <c r="AI31" s="1032"/>
      <c r="AJ31" s="1033"/>
      <c r="AK31" s="976" t="s">
        <v>588</v>
      </c>
      <c r="AL31" s="967"/>
      <c r="AM31" s="967"/>
      <c r="AN31" s="967"/>
      <c r="AO31" s="967"/>
      <c r="AP31" s="967">
        <v>2108</v>
      </c>
      <c r="AQ31" s="967"/>
      <c r="AR31" s="967"/>
      <c r="AS31" s="967"/>
      <c r="AT31" s="967"/>
      <c r="AU31" s="967">
        <v>30</v>
      </c>
      <c r="AV31" s="967"/>
      <c r="AW31" s="967"/>
      <c r="AX31" s="967"/>
      <c r="AY31" s="967"/>
      <c r="AZ31" s="1037"/>
      <c r="BA31" s="1037"/>
      <c r="BB31" s="1037"/>
      <c r="BC31" s="1037"/>
      <c r="BD31" s="1037"/>
      <c r="BE31" s="968" t="s">
        <v>403</v>
      </c>
      <c r="BF31" s="968"/>
      <c r="BG31" s="968"/>
      <c r="BH31" s="968"/>
      <c r="BI31" s="969"/>
      <c r="BJ31" s="223"/>
      <c r="BK31" s="223"/>
      <c r="BL31" s="223"/>
      <c r="BM31" s="223"/>
      <c r="BN31" s="223"/>
      <c r="BO31" s="232"/>
      <c r="BP31" s="232"/>
      <c r="BQ31" s="229">
        <v>25</v>
      </c>
      <c r="BR31" s="230"/>
      <c r="BS31" s="988"/>
      <c r="BT31" s="989"/>
      <c r="BU31" s="989"/>
      <c r="BV31" s="989"/>
      <c r="BW31" s="989"/>
      <c r="BX31" s="989"/>
      <c r="BY31" s="989"/>
      <c r="BZ31" s="989"/>
      <c r="CA31" s="989"/>
      <c r="CB31" s="989"/>
      <c r="CC31" s="989"/>
      <c r="CD31" s="989"/>
      <c r="CE31" s="989"/>
      <c r="CF31" s="989"/>
      <c r="CG31" s="1010"/>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221"/>
    </row>
    <row r="32" spans="1:131" ht="26.25" customHeight="1" x14ac:dyDescent="0.15">
      <c r="A32" s="233">
        <v>5</v>
      </c>
      <c r="B32" s="1026" t="s">
        <v>404</v>
      </c>
      <c r="C32" s="1027"/>
      <c r="D32" s="1027"/>
      <c r="E32" s="1027"/>
      <c r="F32" s="1027"/>
      <c r="G32" s="1027"/>
      <c r="H32" s="1027"/>
      <c r="I32" s="1027"/>
      <c r="J32" s="1027"/>
      <c r="K32" s="1027"/>
      <c r="L32" s="1027"/>
      <c r="M32" s="1027"/>
      <c r="N32" s="1027"/>
      <c r="O32" s="1027"/>
      <c r="P32" s="1028"/>
      <c r="Q32" s="1034">
        <v>2176</v>
      </c>
      <c r="R32" s="1035"/>
      <c r="S32" s="1035"/>
      <c r="T32" s="1035"/>
      <c r="U32" s="1035"/>
      <c r="V32" s="1035">
        <v>1774</v>
      </c>
      <c r="W32" s="1035"/>
      <c r="X32" s="1035"/>
      <c r="Y32" s="1035"/>
      <c r="Z32" s="1035"/>
      <c r="AA32" s="1035">
        <v>402</v>
      </c>
      <c r="AB32" s="1035"/>
      <c r="AC32" s="1035"/>
      <c r="AD32" s="1035"/>
      <c r="AE32" s="1036"/>
      <c r="AF32" s="1031">
        <v>563</v>
      </c>
      <c r="AG32" s="1032"/>
      <c r="AH32" s="1032"/>
      <c r="AI32" s="1032"/>
      <c r="AJ32" s="1033"/>
      <c r="AK32" s="976" t="s">
        <v>588</v>
      </c>
      <c r="AL32" s="967"/>
      <c r="AM32" s="967"/>
      <c r="AN32" s="967"/>
      <c r="AO32" s="967"/>
      <c r="AP32" s="967">
        <v>7577</v>
      </c>
      <c r="AQ32" s="967"/>
      <c r="AR32" s="967"/>
      <c r="AS32" s="967"/>
      <c r="AT32" s="967"/>
      <c r="AU32" s="967">
        <v>3978</v>
      </c>
      <c r="AV32" s="967"/>
      <c r="AW32" s="967"/>
      <c r="AX32" s="967"/>
      <c r="AY32" s="967"/>
      <c r="AZ32" s="1037"/>
      <c r="BA32" s="1037"/>
      <c r="BB32" s="1037"/>
      <c r="BC32" s="1037"/>
      <c r="BD32" s="1037"/>
      <c r="BE32" s="968" t="s">
        <v>405</v>
      </c>
      <c r="BF32" s="968"/>
      <c r="BG32" s="968"/>
      <c r="BH32" s="968"/>
      <c r="BI32" s="969"/>
      <c r="BJ32" s="223"/>
      <c r="BK32" s="223"/>
      <c r="BL32" s="223"/>
      <c r="BM32" s="223"/>
      <c r="BN32" s="223"/>
      <c r="BO32" s="232"/>
      <c r="BP32" s="232"/>
      <c r="BQ32" s="229">
        <v>26</v>
      </c>
      <c r="BR32" s="230"/>
      <c r="BS32" s="988"/>
      <c r="BT32" s="989"/>
      <c r="BU32" s="989"/>
      <c r="BV32" s="989"/>
      <c r="BW32" s="989"/>
      <c r="BX32" s="989"/>
      <c r="BY32" s="989"/>
      <c r="BZ32" s="989"/>
      <c r="CA32" s="989"/>
      <c r="CB32" s="989"/>
      <c r="CC32" s="989"/>
      <c r="CD32" s="989"/>
      <c r="CE32" s="989"/>
      <c r="CF32" s="989"/>
      <c r="CG32" s="1010"/>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221"/>
    </row>
    <row r="33" spans="1:131" ht="26.25" customHeight="1" x14ac:dyDescent="0.15">
      <c r="A33" s="233">
        <v>6</v>
      </c>
      <c r="B33" s="1026" t="s">
        <v>406</v>
      </c>
      <c r="C33" s="1027"/>
      <c r="D33" s="1027"/>
      <c r="E33" s="1027"/>
      <c r="F33" s="1027"/>
      <c r="G33" s="1027"/>
      <c r="H33" s="1027"/>
      <c r="I33" s="1027"/>
      <c r="J33" s="1027"/>
      <c r="K33" s="1027"/>
      <c r="L33" s="1027"/>
      <c r="M33" s="1027"/>
      <c r="N33" s="1027"/>
      <c r="O33" s="1027"/>
      <c r="P33" s="1028"/>
      <c r="Q33" s="1034">
        <v>23</v>
      </c>
      <c r="R33" s="1035"/>
      <c r="S33" s="1035"/>
      <c r="T33" s="1035"/>
      <c r="U33" s="1035"/>
      <c r="V33" s="1035">
        <v>14</v>
      </c>
      <c r="W33" s="1035"/>
      <c r="X33" s="1035"/>
      <c r="Y33" s="1035"/>
      <c r="Z33" s="1035"/>
      <c r="AA33" s="1035">
        <v>8</v>
      </c>
      <c r="AB33" s="1035"/>
      <c r="AC33" s="1035"/>
      <c r="AD33" s="1035"/>
      <c r="AE33" s="1036"/>
      <c r="AF33" s="1031">
        <v>10</v>
      </c>
      <c r="AG33" s="1032"/>
      <c r="AH33" s="1032"/>
      <c r="AI33" s="1032"/>
      <c r="AJ33" s="1033"/>
      <c r="AK33" s="976">
        <v>15</v>
      </c>
      <c r="AL33" s="967"/>
      <c r="AM33" s="967"/>
      <c r="AN33" s="967"/>
      <c r="AO33" s="967"/>
      <c r="AP33" s="967" t="s">
        <v>588</v>
      </c>
      <c r="AQ33" s="967"/>
      <c r="AR33" s="967"/>
      <c r="AS33" s="967"/>
      <c r="AT33" s="967"/>
      <c r="AU33" s="967" t="s">
        <v>588</v>
      </c>
      <c r="AV33" s="967"/>
      <c r="AW33" s="967"/>
      <c r="AX33" s="967"/>
      <c r="AY33" s="967"/>
      <c r="AZ33" s="1037"/>
      <c r="BA33" s="1037"/>
      <c r="BB33" s="1037"/>
      <c r="BC33" s="1037"/>
      <c r="BD33" s="1037"/>
      <c r="BE33" s="968" t="s">
        <v>407</v>
      </c>
      <c r="BF33" s="968"/>
      <c r="BG33" s="968"/>
      <c r="BH33" s="968"/>
      <c r="BI33" s="969"/>
      <c r="BJ33" s="223"/>
      <c r="BK33" s="223"/>
      <c r="BL33" s="223"/>
      <c r="BM33" s="223"/>
      <c r="BN33" s="223"/>
      <c r="BO33" s="232"/>
      <c r="BP33" s="232"/>
      <c r="BQ33" s="229">
        <v>27</v>
      </c>
      <c r="BR33" s="230"/>
      <c r="BS33" s="988"/>
      <c r="BT33" s="989"/>
      <c r="BU33" s="989"/>
      <c r="BV33" s="989"/>
      <c r="BW33" s="989"/>
      <c r="BX33" s="989"/>
      <c r="BY33" s="989"/>
      <c r="BZ33" s="989"/>
      <c r="CA33" s="989"/>
      <c r="CB33" s="989"/>
      <c r="CC33" s="989"/>
      <c r="CD33" s="989"/>
      <c r="CE33" s="989"/>
      <c r="CF33" s="989"/>
      <c r="CG33" s="1010"/>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221"/>
    </row>
    <row r="34" spans="1:131" ht="26.25" customHeight="1" x14ac:dyDescent="0.15">
      <c r="A34" s="233">
        <v>7</v>
      </c>
      <c r="B34" s="1026" t="s">
        <v>408</v>
      </c>
      <c r="C34" s="1027"/>
      <c r="D34" s="1027"/>
      <c r="E34" s="1027"/>
      <c r="F34" s="1027"/>
      <c r="G34" s="1027"/>
      <c r="H34" s="1027"/>
      <c r="I34" s="1027"/>
      <c r="J34" s="1027"/>
      <c r="K34" s="1027"/>
      <c r="L34" s="1027"/>
      <c r="M34" s="1027"/>
      <c r="N34" s="1027"/>
      <c r="O34" s="1027"/>
      <c r="P34" s="1028"/>
      <c r="Q34" s="1034">
        <v>455</v>
      </c>
      <c r="R34" s="1035"/>
      <c r="S34" s="1035"/>
      <c r="T34" s="1035"/>
      <c r="U34" s="1035"/>
      <c r="V34" s="1035">
        <v>303</v>
      </c>
      <c r="W34" s="1035"/>
      <c r="X34" s="1035"/>
      <c r="Y34" s="1035"/>
      <c r="Z34" s="1035"/>
      <c r="AA34" s="1035">
        <v>152</v>
      </c>
      <c r="AB34" s="1035"/>
      <c r="AC34" s="1035"/>
      <c r="AD34" s="1035"/>
      <c r="AE34" s="1036"/>
      <c r="AF34" s="1031">
        <v>137</v>
      </c>
      <c r="AG34" s="1032"/>
      <c r="AH34" s="1032"/>
      <c r="AI34" s="1032"/>
      <c r="AJ34" s="1033"/>
      <c r="AK34" s="976">
        <v>266</v>
      </c>
      <c r="AL34" s="967"/>
      <c r="AM34" s="967"/>
      <c r="AN34" s="967"/>
      <c r="AO34" s="967"/>
      <c r="AP34" s="967" t="s">
        <v>588</v>
      </c>
      <c r="AQ34" s="967"/>
      <c r="AR34" s="967"/>
      <c r="AS34" s="967"/>
      <c r="AT34" s="967"/>
      <c r="AU34" s="967" t="s">
        <v>588</v>
      </c>
      <c r="AV34" s="967"/>
      <c r="AW34" s="967"/>
      <c r="AX34" s="967"/>
      <c r="AY34" s="967"/>
      <c r="AZ34" s="1037"/>
      <c r="BA34" s="1037"/>
      <c r="BB34" s="1037"/>
      <c r="BC34" s="1037"/>
      <c r="BD34" s="1037"/>
      <c r="BE34" s="968" t="s">
        <v>409</v>
      </c>
      <c r="BF34" s="968"/>
      <c r="BG34" s="968"/>
      <c r="BH34" s="968"/>
      <c r="BI34" s="969"/>
      <c r="BJ34" s="223"/>
      <c r="BK34" s="223"/>
      <c r="BL34" s="223"/>
      <c r="BM34" s="223"/>
      <c r="BN34" s="223"/>
      <c r="BO34" s="232"/>
      <c r="BP34" s="232"/>
      <c r="BQ34" s="229">
        <v>28</v>
      </c>
      <c r="BR34" s="230"/>
      <c r="BS34" s="988"/>
      <c r="BT34" s="989"/>
      <c r="BU34" s="989"/>
      <c r="BV34" s="989"/>
      <c r="BW34" s="989"/>
      <c r="BX34" s="989"/>
      <c r="BY34" s="989"/>
      <c r="BZ34" s="989"/>
      <c r="CA34" s="989"/>
      <c r="CB34" s="989"/>
      <c r="CC34" s="989"/>
      <c r="CD34" s="989"/>
      <c r="CE34" s="989"/>
      <c r="CF34" s="989"/>
      <c r="CG34" s="1010"/>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221"/>
    </row>
    <row r="35" spans="1:131" ht="26.25" customHeight="1" x14ac:dyDescent="0.15">
      <c r="A35" s="233">
        <v>8</v>
      </c>
      <c r="B35" s="1026"/>
      <c r="C35" s="1027"/>
      <c r="D35" s="1027"/>
      <c r="E35" s="1027"/>
      <c r="F35" s="1027"/>
      <c r="G35" s="1027"/>
      <c r="H35" s="1027"/>
      <c r="I35" s="1027"/>
      <c r="J35" s="1027"/>
      <c r="K35" s="1027"/>
      <c r="L35" s="1027"/>
      <c r="M35" s="1027"/>
      <c r="N35" s="1027"/>
      <c r="O35" s="1027"/>
      <c r="P35" s="1028"/>
      <c r="Q35" s="1034"/>
      <c r="R35" s="1035"/>
      <c r="S35" s="1035"/>
      <c r="T35" s="1035"/>
      <c r="U35" s="1035"/>
      <c r="V35" s="1035"/>
      <c r="W35" s="1035"/>
      <c r="X35" s="1035"/>
      <c r="Y35" s="1035"/>
      <c r="Z35" s="1035"/>
      <c r="AA35" s="1035"/>
      <c r="AB35" s="1035"/>
      <c r="AC35" s="1035"/>
      <c r="AD35" s="1035"/>
      <c r="AE35" s="1036"/>
      <c r="AF35" s="1031"/>
      <c r="AG35" s="1032"/>
      <c r="AH35" s="1032"/>
      <c r="AI35" s="1032"/>
      <c r="AJ35" s="1033"/>
      <c r="AK35" s="976"/>
      <c r="AL35" s="967"/>
      <c r="AM35" s="967"/>
      <c r="AN35" s="967"/>
      <c r="AO35" s="967"/>
      <c r="AP35" s="967"/>
      <c r="AQ35" s="967"/>
      <c r="AR35" s="967"/>
      <c r="AS35" s="967"/>
      <c r="AT35" s="967"/>
      <c r="AU35" s="967"/>
      <c r="AV35" s="967"/>
      <c r="AW35" s="967"/>
      <c r="AX35" s="967"/>
      <c r="AY35" s="967"/>
      <c r="AZ35" s="1037"/>
      <c r="BA35" s="1037"/>
      <c r="BB35" s="1037"/>
      <c r="BC35" s="1037"/>
      <c r="BD35" s="1037"/>
      <c r="BE35" s="968"/>
      <c r="BF35" s="968"/>
      <c r="BG35" s="968"/>
      <c r="BH35" s="968"/>
      <c r="BI35" s="969"/>
      <c r="BJ35" s="223"/>
      <c r="BK35" s="223"/>
      <c r="BL35" s="223"/>
      <c r="BM35" s="223"/>
      <c r="BN35" s="223"/>
      <c r="BO35" s="232"/>
      <c r="BP35" s="232"/>
      <c r="BQ35" s="229">
        <v>29</v>
      </c>
      <c r="BR35" s="230"/>
      <c r="BS35" s="988"/>
      <c r="BT35" s="989"/>
      <c r="BU35" s="989"/>
      <c r="BV35" s="989"/>
      <c r="BW35" s="989"/>
      <c r="BX35" s="989"/>
      <c r="BY35" s="989"/>
      <c r="BZ35" s="989"/>
      <c r="CA35" s="989"/>
      <c r="CB35" s="989"/>
      <c r="CC35" s="989"/>
      <c r="CD35" s="989"/>
      <c r="CE35" s="989"/>
      <c r="CF35" s="989"/>
      <c r="CG35" s="1010"/>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221"/>
    </row>
    <row r="36" spans="1:131" ht="26.25" customHeight="1" x14ac:dyDescent="0.15">
      <c r="A36" s="233">
        <v>9</v>
      </c>
      <c r="B36" s="1026"/>
      <c r="C36" s="1027"/>
      <c r="D36" s="1027"/>
      <c r="E36" s="1027"/>
      <c r="F36" s="1027"/>
      <c r="G36" s="1027"/>
      <c r="H36" s="1027"/>
      <c r="I36" s="1027"/>
      <c r="J36" s="1027"/>
      <c r="K36" s="1027"/>
      <c r="L36" s="1027"/>
      <c r="M36" s="1027"/>
      <c r="N36" s="1027"/>
      <c r="O36" s="1027"/>
      <c r="P36" s="1028"/>
      <c r="Q36" s="1034"/>
      <c r="R36" s="1035"/>
      <c r="S36" s="1035"/>
      <c r="T36" s="1035"/>
      <c r="U36" s="1035"/>
      <c r="V36" s="1035"/>
      <c r="W36" s="1035"/>
      <c r="X36" s="1035"/>
      <c r="Y36" s="1035"/>
      <c r="Z36" s="1035"/>
      <c r="AA36" s="1035"/>
      <c r="AB36" s="1035"/>
      <c r="AC36" s="1035"/>
      <c r="AD36" s="1035"/>
      <c r="AE36" s="1036"/>
      <c r="AF36" s="1031"/>
      <c r="AG36" s="1032"/>
      <c r="AH36" s="1032"/>
      <c r="AI36" s="1032"/>
      <c r="AJ36" s="1033"/>
      <c r="AK36" s="976"/>
      <c r="AL36" s="967"/>
      <c r="AM36" s="967"/>
      <c r="AN36" s="967"/>
      <c r="AO36" s="967"/>
      <c r="AP36" s="967"/>
      <c r="AQ36" s="967"/>
      <c r="AR36" s="967"/>
      <c r="AS36" s="967"/>
      <c r="AT36" s="967"/>
      <c r="AU36" s="967"/>
      <c r="AV36" s="967"/>
      <c r="AW36" s="967"/>
      <c r="AX36" s="967"/>
      <c r="AY36" s="967"/>
      <c r="AZ36" s="1037"/>
      <c r="BA36" s="1037"/>
      <c r="BB36" s="1037"/>
      <c r="BC36" s="1037"/>
      <c r="BD36" s="1037"/>
      <c r="BE36" s="968"/>
      <c r="BF36" s="968"/>
      <c r="BG36" s="968"/>
      <c r="BH36" s="968"/>
      <c r="BI36" s="969"/>
      <c r="BJ36" s="223"/>
      <c r="BK36" s="223"/>
      <c r="BL36" s="223"/>
      <c r="BM36" s="223"/>
      <c r="BN36" s="223"/>
      <c r="BO36" s="232"/>
      <c r="BP36" s="232"/>
      <c r="BQ36" s="229">
        <v>30</v>
      </c>
      <c r="BR36" s="230"/>
      <c r="BS36" s="988"/>
      <c r="BT36" s="989"/>
      <c r="BU36" s="989"/>
      <c r="BV36" s="989"/>
      <c r="BW36" s="989"/>
      <c r="BX36" s="989"/>
      <c r="BY36" s="989"/>
      <c r="BZ36" s="989"/>
      <c r="CA36" s="989"/>
      <c r="CB36" s="989"/>
      <c r="CC36" s="989"/>
      <c r="CD36" s="989"/>
      <c r="CE36" s="989"/>
      <c r="CF36" s="989"/>
      <c r="CG36" s="1010"/>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221"/>
    </row>
    <row r="37" spans="1:131" ht="26.25" customHeight="1" x14ac:dyDescent="0.15">
      <c r="A37" s="233">
        <v>10</v>
      </c>
      <c r="B37" s="1026"/>
      <c r="C37" s="1027"/>
      <c r="D37" s="1027"/>
      <c r="E37" s="1027"/>
      <c r="F37" s="1027"/>
      <c r="G37" s="1027"/>
      <c r="H37" s="1027"/>
      <c r="I37" s="1027"/>
      <c r="J37" s="1027"/>
      <c r="K37" s="1027"/>
      <c r="L37" s="1027"/>
      <c r="M37" s="1027"/>
      <c r="N37" s="1027"/>
      <c r="O37" s="1027"/>
      <c r="P37" s="1028"/>
      <c r="Q37" s="1034"/>
      <c r="R37" s="1035"/>
      <c r="S37" s="1035"/>
      <c r="T37" s="1035"/>
      <c r="U37" s="1035"/>
      <c r="V37" s="1035"/>
      <c r="W37" s="1035"/>
      <c r="X37" s="1035"/>
      <c r="Y37" s="1035"/>
      <c r="Z37" s="1035"/>
      <c r="AA37" s="1035"/>
      <c r="AB37" s="1035"/>
      <c r="AC37" s="1035"/>
      <c r="AD37" s="1035"/>
      <c r="AE37" s="1036"/>
      <c r="AF37" s="1031"/>
      <c r="AG37" s="1032"/>
      <c r="AH37" s="1032"/>
      <c r="AI37" s="1032"/>
      <c r="AJ37" s="1033"/>
      <c r="AK37" s="976"/>
      <c r="AL37" s="967"/>
      <c r="AM37" s="967"/>
      <c r="AN37" s="967"/>
      <c r="AO37" s="967"/>
      <c r="AP37" s="967"/>
      <c r="AQ37" s="967"/>
      <c r="AR37" s="967"/>
      <c r="AS37" s="967"/>
      <c r="AT37" s="967"/>
      <c r="AU37" s="967"/>
      <c r="AV37" s="967"/>
      <c r="AW37" s="967"/>
      <c r="AX37" s="967"/>
      <c r="AY37" s="967"/>
      <c r="AZ37" s="1037"/>
      <c r="BA37" s="1037"/>
      <c r="BB37" s="1037"/>
      <c r="BC37" s="1037"/>
      <c r="BD37" s="1037"/>
      <c r="BE37" s="968"/>
      <c r="BF37" s="968"/>
      <c r="BG37" s="968"/>
      <c r="BH37" s="968"/>
      <c r="BI37" s="969"/>
      <c r="BJ37" s="223"/>
      <c r="BK37" s="223"/>
      <c r="BL37" s="223"/>
      <c r="BM37" s="223"/>
      <c r="BN37" s="223"/>
      <c r="BO37" s="232"/>
      <c r="BP37" s="232"/>
      <c r="BQ37" s="229">
        <v>31</v>
      </c>
      <c r="BR37" s="230"/>
      <c r="BS37" s="988"/>
      <c r="BT37" s="989"/>
      <c r="BU37" s="989"/>
      <c r="BV37" s="989"/>
      <c r="BW37" s="989"/>
      <c r="BX37" s="989"/>
      <c r="BY37" s="989"/>
      <c r="BZ37" s="989"/>
      <c r="CA37" s="989"/>
      <c r="CB37" s="989"/>
      <c r="CC37" s="989"/>
      <c r="CD37" s="989"/>
      <c r="CE37" s="989"/>
      <c r="CF37" s="989"/>
      <c r="CG37" s="1010"/>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221"/>
    </row>
    <row r="38" spans="1:131" ht="26.25" customHeight="1" x14ac:dyDescent="0.15">
      <c r="A38" s="233">
        <v>11</v>
      </c>
      <c r="B38" s="1026"/>
      <c r="C38" s="1027"/>
      <c r="D38" s="1027"/>
      <c r="E38" s="1027"/>
      <c r="F38" s="1027"/>
      <c r="G38" s="1027"/>
      <c r="H38" s="1027"/>
      <c r="I38" s="1027"/>
      <c r="J38" s="1027"/>
      <c r="K38" s="1027"/>
      <c r="L38" s="1027"/>
      <c r="M38" s="1027"/>
      <c r="N38" s="1027"/>
      <c r="O38" s="1027"/>
      <c r="P38" s="1028"/>
      <c r="Q38" s="1034"/>
      <c r="R38" s="1035"/>
      <c r="S38" s="1035"/>
      <c r="T38" s="1035"/>
      <c r="U38" s="1035"/>
      <c r="V38" s="1035"/>
      <c r="W38" s="1035"/>
      <c r="X38" s="1035"/>
      <c r="Y38" s="1035"/>
      <c r="Z38" s="1035"/>
      <c r="AA38" s="1035"/>
      <c r="AB38" s="1035"/>
      <c r="AC38" s="1035"/>
      <c r="AD38" s="1035"/>
      <c r="AE38" s="1036"/>
      <c r="AF38" s="1031"/>
      <c r="AG38" s="1032"/>
      <c r="AH38" s="1032"/>
      <c r="AI38" s="1032"/>
      <c r="AJ38" s="1033"/>
      <c r="AK38" s="976"/>
      <c r="AL38" s="967"/>
      <c r="AM38" s="967"/>
      <c r="AN38" s="967"/>
      <c r="AO38" s="967"/>
      <c r="AP38" s="967"/>
      <c r="AQ38" s="967"/>
      <c r="AR38" s="967"/>
      <c r="AS38" s="967"/>
      <c r="AT38" s="967"/>
      <c r="AU38" s="967"/>
      <c r="AV38" s="967"/>
      <c r="AW38" s="967"/>
      <c r="AX38" s="967"/>
      <c r="AY38" s="967"/>
      <c r="AZ38" s="1037"/>
      <c r="BA38" s="1037"/>
      <c r="BB38" s="1037"/>
      <c r="BC38" s="1037"/>
      <c r="BD38" s="1037"/>
      <c r="BE38" s="968"/>
      <c r="BF38" s="968"/>
      <c r="BG38" s="968"/>
      <c r="BH38" s="968"/>
      <c r="BI38" s="969"/>
      <c r="BJ38" s="223"/>
      <c r="BK38" s="223"/>
      <c r="BL38" s="223"/>
      <c r="BM38" s="223"/>
      <c r="BN38" s="223"/>
      <c r="BO38" s="232"/>
      <c r="BP38" s="232"/>
      <c r="BQ38" s="229">
        <v>32</v>
      </c>
      <c r="BR38" s="230"/>
      <c r="BS38" s="988"/>
      <c r="BT38" s="989"/>
      <c r="BU38" s="989"/>
      <c r="BV38" s="989"/>
      <c r="BW38" s="989"/>
      <c r="BX38" s="989"/>
      <c r="BY38" s="989"/>
      <c r="BZ38" s="989"/>
      <c r="CA38" s="989"/>
      <c r="CB38" s="989"/>
      <c r="CC38" s="989"/>
      <c r="CD38" s="989"/>
      <c r="CE38" s="989"/>
      <c r="CF38" s="989"/>
      <c r="CG38" s="1010"/>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221"/>
    </row>
    <row r="39" spans="1:131" ht="26.25" customHeight="1" x14ac:dyDescent="0.15">
      <c r="A39" s="233">
        <v>12</v>
      </c>
      <c r="B39" s="1026"/>
      <c r="C39" s="1027"/>
      <c r="D39" s="1027"/>
      <c r="E39" s="1027"/>
      <c r="F39" s="1027"/>
      <c r="G39" s="1027"/>
      <c r="H39" s="1027"/>
      <c r="I39" s="1027"/>
      <c r="J39" s="1027"/>
      <c r="K39" s="1027"/>
      <c r="L39" s="1027"/>
      <c r="M39" s="1027"/>
      <c r="N39" s="1027"/>
      <c r="O39" s="1027"/>
      <c r="P39" s="1028"/>
      <c r="Q39" s="1034"/>
      <c r="R39" s="1035"/>
      <c r="S39" s="1035"/>
      <c r="T39" s="1035"/>
      <c r="U39" s="1035"/>
      <c r="V39" s="1035"/>
      <c r="W39" s="1035"/>
      <c r="X39" s="1035"/>
      <c r="Y39" s="1035"/>
      <c r="Z39" s="1035"/>
      <c r="AA39" s="1035"/>
      <c r="AB39" s="1035"/>
      <c r="AC39" s="1035"/>
      <c r="AD39" s="1035"/>
      <c r="AE39" s="1036"/>
      <c r="AF39" s="1031"/>
      <c r="AG39" s="1032"/>
      <c r="AH39" s="1032"/>
      <c r="AI39" s="1032"/>
      <c r="AJ39" s="1033"/>
      <c r="AK39" s="976"/>
      <c r="AL39" s="967"/>
      <c r="AM39" s="967"/>
      <c r="AN39" s="967"/>
      <c r="AO39" s="967"/>
      <c r="AP39" s="967"/>
      <c r="AQ39" s="967"/>
      <c r="AR39" s="967"/>
      <c r="AS39" s="967"/>
      <c r="AT39" s="967"/>
      <c r="AU39" s="967"/>
      <c r="AV39" s="967"/>
      <c r="AW39" s="967"/>
      <c r="AX39" s="967"/>
      <c r="AY39" s="967"/>
      <c r="AZ39" s="1037"/>
      <c r="BA39" s="1037"/>
      <c r="BB39" s="1037"/>
      <c r="BC39" s="1037"/>
      <c r="BD39" s="1037"/>
      <c r="BE39" s="968"/>
      <c r="BF39" s="968"/>
      <c r="BG39" s="968"/>
      <c r="BH39" s="968"/>
      <c r="BI39" s="969"/>
      <c r="BJ39" s="223"/>
      <c r="BK39" s="223"/>
      <c r="BL39" s="223"/>
      <c r="BM39" s="223"/>
      <c r="BN39" s="223"/>
      <c r="BO39" s="232"/>
      <c r="BP39" s="232"/>
      <c r="BQ39" s="229">
        <v>33</v>
      </c>
      <c r="BR39" s="230"/>
      <c r="BS39" s="988"/>
      <c r="BT39" s="989"/>
      <c r="BU39" s="989"/>
      <c r="BV39" s="989"/>
      <c r="BW39" s="989"/>
      <c r="BX39" s="989"/>
      <c r="BY39" s="989"/>
      <c r="BZ39" s="989"/>
      <c r="CA39" s="989"/>
      <c r="CB39" s="989"/>
      <c r="CC39" s="989"/>
      <c r="CD39" s="989"/>
      <c r="CE39" s="989"/>
      <c r="CF39" s="989"/>
      <c r="CG39" s="1010"/>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221"/>
    </row>
    <row r="40" spans="1:131" ht="26.25" customHeight="1" x14ac:dyDescent="0.15">
      <c r="A40" s="229">
        <v>13</v>
      </c>
      <c r="B40" s="1026"/>
      <c r="C40" s="1027"/>
      <c r="D40" s="1027"/>
      <c r="E40" s="1027"/>
      <c r="F40" s="1027"/>
      <c r="G40" s="1027"/>
      <c r="H40" s="1027"/>
      <c r="I40" s="1027"/>
      <c r="J40" s="1027"/>
      <c r="K40" s="1027"/>
      <c r="L40" s="1027"/>
      <c r="M40" s="1027"/>
      <c r="N40" s="1027"/>
      <c r="O40" s="1027"/>
      <c r="P40" s="1028"/>
      <c r="Q40" s="1034"/>
      <c r="R40" s="1035"/>
      <c r="S40" s="1035"/>
      <c r="T40" s="1035"/>
      <c r="U40" s="1035"/>
      <c r="V40" s="1035"/>
      <c r="W40" s="1035"/>
      <c r="X40" s="1035"/>
      <c r="Y40" s="1035"/>
      <c r="Z40" s="1035"/>
      <c r="AA40" s="1035"/>
      <c r="AB40" s="1035"/>
      <c r="AC40" s="1035"/>
      <c r="AD40" s="1035"/>
      <c r="AE40" s="1036"/>
      <c r="AF40" s="1031"/>
      <c r="AG40" s="1032"/>
      <c r="AH40" s="1032"/>
      <c r="AI40" s="1032"/>
      <c r="AJ40" s="1033"/>
      <c r="AK40" s="976"/>
      <c r="AL40" s="967"/>
      <c r="AM40" s="967"/>
      <c r="AN40" s="967"/>
      <c r="AO40" s="967"/>
      <c r="AP40" s="967"/>
      <c r="AQ40" s="967"/>
      <c r="AR40" s="967"/>
      <c r="AS40" s="967"/>
      <c r="AT40" s="967"/>
      <c r="AU40" s="967"/>
      <c r="AV40" s="967"/>
      <c r="AW40" s="967"/>
      <c r="AX40" s="967"/>
      <c r="AY40" s="967"/>
      <c r="AZ40" s="1037"/>
      <c r="BA40" s="1037"/>
      <c r="BB40" s="1037"/>
      <c r="BC40" s="1037"/>
      <c r="BD40" s="1037"/>
      <c r="BE40" s="968"/>
      <c r="BF40" s="968"/>
      <c r="BG40" s="968"/>
      <c r="BH40" s="968"/>
      <c r="BI40" s="969"/>
      <c r="BJ40" s="223"/>
      <c r="BK40" s="223"/>
      <c r="BL40" s="223"/>
      <c r="BM40" s="223"/>
      <c r="BN40" s="223"/>
      <c r="BO40" s="232"/>
      <c r="BP40" s="232"/>
      <c r="BQ40" s="229">
        <v>34</v>
      </c>
      <c r="BR40" s="230"/>
      <c r="BS40" s="988"/>
      <c r="BT40" s="989"/>
      <c r="BU40" s="989"/>
      <c r="BV40" s="989"/>
      <c r="BW40" s="989"/>
      <c r="BX40" s="989"/>
      <c r="BY40" s="989"/>
      <c r="BZ40" s="989"/>
      <c r="CA40" s="989"/>
      <c r="CB40" s="989"/>
      <c r="CC40" s="989"/>
      <c r="CD40" s="989"/>
      <c r="CE40" s="989"/>
      <c r="CF40" s="989"/>
      <c r="CG40" s="1010"/>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221"/>
    </row>
    <row r="41" spans="1:131" ht="26.25" customHeight="1" x14ac:dyDescent="0.15">
      <c r="A41" s="229">
        <v>14</v>
      </c>
      <c r="B41" s="1026"/>
      <c r="C41" s="1027"/>
      <c r="D41" s="1027"/>
      <c r="E41" s="1027"/>
      <c r="F41" s="1027"/>
      <c r="G41" s="1027"/>
      <c r="H41" s="1027"/>
      <c r="I41" s="1027"/>
      <c r="J41" s="1027"/>
      <c r="K41" s="1027"/>
      <c r="L41" s="1027"/>
      <c r="M41" s="1027"/>
      <c r="N41" s="1027"/>
      <c r="O41" s="1027"/>
      <c r="P41" s="1028"/>
      <c r="Q41" s="1034"/>
      <c r="R41" s="1035"/>
      <c r="S41" s="1035"/>
      <c r="T41" s="1035"/>
      <c r="U41" s="1035"/>
      <c r="V41" s="1035"/>
      <c r="W41" s="1035"/>
      <c r="X41" s="1035"/>
      <c r="Y41" s="1035"/>
      <c r="Z41" s="1035"/>
      <c r="AA41" s="1035"/>
      <c r="AB41" s="1035"/>
      <c r="AC41" s="1035"/>
      <c r="AD41" s="1035"/>
      <c r="AE41" s="1036"/>
      <c r="AF41" s="1031"/>
      <c r="AG41" s="1032"/>
      <c r="AH41" s="1032"/>
      <c r="AI41" s="1032"/>
      <c r="AJ41" s="1033"/>
      <c r="AK41" s="976"/>
      <c r="AL41" s="967"/>
      <c r="AM41" s="967"/>
      <c r="AN41" s="967"/>
      <c r="AO41" s="967"/>
      <c r="AP41" s="967"/>
      <c r="AQ41" s="967"/>
      <c r="AR41" s="967"/>
      <c r="AS41" s="967"/>
      <c r="AT41" s="967"/>
      <c r="AU41" s="967"/>
      <c r="AV41" s="967"/>
      <c r="AW41" s="967"/>
      <c r="AX41" s="967"/>
      <c r="AY41" s="967"/>
      <c r="AZ41" s="1037"/>
      <c r="BA41" s="1037"/>
      <c r="BB41" s="1037"/>
      <c r="BC41" s="1037"/>
      <c r="BD41" s="1037"/>
      <c r="BE41" s="968"/>
      <c r="BF41" s="968"/>
      <c r="BG41" s="968"/>
      <c r="BH41" s="968"/>
      <c r="BI41" s="969"/>
      <c r="BJ41" s="223"/>
      <c r="BK41" s="223"/>
      <c r="BL41" s="223"/>
      <c r="BM41" s="223"/>
      <c r="BN41" s="223"/>
      <c r="BO41" s="232"/>
      <c r="BP41" s="232"/>
      <c r="BQ41" s="229">
        <v>35</v>
      </c>
      <c r="BR41" s="230"/>
      <c r="BS41" s="988"/>
      <c r="BT41" s="989"/>
      <c r="BU41" s="989"/>
      <c r="BV41" s="989"/>
      <c r="BW41" s="989"/>
      <c r="BX41" s="989"/>
      <c r="BY41" s="989"/>
      <c r="BZ41" s="989"/>
      <c r="CA41" s="989"/>
      <c r="CB41" s="989"/>
      <c r="CC41" s="989"/>
      <c r="CD41" s="989"/>
      <c r="CE41" s="989"/>
      <c r="CF41" s="989"/>
      <c r="CG41" s="1010"/>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221"/>
    </row>
    <row r="42" spans="1:131" ht="26.25" customHeight="1" x14ac:dyDescent="0.15">
      <c r="A42" s="229">
        <v>15</v>
      </c>
      <c r="B42" s="1026"/>
      <c r="C42" s="1027"/>
      <c r="D42" s="1027"/>
      <c r="E42" s="1027"/>
      <c r="F42" s="1027"/>
      <c r="G42" s="1027"/>
      <c r="H42" s="1027"/>
      <c r="I42" s="1027"/>
      <c r="J42" s="1027"/>
      <c r="K42" s="1027"/>
      <c r="L42" s="1027"/>
      <c r="M42" s="1027"/>
      <c r="N42" s="1027"/>
      <c r="O42" s="1027"/>
      <c r="P42" s="1028"/>
      <c r="Q42" s="1034"/>
      <c r="R42" s="1035"/>
      <c r="S42" s="1035"/>
      <c r="T42" s="1035"/>
      <c r="U42" s="1035"/>
      <c r="V42" s="1035"/>
      <c r="W42" s="1035"/>
      <c r="X42" s="1035"/>
      <c r="Y42" s="1035"/>
      <c r="Z42" s="1035"/>
      <c r="AA42" s="1035"/>
      <c r="AB42" s="1035"/>
      <c r="AC42" s="1035"/>
      <c r="AD42" s="1035"/>
      <c r="AE42" s="1036"/>
      <c r="AF42" s="1031"/>
      <c r="AG42" s="1032"/>
      <c r="AH42" s="1032"/>
      <c r="AI42" s="1032"/>
      <c r="AJ42" s="1033"/>
      <c r="AK42" s="976"/>
      <c r="AL42" s="967"/>
      <c r="AM42" s="967"/>
      <c r="AN42" s="967"/>
      <c r="AO42" s="967"/>
      <c r="AP42" s="967"/>
      <c r="AQ42" s="967"/>
      <c r="AR42" s="967"/>
      <c r="AS42" s="967"/>
      <c r="AT42" s="967"/>
      <c r="AU42" s="967"/>
      <c r="AV42" s="967"/>
      <c r="AW42" s="967"/>
      <c r="AX42" s="967"/>
      <c r="AY42" s="967"/>
      <c r="AZ42" s="1037"/>
      <c r="BA42" s="1037"/>
      <c r="BB42" s="1037"/>
      <c r="BC42" s="1037"/>
      <c r="BD42" s="1037"/>
      <c r="BE42" s="968"/>
      <c r="BF42" s="968"/>
      <c r="BG42" s="968"/>
      <c r="BH42" s="968"/>
      <c r="BI42" s="969"/>
      <c r="BJ42" s="223"/>
      <c r="BK42" s="223"/>
      <c r="BL42" s="223"/>
      <c r="BM42" s="223"/>
      <c r="BN42" s="223"/>
      <c r="BO42" s="232"/>
      <c r="BP42" s="232"/>
      <c r="BQ42" s="229">
        <v>36</v>
      </c>
      <c r="BR42" s="230"/>
      <c r="BS42" s="988"/>
      <c r="BT42" s="989"/>
      <c r="BU42" s="989"/>
      <c r="BV42" s="989"/>
      <c r="BW42" s="989"/>
      <c r="BX42" s="989"/>
      <c r="BY42" s="989"/>
      <c r="BZ42" s="989"/>
      <c r="CA42" s="989"/>
      <c r="CB42" s="989"/>
      <c r="CC42" s="989"/>
      <c r="CD42" s="989"/>
      <c r="CE42" s="989"/>
      <c r="CF42" s="989"/>
      <c r="CG42" s="1010"/>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221"/>
    </row>
    <row r="43" spans="1:131" ht="26.25" customHeight="1" x14ac:dyDescent="0.15">
      <c r="A43" s="229">
        <v>16</v>
      </c>
      <c r="B43" s="1026"/>
      <c r="C43" s="1027"/>
      <c r="D43" s="1027"/>
      <c r="E43" s="1027"/>
      <c r="F43" s="1027"/>
      <c r="G43" s="1027"/>
      <c r="H43" s="1027"/>
      <c r="I43" s="1027"/>
      <c r="J43" s="1027"/>
      <c r="K43" s="1027"/>
      <c r="L43" s="1027"/>
      <c r="M43" s="1027"/>
      <c r="N43" s="1027"/>
      <c r="O43" s="1027"/>
      <c r="P43" s="1028"/>
      <c r="Q43" s="1034"/>
      <c r="R43" s="1035"/>
      <c r="S43" s="1035"/>
      <c r="T43" s="1035"/>
      <c r="U43" s="1035"/>
      <c r="V43" s="1035"/>
      <c r="W43" s="1035"/>
      <c r="X43" s="1035"/>
      <c r="Y43" s="1035"/>
      <c r="Z43" s="1035"/>
      <c r="AA43" s="1035"/>
      <c r="AB43" s="1035"/>
      <c r="AC43" s="1035"/>
      <c r="AD43" s="1035"/>
      <c r="AE43" s="1036"/>
      <c r="AF43" s="1031"/>
      <c r="AG43" s="1032"/>
      <c r="AH43" s="1032"/>
      <c r="AI43" s="1032"/>
      <c r="AJ43" s="1033"/>
      <c r="AK43" s="976"/>
      <c r="AL43" s="967"/>
      <c r="AM43" s="967"/>
      <c r="AN43" s="967"/>
      <c r="AO43" s="967"/>
      <c r="AP43" s="967"/>
      <c r="AQ43" s="967"/>
      <c r="AR43" s="967"/>
      <c r="AS43" s="967"/>
      <c r="AT43" s="967"/>
      <c r="AU43" s="967"/>
      <c r="AV43" s="967"/>
      <c r="AW43" s="967"/>
      <c r="AX43" s="967"/>
      <c r="AY43" s="967"/>
      <c r="AZ43" s="1037"/>
      <c r="BA43" s="1037"/>
      <c r="BB43" s="1037"/>
      <c r="BC43" s="1037"/>
      <c r="BD43" s="1037"/>
      <c r="BE43" s="968"/>
      <c r="BF43" s="968"/>
      <c r="BG43" s="968"/>
      <c r="BH43" s="968"/>
      <c r="BI43" s="969"/>
      <c r="BJ43" s="223"/>
      <c r="BK43" s="223"/>
      <c r="BL43" s="223"/>
      <c r="BM43" s="223"/>
      <c r="BN43" s="223"/>
      <c r="BO43" s="232"/>
      <c r="BP43" s="232"/>
      <c r="BQ43" s="229">
        <v>37</v>
      </c>
      <c r="BR43" s="230"/>
      <c r="BS43" s="988"/>
      <c r="BT43" s="989"/>
      <c r="BU43" s="989"/>
      <c r="BV43" s="989"/>
      <c r="BW43" s="989"/>
      <c r="BX43" s="989"/>
      <c r="BY43" s="989"/>
      <c r="BZ43" s="989"/>
      <c r="CA43" s="989"/>
      <c r="CB43" s="989"/>
      <c r="CC43" s="989"/>
      <c r="CD43" s="989"/>
      <c r="CE43" s="989"/>
      <c r="CF43" s="989"/>
      <c r="CG43" s="1010"/>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221"/>
    </row>
    <row r="44" spans="1:131" ht="26.25" customHeight="1" x14ac:dyDescent="0.15">
      <c r="A44" s="229">
        <v>17</v>
      </c>
      <c r="B44" s="1026"/>
      <c r="C44" s="1027"/>
      <c r="D44" s="1027"/>
      <c r="E44" s="1027"/>
      <c r="F44" s="1027"/>
      <c r="G44" s="1027"/>
      <c r="H44" s="1027"/>
      <c r="I44" s="1027"/>
      <c r="J44" s="1027"/>
      <c r="K44" s="1027"/>
      <c r="L44" s="1027"/>
      <c r="M44" s="1027"/>
      <c r="N44" s="1027"/>
      <c r="O44" s="1027"/>
      <c r="P44" s="1028"/>
      <c r="Q44" s="1034"/>
      <c r="R44" s="1035"/>
      <c r="S44" s="1035"/>
      <c r="T44" s="1035"/>
      <c r="U44" s="1035"/>
      <c r="V44" s="1035"/>
      <c r="W44" s="1035"/>
      <c r="X44" s="1035"/>
      <c r="Y44" s="1035"/>
      <c r="Z44" s="1035"/>
      <c r="AA44" s="1035"/>
      <c r="AB44" s="1035"/>
      <c r="AC44" s="1035"/>
      <c r="AD44" s="1035"/>
      <c r="AE44" s="1036"/>
      <c r="AF44" s="1031"/>
      <c r="AG44" s="1032"/>
      <c r="AH44" s="1032"/>
      <c r="AI44" s="1032"/>
      <c r="AJ44" s="1033"/>
      <c r="AK44" s="976"/>
      <c r="AL44" s="967"/>
      <c r="AM44" s="967"/>
      <c r="AN44" s="967"/>
      <c r="AO44" s="967"/>
      <c r="AP44" s="967"/>
      <c r="AQ44" s="967"/>
      <c r="AR44" s="967"/>
      <c r="AS44" s="967"/>
      <c r="AT44" s="967"/>
      <c r="AU44" s="967"/>
      <c r="AV44" s="967"/>
      <c r="AW44" s="967"/>
      <c r="AX44" s="967"/>
      <c r="AY44" s="967"/>
      <c r="AZ44" s="1037"/>
      <c r="BA44" s="1037"/>
      <c r="BB44" s="1037"/>
      <c r="BC44" s="1037"/>
      <c r="BD44" s="1037"/>
      <c r="BE44" s="968"/>
      <c r="BF44" s="968"/>
      <c r="BG44" s="968"/>
      <c r="BH44" s="968"/>
      <c r="BI44" s="969"/>
      <c r="BJ44" s="223"/>
      <c r="BK44" s="223"/>
      <c r="BL44" s="223"/>
      <c r="BM44" s="223"/>
      <c r="BN44" s="223"/>
      <c r="BO44" s="232"/>
      <c r="BP44" s="232"/>
      <c r="BQ44" s="229">
        <v>38</v>
      </c>
      <c r="BR44" s="230"/>
      <c r="BS44" s="988"/>
      <c r="BT44" s="989"/>
      <c r="BU44" s="989"/>
      <c r="BV44" s="989"/>
      <c r="BW44" s="989"/>
      <c r="BX44" s="989"/>
      <c r="BY44" s="989"/>
      <c r="BZ44" s="989"/>
      <c r="CA44" s="989"/>
      <c r="CB44" s="989"/>
      <c r="CC44" s="989"/>
      <c r="CD44" s="989"/>
      <c r="CE44" s="989"/>
      <c r="CF44" s="989"/>
      <c r="CG44" s="1010"/>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221"/>
    </row>
    <row r="45" spans="1:131" ht="26.25" customHeight="1" x14ac:dyDescent="0.15">
      <c r="A45" s="229">
        <v>18</v>
      </c>
      <c r="B45" s="1026"/>
      <c r="C45" s="1027"/>
      <c r="D45" s="1027"/>
      <c r="E45" s="1027"/>
      <c r="F45" s="1027"/>
      <c r="G45" s="1027"/>
      <c r="H45" s="1027"/>
      <c r="I45" s="1027"/>
      <c r="J45" s="1027"/>
      <c r="K45" s="1027"/>
      <c r="L45" s="1027"/>
      <c r="M45" s="1027"/>
      <c r="N45" s="1027"/>
      <c r="O45" s="1027"/>
      <c r="P45" s="1028"/>
      <c r="Q45" s="1034"/>
      <c r="R45" s="1035"/>
      <c r="S45" s="1035"/>
      <c r="T45" s="1035"/>
      <c r="U45" s="1035"/>
      <c r="V45" s="1035"/>
      <c r="W45" s="1035"/>
      <c r="X45" s="1035"/>
      <c r="Y45" s="1035"/>
      <c r="Z45" s="1035"/>
      <c r="AA45" s="1035"/>
      <c r="AB45" s="1035"/>
      <c r="AC45" s="1035"/>
      <c r="AD45" s="1035"/>
      <c r="AE45" s="1036"/>
      <c r="AF45" s="1031"/>
      <c r="AG45" s="1032"/>
      <c r="AH45" s="1032"/>
      <c r="AI45" s="1032"/>
      <c r="AJ45" s="1033"/>
      <c r="AK45" s="976"/>
      <c r="AL45" s="967"/>
      <c r="AM45" s="967"/>
      <c r="AN45" s="967"/>
      <c r="AO45" s="967"/>
      <c r="AP45" s="967"/>
      <c r="AQ45" s="967"/>
      <c r="AR45" s="967"/>
      <c r="AS45" s="967"/>
      <c r="AT45" s="967"/>
      <c r="AU45" s="967"/>
      <c r="AV45" s="967"/>
      <c r="AW45" s="967"/>
      <c r="AX45" s="967"/>
      <c r="AY45" s="967"/>
      <c r="AZ45" s="1037"/>
      <c r="BA45" s="1037"/>
      <c r="BB45" s="1037"/>
      <c r="BC45" s="1037"/>
      <c r="BD45" s="1037"/>
      <c r="BE45" s="968"/>
      <c r="BF45" s="968"/>
      <c r="BG45" s="968"/>
      <c r="BH45" s="968"/>
      <c r="BI45" s="969"/>
      <c r="BJ45" s="223"/>
      <c r="BK45" s="223"/>
      <c r="BL45" s="223"/>
      <c r="BM45" s="223"/>
      <c r="BN45" s="223"/>
      <c r="BO45" s="232"/>
      <c r="BP45" s="232"/>
      <c r="BQ45" s="229">
        <v>39</v>
      </c>
      <c r="BR45" s="230"/>
      <c r="BS45" s="988"/>
      <c r="BT45" s="989"/>
      <c r="BU45" s="989"/>
      <c r="BV45" s="989"/>
      <c r="BW45" s="989"/>
      <c r="BX45" s="989"/>
      <c r="BY45" s="989"/>
      <c r="BZ45" s="989"/>
      <c r="CA45" s="989"/>
      <c r="CB45" s="989"/>
      <c r="CC45" s="989"/>
      <c r="CD45" s="989"/>
      <c r="CE45" s="989"/>
      <c r="CF45" s="989"/>
      <c r="CG45" s="1010"/>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221"/>
    </row>
    <row r="46" spans="1:131" ht="26.25" customHeight="1" x14ac:dyDescent="0.15">
      <c r="A46" s="229">
        <v>19</v>
      </c>
      <c r="B46" s="1026"/>
      <c r="C46" s="1027"/>
      <c r="D46" s="1027"/>
      <c r="E46" s="1027"/>
      <c r="F46" s="1027"/>
      <c r="G46" s="1027"/>
      <c r="H46" s="1027"/>
      <c r="I46" s="1027"/>
      <c r="J46" s="1027"/>
      <c r="K46" s="1027"/>
      <c r="L46" s="1027"/>
      <c r="M46" s="1027"/>
      <c r="N46" s="1027"/>
      <c r="O46" s="1027"/>
      <c r="P46" s="1028"/>
      <c r="Q46" s="1034"/>
      <c r="R46" s="1035"/>
      <c r="S46" s="1035"/>
      <c r="T46" s="1035"/>
      <c r="U46" s="1035"/>
      <c r="V46" s="1035"/>
      <c r="W46" s="1035"/>
      <c r="X46" s="1035"/>
      <c r="Y46" s="1035"/>
      <c r="Z46" s="1035"/>
      <c r="AA46" s="1035"/>
      <c r="AB46" s="1035"/>
      <c r="AC46" s="1035"/>
      <c r="AD46" s="1035"/>
      <c r="AE46" s="1036"/>
      <c r="AF46" s="1031"/>
      <c r="AG46" s="1032"/>
      <c r="AH46" s="1032"/>
      <c r="AI46" s="1032"/>
      <c r="AJ46" s="1033"/>
      <c r="AK46" s="976"/>
      <c r="AL46" s="967"/>
      <c r="AM46" s="967"/>
      <c r="AN46" s="967"/>
      <c r="AO46" s="967"/>
      <c r="AP46" s="967"/>
      <c r="AQ46" s="967"/>
      <c r="AR46" s="967"/>
      <c r="AS46" s="967"/>
      <c r="AT46" s="967"/>
      <c r="AU46" s="967"/>
      <c r="AV46" s="967"/>
      <c r="AW46" s="967"/>
      <c r="AX46" s="967"/>
      <c r="AY46" s="967"/>
      <c r="AZ46" s="1037"/>
      <c r="BA46" s="1037"/>
      <c r="BB46" s="1037"/>
      <c r="BC46" s="1037"/>
      <c r="BD46" s="1037"/>
      <c r="BE46" s="968"/>
      <c r="BF46" s="968"/>
      <c r="BG46" s="968"/>
      <c r="BH46" s="968"/>
      <c r="BI46" s="969"/>
      <c r="BJ46" s="223"/>
      <c r="BK46" s="223"/>
      <c r="BL46" s="223"/>
      <c r="BM46" s="223"/>
      <c r="BN46" s="223"/>
      <c r="BO46" s="232"/>
      <c r="BP46" s="232"/>
      <c r="BQ46" s="229">
        <v>40</v>
      </c>
      <c r="BR46" s="230"/>
      <c r="BS46" s="988"/>
      <c r="BT46" s="989"/>
      <c r="BU46" s="989"/>
      <c r="BV46" s="989"/>
      <c r="BW46" s="989"/>
      <c r="BX46" s="989"/>
      <c r="BY46" s="989"/>
      <c r="BZ46" s="989"/>
      <c r="CA46" s="989"/>
      <c r="CB46" s="989"/>
      <c r="CC46" s="989"/>
      <c r="CD46" s="989"/>
      <c r="CE46" s="989"/>
      <c r="CF46" s="989"/>
      <c r="CG46" s="1010"/>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221"/>
    </row>
    <row r="47" spans="1:131" ht="26.25" customHeight="1" x14ac:dyDescent="0.15">
      <c r="A47" s="229">
        <v>20</v>
      </c>
      <c r="B47" s="1026"/>
      <c r="C47" s="1027"/>
      <c r="D47" s="1027"/>
      <c r="E47" s="1027"/>
      <c r="F47" s="1027"/>
      <c r="G47" s="1027"/>
      <c r="H47" s="1027"/>
      <c r="I47" s="1027"/>
      <c r="J47" s="1027"/>
      <c r="K47" s="1027"/>
      <c r="L47" s="1027"/>
      <c r="M47" s="1027"/>
      <c r="N47" s="1027"/>
      <c r="O47" s="1027"/>
      <c r="P47" s="1028"/>
      <c r="Q47" s="1034"/>
      <c r="R47" s="1035"/>
      <c r="S47" s="1035"/>
      <c r="T47" s="1035"/>
      <c r="U47" s="1035"/>
      <c r="V47" s="1035"/>
      <c r="W47" s="1035"/>
      <c r="X47" s="1035"/>
      <c r="Y47" s="1035"/>
      <c r="Z47" s="1035"/>
      <c r="AA47" s="1035"/>
      <c r="AB47" s="1035"/>
      <c r="AC47" s="1035"/>
      <c r="AD47" s="1035"/>
      <c r="AE47" s="1036"/>
      <c r="AF47" s="1031"/>
      <c r="AG47" s="1032"/>
      <c r="AH47" s="1032"/>
      <c r="AI47" s="1032"/>
      <c r="AJ47" s="1033"/>
      <c r="AK47" s="976"/>
      <c r="AL47" s="967"/>
      <c r="AM47" s="967"/>
      <c r="AN47" s="967"/>
      <c r="AO47" s="967"/>
      <c r="AP47" s="967"/>
      <c r="AQ47" s="967"/>
      <c r="AR47" s="967"/>
      <c r="AS47" s="967"/>
      <c r="AT47" s="967"/>
      <c r="AU47" s="967"/>
      <c r="AV47" s="967"/>
      <c r="AW47" s="967"/>
      <c r="AX47" s="967"/>
      <c r="AY47" s="967"/>
      <c r="AZ47" s="1037"/>
      <c r="BA47" s="1037"/>
      <c r="BB47" s="1037"/>
      <c r="BC47" s="1037"/>
      <c r="BD47" s="1037"/>
      <c r="BE47" s="968"/>
      <c r="BF47" s="968"/>
      <c r="BG47" s="968"/>
      <c r="BH47" s="968"/>
      <c r="BI47" s="969"/>
      <c r="BJ47" s="223"/>
      <c r="BK47" s="223"/>
      <c r="BL47" s="223"/>
      <c r="BM47" s="223"/>
      <c r="BN47" s="223"/>
      <c r="BO47" s="232"/>
      <c r="BP47" s="232"/>
      <c r="BQ47" s="229">
        <v>41</v>
      </c>
      <c r="BR47" s="230"/>
      <c r="BS47" s="988"/>
      <c r="BT47" s="989"/>
      <c r="BU47" s="989"/>
      <c r="BV47" s="989"/>
      <c r="BW47" s="989"/>
      <c r="BX47" s="989"/>
      <c r="BY47" s="989"/>
      <c r="BZ47" s="989"/>
      <c r="CA47" s="989"/>
      <c r="CB47" s="989"/>
      <c r="CC47" s="989"/>
      <c r="CD47" s="989"/>
      <c r="CE47" s="989"/>
      <c r="CF47" s="989"/>
      <c r="CG47" s="1010"/>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221"/>
    </row>
    <row r="48" spans="1:131" ht="26.25" customHeight="1" x14ac:dyDescent="0.15">
      <c r="A48" s="229">
        <v>21</v>
      </c>
      <c r="B48" s="1026"/>
      <c r="C48" s="1027"/>
      <c r="D48" s="1027"/>
      <c r="E48" s="1027"/>
      <c r="F48" s="1027"/>
      <c r="G48" s="1027"/>
      <c r="H48" s="1027"/>
      <c r="I48" s="1027"/>
      <c r="J48" s="1027"/>
      <c r="K48" s="1027"/>
      <c r="L48" s="1027"/>
      <c r="M48" s="1027"/>
      <c r="N48" s="1027"/>
      <c r="O48" s="1027"/>
      <c r="P48" s="1028"/>
      <c r="Q48" s="1034"/>
      <c r="R48" s="1035"/>
      <c r="S48" s="1035"/>
      <c r="T48" s="1035"/>
      <c r="U48" s="1035"/>
      <c r="V48" s="1035"/>
      <c r="W48" s="1035"/>
      <c r="X48" s="1035"/>
      <c r="Y48" s="1035"/>
      <c r="Z48" s="1035"/>
      <c r="AA48" s="1035"/>
      <c r="AB48" s="1035"/>
      <c r="AC48" s="1035"/>
      <c r="AD48" s="1035"/>
      <c r="AE48" s="1036"/>
      <c r="AF48" s="1031"/>
      <c r="AG48" s="1032"/>
      <c r="AH48" s="1032"/>
      <c r="AI48" s="1032"/>
      <c r="AJ48" s="1033"/>
      <c r="AK48" s="976"/>
      <c r="AL48" s="967"/>
      <c r="AM48" s="967"/>
      <c r="AN48" s="967"/>
      <c r="AO48" s="967"/>
      <c r="AP48" s="967"/>
      <c r="AQ48" s="967"/>
      <c r="AR48" s="967"/>
      <c r="AS48" s="967"/>
      <c r="AT48" s="967"/>
      <c r="AU48" s="967"/>
      <c r="AV48" s="967"/>
      <c r="AW48" s="967"/>
      <c r="AX48" s="967"/>
      <c r="AY48" s="967"/>
      <c r="AZ48" s="1037"/>
      <c r="BA48" s="1037"/>
      <c r="BB48" s="1037"/>
      <c r="BC48" s="1037"/>
      <c r="BD48" s="1037"/>
      <c r="BE48" s="968"/>
      <c r="BF48" s="968"/>
      <c r="BG48" s="968"/>
      <c r="BH48" s="968"/>
      <c r="BI48" s="969"/>
      <c r="BJ48" s="223"/>
      <c r="BK48" s="223"/>
      <c r="BL48" s="223"/>
      <c r="BM48" s="223"/>
      <c r="BN48" s="223"/>
      <c r="BO48" s="232"/>
      <c r="BP48" s="232"/>
      <c r="BQ48" s="229">
        <v>42</v>
      </c>
      <c r="BR48" s="230"/>
      <c r="BS48" s="988"/>
      <c r="BT48" s="989"/>
      <c r="BU48" s="989"/>
      <c r="BV48" s="989"/>
      <c r="BW48" s="989"/>
      <c r="BX48" s="989"/>
      <c r="BY48" s="989"/>
      <c r="BZ48" s="989"/>
      <c r="CA48" s="989"/>
      <c r="CB48" s="989"/>
      <c r="CC48" s="989"/>
      <c r="CD48" s="989"/>
      <c r="CE48" s="989"/>
      <c r="CF48" s="989"/>
      <c r="CG48" s="1010"/>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221"/>
    </row>
    <row r="49" spans="1:131" ht="26.25" customHeight="1" x14ac:dyDescent="0.15">
      <c r="A49" s="229">
        <v>22</v>
      </c>
      <c r="B49" s="1026"/>
      <c r="C49" s="1027"/>
      <c r="D49" s="1027"/>
      <c r="E49" s="1027"/>
      <c r="F49" s="1027"/>
      <c r="G49" s="1027"/>
      <c r="H49" s="1027"/>
      <c r="I49" s="1027"/>
      <c r="J49" s="1027"/>
      <c r="K49" s="1027"/>
      <c r="L49" s="1027"/>
      <c r="M49" s="1027"/>
      <c r="N49" s="1027"/>
      <c r="O49" s="1027"/>
      <c r="P49" s="1028"/>
      <c r="Q49" s="1034"/>
      <c r="R49" s="1035"/>
      <c r="S49" s="1035"/>
      <c r="T49" s="1035"/>
      <c r="U49" s="1035"/>
      <c r="V49" s="1035"/>
      <c r="W49" s="1035"/>
      <c r="X49" s="1035"/>
      <c r="Y49" s="1035"/>
      <c r="Z49" s="1035"/>
      <c r="AA49" s="1035"/>
      <c r="AB49" s="1035"/>
      <c r="AC49" s="1035"/>
      <c r="AD49" s="1035"/>
      <c r="AE49" s="1036"/>
      <c r="AF49" s="1031"/>
      <c r="AG49" s="1032"/>
      <c r="AH49" s="1032"/>
      <c r="AI49" s="1032"/>
      <c r="AJ49" s="1033"/>
      <c r="AK49" s="976"/>
      <c r="AL49" s="967"/>
      <c r="AM49" s="967"/>
      <c r="AN49" s="967"/>
      <c r="AO49" s="967"/>
      <c r="AP49" s="967"/>
      <c r="AQ49" s="967"/>
      <c r="AR49" s="967"/>
      <c r="AS49" s="967"/>
      <c r="AT49" s="967"/>
      <c r="AU49" s="967"/>
      <c r="AV49" s="967"/>
      <c r="AW49" s="967"/>
      <c r="AX49" s="967"/>
      <c r="AY49" s="967"/>
      <c r="AZ49" s="1037"/>
      <c r="BA49" s="1037"/>
      <c r="BB49" s="1037"/>
      <c r="BC49" s="1037"/>
      <c r="BD49" s="1037"/>
      <c r="BE49" s="968"/>
      <c r="BF49" s="968"/>
      <c r="BG49" s="968"/>
      <c r="BH49" s="968"/>
      <c r="BI49" s="969"/>
      <c r="BJ49" s="223"/>
      <c r="BK49" s="223"/>
      <c r="BL49" s="223"/>
      <c r="BM49" s="223"/>
      <c r="BN49" s="223"/>
      <c r="BO49" s="232"/>
      <c r="BP49" s="232"/>
      <c r="BQ49" s="229">
        <v>43</v>
      </c>
      <c r="BR49" s="230"/>
      <c r="BS49" s="988"/>
      <c r="BT49" s="989"/>
      <c r="BU49" s="989"/>
      <c r="BV49" s="989"/>
      <c r="BW49" s="989"/>
      <c r="BX49" s="989"/>
      <c r="BY49" s="989"/>
      <c r="BZ49" s="989"/>
      <c r="CA49" s="989"/>
      <c r="CB49" s="989"/>
      <c r="CC49" s="989"/>
      <c r="CD49" s="989"/>
      <c r="CE49" s="989"/>
      <c r="CF49" s="989"/>
      <c r="CG49" s="1010"/>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221"/>
    </row>
    <row r="50" spans="1:131" ht="26.25" customHeight="1" x14ac:dyDescent="0.15">
      <c r="A50" s="229">
        <v>23</v>
      </c>
      <c r="B50" s="1026"/>
      <c r="C50" s="1027"/>
      <c r="D50" s="1027"/>
      <c r="E50" s="1027"/>
      <c r="F50" s="1027"/>
      <c r="G50" s="1027"/>
      <c r="H50" s="1027"/>
      <c r="I50" s="1027"/>
      <c r="J50" s="1027"/>
      <c r="K50" s="1027"/>
      <c r="L50" s="1027"/>
      <c r="M50" s="1027"/>
      <c r="N50" s="1027"/>
      <c r="O50" s="1027"/>
      <c r="P50" s="1028"/>
      <c r="Q50" s="1029"/>
      <c r="R50" s="1021"/>
      <c r="S50" s="1021"/>
      <c r="T50" s="1021"/>
      <c r="U50" s="1021"/>
      <c r="V50" s="1021"/>
      <c r="W50" s="1021"/>
      <c r="X50" s="1021"/>
      <c r="Y50" s="1021"/>
      <c r="Z50" s="1021"/>
      <c r="AA50" s="1021"/>
      <c r="AB50" s="1021"/>
      <c r="AC50" s="1021"/>
      <c r="AD50" s="1021"/>
      <c r="AE50" s="1030"/>
      <c r="AF50" s="1031"/>
      <c r="AG50" s="1032"/>
      <c r="AH50" s="1032"/>
      <c r="AI50" s="1032"/>
      <c r="AJ50" s="1033"/>
      <c r="AK50" s="1020"/>
      <c r="AL50" s="1021"/>
      <c r="AM50" s="1021"/>
      <c r="AN50" s="1021"/>
      <c r="AO50" s="1021"/>
      <c r="AP50" s="1021"/>
      <c r="AQ50" s="1021"/>
      <c r="AR50" s="1021"/>
      <c r="AS50" s="1021"/>
      <c r="AT50" s="1021"/>
      <c r="AU50" s="1021"/>
      <c r="AV50" s="1021"/>
      <c r="AW50" s="1021"/>
      <c r="AX50" s="1021"/>
      <c r="AY50" s="1021"/>
      <c r="AZ50" s="1022"/>
      <c r="BA50" s="1022"/>
      <c r="BB50" s="1022"/>
      <c r="BC50" s="1022"/>
      <c r="BD50" s="1022"/>
      <c r="BE50" s="968"/>
      <c r="BF50" s="968"/>
      <c r="BG50" s="968"/>
      <c r="BH50" s="968"/>
      <c r="BI50" s="969"/>
      <c r="BJ50" s="223"/>
      <c r="BK50" s="223"/>
      <c r="BL50" s="223"/>
      <c r="BM50" s="223"/>
      <c r="BN50" s="223"/>
      <c r="BO50" s="232"/>
      <c r="BP50" s="232"/>
      <c r="BQ50" s="229">
        <v>44</v>
      </c>
      <c r="BR50" s="230"/>
      <c r="BS50" s="988"/>
      <c r="BT50" s="989"/>
      <c r="BU50" s="989"/>
      <c r="BV50" s="989"/>
      <c r="BW50" s="989"/>
      <c r="BX50" s="989"/>
      <c r="BY50" s="989"/>
      <c r="BZ50" s="989"/>
      <c r="CA50" s="989"/>
      <c r="CB50" s="989"/>
      <c r="CC50" s="989"/>
      <c r="CD50" s="989"/>
      <c r="CE50" s="989"/>
      <c r="CF50" s="989"/>
      <c r="CG50" s="1010"/>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221"/>
    </row>
    <row r="51" spans="1:131" ht="26.25" customHeight="1" x14ac:dyDescent="0.15">
      <c r="A51" s="229">
        <v>24</v>
      </c>
      <c r="B51" s="1026"/>
      <c r="C51" s="1027"/>
      <c r="D51" s="1027"/>
      <c r="E51" s="1027"/>
      <c r="F51" s="1027"/>
      <c r="G51" s="1027"/>
      <c r="H51" s="1027"/>
      <c r="I51" s="1027"/>
      <c r="J51" s="1027"/>
      <c r="K51" s="1027"/>
      <c r="L51" s="1027"/>
      <c r="M51" s="1027"/>
      <c r="N51" s="1027"/>
      <c r="O51" s="1027"/>
      <c r="P51" s="1028"/>
      <c r="Q51" s="1029"/>
      <c r="R51" s="1021"/>
      <c r="S51" s="1021"/>
      <c r="T51" s="1021"/>
      <c r="U51" s="1021"/>
      <c r="V51" s="1021"/>
      <c r="W51" s="1021"/>
      <c r="X51" s="1021"/>
      <c r="Y51" s="1021"/>
      <c r="Z51" s="1021"/>
      <c r="AA51" s="1021"/>
      <c r="AB51" s="1021"/>
      <c r="AC51" s="1021"/>
      <c r="AD51" s="1021"/>
      <c r="AE51" s="1030"/>
      <c r="AF51" s="1031"/>
      <c r="AG51" s="1032"/>
      <c r="AH51" s="1032"/>
      <c r="AI51" s="1032"/>
      <c r="AJ51" s="1033"/>
      <c r="AK51" s="1020"/>
      <c r="AL51" s="1021"/>
      <c r="AM51" s="1021"/>
      <c r="AN51" s="1021"/>
      <c r="AO51" s="1021"/>
      <c r="AP51" s="1021"/>
      <c r="AQ51" s="1021"/>
      <c r="AR51" s="1021"/>
      <c r="AS51" s="1021"/>
      <c r="AT51" s="1021"/>
      <c r="AU51" s="1021"/>
      <c r="AV51" s="1021"/>
      <c r="AW51" s="1021"/>
      <c r="AX51" s="1021"/>
      <c r="AY51" s="1021"/>
      <c r="AZ51" s="1022"/>
      <c r="BA51" s="1022"/>
      <c r="BB51" s="1022"/>
      <c r="BC51" s="1022"/>
      <c r="BD51" s="1022"/>
      <c r="BE51" s="968"/>
      <c r="BF51" s="968"/>
      <c r="BG51" s="968"/>
      <c r="BH51" s="968"/>
      <c r="BI51" s="969"/>
      <c r="BJ51" s="223"/>
      <c r="BK51" s="223"/>
      <c r="BL51" s="223"/>
      <c r="BM51" s="223"/>
      <c r="BN51" s="223"/>
      <c r="BO51" s="232"/>
      <c r="BP51" s="232"/>
      <c r="BQ51" s="229">
        <v>45</v>
      </c>
      <c r="BR51" s="230"/>
      <c r="BS51" s="988"/>
      <c r="BT51" s="989"/>
      <c r="BU51" s="989"/>
      <c r="BV51" s="989"/>
      <c r="BW51" s="989"/>
      <c r="BX51" s="989"/>
      <c r="BY51" s="989"/>
      <c r="BZ51" s="989"/>
      <c r="CA51" s="989"/>
      <c r="CB51" s="989"/>
      <c r="CC51" s="989"/>
      <c r="CD51" s="989"/>
      <c r="CE51" s="989"/>
      <c r="CF51" s="989"/>
      <c r="CG51" s="1010"/>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221"/>
    </row>
    <row r="52" spans="1:131" ht="26.25" customHeight="1" x14ac:dyDescent="0.15">
      <c r="A52" s="229">
        <v>25</v>
      </c>
      <c r="B52" s="1026"/>
      <c r="C52" s="1027"/>
      <c r="D52" s="1027"/>
      <c r="E52" s="1027"/>
      <c r="F52" s="1027"/>
      <c r="G52" s="1027"/>
      <c r="H52" s="1027"/>
      <c r="I52" s="1027"/>
      <c r="J52" s="1027"/>
      <c r="K52" s="1027"/>
      <c r="L52" s="1027"/>
      <c r="M52" s="1027"/>
      <c r="N52" s="1027"/>
      <c r="O52" s="1027"/>
      <c r="P52" s="1028"/>
      <c r="Q52" s="1029"/>
      <c r="R52" s="1021"/>
      <c r="S52" s="1021"/>
      <c r="T52" s="1021"/>
      <c r="U52" s="1021"/>
      <c r="V52" s="1021"/>
      <c r="W52" s="1021"/>
      <c r="X52" s="1021"/>
      <c r="Y52" s="1021"/>
      <c r="Z52" s="1021"/>
      <c r="AA52" s="1021"/>
      <c r="AB52" s="1021"/>
      <c r="AC52" s="1021"/>
      <c r="AD52" s="1021"/>
      <c r="AE52" s="1030"/>
      <c r="AF52" s="1031"/>
      <c r="AG52" s="1032"/>
      <c r="AH52" s="1032"/>
      <c r="AI52" s="1032"/>
      <c r="AJ52" s="1033"/>
      <c r="AK52" s="1020"/>
      <c r="AL52" s="1021"/>
      <c r="AM52" s="1021"/>
      <c r="AN52" s="1021"/>
      <c r="AO52" s="1021"/>
      <c r="AP52" s="1021"/>
      <c r="AQ52" s="1021"/>
      <c r="AR52" s="1021"/>
      <c r="AS52" s="1021"/>
      <c r="AT52" s="1021"/>
      <c r="AU52" s="1021"/>
      <c r="AV52" s="1021"/>
      <c r="AW52" s="1021"/>
      <c r="AX52" s="1021"/>
      <c r="AY52" s="1021"/>
      <c r="AZ52" s="1022"/>
      <c r="BA52" s="1022"/>
      <c r="BB52" s="1022"/>
      <c r="BC52" s="1022"/>
      <c r="BD52" s="1022"/>
      <c r="BE52" s="968"/>
      <c r="BF52" s="968"/>
      <c r="BG52" s="968"/>
      <c r="BH52" s="968"/>
      <c r="BI52" s="969"/>
      <c r="BJ52" s="223"/>
      <c r="BK52" s="223"/>
      <c r="BL52" s="223"/>
      <c r="BM52" s="223"/>
      <c r="BN52" s="223"/>
      <c r="BO52" s="232"/>
      <c r="BP52" s="232"/>
      <c r="BQ52" s="229">
        <v>46</v>
      </c>
      <c r="BR52" s="230"/>
      <c r="BS52" s="988"/>
      <c r="BT52" s="989"/>
      <c r="BU52" s="989"/>
      <c r="BV52" s="989"/>
      <c r="BW52" s="989"/>
      <c r="BX52" s="989"/>
      <c r="BY52" s="989"/>
      <c r="BZ52" s="989"/>
      <c r="CA52" s="989"/>
      <c r="CB52" s="989"/>
      <c r="CC52" s="989"/>
      <c r="CD52" s="989"/>
      <c r="CE52" s="989"/>
      <c r="CF52" s="989"/>
      <c r="CG52" s="1010"/>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221"/>
    </row>
    <row r="53" spans="1:131" ht="26.25" customHeight="1" x14ac:dyDescent="0.15">
      <c r="A53" s="229">
        <v>26</v>
      </c>
      <c r="B53" s="1026"/>
      <c r="C53" s="1027"/>
      <c r="D53" s="1027"/>
      <c r="E53" s="1027"/>
      <c r="F53" s="1027"/>
      <c r="G53" s="1027"/>
      <c r="H53" s="1027"/>
      <c r="I53" s="1027"/>
      <c r="J53" s="1027"/>
      <c r="K53" s="1027"/>
      <c r="L53" s="1027"/>
      <c r="M53" s="1027"/>
      <c r="N53" s="1027"/>
      <c r="O53" s="1027"/>
      <c r="P53" s="1028"/>
      <c r="Q53" s="1029"/>
      <c r="R53" s="1021"/>
      <c r="S53" s="1021"/>
      <c r="T53" s="1021"/>
      <c r="U53" s="1021"/>
      <c r="V53" s="1021"/>
      <c r="W53" s="1021"/>
      <c r="X53" s="1021"/>
      <c r="Y53" s="1021"/>
      <c r="Z53" s="1021"/>
      <c r="AA53" s="1021"/>
      <c r="AB53" s="1021"/>
      <c r="AC53" s="1021"/>
      <c r="AD53" s="1021"/>
      <c r="AE53" s="1030"/>
      <c r="AF53" s="1031"/>
      <c r="AG53" s="1032"/>
      <c r="AH53" s="1032"/>
      <c r="AI53" s="1032"/>
      <c r="AJ53" s="1033"/>
      <c r="AK53" s="1020"/>
      <c r="AL53" s="1021"/>
      <c r="AM53" s="1021"/>
      <c r="AN53" s="1021"/>
      <c r="AO53" s="1021"/>
      <c r="AP53" s="1021"/>
      <c r="AQ53" s="1021"/>
      <c r="AR53" s="1021"/>
      <c r="AS53" s="1021"/>
      <c r="AT53" s="1021"/>
      <c r="AU53" s="1021"/>
      <c r="AV53" s="1021"/>
      <c r="AW53" s="1021"/>
      <c r="AX53" s="1021"/>
      <c r="AY53" s="1021"/>
      <c r="AZ53" s="1022"/>
      <c r="BA53" s="1022"/>
      <c r="BB53" s="1022"/>
      <c r="BC53" s="1022"/>
      <c r="BD53" s="1022"/>
      <c r="BE53" s="968"/>
      <c r="BF53" s="968"/>
      <c r="BG53" s="968"/>
      <c r="BH53" s="968"/>
      <c r="BI53" s="969"/>
      <c r="BJ53" s="223"/>
      <c r="BK53" s="223"/>
      <c r="BL53" s="223"/>
      <c r="BM53" s="223"/>
      <c r="BN53" s="223"/>
      <c r="BO53" s="232"/>
      <c r="BP53" s="232"/>
      <c r="BQ53" s="229">
        <v>47</v>
      </c>
      <c r="BR53" s="230"/>
      <c r="BS53" s="988"/>
      <c r="BT53" s="989"/>
      <c r="BU53" s="989"/>
      <c r="BV53" s="989"/>
      <c r="BW53" s="989"/>
      <c r="BX53" s="989"/>
      <c r="BY53" s="989"/>
      <c r="BZ53" s="989"/>
      <c r="CA53" s="989"/>
      <c r="CB53" s="989"/>
      <c r="CC53" s="989"/>
      <c r="CD53" s="989"/>
      <c r="CE53" s="989"/>
      <c r="CF53" s="989"/>
      <c r="CG53" s="1010"/>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221"/>
    </row>
    <row r="54" spans="1:131" ht="26.25" customHeight="1" x14ac:dyDescent="0.15">
      <c r="A54" s="229">
        <v>27</v>
      </c>
      <c r="B54" s="1026"/>
      <c r="C54" s="1027"/>
      <c r="D54" s="1027"/>
      <c r="E54" s="1027"/>
      <c r="F54" s="1027"/>
      <c r="G54" s="1027"/>
      <c r="H54" s="1027"/>
      <c r="I54" s="1027"/>
      <c r="J54" s="1027"/>
      <c r="K54" s="1027"/>
      <c r="L54" s="1027"/>
      <c r="M54" s="1027"/>
      <c r="N54" s="1027"/>
      <c r="O54" s="1027"/>
      <c r="P54" s="1028"/>
      <c r="Q54" s="1029"/>
      <c r="R54" s="1021"/>
      <c r="S54" s="1021"/>
      <c r="T54" s="1021"/>
      <c r="U54" s="1021"/>
      <c r="V54" s="1021"/>
      <c r="W54" s="1021"/>
      <c r="X54" s="1021"/>
      <c r="Y54" s="1021"/>
      <c r="Z54" s="1021"/>
      <c r="AA54" s="1021"/>
      <c r="AB54" s="1021"/>
      <c r="AC54" s="1021"/>
      <c r="AD54" s="1021"/>
      <c r="AE54" s="1030"/>
      <c r="AF54" s="1031"/>
      <c r="AG54" s="1032"/>
      <c r="AH54" s="1032"/>
      <c r="AI54" s="1032"/>
      <c r="AJ54" s="1033"/>
      <c r="AK54" s="1020"/>
      <c r="AL54" s="1021"/>
      <c r="AM54" s="1021"/>
      <c r="AN54" s="1021"/>
      <c r="AO54" s="1021"/>
      <c r="AP54" s="1021"/>
      <c r="AQ54" s="1021"/>
      <c r="AR54" s="1021"/>
      <c r="AS54" s="1021"/>
      <c r="AT54" s="1021"/>
      <c r="AU54" s="1021"/>
      <c r="AV54" s="1021"/>
      <c r="AW54" s="1021"/>
      <c r="AX54" s="1021"/>
      <c r="AY54" s="1021"/>
      <c r="AZ54" s="1022"/>
      <c r="BA54" s="1022"/>
      <c r="BB54" s="1022"/>
      <c r="BC54" s="1022"/>
      <c r="BD54" s="1022"/>
      <c r="BE54" s="968"/>
      <c r="BF54" s="968"/>
      <c r="BG54" s="968"/>
      <c r="BH54" s="968"/>
      <c r="BI54" s="969"/>
      <c r="BJ54" s="223"/>
      <c r="BK54" s="223"/>
      <c r="BL54" s="223"/>
      <c r="BM54" s="223"/>
      <c r="BN54" s="223"/>
      <c r="BO54" s="232"/>
      <c r="BP54" s="232"/>
      <c r="BQ54" s="229">
        <v>48</v>
      </c>
      <c r="BR54" s="230"/>
      <c r="BS54" s="988"/>
      <c r="BT54" s="989"/>
      <c r="BU54" s="989"/>
      <c r="BV54" s="989"/>
      <c r="BW54" s="989"/>
      <c r="BX54" s="989"/>
      <c r="BY54" s="989"/>
      <c r="BZ54" s="989"/>
      <c r="CA54" s="989"/>
      <c r="CB54" s="989"/>
      <c r="CC54" s="989"/>
      <c r="CD54" s="989"/>
      <c r="CE54" s="989"/>
      <c r="CF54" s="989"/>
      <c r="CG54" s="1010"/>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221"/>
    </row>
    <row r="55" spans="1:131" ht="26.25" customHeight="1" x14ac:dyDescent="0.15">
      <c r="A55" s="229">
        <v>28</v>
      </c>
      <c r="B55" s="1026"/>
      <c r="C55" s="1027"/>
      <c r="D55" s="1027"/>
      <c r="E55" s="1027"/>
      <c r="F55" s="1027"/>
      <c r="G55" s="1027"/>
      <c r="H55" s="1027"/>
      <c r="I55" s="1027"/>
      <c r="J55" s="1027"/>
      <c r="K55" s="1027"/>
      <c r="L55" s="1027"/>
      <c r="M55" s="1027"/>
      <c r="N55" s="1027"/>
      <c r="O55" s="1027"/>
      <c r="P55" s="1028"/>
      <c r="Q55" s="1029"/>
      <c r="R55" s="1021"/>
      <c r="S55" s="1021"/>
      <c r="T55" s="1021"/>
      <c r="U55" s="1021"/>
      <c r="V55" s="1021"/>
      <c r="W55" s="1021"/>
      <c r="X55" s="1021"/>
      <c r="Y55" s="1021"/>
      <c r="Z55" s="1021"/>
      <c r="AA55" s="1021"/>
      <c r="AB55" s="1021"/>
      <c r="AC55" s="1021"/>
      <c r="AD55" s="1021"/>
      <c r="AE55" s="1030"/>
      <c r="AF55" s="1031"/>
      <c r="AG55" s="1032"/>
      <c r="AH55" s="1032"/>
      <c r="AI55" s="1032"/>
      <c r="AJ55" s="1033"/>
      <c r="AK55" s="1020"/>
      <c r="AL55" s="1021"/>
      <c r="AM55" s="1021"/>
      <c r="AN55" s="1021"/>
      <c r="AO55" s="1021"/>
      <c r="AP55" s="1021"/>
      <c r="AQ55" s="1021"/>
      <c r="AR55" s="1021"/>
      <c r="AS55" s="1021"/>
      <c r="AT55" s="1021"/>
      <c r="AU55" s="1021"/>
      <c r="AV55" s="1021"/>
      <c r="AW55" s="1021"/>
      <c r="AX55" s="1021"/>
      <c r="AY55" s="1021"/>
      <c r="AZ55" s="1022"/>
      <c r="BA55" s="1022"/>
      <c r="BB55" s="1022"/>
      <c r="BC55" s="1022"/>
      <c r="BD55" s="1022"/>
      <c r="BE55" s="968"/>
      <c r="BF55" s="968"/>
      <c r="BG55" s="968"/>
      <c r="BH55" s="968"/>
      <c r="BI55" s="969"/>
      <c r="BJ55" s="223"/>
      <c r="BK55" s="223"/>
      <c r="BL55" s="223"/>
      <c r="BM55" s="223"/>
      <c r="BN55" s="223"/>
      <c r="BO55" s="232"/>
      <c r="BP55" s="232"/>
      <c r="BQ55" s="229">
        <v>49</v>
      </c>
      <c r="BR55" s="230"/>
      <c r="BS55" s="988"/>
      <c r="BT55" s="989"/>
      <c r="BU55" s="989"/>
      <c r="BV55" s="989"/>
      <c r="BW55" s="989"/>
      <c r="BX55" s="989"/>
      <c r="BY55" s="989"/>
      <c r="BZ55" s="989"/>
      <c r="CA55" s="989"/>
      <c r="CB55" s="989"/>
      <c r="CC55" s="989"/>
      <c r="CD55" s="989"/>
      <c r="CE55" s="989"/>
      <c r="CF55" s="989"/>
      <c r="CG55" s="1010"/>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221"/>
    </row>
    <row r="56" spans="1:131" ht="26.25" customHeight="1" x14ac:dyDescent="0.15">
      <c r="A56" s="229">
        <v>29</v>
      </c>
      <c r="B56" s="1026"/>
      <c r="C56" s="1027"/>
      <c r="D56" s="1027"/>
      <c r="E56" s="1027"/>
      <c r="F56" s="1027"/>
      <c r="G56" s="1027"/>
      <c r="H56" s="1027"/>
      <c r="I56" s="1027"/>
      <c r="J56" s="1027"/>
      <c r="K56" s="1027"/>
      <c r="L56" s="1027"/>
      <c r="M56" s="1027"/>
      <c r="N56" s="1027"/>
      <c r="O56" s="1027"/>
      <c r="P56" s="1028"/>
      <c r="Q56" s="1029"/>
      <c r="R56" s="1021"/>
      <c r="S56" s="1021"/>
      <c r="T56" s="1021"/>
      <c r="U56" s="1021"/>
      <c r="V56" s="1021"/>
      <c r="W56" s="1021"/>
      <c r="X56" s="1021"/>
      <c r="Y56" s="1021"/>
      <c r="Z56" s="1021"/>
      <c r="AA56" s="1021"/>
      <c r="AB56" s="1021"/>
      <c r="AC56" s="1021"/>
      <c r="AD56" s="1021"/>
      <c r="AE56" s="1030"/>
      <c r="AF56" s="1031"/>
      <c r="AG56" s="1032"/>
      <c r="AH56" s="1032"/>
      <c r="AI56" s="1032"/>
      <c r="AJ56" s="1033"/>
      <c r="AK56" s="1020"/>
      <c r="AL56" s="1021"/>
      <c r="AM56" s="1021"/>
      <c r="AN56" s="1021"/>
      <c r="AO56" s="1021"/>
      <c r="AP56" s="1021"/>
      <c r="AQ56" s="1021"/>
      <c r="AR56" s="1021"/>
      <c r="AS56" s="1021"/>
      <c r="AT56" s="1021"/>
      <c r="AU56" s="1021"/>
      <c r="AV56" s="1021"/>
      <c r="AW56" s="1021"/>
      <c r="AX56" s="1021"/>
      <c r="AY56" s="1021"/>
      <c r="AZ56" s="1022"/>
      <c r="BA56" s="1022"/>
      <c r="BB56" s="1022"/>
      <c r="BC56" s="1022"/>
      <c r="BD56" s="1022"/>
      <c r="BE56" s="968"/>
      <c r="BF56" s="968"/>
      <c r="BG56" s="968"/>
      <c r="BH56" s="968"/>
      <c r="BI56" s="969"/>
      <c r="BJ56" s="223"/>
      <c r="BK56" s="223"/>
      <c r="BL56" s="223"/>
      <c r="BM56" s="223"/>
      <c r="BN56" s="223"/>
      <c r="BO56" s="232"/>
      <c r="BP56" s="232"/>
      <c r="BQ56" s="229">
        <v>50</v>
      </c>
      <c r="BR56" s="230"/>
      <c r="BS56" s="988"/>
      <c r="BT56" s="989"/>
      <c r="BU56" s="989"/>
      <c r="BV56" s="989"/>
      <c r="BW56" s="989"/>
      <c r="BX56" s="989"/>
      <c r="BY56" s="989"/>
      <c r="BZ56" s="989"/>
      <c r="CA56" s="989"/>
      <c r="CB56" s="989"/>
      <c r="CC56" s="989"/>
      <c r="CD56" s="989"/>
      <c r="CE56" s="989"/>
      <c r="CF56" s="989"/>
      <c r="CG56" s="1010"/>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221"/>
    </row>
    <row r="57" spans="1:131" ht="26.25" customHeight="1" x14ac:dyDescent="0.15">
      <c r="A57" s="229">
        <v>30</v>
      </c>
      <c r="B57" s="1026"/>
      <c r="C57" s="1027"/>
      <c r="D57" s="1027"/>
      <c r="E57" s="1027"/>
      <c r="F57" s="1027"/>
      <c r="G57" s="1027"/>
      <c r="H57" s="1027"/>
      <c r="I57" s="1027"/>
      <c r="J57" s="1027"/>
      <c r="K57" s="1027"/>
      <c r="L57" s="1027"/>
      <c r="M57" s="1027"/>
      <c r="N57" s="1027"/>
      <c r="O57" s="1027"/>
      <c r="P57" s="1028"/>
      <c r="Q57" s="1029"/>
      <c r="R57" s="1021"/>
      <c r="S57" s="1021"/>
      <c r="T57" s="1021"/>
      <c r="U57" s="1021"/>
      <c r="V57" s="1021"/>
      <c r="W57" s="1021"/>
      <c r="X57" s="1021"/>
      <c r="Y57" s="1021"/>
      <c r="Z57" s="1021"/>
      <c r="AA57" s="1021"/>
      <c r="AB57" s="1021"/>
      <c r="AC57" s="1021"/>
      <c r="AD57" s="1021"/>
      <c r="AE57" s="1030"/>
      <c r="AF57" s="1031"/>
      <c r="AG57" s="1032"/>
      <c r="AH57" s="1032"/>
      <c r="AI57" s="1032"/>
      <c r="AJ57" s="1033"/>
      <c r="AK57" s="1020"/>
      <c r="AL57" s="1021"/>
      <c r="AM57" s="1021"/>
      <c r="AN57" s="1021"/>
      <c r="AO57" s="1021"/>
      <c r="AP57" s="1021"/>
      <c r="AQ57" s="1021"/>
      <c r="AR57" s="1021"/>
      <c r="AS57" s="1021"/>
      <c r="AT57" s="1021"/>
      <c r="AU57" s="1021"/>
      <c r="AV57" s="1021"/>
      <c r="AW57" s="1021"/>
      <c r="AX57" s="1021"/>
      <c r="AY57" s="1021"/>
      <c r="AZ57" s="1022"/>
      <c r="BA57" s="1022"/>
      <c r="BB57" s="1022"/>
      <c r="BC57" s="1022"/>
      <c r="BD57" s="1022"/>
      <c r="BE57" s="968"/>
      <c r="BF57" s="968"/>
      <c r="BG57" s="968"/>
      <c r="BH57" s="968"/>
      <c r="BI57" s="969"/>
      <c r="BJ57" s="223"/>
      <c r="BK57" s="223"/>
      <c r="BL57" s="223"/>
      <c r="BM57" s="223"/>
      <c r="BN57" s="223"/>
      <c r="BO57" s="232"/>
      <c r="BP57" s="232"/>
      <c r="BQ57" s="229">
        <v>51</v>
      </c>
      <c r="BR57" s="230"/>
      <c r="BS57" s="988"/>
      <c r="BT57" s="989"/>
      <c r="BU57" s="989"/>
      <c r="BV57" s="989"/>
      <c r="BW57" s="989"/>
      <c r="BX57" s="989"/>
      <c r="BY57" s="989"/>
      <c r="BZ57" s="989"/>
      <c r="CA57" s="989"/>
      <c r="CB57" s="989"/>
      <c r="CC57" s="989"/>
      <c r="CD57" s="989"/>
      <c r="CE57" s="989"/>
      <c r="CF57" s="989"/>
      <c r="CG57" s="1010"/>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221"/>
    </row>
    <row r="58" spans="1:131" ht="26.25" customHeight="1" x14ac:dyDescent="0.15">
      <c r="A58" s="229">
        <v>31</v>
      </c>
      <c r="B58" s="1026"/>
      <c r="C58" s="1027"/>
      <c r="D58" s="1027"/>
      <c r="E58" s="1027"/>
      <c r="F58" s="1027"/>
      <c r="G58" s="1027"/>
      <c r="H58" s="1027"/>
      <c r="I58" s="1027"/>
      <c r="J58" s="1027"/>
      <c r="K58" s="1027"/>
      <c r="L58" s="1027"/>
      <c r="M58" s="1027"/>
      <c r="N58" s="1027"/>
      <c r="O58" s="1027"/>
      <c r="P58" s="1028"/>
      <c r="Q58" s="1029"/>
      <c r="R58" s="1021"/>
      <c r="S58" s="1021"/>
      <c r="T58" s="1021"/>
      <c r="U58" s="1021"/>
      <c r="V58" s="1021"/>
      <c r="W58" s="1021"/>
      <c r="X58" s="1021"/>
      <c r="Y58" s="1021"/>
      <c r="Z58" s="1021"/>
      <c r="AA58" s="1021"/>
      <c r="AB58" s="1021"/>
      <c r="AC58" s="1021"/>
      <c r="AD58" s="1021"/>
      <c r="AE58" s="1030"/>
      <c r="AF58" s="1031"/>
      <c r="AG58" s="1032"/>
      <c r="AH58" s="1032"/>
      <c r="AI58" s="1032"/>
      <c r="AJ58" s="1033"/>
      <c r="AK58" s="1020"/>
      <c r="AL58" s="1021"/>
      <c r="AM58" s="1021"/>
      <c r="AN58" s="1021"/>
      <c r="AO58" s="1021"/>
      <c r="AP58" s="1021"/>
      <c r="AQ58" s="1021"/>
      <c r="AR58" s="1021"/>
      <c r="AS58" s="1021"/>
      <c r="AT58" s="1021"/>
      <c r="AU58" s="1021"/>
      <c r="AV58" s="1021"/>
      <c r="AW58" s="1021"/>
      <c r="AX58" s="1021"/>
      <c r="AY58" s="1021"/>
      <c r="AZ58" s="1022"/>
      <c r="BA58" s="1022"/>
      <c r="BB58" s="1022"/>
      <c r="BC58" s="1022"/>
      <c r="BD58" s="1022"/>
      <c r="BE58" s="968"/>
      <c r="BF58" s="968"/>
      <c r="BG58" s="968"/>
      <c r="BH58" s="968"/>
      <c r="BI58" s="969"/>
      <c r="BJ58" s="223"/>
      <c r="BK58" s="223"/>
      <c r="BL58" s="223"/>
      <c r="BM58" s="223"/>
      <c r="BN58" s="223"/>
      <c r="BO58" s="232"/>
      <c r="BP58" s="232"/>
      <c r="BQ58" s="229">
        <v>52</v>
      </c>
      <c r="BR58" s="230"/>
      <c r="BS58" s="988"/>
      <c r="BT58" s="989"/>
      <c r="BU58" s="989"/>
      <c r="BV58" s="989"/>
      <c r="BW58" s="989"/>
      <c r="BX58" s="989"/>
      <c r="BY58" s="989"/>
      <c r="BZ58" s="989"/>
      <c r="CA58" s="989"/>
      <c r="CB58" s="989"/>
      <c r="CC58" s="989"/>
      <c r="CD58" s="989"/>
      <c r="CE58" s="989"/>
      <c r="CF58" s="989"/>
      <c r="CG58" s="1010"/>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221"/>
    </row>
    <row r="59" spans="1:131" ht="26.25" customHeight="1" x14ac:dyDescent="0.15">
      <c r="A59" s="229">
        <v>32</v>
      </c>
      <c r="B59" s="1026"/>
      <c r="C59" s="1027"/>
      <c r="D59" s="1027"/>
      <c r="E59" s="1027"/>
      <c r="F59" s="1027"/>
      <c r="G59" s="1027"/>
      <c r="H59" s="1027"/>
      <c r="I59" s="1027"/>
      <c r="J59" s="1027"/>
      <c r="K59" s="1027"/>
      <c r="L59" s="1027"/>
      <c r="M59" s="1027"/>
      <c r="N59" s="1027"/>
      <c r="O59" s="1027"/>
      <c r="P59" s="1028"/>
      <c r="Q59" s="1029"/>
      <c r="R59" s="1021"/>
      <c r="S59" s="1021"/>
      <c r="T59" s="1021"/>
      <c r="U59" s="1021"/>
      <c r="V59" s="1021"/>
      <c r="W59" s="1021"/>
      <c r="X59" s="1021"/>
      <c r="Y59" s="1021"/>
      <c r="Z59" s="1021"/>
      <c r="AA59" s="1021"/>
      <c r="AB59" s="1021"/>
      <c r="AC59" s="1021"/>
      <c r="AD59" s="1021"/>
      <c r="AE59" s="1030"/>
      <c r="AF59" s="1031"/>
      <c r="AG59" s="1032"/>
      <c r="AH59" s="1032"/>
      <c r="AI59" s="1032"/>
      <c r="AJ59" s="1033"/>
      <c r="AK59" s="1020"/>
      <c r="AL59" s="1021"/>
      <c r="AM59" s="1021"/>
      <c r="AN59" s="1021"/>
      <c r="AO59" s="1021"/>
      <c r="AP59" s="1021"/>
      <c r="AQ59" s="1021"/>
      <c r="AR59" s="1021"/>
      <c r="AS59" s="1021"/>
      <c r="AT59" s="1021"/>
      <c r="AU59" s="1021"/>
      <c r="AV59" s="1021"/>
      <c r="AW59" s="1021"/>
      <c r="AX59" s="1021"/>
      <c r="AY59" s="1021"/>
      <c r="AZ59" s="1022"/>
      <c r="BA59" s="1022"/>
      <c r="BB59" s="1022"/>
      <c r="BC59" s="1022"/>
      <c r="BD59" s="1022"/>
      <c r="BE59" s="968"/>
      <c r="BF59" s="968"/>
      <c r="BG59" s="968"/>
      <c r="BH59" s="968"/>
      <c r="BI59" s="969"/>
      <c r="BJ59" s="223"/>
      <c r="BK59" s="223"/>
      <c r="BL59" s="223"/>
      <c r="BM59" s="223"/>
      <c r="BN59" s="223"/>
      <c r="BO59" s="232"/>
      <c r="BP59" s="232"/>
      <c r="BQ59" s="229">
        <v>53</v>
      </c>
      <c r="BR59" s="230"/>
      <c r="BS59" s="988"/>
      <c r="BT59" s="989"/>
      <c r="BU59" s="989"/>
      <c r="BV59" s="989"/>
      <c r="BW59" s="989"/>
      <c r="BX59" s="989"/>
      <c r="BY59" s="989"/>
      <c r="BZ59" s="989"/>
      <c r="CA59" s="989"/>
      <c r="CB59" s="989"/>
      <c r="CC59" s="989"/>
      <c r="CD59" s="989"/>
      <c r="CE59" s="989"/>
      <c r="CF59" s="989"/>
      <c r="CG59" s="1010"/>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221"/>
    </row>
    <row r="60" spans="1:131" ht="26.25" customHeight="1" x14ac:dyDescent="0.15">
      <c r="A60" s="229">
        <v>33</v>
      </c>
      <c r="B60" s="1026"/>
      <c r="C60" s="1027"/>
      <c r="D60" s="1027"/>
      <c r="E60" s="1027"/>
      <c r="F60" s="1027"/>
      <c r="G60" s="1027"/>
      <c r="H60" s="1027"/>
      <c r="I60" s="1027"/>
      <c r="J60" s="1027"/>
      <c r="K60" s="1027"/>
      <c r="L60" s="1027"/>
      <c r="M60" s="1027"/>
      <c r="N60" s="1027"/>
      <c r="O60" s="1027"/>
      <c r="P60" s="1028"/>
      <c r="Q60" s="1029"/>
      <c r="R60" s="1021"/>
      <c r="S60" s="1021"/>
      <c r="T60" s="1021"/>
      <c r="U60" s="1021"/>
      <c r="V60" s="1021"/>
      <c r="W60" s="1021"/>
      <c r="X60" s="1021"/>
      <c r="Y60" s="1021"/>
      <c r="Z60" s="1021"/>
      <c r="AA60" s="1021"/>
      <c r="AB60" s="1021"/>
      <c r="AC60" s="1021"/>
      <c r="AD60" s="1021"/>
      <c r="AE60" s="1030"/>
      <c r="AF60" s="1031"/>
      <c r="AG60" s="1032"/>
      <c r="AH60" s="1032"/>
      <c r="AI60" s="1032"/>
      <c r="AJ60" s="1033"/>
      <c r="AK60" s="1020"/>
      <c r="AL60" s="1021"/>
      <c r="AM60" s="1021"/>
      <c r="AN60" s="1021"/>
      <c r="AO60" s="1021"/>
      <c r="AP60" s="1021"/>
      <c r="AQ60" s="1021"/>
      <c r="AR60" s="1021"/>
      <c r="AS60" s="1021"/>
      <c r="AT60" s="1021"/>
      <c r="AU60" s="1021"/>
      <c r="AV60" s="1021"/>
      <c r="AW60" s="1021"/>
      <c r="AX60" s="1021"/>
      <c r="AY60" s="1021"/>
      <c r="AZ60" s="1022"/>
      <c r="BA60" s="1022"/>
      <c r="BB60" s="1022"/>
      <c r="BC60" s="1022"/>
      <c r="BD60" s="1022"/>
      <c r="BE60" s="968"/>
      <c r="BF60" s="968"/>
      <c r="BG60" s="968"/>
      <c r="BH60" s="968"/>
      <c r="BI60" s="969"/>
      <c r="BJ60" s="223"/>
      <c r="BK60" s="223"/>
      <c r="BL60" s="223"/>
      <c r="BM60" s="223"/>
      <c r="BN60" s="223"/>
      <c r="BO60" s="232"/>
      <c r="BP60" s="232"/>
      <c r="BQ60" s="229">
        <v>54</v>
      </c>
      <c r="BR60" s="230"/>
      <c r="BS60" s="988"/>
      <c r="BT60" s="989"/>
      <c r="BU60" s="989"/>
      <c r="BV60" s="989"/>
      <c r="BW60" s="989"/>
      <c r="BX60" s="989"/>
      <c r="BY60" s="989"/>
      <c r="BZ60" s="989"/>
      <c r="CA60" s="989"/>
      <c r="CB60" s="989"/>
      <c r="CC60" s="989"/>
      <c r="CD60" s="989"/>
      <c r="CE60" s="989"/>
      <c r="CF60" s="989"/>
      <c r="CG60" s="1010"/>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221"/>
    </row>
    <row r="61" spans="1:131" ht="26.25" customHeight="1" thickBot="1" x14ac:dyDescent="0.2">
      <c r="A61" s="229">
        <v>34</v>
      </c>
      <c r="B61" s="1026"/>
      <c r="C61" s="1027"/>
      <c r="D61" s="1027"/>
      <c r="E61" s="1027"/>
      <c r="F61" s="1027"/>
      <c r="G61" s="1027"/>
      <c r="H61" s="1027"/>
      <c r="I61" s="1027"/>
      <c r="J61" s="1027"/>
      <c r="K61" s="1027"/>
      <c r="L61" s="1027"/>
      <c r="M61" s="1027"/>
      <c r="N61" s="1027"/>
      <c r="O61" s="1027"/>
      <c r="P61" s="1028"/>
      <c r="Q61" s="1029"/>
      <c r="R61" s="1021"/>
      <c r="S61" s="1021"/>
      <c r="T61" s="1021"/>
      <c r="U61" s="1021"/>
      <c r="V61" s="1021"/>
      <c r="W61" s="1021"/>
      <c r="X61" s="1021"/>
      <c r="Y61" s="1021"/>
      <c r="Z61" s="1021"/>
      <c r="AA61" s="1021"/>
      <c r="AB61" s="1021"/>
      <c r="AC61" s="1021"/>
      <c r="AD61" s="1021"/>
      <c r="AE61" s="1030"/>
      <c r="AF61" s="1031"/>
      <c r="AG61" s="1032"/>
      <c r="AH61" s="1032"/>
      <c r="AI61" s="1032"/>
      <c r="AJ61" s="1033"/>
      <c r="AK61" s="1020"/>
      <c r="AL61" s="1021"/>
      <c r="AM61" s="1021"/>
      <c r="AN61" s="1021"/>
      <c r="AO61" s="1021"/>
      <c r="AP61" s="1021"/>
      <c r="AQ61" s="1021"/>
      <c r="AR61" s="1021"/>
      <c r="AS61" s="1021"/>
      <c r="AT61" s="1021"/>
      <c r="AU61" s="1021"/>
      <c r="AV61" s="1021"/>
      <c r="AW61" s="1021"/>
      <c r="AX61" s="1021"/>
      <c r="AY61" s="1021"/>
      <c r="AZ61" s="1022"/>
      <c r="BA61" s="1022"/>
      <c r="BB61" s="1022"/>
      <c r="BC61" s="1022"/>
      <c r="BD61" s="1022"/>
      <c r="BE61" s="968"/>
      <c r="BF61" s="968"/>
      <c r="BG61" s="968"/>
      <c r="BH61" s="968"/>
      <c r="BI61" s="969"/>
      <c r="BJ61" s="223"/>
      <c r="BK61" s="223"/>
      <c r="BL61" s="223"/>
      <c r="BM61" s="223"/>
      <c r="BN61" s="223"/>
      <c r="BO61" s="232"/>
      <c r="BP61" s="232"/>
      <c r="BQ61" s="229">
        <v>55</v>
      </c>
      <c r="BR61" s="230"/>
      <c r="BS61" s="988"/>
      <c r="BT61" s="989"/>
      <c r="BU61" s="989"/>
      <c r="BV61" s="989"/>
      <c r="BW61" s="989"/>
      <c r="BX61" s="989"/>
      <c r="BY61" s="989"/>
      <c r="BZ61" s="989"/>
      <c r="CA61" s="989"/>
      <c r="CB61" s="989"/>
      <c r="CC61" s="989"/>
      <c r="CD61" s="989"/>
      <c r="CE61" s="989"/>
      <c r="CF61" s="989"/>
      <c r="CG61" s="1010"/>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221"/>
    </row>
    <row r="62" spans="1:131" ht="26.25" customHeight="1" x14ac:dyDescent="0.15">
      <c r="A62" s="229">
        <v>35</v>
      </c>
      <c r="B62" s="1026"/>
      <c r="C62" s="1027"/>
      <c r="D62" s="1027"/>
      <c r="E62" s="1027"/>
      <c r="F62" s="1027"/>
      <c r="G62" s="1027"/>
      <c r="H62" s="1027"/>
      <c r="I62" s="1027"/>
      <c r="J62" s="1027"/>
      <c r="K62" s="1027"/>
      <c r="L62" s="1027"/>
      <c r="M62" s="1027"/>
      <c r="N62" s="1027"/>
      <c r="O62" s="1027"/>
      <c r="P62" s="1028"/>
      <c r="Q62" s="1029"/>
      <c r="R62" s="1021"/>
      <c r="S62" s="1021"/>
      <c r="T62" s="1021"/>
      <c r="U62" s="1021"/>
      <c r="V62" s="1021"/>
      <c r="W62" s="1021"/>
      <c r="X62" s="1021"/>
      <c r="Y62" s="1021"/>
      <c r="Z62" s="1021"/>
      <c r="AA62" s="1021"/>
      <c r="AB62" s="1021"/>
      <c r="AC62" s="1021"/>
      <c r="AD62" s="1021"/>
      <c r="AE62" s="1030"/>
      <c r="AF62" s="1031"/>
      <c r="AG62" s="1032"/>
      <c r="AH62" s="1032"/>
      <c r="AI62" s="1032"/>
      <c r="AJ62" s="1033"/>
      <c r="AK62" s="1020"/>
      <c r="AL62" s="1021"/>
      <c r="AM62" s="1021"/>
      <c r="AN62" s="1021"/>
      <c r="AO62" s="1021"/>
      <c r="AP62" s="1021"/>
      <c r="AQ62" s="1021"/>
      <c r="AR62" s="1021"/>
      <c r="AS62" s="1021"/>
      <c r="AT62" s="1021"/>
      <c r="AU62" s="1021"/>
      <c r="AV62" s="1021"/>
      <c r="AW62" s="1021"/>
      <c r="AX62" s="1021"/>
      <c r="AY62" s="1021"/>
      <c r="AZ62" s="1022"/>
      <c r="BA62" s="1022"/>
      <c r="BB62" s="1022"/>
      <c r="BC62" s="1022"/>
      <c r="BD62" s="1022"/>
      <c r="BE62" s="968"/>
      <c r="BF62" s="968"/>
      <c r="BG62" s="968"/>
      <c r="BH62" s="968"/>
      <c r="BI62" s="969"/>
      <c r="BJ62" s="1023" t="s">
        <v>410</v>
      </c>
      <c r="BK62" s="1024"/>
      <c r="BL62" s="1024"/>
      <c r="BM62" s="1024"/>
      <c r="BN62" s="1025"/>
      <c r="BO62" s="232"/>
      <c r="BP62" s="232"/>
      <c r="BQ62" s="229">
        <v>56</v>
      </c>
      <c r="BR62" s="230"/>
      <c r="BS62" s="988"/>
      <c r="BT62" s="989"/>
      <c r="BU62" s="989"/>
      <c r="BV62" s="989"/>
      <c r="BW62" s="989"/>
      <c r="BX62" s="989"/>
      <c r="BY62" s="989"/>
      <c r="BZ62" s="989"/>
      <c r="CA62" s="989"/>
      <c r="CB62" s="989"/>
      <c r="CC62" s="989"/>
      <c r="CD62" s="989"/>
      <c r="CE62" s="989"/>
      <c r="CF62" s="989"/>
      <c r="CG62" s="1010"/>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221"/>
    </row>
    <row r="63" spans="1:131" ht="26.25" customHeight="1" thickBot="1" x14ac:dyDescent="0.2">
      <c r="A63" s="231" t="s">
        <v>387</v>
      </c>
      <c r="B63" s="933" t="s">
        <v>411</v>
      </c>
      <c r="C63" s="934"/>
      <c r="D63" s="934"/>
      <c r="E63" s="934"/>
      <c r="F63" s="934"/>
      <c r="G63" s="934"/>
      <c r="H63" s="934"/>
      <c r="I63" s="934"/>
      <c r="J63" s="934"/>
      <c r="K63" s="934"/>
      <c r="L63" s="934"/>
      <c r="M63" s="934"/>
      <c r="N63" s="934"/>
      <c r="O63" s="934"/>
      <c r="P63" s="944"/>
      <c r="Q63" s="958"/>
      <c r="R63" s="959"/>
      <c r="S63" s="959"/>
      <c r="T63" s="959"/>
      <c r="U63" s="959"/>
      <c r="V63" s="959"/>
      <c r="W63" s="959"/>
      <c r="X63" s="959"/>
      <c r="Y63" s="959"/>
      <c r="Z63" s="959"/>
      <c r="AA63" s="959"/>
      <c r="AB63" s="959"/>
      <c r="AC63" s="959"/>
      <c r="AD63" s="959"/>
      <c r="AE63" s="1016"/>
      <c r="AF63" s="1017">
        <v>2030</v>
      </c>
      <c r="AG63" s="955"/>
      <c r="AH63" s="955"/>
      <c r="AI63" s="955"/>
      <c r="AJ63" s="1018"/>
      <c r="AK63" s="1019"/>
      <c r="AL63" s="959"/>
      <c r="AM63" s="959"/>
      <c r="AN63" s="959"/>
      <c r="AO63" s="959"/>
      <c r="AP63" s="955">
        <v>9685</v>
      </c>
      <c r="AQ63" s="955"/>
      <c r="AR63" s="955"/>
      <c r="AS63" s="955"/>
      <c r="AT63" s="955"/>
      <c r="AU63" s="955">
        <v>4007</v>
      </c>
      <c r="AV63" s="955"/>
      <c r="AW63" s="955"/>
      <c r="AX63" s="955"/>
      <c r="AY63" s="955"/>
      <c r="AZ63" s="1013"/>
      <c r="BA63" s="1013"/>
      <c r="BB63" s="1013"/>
      <c r="BC63" s="1013"/>
      <c r="BD63" s="1013"/>
      <c r="BE63" s="956"/>
      <c r="BF63" s="956"/>
      <c r="BG63" s="956"/>
      <c r="BH63" s="956"/>
      <c r="BI63" s="957"/>
      <c r="BJ63" s="1014" t="s">
        <v>412</v>
      </c>
      <c r="BK63" s="949"/>
      <c r="BL63" s="949"/>
      <c r="BM63" s="949"/>
      <c r="BN63" s="1015"/>
      <c r="BO63" s="232"/>
      <c r="BP63" s="232"/>
      <c r="BQ63" s="229">
        <v>57</v>
      </c>
      <c r="BR63" s="230"/>
      <c r="BS63" s="988"/>
      <c r="BT63" s="989"/>
      <c r="BU63" s="989"/>
      <c r="BV63" s="989"/>
      <c r="BW63" s="989"/>
      <c r="BX63" s="989"/>
      <c r="BY63" s="989"/>
      <c r="BZ63" s="989"/>
      <c r="CA63" s="989"/>
      <c r="CB63" s="989"/>
      <c r="CC63" s="989"/>
      <c r="CD63" s="989"/>
      <c r="CE63" s="989"/>
      <c r="CF63" s="989"/>
      <c r="CG63" s="1010"/>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988"/>
      <c r="BT64" s="989"/>
      <c r="BU64" s="989"/>
      <c r="BV64" s="989"/>
      <c r="BW64" s="989"/>
      <c r="BX64" s="989"/>
      <c r="BY64" s="989"/>
      <c r="BZ64" s="989"/>
      <c r="CA64" s="989"/>
      <c r="CB64" s="989"/>
      <c r="CC64" s="989"/>
      <c r="CD64" s="989"/>
      <c r="CE64" s="989"/>
      <c r="CF64" s="989"/>
      <c r="CG64" s="1010"/>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221"/>
    </row>
    <row r="65" spans="1:131" ht="26.25" customHeight="1" thickBot="1" x14ac:dyDescent="0.2">
      <c r="A65" s="223" t="s">
        <v>413</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988"/>
      <c r="BT65" s="989"/>
      <c r="BU65" s="989"/>
      <c r="BV65" s="989"/>
      <c r="BW65" s="989"/>
      <c r="BX65" s="989"/>
      <c r="BY65" s="989"/>
      <c r="BZ65" s="989"/>
      <c r="CA65" s="989"/>
      <c r="CB65" s="989"/>
      <c r="CC65" s="989"/>
      <c r="CD65" s="989"/>
      <c r="CE65" s="989"/>
      <c r="CF65" s="989"/>
      <c r="CG65" s="1010"/>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221"/>
    </row>
    <row r="66" spans="1:131" ht="26.25" customHeight="1" x14ac:dyDescent="0.15">
      <c r="A66" s="991" t="s">
        <v>414</v>
      </c>
      <c r="B66" s="992"/>
      <c r="C66" s="992"/>
      <c r="D66" s="992"/>
      <c r="E66" s="992"/>
      <c r="F66" s="992"/>
      <c r="G66" s="992"/>
      <c r="H66" s="992"/>
      <c r="I66" s="992"/>
      <c r="J66" s="992"/>
      <c r="K66" s="992"/>
      <c r="L66" s="992"/>
      <c r="M66" s="992"/>
      <c r="N66" s="992"/>
      <c r="O66" s="992"/>
      <c r="P66" s="993"/>
      <c r="Q66" s="997" t="s">
        <v>415</v>
      </c>
      <c r="R66" s="998"/>
      <c r="S66" s="998"/>
      <c r="T66" s="998"/>
      <c r="U66" s="999"/>
      <c r="V66" s="997" t="s">
        <v>416</v>
      </c>
      <c r="W66" s="998"/>
      <c r="X66" s="998"/>
      <c r="Y66" s="998"/>
      <c r="Z66" s="999"/>
      <c r="AA66" s="997" t="s">
        <v>417</v>
      </c>
      <c r="AB66" s="998"/>
      <c r="AC66" s="998"/>
      <c r="AD66" s="998"/>
      <c r="AE66" s="999"/>
      <c r="AF66" s="1003" t="s">
        <v>394</v>
      </c>
      <c r="AG66" s="1004"/>
      <c r="AH66" s="1004"/>
      <c r="AI66" s="1004"/>
      <c r="AJ66" s="1005"/>
      <c r="AK66" s="997" t="s">
        <v>418</v>
      </c>
      <c r="AL66" s="992"/>
      <c r="AM66" s="992"/>
      <c r="AN66" s="992"/>
      <c r="AO66" s="993"/>
      <c r="AP66" s="997" t="s">
        <v>396</v>
      </c>
      <c r="AQ66" s="998"/>
      <c r="AR66" s="998"/>
      <c r="AS66" s="998"/>
      <c r="AT66" s="999"/>
      <c r="AU66" s="997" t="s">
        <v>419</v>
      </c>
      <c r="AV66" s="998"/>
      <c r="AW66" s="998"/>
      <c r="AX66" s="998"/>
      <c r="AY66" s="999"/>
      <c r="AZ66" s="997" t="s">
        <v>375</v>
      </c>
      <c r="BA66" s="998"/>
      <c r="BB66" s="998"/>
      <c r="BC66" s="998"/>
      <c r="BD66" s="1011"/>
      <c r="BE66" s="232"/>
      <c r="BF66" s="232"/>
      <c r="BG66" s="232"/>
      <c r="BH66" s="232"/>
      <c r="BI66" s="232"/>
      <c r="BJ66" s="232"/>
      <c r="BK66" s="232"/>
      <c r="BL66" s="232"/>
      <c r="BM66" s="232"/>
      <c r="BN66" s="232"/>
      <c r="BO66" s="232"/>
      <c r="BP66" s="232"/>
      <c r="BQ66" s="229">
        <v>60</v>
      </c>
      <c r="BR66" s="234"/>
      <c r="BS66" s="941"/>
      <c r="BT66" s="942"/>
      <c r="BU66" s="942"/>
      <c r="BV66" s="942"/>
      <c r="BW66" s="942"/>
      <c r="BX66" s="942"/>
      <c r="BY66" s="942"/>
      <c r="BZ66" s="942"/>
      <c r="CA66" s="942"/>
      <c r="CB66" s="942"/>
      <c r="CC66" s="942"/>
      <c r="CD66" s="942"/>
      <c r="CE66" s="942"/>
      <c r="CF66" s="942"/>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41"/>
      <c r="DW66" s="942"/>
      <c r="DX66" s="942"/>
      <c r="DY66" s="942"/>
      <c r="DZ66" s="943"/>
      <c r="EA66" s="221"/>
    </row>
    <row r="67" spans="1:13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2"/>
      <c r="BE67" s="232"/>
      <c r="BF67" s="232"/>
      <c r="BG67" s="232"/>
      <c r="BH67" s="232"/>
      <c r="BI67" s="232"/>
      <c r="BJ67" s="232"/>
      <c r="BK67" s="232"/>
      <c r="BL67" s="232"/>
      <c r="BM67" s="232"/>
      <c r="BN67" s="232"/>
      <c r="BO67" s="232"/>
      <c r="BP67" s="232"/>
      <c r="BQ67" s="229">
        <v>61</v>
      </c>
      <c r="BR67" s="234"/>
      <c r="BS67" s="941"/>
      <c r="BT67" s="942"/>
      <c r="BU67" s="942"/>
      <c r="BV67" s="942"/>
      <c r="BW67" s="942"/>
      <c r="BX67" s="942"/>
      <c r="BY67" s="942"/>
      <c r="BZ67" s="942"/>
      <c r="CA67" s="942"/>
      <c r="CB67" s="942"/>
      <c r="CC67" s="942"/>
      <c r="CD67" s="942"/>
      <c r="CE67" s="942"/>
      <c r="CF67" s="942"/>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41"/>
      <c r="DW67" s="942"/>
      <c r="DX67" s="942"/>
      <c r="DY67" s="942"/>
      <c r="DZ67" s="943"/>
      <c r="EA67" s="221"/>
    </row>
    <row r="68" spans="1:131" ht="26.25" customHeight="1" thickTop="1" x14ac:dyDescent="0.15">
      <c r="A68" s="227">
        <v>1</v>
      </c>
      <c r="B68" s="981" t="s">
        <v>582</v>
      </c>
      <c r="C68" s="982"/>
      <c r="D68" s="982"/>
      <c r="E68" s="982"/>
      <c r="F68" s="982"/>
      <c r="G68" s="982"/>
      <c r="H68" s="982"/>
      <c r="I68" s="982"/>
      <c r="J68" s="982"/>
      <c r="K68" s="982"/>
      <c r="L68" s="982"/>
      <c r="M68" s="982"/>
      <c r="N68" s="982"/>
      <c r="O68" s="982"/>
      <c r="P68" s="983"/>
      <c r="Q68" s="984">
        <v>4508</v>
      </c>
      <c r="R68" s="978"/>
      <c r="S68" s="978"/>
      <c r="T68" s="978"/>
      <c r="U68" s="978"/>
      <c r="V68" s="978">
        <v>4249</v>
      </c>
      <c r="W68" s="978"/>
      <c r="X68" s="978"/>
      <c r="Y68" s="978"/>
      <c r="Z68" s="978"/>
      <c r="AA68" s="978">
        <v>259</v>
      </c>
      <c r="AB68" s="978"/>
      <c r="AC68" s="978"/>
      <c r="AD68" s="978"/>
      <c r="AE68" s="978"/>
      <c r="AF68" s="978">
        <v>257</v>
      </c>
      <c r="AG68" s="978"/>
      <c r="AH68" s="978"/>
      <c r="AI68" s="978"/>
      <c r="AJ68" s="978"/>
      <c r="AK68" s="978">
        <v>185</v>
      </c>
      <c r="AL68" s="978"/>
      <c r="AM68" s="978"/>
      <c r="AN68" s="978"/>
      <c r="AO68" s="978"/>
      <c r="AP68" s="978">
        <v>6704</v>
      </c>
      <c r="AQ68" s="978"/>
      <c r="AR68" s="978"/>
      <c r="AS68" s="978"/>
      <c r="AT68" s="978"/>
      <c r="AU68" s="978">
        <v>1012</v>
      </c>
      <c r="AV68" s="978"/>
      <c r="AW68" s="978"/>
      <c r="AX68" s="978"/>
      <c r="AY68" s="978"/>
      <c r="AZ68" s="979"/>
      <c r="BA68" s="979"/>
      <c r="BB68" s="979"/>
      <c r="BC68" s="979"/>
      <c r="BD68" s="980"/>
      <c r="BE68" s="232"/>
      <c r="BF68" s="232"/>
      <c r="BG68" s="232"/>
      <c r="BH68" s="232"/>
      <c r="BI68" s="232"/>
      <c r="BJ68" s="232"/>
      <c r="BK68" s="232"/>
      <c r="BL68" s="232"/>
      <c r="BM68" s="232"/>
      <c r="BN68" s="232"/>
      <c r="BO68" s="232"/>
      <c r="BP68" s="232"/>
      <c r="BQ68" s="229">
        <v>62</v>
      </c>
      <c r="BR68" s="234"/>
      <c r="BS68" s="941"/>
      <c r="BT68" s="942"/>
      <c r="BU68" s="942"/>
      <c r="BV68" s="942"/>
      <c r="BW68" s="942"/>
      <c r="BX68" s="942"/>
      <c r="BY68" s="942"/>
      <c r="BZ68" s="942"/>
      <c r="CA68" s="942"/>
      <c r="CB68" s="942"/>
      <c r="CC68" s="942"/>
      <c r="CD68" s="942"/>
      <c r="CE68" s="942"/>
      <c r="CF68" s="942"/>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41"/>
      <c r="DW68" s="942"/>
      <c r="DX68" s="942"/>
      <c r="DY68" s="942"/>
      <c r="DZ68" s="943"/>
      <c r="EA68" s="221"/>
    </row>
    <row r="69" spans="1:131" ht="26.25" customHeight="1" x14ac:dyDescent="0.15">
      <c r="A69" s="229">
        <v>2</v>
      </c>
      <c r="B69" s="970" t="s">
        <v>583</v>
      </c>
      <c r="C69" s="971"/>
      <c r="D69" s="971"/>
      <c r="E69" s="971"/>
      <c r="F69" s="971"/>
      <c r="G69" s="971"/>
      <c r="H69" s="971"/>
      <c r="I69" s="971"/>
      <c r="J69" s="971"/>
      <c r="K69" s="971"/>
      <c r="L69" s="971"/>
      <c r="M69" s="971"/>
      <c r="N69" s="971"/>
      <c r="O69" s="971"/>
      <c r="P69" s="972"/>
      <c r="Q69" s="973">
        <v>2600</v>
      </c>
      <c r="R69" s="967"/>
      <c r="S69" s="967"/>
      <c r="T69" s="967"/>
      <c r="U69" s="967"/>
      <c r="V69" s="967">
        <v>2515</v>
      </c>
      <c r="W69" s="967"/>
      <c r="X69" s="967"/>
      <c r="Y69" s="967"/>
      <c r="Z69" s="967"/>
      <c r="AA69" s="967">
        <v>85</v>
      </c>
      <c r="AB69" s="967"/>
      <c r="AC69" s="967"/>
      <c r="AD69" s="967"/>
      <c r="AE69" s="967"/>
      <c r="AF69" s="967">
        <v>85</v>
      </c>
      <c r="AG69" s="967"/>
      <c r="AH69" s="967"/>
      <c r="AI69" s="967"/>
      <c r="AJ69" s="967"/>
      <c r="AK69" s="967">
        <v>22</v>
      </c>
      <c r="AL69" s="967"/>
      <c r="AM69" s="967"/>
      <c r="AN69" s="967"/>
      <c r="AO69" s="967"/>
      <c r="AP69" s="967">
        <v>904</v>
      </c>
      <c r="AQ69" s="967"/>
      <c r="AR69" s="967"/>
      <c r="AS69" s="967"/>
      <c r="AT69" s="967"/>
      <c r="AU69" s="967">
        <v>423</v>
      </c>
      <c r="AV69" s="967"/>
      <c r="AW69" s="967"/>
      <c r="AX69" s="967"/>
      <c r="AY69" s="967"/>
      <c r="AZ69" s="968"/>
      <c r="BA69" s="968"/>
      <c r="BB69" s="968"/>
      <c r="BC69" s="968"/>
      <c r="BD69" s="969"/>
      <c r="BE69" s="232"/>
      <c r="BF69" s="232"/>
      <c r="BG69" s="232"/>
      <c r="BH69" s="232"/>
      <c r="BI69" s="232"/>
      <c r="BJ69" s="232"/>
      <c r="BK69" s="232"/>
      <c r="BL69" s="232"/>
      <c r="BM69" s="232"/>
      <c r="BN69" s="232"/>
      <c r="BO69" s="232"/>
      <c r="BP69" s="232"/>
      <c r="BQ69" s="229">
        <v>63</v>
      </c>
      <c r="BR69" s="234"/>
      <c r="BS69" s="941"/>
      <c r="BT69" s="942"/>
      <c r="BU69" s="942"/>
      <c r="BV69" s="942"/>
      <c r="BW69" s="942"/>
      <c r="BX69" s="942"/>
      <c r="BY69" s="942"/>
      <c r="BZ69" s="942"/>
      <c r="CA69" s="942"/>
      <c r="CB69" s="942"/>
      <c r="CC69" s="942"/>
      <c r="CD69" s="942"/>
      <c r="CE69" s="942"/>
      <c r="CF69" s="942"/>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41"/>
      <c r="DW69" s="942"/>
      <c r="DX69" s="942"/>
      <c r="DY69" s="942"/>
      <c r="DZ69" s="943"/>
      <c r="EA69" s="221"/>
    </row>
    <row r="70" spans="1:131" ht="26.25" customHeight="1" x14ac:dyDescent="0.15">
      <c r="A70" s="229">
        <v>3</v>
      </c>
      <c r="B70" s="970" t="s">
        <v>584</v>
      </c>
      <c r="C70" s="971"/>
      <c r="D70" s="971"/>
      <c r="E70" s="971"/>
      <c r="F70" s="971"/>
      <c r="G70" s="971"/>
      <c r="H70" s="971"/>
      <c r="I70" s="971"/>
      <c r="J70" s="971"/>
      <c r="K70" s="971"/>
      <c r="L70" s="971"/>
      <c r="M70" s="971"/>
      <c r="N70" s="971"/>
      <c r="O70" s="971"/>
      <c r="P70" s="972"/>
      <c r="Q70" s="973">
        <v>8141</v>
      </c>
      <c r="R70" s="967"/>
      <c r="S70" s="967"/>
      <c r="T70" s="967"/>
      <c r="U70" s="967"/>
      <c r="V70" s="967">
        <v>7919</v>
      </c>
      <c r="W70" s="967"/>
      <c r="X70" s="967"/>
      <c r="Y70" s="967"/>
      <c r="Z70" s="967"/>
      <c r="AA70" s="967">
        <v>222</v>
      </c>
      <c r="AB70" s="967"/>
      <c r="AC70" s="967"/>
      <c r="AD70" s="967"/>
      <c r="AE70" s="967"/>
      <c r="AF70" s="967">
        <v>222</v>
      </c>
      <c r="AG70" s="967"/>
      <c r="AH70" s="967"/>
      <c r="AI70" s="967"/>
      <c r="AJ70" s="967"/>
      <c r="AK70" s="967">
        <v>4</v>
      </c>
      <c r="AL70" s="967"/>
      <c r="AM70" s="967"/>
      <c r="AN70" s="967"/>
      <c r="AO70" s="967"/>
      <c r="AP70" s="967" t="s">
        <v>588</v>
      </c>
      <c r="AQ70" s="967"/>
      <c r="AR70" s="967"/>
      <c r="AS70" s="967"/>
      <c r="AT70" s="967"/>
      <c r="AU70" s="967" t="s">
        <v>588</v>
      </c>
      <c r="AV70" s="967"/>
      <c r="AW70" s="967"/>
      <c r="AX70" s="967"/>
      <c r="AY70" s="967"/>
      <c r="AZ70" s="968"/>
      <c r="BA70" s="968"/>
      <c r="BB70" s="968"/>
      <c r="BC70" s="968"/>
      <c r="BD70" s="969"/>
      <c r="BE70" s="232"/>
      <c r="BF70" s="232"/>
      <c r="BG70" s="232"/>
      <c r="BH70" s="232"/>
      <c r="BI70" s="232"/>
      <c r="BJ70" s="232"/>
      <c r="BK70" s="232"/>
      <c r="BL70" s="232"/>
      <c r="BM70" s="232"/>
      <c r="BN70" s="232"/>
      <c r="BO70" s="232"/>
      <c r="BP70" s="232"/>
      <c r="BQ70" s="229">
        <v>64</v>
      </c>
      <c r="BR70" s="234"/>
      <c r="BS70" s="941"/>
      <c r="BT70" s="942"/>
      <c r="BU70" s="942"/>
      <c r="BV70" s="942"/>
      <c r="BW70" s="942"/>
      <c r="BX70" s="942"/>
      <c r="BY70" s="942"/>
      <c r="BZ70" s="942"/>
      <c r="CA70" s="942"/>
      <c r="CB70" s="942"/>
      <c r="CC70" s="942"/>
      <c r="CD70" s="942"/>
      <c r="CE70" s="942"/>
      <c r="CF70" s="942"/>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41"/>
      <c r="DW70" s="942"/>
      <c r="DX70" s="942"/>
      <c r="DY70" s="942"/>
      <c r="DZ70" s="943"/>
      <c r="EA70" s="221"/>
    </row>
    <row r="71" spans="1:131" ht="26.25" customHeight="1" x14ac:dyDescent="0.15">
      <c r="A71" s="229">
        <v>4</v>
      </c>
      <c r="B71" s="970" t="s">
        <v>585</v>
      </c>
      <c r="C71" s="971"/>
      <c r="D71" s="971"/>
      <c r="E71" s="971"/>
      <c r="F71" s="971"/>
      <c r="G71" s="971"/>
      <c r="H71" s="971"/>
      <c r="I71" s="971"/>
      <c r="J71" s="971"/>
      <c r="K71" s="971"/>
      <c r="L71" s="971"/>
      <c r="M71" s="971"/>
      <c r="N71" s="971"/>
      <c r="O71" s="971"/>
      <c r="P71" s="972"/>
      <c r="Q71" s="973">
        <v>22</v>
      </c>
      <c r="R71" s="967"/>
      <c r="S71" s="967"/>
      <c r="T71" s="967"/>
      <c r="U71" s="967"/>
      <c r="V71" s="967">
        <v>16</v>
      </c>
      <c r="W71" s="967"/>
      <c r="X71" s="967"/>
      <c r="Y71" s="967"/>
      <c r="Z71" s="967"/>
      <c r="AA71" s="967">
        <v>6</v>
      </c>
      <c r="AB71" s="967"/>
      <c r="AC71" s="967"/>
      <c r="AD71" s="967"/>
      <c r="AE71" s="967"/>
      <c r="AF71" s="967">
        <v>6</v>
      </c>
      <c r="AG71" s="967"/>
      <c r="AH71" s="967"/>
      <c r="AI71" s="967"/>
      <c r="AJ71" s="967"/>
      <c r="AK71" s="967">
        <v>4</v>
      </c>
      <c r="AL71" s="967"/>
      <c r="AM71" s="967"/>
      <c r="AN71" s="967"/>
      <c r="AO71" s="967"/>
      <c r="AP71" s="967" t="s">
        <v>588</v>
      </c>
      <c r="AQ71" s="967"/>
      <c r="AR71" s="967"/>
      <c r="AS71" s="967"/>
      <c r="AT71" s="967"/>
      <c r="AU71" s="967" t="s">
        <v>588</v>
      </c>
      <c r="AV71" s="967"/>
      <c r="AW71" s="967"/>
      <c r="AX71" s="967"/>
      <c r="AY71" s="967"/>
      <c r="AZ71" s="968"/>
      <c r="BA71" s="968"/>
      <c r="BB71" s="968"/>
      <c r="BC71" s="968"/>
      <c r="BD71" s="969"/>
      <c r="BE71" s="232"/>
      <c r="BF71" s="232"/>
      <c r="BG71" s="232"/>
      <c r="BH71" s="232"/>
      <c r="BI71" s="232"/>
      <c r="BJ71" s="232"/>
      <c r="BK71" s="232"/>
      <c r="BL71" s="232"/>
      <c r="BM71" s="232"/>
      <c r="BN71" s="232"/>
      <c r="BO71" s="232"/>
      <c r="BP71" s="232"/>
      <c r="BQ71" s="229">
        <v>65</v>
      </c>
      <c r="BR71" s="234"/>
      <c r="BS71" s="941"/>
      <c r="BT71" s="942"/>
      <c r="BU71" s="942"/>
      <c r="BV71" s="942"/>
      <c r="BW71" s="942"/>
      <c r="BX71" s="942"/>
      <c r="BY71" s="942"/>
      <c r="BZ71" s="942"/>
      <c r="CA71" s="942"/>
      <c r="CB71" s="942"/>
      <c r="CC71" s="942"/>
      <c r="CD71" s="942"/>
      <c r="CE71" s="942"/>
      <c r="CF71" s="942"/>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41"/>
      <c r="DW71" s="942"/>
      <c r="DX71" s="942"/>
      <c r="DY71" s="942"/>
      <c r="DZ71" s="943"/>
      <c r="EA71" s="221"/>
    </row>
    <row r="72" spans="1:131" ht="26.25" customHeight="1" x14ac:dyDescent="0.15">
      <c r="A72" s="229">
        <v>5</v>
      </c>
      <c r="B72" s="970" t="s">
        <v>586</v>
      </c>
      <c r="C72" s="971"/>
      <c r="D72" s="971"/>
      <c r="E72" s="971"/>
      <c r="F72" s="971"/>
      <c r="G72" s="971"/>
      <c r="H72" s="971"/>
      <c r="I72" s="971"/>
      <c r="J72" s="971"/>
      <c r="K72" s="971"/>
      <c r="L72" s="971"/>
      <c r="M72" s="971"/>
      <c r="N72" s="971"/>
      <c r="O72" s="971"/>
      <c r="P72" s="972"/>
      <c r="Q72" s="973">
        <v>160</v>
      </c>
      <c r="R72" s="967"/>
      <c r="S72" s="967"/>
      <c r="T72" s="967"/>
      <c r="U72" s="967"/>
      <c r="V72" s="967">
        <v>153</v>
      </c>
      <c r="W72" s="967"/>
      <c r="X72" s="967"/>
      <c r="Y72" s="967"/>
      <c r="Z72" s="967"/>
      <c r="AA72" s="967">
        <v>8</v>
      </c>
      <c r="AB72" s="967"/>
      <c r="AC72" s="967"/>
      <c r="AD72" s="967"/>
      <c r="AE72" s="967"/>
      <c r="AF72" s="967">
        <v>8</v>
      </c>
      <c r="AG72" s="967"/>
      <c r="AH72" s="967"/>
      <c r="AI72" s="967"/>
      <c r="AJ72" s="967"/>
      <c r="AK72" s="967">
        <v>33</v>
      </c>
      <c r="AL72" s="967"/>
      <c r="AM72" s="967"/>
      <c r="AN72" s="967"/>
      <c r="AO72" s="967"/>
      <c r="AP72" s="967" t="s">
        <v>588</v>
      </c>
      <c r="AQ72" s="967"/>
      <c r="AR72" s="967"/>
      <c r="AS72" s="967"/>
      <c r="AT72" s="967"/>
      <c r="AU72" s="967" t="s">
        <v>588</v>
      </c>
      <c r="AV72" s="967"/>
      <c r="AW72" s="967"/>
      <c r="AX72" s="967"/>
      <c r="AY72" s="967"/>
      <c r="AZ72" s="968"/>
      <c r="BA72" s="968"/>
      <c r="BB72" s="968"/>
      <c r="BC72" s="968"/>
      <c r="BD72" s="969"/>
      <c r="BE72" s="232"/>
      <c r="BF72" s="232"/>
      <c r="BG72" s="232"/>
      <c r="BH72" s="232"/>
      <c r="BI72" s="232"/>
      <c r="BJ72" s="232"/>
      <c r="BK72" s="232"/>
      <c r="BL72" s="232"/>
      <c r="BM72" s="232"/>
      <c r="BN72" s="232"/>
      <c r="BO72" s="232"/>
      <c r="BP72" s="232"/>
      <c r="BQ72" s="229">
        <v>66</v>
      </c>
      <c r="BR72" s="234"/>
      <c r="BS72" s="941"/>
      <c r="BT72" s="942"/>
      <c r="BU72" s="942"/>
      <c r="BV72" s="942"/>
      <c r="BW72" s="942"/>
      <c r="BX72" s="942"/>
      <c r="BY72" s="942"/>
      <c r="BZ72" s="942"/>
      <c r="CA72" s="942"/>
      <c r="CB72" s="942"/>
      <c r="CC72" s="942"/>
      <c r="CD72" s="942"/>
      <c r="CE72" s="942"/>
      <c r="CF72" s="942"/>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41"/>
      <c r="DW72" s="942"/>
      <c r="DX72" s="942"/>
      <c r="DY72" s="942"/>
      <c r="DZ72" s="943"/>
      <c r="EA72" s="221"/>
    </row>
    <row r="73" spans="1:131" ht="26.25" customHeight="1" x14ac:dyDescent="0.15">
      <c r="A73" s="229">
        <v>6</v>
      </c>
      <c r="B73" s="970" t="s">
        <v>587</v>
      </c>
      <c r="C73" s="971"/>
      <c r="D73" s="971"/>
      <c r="E73" s="971"/>
      <c r="F73" s="971"/>
      <c r="G73" s="971"/>
      <c r="H73" s="971"/>
      <c r="I73" s="971"/>
      <c r="J73" s="971"/>
      <c r="K73" s="971"/>
      <c r="L73" s="971"/>
      <c r="M73" s="971"/>
      <c r="N73" s="971"/>
      <c r="O73" s="971"/>
      <c r="P73" s="972"/>
      <c r="Q73" s="973">
        <v>227759</v>
      </c>
      <c r="R73" s="967"/>
      <c r="S73" s="967"/>
      <c r="T73" s="967"/>
      <c r="U73" s="967"/>
      <c r="V73" s="967">
        <v>221002</v>
      </c>
      <c r="W73" s="967"/>
      <c r="X73" s="967"/>
      <c r="Y73" s="967"/>
      <c r="Z73" s="967"/>
      <c r="AA73" s="967">
        <v>6757</v>
      </c>
      <c r="AB73" s="967"/>
      <c r="AC73" s="967"/>
      <c r="AD73" s="967"/>
      <c r="AE73" s="967"/>
      <c r="AF73" s="967">
        <v>6757</v>
      </c>
      <c r="AG73" s="967"/>
      <c r="AH73" s="967"/>
      <c r="AI73" s="967"/>
      <c r="AJ73" s="967"/>
      <c r="AK73" s="967">
        <v>10</v>
      </c>
      <c r="AL73" s="967"/>
      <c r="AM73" s="967"/>
      <c r="AN73" s="967"/>
      <c r="AO73" s="967"/>
      <c r="AP73" s="967" t="s">
        <v>588</v>
      </c>
      <c r="AQ73" s="967"/>
      <c r="AR73" s="967"/>
      <c r="AS73" s="967"/>
      <c r="AT73" s="967"/>
      <c r="AU73" s="967" t="s">
        <v>588</v>
      </c>
      <c r="AV73" s="967"/>
      <c r="AW73" s="967"/>
      <c r="AX73" s="967"/>
      <c r="AY73" s="967"/>
      <c r="AZ73" s="968"/>
      <c r="BA73" s="968"/>
      <c r="BB73" s="968"/>
      <c r="BC73" s="968"/>
      <c r="BD73" s="969"/>
      <c r="BE73" s="232"/>
      <c r="BF73" s="232"/>
      <c r="BG73" s="232"/>
      <c r="BH73" s="232"/>
      <c r="BI73" s="232"/>
      <c r="BJ73" s="232"/>
      <c r="BK73" s="232"/>
      <c r="BL73" s="232"/>
      <c r="BM73" s="232"/>
      <c r="BN73" s="232"/>
      <c r="BO73" s="232"/>
      <c r="BP73" s="232"/>
      <c r="BQ73" s="229">
        <v>67</v>
      </c>
      <c r="BR73" s="234"/>
      <c r="BS73" s="941"/>
      <c r="BT73" s="942"/>
      <c r="BU73" s="942"/>
      <c r="BV73" s="942"/>
      <c r="BW73" s="942"/>
      <c r="BX73" s="942"/>
      <c r="BY73" s="942"/>
      <c r="BZ73" s="942"/>
      <c r="CA73" s="942"/>
      <c r="CB73" s="942"/>
      <c r="CC73" s="942"/>
      <c r="CD73" s="942"/>
      <c r="CE73" s="942"/>
      <c r="CF73" s="942"/>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41"/>
      <c r="DW73" s="942"/>
      <c r="DX73" s="942"/>
      <c r="DY73" s="942"/>
      <c r="DZ73" s="943"/>
      <c r="EA73" s="221"/>
    </row>
    <row r="74" spans="1:131" ht="26.25" customHeight="1" x14ac:dyDescent="0.15">
      <c r="A74" s="229">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32"/>
      <c r="BF74" s="232"/>
      <c r="BG74" s="232"/>
      <c r="BH74" s="232"/>
      <c r="BI74" s="232"/>
      <c r="BJ74" s="232"/>
      <c r="BK74" s="232"/>
      <c r="BL74" s="232"/>
      <c r="BM74" s="232"/>
      <c r="BN74" s="232"/>
      <c r="BO74" s="232"/>
      <c r="BP74" s="232"/>
      <c r="BQ74" s="229">
        <v>68</v>
      </c>
      <c r="BR74" s="234"/>
      <c r="BS74" s="941"/>
      <c r="BT74" s="942"/>
      <c r="BU74" s="942"/>
      <c r="BV74" s="942"/>
      <c r="BW74" s="942"/>
      <c r="BX74" s="942"/>
      <c r="BY74" s="942"/>
      <c r="BZ74" s="942"/>
      <c r="CA74" s="942"/>
      <c r="CB74" s="942"/>
      <c r="CC74" s="942"/>
      <c r="CD74" s="942"/>
      <c r="CE74" s="942"/>
      <c r="CF74" s="942"/>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41"/>
      <c r="DW74" s="942"/>
      <c r="DX74" s="942"/>
      <c r="DY74" s="942"/>
      <c r="DZ74" s="943"/>
      <c r="EA74" s="221"/>
    </row>
    <row r="75" spans="1:131" ht="26.25" customHeight="1" x14ac:dyDescent="0.15">
      <c r="A75" s="229">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32"/>
      <c r="BF75" s="232"/>
      <c r="BG75" s="232"/>
      <c r="BH75" s="232"/>
      <c r="BI75" s="232"/>
      <c r="BJ75" s="232"/>
      <c r="BK75" s="232"/>
      <c r="BL75" s="232"/>
      <c r="BM75" s="232"/>
      <c r="BN75" s="232"/>
      <c r="BO75" s="232"/>
      <c r="BP75" s="232"/>
      <c r="BQ75" s="229">
        <v>69</v>
      </c>
      <c r="BR75" s="234"/>
      <c r="BS75" s="941"/>
      <c r="BT75" s="942"/>
      <c r="BU75" s="942"/>
      <c r="BV75" s="942"/>
      <c r="BW75" s="942"/>
      <c r="BX75" s="942"/>
      <c r="BY75" s="942"/>
      <c r="BZ75" s="942"/>
      <c r="CA75" s="942"/>
      <c r="CB75" s="942"/>
      <c r="CC75" s="942"/>
      <c r="CD75" s="942"/>
      <c r="CE75" s="942"/>
      <c r="CF75" s="942"/>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41"/>
      <c r="DW75" s="942"/>
      <c r="DX75" s="942"/>
      <c r="DY75" s="942"/>
      <c r="DZ75" s="943"/>
      <c r="EA75" s="221"/>
    </row>
    <row r="76" spans="1:131" ht="26.25" customHeight="1" x14ac:dyDescent="0.15">
      <c r="A76" s="229">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32"/>
      <c r="BF76" s="232"/>
      <c r="BG76" s="232"/>
      <c r="BH76" s="232"/>
      <c r="BI76" s="232"/>
      <c r="BJ76" s="232"/>
      <c r="BK76" s="232"/>
      <c r="BL76" s="232"/>
      <c r="BM76" s="232"/>
      <c r="BN76" s="232"/>
      <c r="BO76" s="232"/>
      <c r="BP76" s="232"/>
      <c r="BQ76" s="229">
        <v>70</v>
      </c>
      <c r="BR76" s="234"/>
      <c r="BS76" s="941"/>
      <c r="BT76" s="942"/>
      <c r="BU76" s="942"/>
      <c r="BV76" s="942"/>
      <c r="BW76" s="942"/>
      <c r="BX76" s="942"/>
      <c r="BY76" s="942"/>
      <c r="BZ76" s="942"/>
      <c r="CA76" s="942"/>
      <c r="CB76" s="942"/>
      <c r="CC76" s="942"/>
      <c r="CD76" s="942"/>
      <c r="CE76" s="942"/>
      <c r="CF76" s="942"/>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41"/>
      <c r="DW76" s="942"/>
      <c r="DX76" s="942"/>
      <c r="DY76" s="942"/>
      <c r="DZ76" s="943"/>
      <c r="EA76" s="221"/>
    </row>
    <row r="77" spans="1:131" ht="26.25" customHeight="1" x14ac:dyDescent="0.15">
      <c r="A77" s="229">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32"/>
      <c r="BF77" s="232"/>
      <c r="BG77" s="232"/>
      <c r="BH77" s="232"/>
      <c r="BI77" s="232"/>
      <c r="BJ77" s="232"/>
      <c r="BK77" s="232"/>
      <c r="BL77" s="232"/>
      <c r="BM77" s="232"/>
      <c r="BN77" s="232"/>
      <c r="BO77" s="232"/>
      <c r="BP77" s="232"/>
      <c r="BQ77" s="229">
        <v>71</v>
      </c>
      <c r="BR77" s="234"/>
      <c r="BS77" s="941"/>
      <c r="BT77" s="942"/>
      <c r="BU77" s="942"/>
      <c r="BV77" s="942"/>
      <c r="BW77" s="942"/>
      <c r="BX77" s="942"/>
      <c r="BY77" s="942"/>
      <c r="BZ77" s="942"/>
      <c r="CA77" s="942"/>
      <c r="CB77" s="942"/>
      <c r="CC77" s="942"/>
      <c r="CD77" s="942"/>
      <c r="CE77" s="942"/>
      <c r="CF77" s="942"/>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41"/>
      <c r="DW77" s="942"/>
      <c r="DX77" s="942"/>
      <c r="DY77" s="942"/>
      <c r="DZ77" s="943"/>
      <c r="EA77" s="221"/>
    </row>
    <row r="78" spans="1:131" ht="26.25" customHeight="1" x14ac:dyDescent="0.15">
      <c r="A78" s="229">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32"/>
      <c r="BF78" s="232"/>
      <c r="BG78" s="232"/>
      <c r="BH78" s="232"/>
      <c r="BI78" s="232"/>
      <c r="BJ78" s="221"/>
      <c r="BK78" s="221"/>
      <c r="BL78" s="221"/>
      <c r="BM78" s="221"/>
      <c r="BN78" s="221"/>
      <c r="BO78" s="232"/>
      <c r="BP78" s="232"/>
      <c r="BQ78" s="229">
        <v>72</v>
      </c>
      <c r="BR78" s="234"/>
      <c r="BS78" s="941"/>
      <c r="BT78" s="942"/>
      <c r="BU78" s="942"/>
      <c r="BV78" s="942"/>
      <c r="BW78" s="942"/>
      <c r="BX78" s="942"/>
      <c r="BY78" s="942"/>
      <c r="BZ78" s="942"/>
      <c r="CA78" s="942"/>
      <c r="CB78" s="942"/>
      <c r="CC78" s="942"/>
      <c r="CD78" s="942"/>
      <c r="CE78" s="942"/>
      <c r="CF78" s="942"/>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41"/>
      <c r="DW78" s="942"/>
      <c r="DX78" s="942"/>
      <c r="DY78" s="942"/>
      <c r="DZ78" s="943"/>
      <c r="EA78" s="221"/>
    </row>
    <row r="79" spans="1:131" ht="26.25" customHeight="1" x14ac:dyDescent="0.15">
      <c r="A79" s="229">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32"/>
      <c r="BF79" s="232"/>
      <c r="BG79" s="232"/>
      <c r="BH79" s="232"/>
      <c r="BI79" s="232"/>
      <c r="BJ79" s="221"/>
      <c r="BK79" s="221"/>
      <c r="BL79" s="221"/>
      <c r="BM79" s="221"/>
      <c r="BN79" s="221"/>
      <c r="BO79" s="232"/>
      <c r="BP79" s="232"/>
      <c r="BQ79" s="229">
        <v>73</v>
      </c>
      <c r="BR79" s="234"/>
      <c r="BS79" s="941"/>
      <c r="BT79" s="942"/>
      <c r="BU79" s="942"/>
      <c r="BV79" s="942"/>
      <c r="BW79" s="942"/>
      <c r="BX79" s="942"/>
      <c r="BY79" s="942"/>
      <c r="BZ79" s="942"/>
      <c r="CA79" s="942"/>
      <c r="CB79" s="942"/>
      <c r="CC79" s="942"/>
      <c r="CD79" s="942"/>
      <c r="CE79" s="942"/>
      <c r="CF79" s="942"/>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41"/>
      <c r="DW79" s="942"/>
      <c r="DX79" s="942"/>
      <c r="DY79" s="942"/>
      <c r="DZ79" s="943"/>
      <c r="EA79" s="221"/>
    </row>
    <row r="80" spans="1:131" ht="26.25" customHeight="1" x14ac:dyDescent="0.15">
      <c r="A80" s="229">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32"/>
      <c r="BF80" s="232"/>
      <c r="BG80" s="232"/>
      <c r="BH80" s="232"/>
      <c r="BI80" s="232"/>
      <c r="BJ80" s="232"/>
      <c r="BK80" s="232"/>
      <c r="BL80" s="232"/>
      <c r="BM80" s="232"/>
      <c r="BN80" s="232"/>
      <c r="BO80" s="232"/>
      <c r="BP80" s="232"/>
      <c r="BQ80" s="229">
        <v>74</v>
      </c>
      <c r="BR80" s="234"/>
      <c r="BS80" s="941"/>
      <c r="BT80" s="942"/>
      <c r="BU80" s="942"/>
      <c r="BV80" s="942"/>
      <c r="BW80" s="942"/>
      <c r="BX80" s="942"/>
      <c r="BY80" s="942"/>
      <c r="BZ80" s="942"/>
      <c r="CA80" s="942"/>
      <c r="CB80" s="942"/>
      <c r="CC80" s="942"/>
      <c r="CD80" s="942"/>
      <c r="CE80" s="942"/>
      <c r="CF80" s="942"/>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41"/>
      <c r="DW80" s="942"/>
      <c r="DX80" s="942"/>
      <c r="DY80" s="942"/>
      <c r="DZ80" s="943"/>
      <c r="EA80" s="221"/>
    </row>
    <row r="81" spans="1:131" ht="26.25" customHeight="1" x14ac:dyDescent="0.15">
      <c r="A81" s="229">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32"/>
      <c r="BF81" s="232"/>
      <c r="BG81" s="232"/>
      <c r="BH81" s="232"/>
      <c r="BI81" s="232"/>
      <c r="BJ81" s="232"/>
      <c r="BK81" s="232"/>
      <c r="BL81" s="232"/>
      <c r="BM81" s="232"/>
      <c r="BN81" s="232"/>
      <c r="BO81" s="232"/>
      <c r="BP81" s="232"/>
      <c r="BQ81" s="229">
        <v>75</v>
      </c>
      <c r="BR81" s="234"/>
      <c r="BS81" s="941"/>
      <c r="BT81" s="942"/>
      <c r="BU81" s="942"/>
      <c r="BV81" s="942"/>
      <c r="BW81" s="942"/>
      <c r="BX81" s="942"/>
      <c r="BY81" s="942"/>
      <c r="BZ81" s="942"/>
      <c r="CA81" s="942"/>
      <c r="CB81" s="942"/>
      <c r="CC81" s="942"/>
      <c r="CD81" s="942"/>
      <c r="CE81" s="942"/>
      <c r="CF81" s="942"/>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41"/>
      <c r="DW81" s="942"/>
      <c r="DX81" s="942"/>
      <c r="DY81" s="942"/>
      <c r="DZ81" s="943"/>
      <c r="EA81" s="221"/>
    </row>
    <row r="82" spans="1:131" ht="26.25" customHeight="1" x14ac:dyDescent="0.15">
      <c r="A82" s="229">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32"/>
      <c r="BF82" s="232"/>
      <c r="BG82" s="232"/>
      <c r="BH82" s="232"/>
      <c r="BI82" s="232"/>
      <c r="BJ82" s="232"/>
      <c r="BK82" s="232"/>
      <c r="BL82" s="232"/>
      <c r="BM82" s="232"/>
      <c r="BN82" s="232"/>
      <c r="BO82" s="232"/>
      <c r="BP82" s="232"/>
      <c r="BQ82" s="229">
        <v>76</v>
      </c>
      <c r="BR82" s="234"/>
      <c r="BS82" s="941"/>
      <c r="BT82" s="942"/>
      <c r="BU82" s="942"/>
      <c r="BV82" s="942"/>
      <c r="BW82" s="942"/>
      <c r="BX82" s="942"/>
      <c r="BY82" s="942"/>
      <c r="BZ82" s="942"/>
      <c r="CA82" s="942"/>
      <c r="CB82" s="942"/>
      <c r="CC82" s="942"/>
      <c r="CD82" s="942"/>
      <c r="CE82" s="942"/>
      <c r="CF82" s="942"/>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41"/>
      <c r="DW82" s="942"/>
      <c r="DX82" s="942"/>
      <c r="DY82" s="942"/>
      <c r="DZ82" s="943"/>
      <c r="EA82" s="221"/>
    </row>
    <row r="83" spans="1:131" ht="26.25" customHeight="1" x14ac:dyDescent="0.15">
      <c r="A83" s="229">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32"/>
      <c r="BF83" s="232"/>
      <c r="BG83" s="232"/>
      <c r="BH83" s="232"/>
      <c r="BI83" s="232"/>
      <c r="BJ83" s="232"/>
      <c r="BK83" s="232"/>
      <c r="BL83" s="232"/>
      <c r="BM83" s="232"/>
      <c r="BN83" s="232"/>
      <c r="BO83" s="232"/>
      <c r="BP83" s="232"/>
      <c r="BQ83" s="229">
        <v>77</v>
      </c>
      <c r="BR83" s="234"/>
      <c r="BS83" s="941"/>
      <c r="BT83" s="942"/>
      <c r="BU83" s="942"/>
      <c r="BV83" s="942"/>
      <c r="BW83" s="942"/>
      <c r="BX83" s="942"/>
      <c r="BY83" s="942"/>
      <c r="BZ83" s="942"/>
      <c r="CA83" s="942"/>
      <c r="CB83" s="942"/>
      <c r="CC83" s="942"/>
      <c r="CD83" s="942"/>
      <c r="CE83" s="942"/>
      <c r="CF83" s="942"/>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41"/>
      <c r="DW83" s="942"/>
      <c r="DX83" s="942"/>
      <c r="DY83" s="942"/>
      <c r="DZ83" s="943"/>
      <c r="EA83" s="221"/>
    </row>
    <row r="84" spans="1:131" ht="26.25" customHeight="1" x14ac:dyDescent="0.15">
      <c r="A84" s="229">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32"/>
      <c r="BF84" s="232"/>
      <c r="BG84" s="232"/>
      <c r="BH84" s="232"/>
      <c r="BI84" s="232"/>
      <c r="BJ84" s="232"/>
      <c r="BK84" s="232"/>
      <c r="BL84" s="232"/>
      <c r="BM84" s="232"/>
      <c r="BN84" s="232"/>
      <c r="BO84" s="232"/>
      <c r="BP84" s="232"/>
      <c r="BQ84" s="229">
        <v>78</v>
      </c>
      <c r="BR84" s="234"/>
      <c r="BS84" s="941"/>
      <c r="BT84" s="942"/>
      <c r="BU84" s="942"/>
      <c r="BV84" s="942"/>
      <c r="BW84" s="942"/>
      <c r="BX84" s="942"/>
      <c r="BY84" s="942"/>
      <c r="BZ84" s="942"/>
      <c r="CA84" s="942"/>
      <c r="CB84" s="942"/>
      <c r="CC84" s="942"/>
      <c r="CD84" s="942"/>
      <c r="CE84" s="942"/>
      <c r="CF84" s="942"/>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41"/>
      <c r="DW84" s="942"/>
      <c r="DX84" s="942"/>
      <c r="DY84" s="942"/>
      <c r="DZ84" s="943"/>
      <c r="EA84" s="221"/>
    </row>
    <row r="85" spans="1:131" ht="26.25" customHeight="1" x14ac:dyDescent="0.15">
      <c r="A85" s="229">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32"/>
      <c r="BF85" s="232"/>
      <c r="BG85" s="232"/>
      <c r="BH85" s="232"/>
      <c r="BI85" s="232"/>
      <c r="BJ85" s="232"/>
      <c r="BK85" s="232"/>
      <c r="BL85" s="232"/>
      <c r="BM85" s="232"/>
      <c r="BN85" s="232"/>
      <c r="BO85" s="232"/>
      <c r="BP85" s="232"/>
      <c r="BQ85" s="229">
        <v>79</v>
      </c>
      <c r="BR85" s="234"/>
      <c r="BS85" s="941"/>
      <c r="BT85" s="942"/>
      <c r="BU85" s="942"/>
      <c r="BV85" s="942"/>
      <c r="BW85" s="942"/>
      <c r="BX85" s="942"/>
      <c r="BY85" s="942"/>
      <c r="BZ85" s="942"/>
      <c r="CA85" s="942"/>
      <c r="CB85" s="942"/>
      <c r="CC85" s="942"/>
      <c r="CD85" s="942"/>
      <c r="CE85" s="942"/>
      <c r="CF85" s="942"/>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41"/>
      <c r="DW85" s="942"/>
      <c r="DX85" s="942"/>
      <c r="DY85" s="942"/>
      <c r="DZ85" s="943"/>
      <c r="EA85" s="221"/>
    </row>
    <row r="86" spans="1:131" ht="26.25" customHeight="1" x14ac:dyDescent="0.15">
      <c r="A86" s="229">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32"/>
      <c r="BF86" s="232"/>
      <c r="BG86" s="232"/>
      <c r="BH86" s="232"/>
      <c r="BI86" s="232"/>
      <c r="BJ86" s="232"/>
      <c r="BK86" s="232"/>
      <c r="BL86" s="232"/>
      <c r="BM86" s="232"/>
      <c r="BN86" s="232"/>
      <c r="BO86" s="232"/>
      <c r="BP86" s="232"/>
      <c r="BQ86" s="229">
        <v>80</v>
      </c>
      <c r="BR86" s="234"/>
      <c r="BS86" s="941"/>
      <c r="BT86" s="942"/>
      <c r="BU86" s="942"/>
      <c r="BV86" s="942"/>
      <c r="BW86" s="942"/>
      <c r="BX86" s="942"/>
      <c r="BY86" s="942"/>
      <c r="BZ86" s="942"/>
      <c r="CA86" s="942"/>
      <c r="CB86" s="942"/>
      <c r="CC86" s="942"/>
      <c r="CD86" s="942"/>
      <c r="CE86" s="942"/>
      <c r="CF86" s="942"/>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41"/>
      <c r="DW86" s="942"/>
      <c r="DX86" s="942"/>
      <c r="DY86" s="942"/>
      <c r="DZ86" s="943"/>
      <c r="EA86" s="221"/>
    </row>
    <row r="87" spans="1:131" ht="26.25" customHeight="1" x14ac:dyDescent="0.15">
      <c r="A87" s="235">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32"/>
      <c r="BF87" s="232"/>
      <c r="BG87" s="232"/>
      <c r="BH87" s="232"/>
      <c r="BI87" s="232"/>
      <c r="BJ87" s="232"/>
      <c r="BK87" s="232"/>
      <c r="BL87" s="232"/>
      <c r="BM87" s="232"/>
      <c r="BN87" s="232"/>
      <c r="BO87" s="232"/>
      <c r="BP87" s="232"/>
      <c r="BQ87" s="229">
        <v>81</v>
      </c>
      <c r="BR87" s="234"/>
      <c r="BS87" s="941"/>
      <c r="BT87" s="942"/>
      <c r="BU87" s="942"/>
      <c r="BV87" s="942"/>
      <c r="BW87" s="942"/>
      <c r="BX87" s="942"/>
      <c r="BY87" s="942"/>
      <c r="BZ87" s="942"/>
      <c r="CA87" s="942"/>
      <c r="CB87" s="942"/>
      <c r="CC87" s="942"/>
      <c r="CD87" s="942"/>
      <c r="CE87" s="942"/>
      <c r="CF87" s="942"/>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41"/>
      <c r="DW87" s="942"/>
      <c r="DX87" s="942"/>
      <c r="DY87" s="942"/>
      <c r="DZ87" s="943"/>
      <c r="EA87" s="221"/>
    </row>
    <row r="88" spans="1:131" ht="26.25" customHeight="1" thickBot="1" x14ac:dyDescent="0.2">
      <c r="A88" s="231" t="s">
        <v>387</v>
      </c>
      <c r="B88" s="933" t="s">
        <v>420</v>
      </c>
      <c r="C88" s="934"/>
      <c r="D88" s="934"/>
      <c r="E88" s="934"/>
      <c r="F88" s="934"/>
      <c r="G88" s="934"/>
      <c r="H88" s="934"/>
      <c r="I88" s="934"/>
      <c r="J88" s="934"/>
      <c r="K88" s="934"/>
      <c r="L88" s="934"/>
      <c r="M88" s="934"/>
      <c r="N88" s="934"/>
      <c r="O88" s="934"/>
      <c r="P88" s="944"/>
      <c r="Q88" s="958"/>
      <c r="R88" s="959"/>
      <c r="S88" s="959"/>
      <c r="T88" s="959"/>
      <c r="U88" s="959"/>
      <c r="V88" s="959"/>
      <c r="W88" s="959"/>
      <c r="X88" s="959"/>
      <c r="Y88" s="959"/>
      <c r="Z88" s="959"/>
      <c r="AA88" s="959"/>
      <c r="AB88" s="959"/>
      <c r="AC88" s="959"/>
      <c r="AD88" s="959"/>
      <c r="AE88" s="959"/>
      <c r="AF88" s="955">
        <v>7334</v>
      </c>
      <c r="AG88" s="955"/>
      <c r="AH88" s="955"/>
      <c r="AI88" s="955"/>
      <c r="AJ88" s="955"/>
      <c r="AK88" s="959"/>
      <c r="AL88" s="959"/>
      <c r="AM88" s="959"/>
      <c r="AN88" s="959"/>
      <c r="AO88" s="959"/>
      <c r="AP88" s="955">
        <v>7608</v>
      </c>
      <c r="AQ88" s="955"/>
      <c r="AR88" s="955"/>
      <c r="AS88" s="955"/>
      <c r="AT88" s="955"/>
      <c r="AU88" s="955">
        <v>1435</v>
      </c>
      <c r="AV88" s="955"/>
      <c r="AW88" s="955"/>
      <c r="AX88" s="955"/>
      <c r="AY88" s="955"/>
      <c r="AZ88" s="956"/>
      <c r="BA88" s="956"/>
      <c r="BB88" s="956"/>
      <c r="BC88" s="956"/>
      <c r="BD88" s="957"/>
      <c r="BE88" s="232"/>
      <c r="BF88" s="232"/>
      <c r="BG88" s="232"/>
      <c r="BH88" s="232"/>
      <c r="BI88" s="232"/>
      <c r="BJ88" s="232"/>
      <c r="BK88" s="232"/>
      <c r="BL88" s="232"/>
      <c r="BM88" s="232"/>
      <c r="BN88" s="232"/>
      <c r="BO88" s="232"/>
      <c r="BP88" s="232"/>
      <c r="BQ88" s="229">
        <v>82</v>
      </c>
      <c r="BR88" s="234"/>
      <c r="BS88" s="941"/>
      <c r="BT88" s="942"/>
      <c r="BU88" s="942"/>
      <c r="BV88" s="942"/>
      <c r="BW88" s="942"/>
      <c r="BX88" s="942"/>
      <c r="BY88" s="942"/>
      <c r="BZ88" s="942"/>
      <c r="CA88" s="942"/>
      <c r="CB88" s="942"/>
      <c r="CC88" s="942"/>
      <c r="CD88" s="942"/>
      <c r="CE88" s="942"/>
      <c r="CF88" s="942"/>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41"/>
      <c r="DW88" s="942"/>
      <c r="DX88" s="942"/>
      <c r="DY88" s="942"/>
      <c r="DZ88" s="943"/>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41"/>
      <c r="BT89" s="942"/>
      <c r="BU89" s="942"/>
      <c r="BV89" s="942"/>
      <c r="BW89" s="942"/>
      <c r="BX89" s="942"/>
      <c r="BY89" s="942"/>
      <c r="BZ89" s="942"/>
      <c r="CA89" s="942"/>
      <c r="CB89" s="942"/>
      <c r="CC89" s="942"/>
      <c r="CD89" s="942"/>
      <c r="CE89" s="942"/>
      <c r="CF89" s="942"/>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41"/>
      <c r="DW89" s="942"/>
      <c r="DX89" s="942"/>
      <c r="DY89" s="942"/>
      <c r="DZ89" s="943"/>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41"/>
      <c r="BT90" s="942"/>
      <c r="BU90" s="942"/>
      <c r="BV90" s="942"/>
      <c r="BW90" s="942"/>
      <c r="BX90" s="942"/>
      <c r="BY90" s="942"/>
      <c r="BZ90" s="942"/>
      <c r="CA90" s="942"/>
      <c r="CB90" s="942"/>
      <c r="CC90" s="942"/>
      <c r="CD90" s="942"/>
      <c r="CE90" s="942"/>
      <c r="CF90" s="942"/>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41"/>
      <c r="DW90" s="942"/>
      <c r="DX90" s="942"/>
      <c r="DY90" s="942"/>
      <c r="DZ90" s="943"/>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41"/>
      <c r="BT91" s="942"/>
      <c r="BU91" s="942"/>
      <c r="BV91" s="942"/>
      <c r="BW91" s="942"/>
      <c r="BX91" s="942"/>
      <c r="BY91" s="942"/>
      <c r="BZ91" s="942"/>
      <c r="CA91" s="942"/>
      <c r="CB91" s="942"/>
      <c r="CC91" s="942"/>
      <c r="CD91" s="942"/>
      <c r="CE91" s="942"/>
      <c r="CF91" s="942"/>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41"/>
      <c r="DW91" s="942"/>
      <c r="DX91" s="942"/>
      <c r="DY91" s="942"/>
      <c r="DZ91" s="943"/>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41"/>
      <c r="BT92" s="942"/>
      <c r="BU92" s="942"/>
      <c r="BV92" s="942"/>
      <c r="BW92" s="942"/>
      <c r="BX92" s="942"/>
      <c r="BY92" s="942"/>
      <c r="BZ92" s="942"/>
      <c r="CA92" s="942"/>
      <c r="CB92" s="942"/>
      <c r="CC92" s="942"/>
      <c r="CD92" s="942"/>
      <c r="CE92" s="942"/>
      <c r="CF92" s="942"/>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41"/>
      <c r="DW92" s="942"/>
      <c r="DX92" s="942"/>
      <c r="DY92" s="942"/>
      <c r="DZ92" s="943"/>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41"/>
      <c r="BT93" s="942"/>
      <c r="BU93" s="942"/>
      <c r="BV93" s="942"/>
      <c r="BW93" s="942"/>
      <c r="BX93" s="942"/>
      <c r="BY93" s="942"/>
      <c r="BZ93" s="942"/>
      <c r="CA93" s="942"/>
      <c r="CB93" s="942"/>
      <c r="CC93" s="942"/>
      <c r="CD93" s="942"/>
      <c r="CE93" s="942"/>
      <c r="CF93" s="942"/>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41"/>
      <c r="DW93" s="942"/>
      <c r="DX93" s="942"/>
      <c r="DY93" s="942"/>
      <c r="DZ93" s="943"/>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41"/>
      <c r="BT94" s="942"/>
      <c r="BU94" s="942"/>
      <c r="BV94" s="942"/>
      <c r="BW94" s="942"/>
      <c r="BX94" s="942"/>
      <c r="BY94" s="942"/>
      <c r="BZ94" s="942"/>
      <c r="CA94" s="942"/>
      <c r="CB94" s="942"/>
      <c r="CC94" s="942"/>
      <c r="CD94" s="942"/>
      <c r="CE94" s="942"/>
      <c r="CF94" s="942"/>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41"/>
      <c r="DW94" s="942"/>
      <c r="DX94" s="942"/>
      <c r="DY94" s="942"/>
      <c r="DZ94" s="943"/>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41"/>
      <c r="BT95" s="942"/>
      <c r="BU95" s="942"/>
      <c r="BV95" s="942"/>
      <c r="BW95" s="942"/>
      <c r="BX95" s="942"/>
      <c r="BY95" s="942"/>
      <c r="BZ95" s="942"/>
      <c r="CA95" s="942"/>
      <c r="CB95" s="942"/>
      <c r="CC95" s="942"/>
      <c r="CD95" s="942"/>
      <c r="CE95" s="942"/>
      <c r="CF95" s="942"/>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41"/>
      <c r="DW95" s="942"/>
      <c r="DX95" s="942"/>
      <c r="DY95" s="942"/>
      <c r="DZ95" s="943"/>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41"/>
      <c r="BT96" s="942"/>
      <c r="BU96" s="942"/>
      <c r="BV96" s="942"/>
      <c r="BW96" s="942"/>
      <c r="BX96" s="942"/>
      <c r="BY96" s="942"/>
      <c r="BZ96" s="942"/>
      <c r="CA96" s="942"/>
      <c r="CB96" s="942"/>
      <c r="CC96" s="942"/>
      <c r="CD96" s="942"/>
      <c r="CE96" s="942"/>
      <c r="CF96" s="942"/>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41"/>
      <c r="DW96" s="942"/>
      <c r="DX96" s="942"/>
      <c r="DY96" s="942"/>
      <c r="DZ96" s="943"/>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41"/>
      <c r="BT97" s="942"/>
      <c r="BU97" s="942"/>
      <c r="BV97" s="942"/>
      <c r="BW97" s="942"/>
      <c r="BX97" s="942"/>
      <c r="BY97" s="942"/>
      <c r="BZ97" s="942"/>
      <c r="CA97" s="942"/>
      <c r="CB97" s="942"/>
      <c r="CC97" s="942"/>
      <c r="CD97" s="942"/>
      <c r="CE97" s="942"/>
      <c r="CF97" s="942"/>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41"/>
      <c r="DW97" s="942"/>
      <c r="DX97" s="942"/>
      <c r="DY97" s="942"/>
      <c r="DZ97" s="943"/>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41"/>
      <c r="BT98" s="942"/>
      <c r="BU98" s="942"/>
      <c r="BV98" s="942"/>
      <c r="BW98" s="942"/>
      <c r="BX98" s="942"/>
      <c r="BY98" s="942"/>
      <c r="BZ98" s="942"/>
      <c r="CA98" s="942"/>
      <c r="CB98" s="942"/>
      <c r="CC98" s="942"/>
      <c r="CD98" s="942"/>
      <c r="CE98" s="942"/>
      <c r="CF98" s="942"/>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41"/>
      <c r="DW98" s="942"/>
      <c r="DX98" s="942"/>
      <c r="DY98" s="942"/>
      <c r="DZ98" s="943"/>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41"/>
      <c r="BT99" s="942"/>
      <c r="BU99" s="942"/>
      <c r="BV99" s="942"/>
      <c r="BW99" s="942"/>
      <c r="BX99" s="942"/>
      <c r="BY99" s="942"/>
      <c r="BZ99" s="942"/>
      <c r="CA99" s="942"/>
      <c r="CB99" s="942"/>
      <c r="CC99" s="942"/>
      <c r="CD99" s="942"/>
      <c r="CE99" s="942"/>
      <c r="CF99" s="942"/>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41"/>
      <c r="DW99" s="942"/>
      <c r="DX99" s="942"/>
      <c r="DY99" s="942"/>
      <c r="DZ99" s="943"/>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41"/>
      <c r="BT100" s="942"/>
      <c r="BU100" s="942"/>
      <c r="BV100" s="942"/>
      <c r="BW100" s="942"/>
      <c r="BX100" s="942"/>
      <c r="BY100" s="942"/>
      <c r="BZ100" s="942"/>
      <c r="CA100" s="942"/>
      <c r="CB100" s="942"/>
      <c r="CC100" s="942"/>
      <c r="CD100" s="942"/>
      <c r="CE100" s="942"/>
      <c r="CF100" s="942"/>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41"/>
      <c r="DW100" s="942"/>
      <c r="DX100" s="942"/>
      <c r="DY100" s="942"/>
      <c r="DZ100" s="943"/>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41"/>
      <c r="BT101" s="942"/>
      <c r="BU101" s="942"/>
      <c r="BV101" s="942"/>
      <c r="BW101" s="942"/>
      <c r="BX101" s="942"/>
      <c r="BY101" s="942"/>
      <c r="BZ101" s="942"/>
      <c r="CA101" s="942"/>
      <c r="CB101" s="942"/>
      <c r="CC101" s="942"/>
      <c r="CD101" s="942"/>
      <c r="CE101" s="942"/>
      <c r="CF101" s="942"/>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41"/>
      <c r="DW101" s="942"/>
      <c r="DX101" s="942"/>
      <c r="DY101" s="942"/>
      <c r="DZ101" s="943"/>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387</v>
      </c>
      <c r="BR102" s="933" t="s">
        <v>421</v>
      </c>
      <c r="BS102" s="934"/>
      <c r="BT102" s="934"/>
      <c r="BU102" s="934"/>
      <c r="BV102" s="934"/>
      <c r="BW102" s="934"/>
      <c r="BX102" s="934"/>
      <c r="BY102" s="934"/>
      <c r="BZ102" s="934"/>
      <c r="CA102" s="934"/>
      <c r="CB102" s="934"/>
      <c r="CC102" s="934"/>
      <c r="CD102" s="934"/>
      <c r="CE102" s="934"/>
      <c r="CF102" s="934"/>
      <c r="CG102" s="944"/>
      <c r="CH102" s="945"/>
      <c r="CI102" s="946"/>
      <c r="CJ102" s="946"/>
      <c r="CK102" s="946"/>
      <c r="CL102" s="947"/>
      <c r="CM102" s="945"/>
      <c r="CN102" s="946"/>
      <c r="CO102" s="946"/>
      <c r="CP102" s="946"/>
      <c r="CQ102" s="947"/>
      <c r="CR102" s="948">
        <v>142</v>
      </c>
      <c r="CS102" s="949"/>
      <c r="CT102" s="949"/>
      <c r="CU102" s="949"/>
      <c r="CV102" s="950"/>
      <c r="CW102" s="948">
        <v>30</v>
      </c>
      <c r="CX102" s="949"/>
      <c r="CY102" s="949"/>
      <c r="CZ102" s="949"/>
      <c r="DA102" s="950"/>
      <c r="DB102" s="948" t="s">
        <v>588</v>
      </c>
      <c r="DC102" s="949"/>
      <c r="DD102" s="949"/>
      <c r="DE102" s="949"/>
      <c r="DF102" s="950"/>
      <c r="DG102" s="948" t="s">
        <v>588</v>
      </c>
      <c r="DH102" s="949"/>
      <c r="DI102" s="949"/>
      <c r="DJ102" s="949"/>
      <c r="DK102" s="950"/>
      <c r="DL102" s="948" t="s">
        <v>588</v>
      </c>
      <c r="DM102" s="949"/>
      <c r="DN102" s="949"/>
      <c r="DO102" s="949"/>
      <c r="DP102" s="950"/>
      <c r="DQ102" s="948" t="s">
        <v>588</v>
      </c>
      <c r="DR102" s="949"/>
      <c r="DS102" s="949"/>
      <c r="DT102" s="949"/>
      <c r="DU102" s="950"/>
      <c r="DV102" s="933"/>
      <c r="DW102" s="934"/>
      <c r="DX102" s="934"/>
      <c r="DY102" s="934"/>
      <c r="DZ102" s="935"/>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36" t="s">
        <v>422</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37" t="s">
        <v>423</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424</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425</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38" t="s">
        <v>426</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427</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221" customFormat="1" ht="26.25" customHeight="1" x14ac:dyDescent="0.15">
      <c r="A109" s="891" t="s">
        <v>428</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4" t="s">
        <v>429</v>
      </c>
      <c r="AB109" s="892"/>
      <c r="AC109" s="892"/>
      <c r="AD109" s="892"/>
      <c r="AE109" s="893"/>
      <c r="AF109" s="894" t="s">
        <v>430</v>
      </c>
      <c r="AG109" s="892"/>
      <c r="AH109" s="892"/>
      <c r="AI109" s="892"/>
      <c r="AJ109" s="893"/>
      <c r="AK109" s="894" t="s">
        <v>302</v>
      </c>
      <c r="AL109" s="892"/>
      <c r="AM109" s="892"/>
      <c r="AN109" s="892"/>
      <c r="AO109" s="893"/>
      <c r="AP109" s="894" t="s">
        <v>431</v>
      </c>
      <c r="AQ109" s="892"/>
      <c r="AR109" s="892"/>
      <c r="AS109" s="892"/>
      <c r="AT109" s="925"/>
      <c r="AU109" s="891" t="s">
        <v>428</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4" t="s">
        <v>429</v>
      </c>
      <c r="BR109" s="892"/>
      <c r="BS109" s="892"/>
      <c r="BT109" s="892"/>
      <c r="BU109" s="893"/>
      <c r="BV109" s="894" t="s">
        <v>430</v>
      </c>
      <c r="BW109" s="892"/>
      <c r="BX109" s="892"/>
      <c r="BY109" s="892"/>
      <c r="BZ109" s="893"/>
      <c r="CA109" s="894" t="s">
        <v>302</v>
      </c>
      <c r="CB109" s="892"/>
      <c r="CC109" s="892"/>
      <c r="CD109" s="892"/>
      <c r="CE109" s="893"/>
      <c r="CF109" s="932" t="s">
        <v>431</v>
      </c>
      <c r="CG109" s="932"/>
      <c r="CH109" s="932"/>
      <c r="CI109" s="932"/>
      <c r="CJ109" s="932"/>
      <c r="CK109" s="894" t="s">
        <v>432</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4" t="s">
        <v>429</v>
      </c>
      <c r="DH109" s="892"/>
      <c r="DI109" s="892"/>
      <c r="DJ109" s="892"/>
      <c r="DK109" s="893"/>
      <c r="DL109" s="894" t="s">
        <v>430</v>
      </c>
      <c r="DM109" s="892"/>
      <c r="DN109" s="892"/>
      <c r="DO109" s="892"/>
      <c r="DP109" s="893"/>
      <c r="DQ109" s="894" t="s">
        <v>302</v>
      </c>
      <c r="DR109" s="892"/>
      <c r="DS109" s="892"/>
      <c r="DT109" s="892"/>
      <c r="DU109" s="893"/>
      <c r="DV109" s="894" t="s">
        <v>431</v>
      </c>
      <c r="DW109" s="892"/>
      <c r="DX109" s="892"/>
      <c r="DY109" s="892"/>
      <c r="DZ109" s="925"/>
    </row>
    <row r="110" spans="1:131" s="221" customFormat="1" ht="26.25" customHeight="1" x14ac:dyDescent="0.15">
      <c r="A110" s="803" t="s">
        <v>433</v>
      </c>
      <c r="B110" s="804"/>
      <c r="C110" s="804"/>
      <c r="D110" s="804"/>
      <c r="E110" s="804"/>
      <c r="F110" s="804"/>
      <c r="G110" s="804"/>
      <c r="H110" s="804"/>
      <c r="I110" s="804"/>
      <c r="J110" s="804"/>
      <c r="K110" s="804"/>
      <c r="L110" s="804"/>
      <c r="M110" s="804"/>
      <c r="N110" s="804"/>
      <c r="O110" s="804"/>
      <c r="P110" s="804"/>
      <c r="Q110" s="804"/>
      <c r="R110" s="804"/>
      <c r="S110" s="804"/>
      <c r="T110" s="804"/>
      <c r="U110" s="804"/>
      <c r="V110" s="804"/>
      <c r="W110" s="804"/>
      <c r="X110" s="804"/>
      <c r="Y110" s="804"/>
      <c r="Z110" s="805"/>
      <c r="AA110" s="884">
        <v>2702028</v>
      </c>
      <c r="AB110" s="885"/>
      <c r="AC110" s="885"/>
      <c r="AD110" s="885"/>
      <c r="AE110" s="886"/>
      <c r="AF110" s="887">
        <v>2869719</v>
      </c>
      <c r="AG110" s="885"/>
      <c r="AH110" s="885"/>
      <c r="AI110" s="885"/>
      <c r="AJ110" s="886"/>
      <c r="AK110" s="887">
        <v>3132448</v>
      </c>
      <c r="AL110" s="885"/>
      <c r="AM110" s="885"/>
      <c r="AN110" s="885"/>
      <c r="AO110" s="886"/>
      <c r="AP110" s="888">
        <v>24.3</v>
      </c>
      <c r="AQ110" s="889"/>
      <c r="AR110" s="889"/>
      <c r="AS110" s="889"/>
      <c r="AT110" s="890"/>
      <c r="AU110" s="926" t="s">
        <v>73</v>
      </c>
      <c r="AV110" s="927"/>
      <c r="AW110" s="927"/>
      <c r="AX110" s="927"/>
      <c r="AY110" s="927"/>
      <c r="AZ110" s="856" t="s">
        <v>434</v>
      </c>
      <c r="BA110" s="804"/>
      <c r="BB110" s="804"/>
      <c r="BC110" s="804"/>
      <c r="BD110" s="804"/>
      <c r="BE110" s="804"/>
      <c r="BF110" s="804"/>
      <c r="BG110" s="804"/>
      <c r="BH110" s="804"/>
      <c r="BI110" s="804"/>
      <c r="BJ110" s="804"/>
      <c r="BK110" s="804"/>
      <c r="BL110" s="804"/>
      <c r="BM110" s="804"/>
      <c r="BN110" s="804"/>
      <c r="BO110" s="804"/>
      <c r="BP110" s="805"/>
      <c r="BQ110" s="857">
        <v>27593175</v>
      </c>
      <c r="BR110" s="838"/>
      <c r="BS110" s="838"/>
      <c r="BT110" s="838"/>
      <c r="BU110" s="838"/>
      <c r="BV110" s="838">
        <v>28007707</v>
      </c>
      <c r="BW110" s="838"/>
      <c r="BX110" s="838"/>
      <c r="BY110" s="838"/>
      <c r="BZ110" s="838"/>
      <c r="CA110" s="838">
        <v>28896399</v>
      </c>
      <c r="CB110" s="838"/>
      <c r="CC110" s="838"/>
      <c r="CD110" s="838"/>
      <c r="CE110" s="838"/>
      <c r="CF110" s="862">
        <v>224.1</v>
      </c>
      <c r="CG110" s="863"/>
      <c r="CH110" s="863"/>
      <c r="CI110" s="863"/>
      <c r="CJ110" s="863"/>
      <c r="CK110" s="922" t="s">
        <v>435</v>
      </c>
      <c r="CL110" s="815"/>
      <c r="CM110" s="856" t="s">
        <v>436</v>
      </c>
      <c r="CN110" s="804"/>
      <c r="CO110" s="804"/>
      <c r="CP110" s="804"/>
      <c r="CQ110" s="804"/>
      <c r="CR110" s="804"/>
      <c r="CS110" s="804"/>
      <c r="CT110" s="804"/>
      <c r="CU110" s="804"/>
      <c r="CV110" s="804"/>
      <c r="CW110" s="804"/>
      <c r="CX110" s="804"/>
      <c r="CY110" s="804"/>
      <c r="CZ110" s="804"/>
      <c r="DA110" s="804"/>
      <c r="DB110" s="804"/>
      <c r="DC110" s="804"/>
      <c r="DD110" s="804"/>
      <c r="DE110" s="804"/>
      <c r="DF110" s="805"/>
      <c r="DG110" s="857" t="s">
        <v>437</v>
      </c>
      <c r="DH110" s="838"/>
      <c r="DI110" s="838"/>
      <c r="DJ110" s="838"/>
      <c r="DK110" s="838"/>
      <c r="DL110" s="838" t="s">
        <v>437</v>
      </c>
      <c r="DM110" s="838"/>
      <c r="DN110" s="838"/>
      <c r="DO110" s="838"/>
      <c r="DP110" s="838"/>
      <c r="DQ110" s="838" t="s">
        <v>126</v>
      </c>
      <c r="DR110" s="838"/>
      <c r="DS110" s="838"/>
      <c r="DT110" s="838"/>
      <c r="DU110" s="838"/>
      <c r="DV110" s="839" t="s">
        <v>438</v>
      </c>
      <c r="DW110" s="839"/>
      <c r="DX110" s="839"/>
      <c r="DY110" s="839"/>
      <c r="DZ110" s="840"/>
    </row>
    <row r="111" spans="1:131" s="221" customFormat="1" ht="26.25" customHeight="1" x14ac:dyDescent="0.15">
      <c r="A111" s="770" t="s">
        <v>439</v>
      </c>
      <c r="B111" s="771"/>
      <c r="C111" s="771"/>
      <c r="D111" s="771"/>
      <c r="E111" s="771"/>
      <c r="F111" s="771"/>
      <c r="G111" s="771"/>
      <c r="H111" s="771"/>
      <c r="I111" s="771"/>
      <c r="J111" s="771"/>
      <c r="K111" s="771"/>
      <c r="L111" s="771"/>
      <c r="M111" s="771"/>
      <c r="N111" s="771"/>
      <c r="O111" s="771"/>
      <c r="P111" s="771"/>
      <c r="Q111" s="771"/>
      <c r="R111" s="771"/>
      <c r="S111" s="771"/>
      <c r="T111" s="771"/>
      <c r="U111" s="771"/>
      <c r="V111" s="771"/>
      <c r="W111" s="771"/>
      <c r="X111" s="771"/>
      <c r="Y111" s="771"/>
      <c r="Z111" s="921"/>
      <c r="AA111" s="914" t="s">
        <v>438</v>
      </c>
      <c r="AB111" s="915"/>
      <c r="AC111" s="915"/>
      <c r="AD111" s="915"/>
      <c r="AE111" s="916"/>
      <c r="AF111" s="917" t="s">
        <v>440</v>
      </c>
      <c r="AG111" s="915"/>
      <c r="AH111" s="915"/>
      <c r="AI111" s="915"/>
      <c r="AJ111" s="916"/>
      <c r="AK111" s="917" t="s">
        <v>441</v>
      </c>
      <c r="AL111" s="915"/>
      <c r="AM111" s="915"/>
      <c r="AN111" s="915"/>
      <c r="AO111" s="916"/>
      <c r="AP111" s="918" t="s">
        <v>438</v>
      </c>
      <c r="AQ111" s="919"/>
      <c r="AR111" s="919"/>
      <c r="AS111" s="919"/>
      <c r="AT111" s="920"/>
      <c r="AU111" s="928"/>
      <c r="AV111" s="929"/>
      <c r="AW111" s="929"/>
      <c r="AX111" s="929"/>
      <c r="AY111" s="929"/>
      <c r="AZ111" s="811" t="s">
        <v>442</v>
      </c>
      <c r="BA111" s="748"/>
      <c r="BB111" s="748"/>
      <c r="BC111" s="748"/>
      <c r="BD111" s="748"/>
      <c r="BE111" s="748"/>
      <c r="BF111" s="748"/>
      <c r="BG111" s="748"/>
      <c r="BH111" s="748"/>
      <c r="BI111" s="748"/>
      <c r="BJ111" s="748"/>
      <c r="BK111" s="748"/>
      <c r="BL111" s="748"/>
      <c r="BM111" s="748"/>
      <c r="BN111" s="748"/>
      <c r="BO111" s="748"/>
      <c r="BP111" s="749"/>
      <c r="BQ111" s="812">
        <v>7955</v>
      </c>
      <c r="BR111" s="813"/>
      <c r="BS111" s="813"/>
      <c r="BT111" s="813"/>
      <c r="BU111" s="813"/>
      <c r="BV111" s="813">
        <v>6367</v>
      </c>
      <c r="BW111" s="813"/>
      <c r="BX111" s="813"/>
      <c r="BY111" s="813"/>
      <c r="BZ111" s="813"/>
      <c r="CA111" s="813">
        <v>4777</v>
      </c>
      <c r="CB111" s="813"/>
      <c r="CC111" s="813"/>
      <c r="CD111" s="813"/>
      <c r="CE111" s="813"/>
      <c r="CF111" s="871">
        <v>0</v>
      </c>
      <c r="CG111" s="872"/>
      <c r="CH111" s="872"/>
      <c r="CI111" s="872"/>
      <c r="CJ111" s="872"/>
      <c r="CK111" s="923"/>
      <c r="CL111" s="817"/>
      <c r="CM111" s="811" t="s">
        <v>443</v>
      </c>
      <c r="CN111" s="748"/>
      <c r="CO111" s="748"/>
      <c r="CP111" s="748"/>
      <c r="CQ111" s="748"/>
      <c r="CR111" s="748"/>
      <c r="CS111" s="748"/>
      <c r="CT111" s="748"/>
      <c r="CU111" s="748"/>
      <c r="CV111" s="748"/>
      <c r="CW111" s="748"/>
      <c r="CX111" s="748"/>
      <c r="CY111" s="748"/>
      <c r="CZ111" s="748"/>
      <c r="DA111" s="748"/>
      <c r="DB111" s="748"/>
      <c r="DC111" s="748"/>
      <c r="DD111" s="748"/>
      <c r="DE111" s="748"/>
      <c r="DF111" s="749"/>
      <c r="DG111" s="812">
        <v>7955</v>
      </c>
      <c r="DH111" s="813"/>
      <c r="DI111" s="813"/>
      <c r="DJ111" s="813"/>
      <c r="DK111" s="813"/>
      <c r="DL111" s="813">
        <v>6367</v>
      </c>
      <c r="DM111" s="813"/>
      <c r="DN111" s="813"/>
      <c r="DO111" s="813"/>
      <c r="DP111" s="813"/>
      <c r="DQ111" s="813">
        <v>4777</v>
      </c>
      <c r="DR111" s="813"/>
      <c r="DS111" s="813"/>
      <c r="DT111" s="813"/>
      <c r="DU111" s="813"/>
      <c r="DV111" s="790">
        <v>0</v>
      </c>
      <c r="DW111" s="790"/>
      <c r="DX111" s="790"/>
      <c r="DY111" s="790"/>
      <c r="DZ111" s="791"/>
    </row>
    <row r="112" spans="1:131" s="221" customFormat="1" ht="26.25" customHeight="1" x14ac:dyDescent="0.15">
      <c r="A112" s="908" t="s">
        <v>444</v>
      </c>
      <c r="B112" s="909"/>
      <c r="C112" s="748" t="s">
        <v>445</v>
      </c>
      <c r="D112" s="748"/>
      <c r="E112" s="748"/>
      <c r="F112" s="748"/>
      <c r="G112" s="748"/>
      <c r="H112" s="748"/>
      <c r="I112" s="748"/>
      <c r="J112" s="748"/>
      <c r="K112" s="748"/>
      <c r="L112" s="748"/>
      <c r="M112" s="748"/>
      <c r="N112" s="748"/>
      <c r="O112" s="748"/>
      <c r="P112" s="748"/>
      <c r="Q112" s="748"/>
      <c r="R112" s="748"/>
      <c r="S112" s="748"/>
      <c r="T112" s="748"/>
      <c r="U112" s="748"/>
      <c r="V112" s="748"/>
      <c r="W112" s="748"/>
      <c r="X112" s="748"/>
      <c r="Y112" s="748"/>
      <c r="Z112" s="749"/>
      <c r="AA112" s="775" t="s">
        <v>126</v>
      </c>
      <c r="AB112" s="776"/>
      <c r="AC112" s="776"/>
      <c r="AD112" s="776"/>
      <c r="AE112" s="777"/>
      <c r="AF112" s="778" t="s">
        <v>438</v>
      </c>
      <c r="AG112" s="776"/>
      <c r="AH112" s="776"/>
      <c r="AI112" s="776"/>
      <c r="AJ112" s="777"/>
      <c r="AK112" s="778" t="s">
        <v>438</v>
      </c>
      <c r="AL112" s="776"/>
      <c r="AM112" s="776"/>
      <c r="AN112" s="776"/>
      <c r="AO112" s="777"/>
      <c r="AP112" s="820" t="s">
        <v>438</v>
      </c>
      <c r="AQ112" s="821"/>
      <c r="AR112" s="821"/>
      <c r="AS112" s="821"/>
      <c r="AT112" s="822"/>
      <c r="AU112" s="928"/>
      <c r="AV112" s="929"/>
      <c r="AW112" s="929"/>
      <c r="AX112" s="929"/>
      <c r="AY112" s="929"/>
      <c r="AZ112" s="811" t="s">
        <v>446</v>
      </c>
      <c r="BA112" s="748"/>
      <c r="BB112" s="748"/>
      <c r="BC112" s="748"/>
      <c r="BD112" s="748"/>
      <c r="BE112" s="748"/>
      <c r="BF112" s="748"/>
      <c r="BG112" s="748"/>
      <c r="BH112" s="748"/>
      <c r="BI112" s="748"/>
      <c r="BJ112" s="748"/>
      <c r="BK112" s="748"/>
      <c r="BL112" s="748"/>
      <c r="BM112" s="748"/>
      <c r="BN112" s="748"/>
      <c r="BO112" s="748"/>
      <c r="BP112" s="749"/>
      <c r="BQ112" s="812">
        <v>5252800</v>
      </c>
      <c r="BR112" s="813"/>
      <c r="BS112" s="813"/>
      <c r="BT112" s="813"/>
      <c r="BU112" s="813"/>
      <c r="BV112" s="813">
        <v>4690877</v>
      </c>
      <c r="BW112" s="813"/>
      <c r="BX112" s="813"/>
      <c r="BY112" s="813"/>
      <c r="BZ112" s="813"/>
      <c r="CA112" s="813">
        <v>4007465</v>
      </c>
      <c r="CB112" s="813"/>
      <c r="CC112" s="813"/>
      <c r="CD112" s="813"/>
      <c r="CE112" s="813"/>
      <c r="CF112" s="871">
        <v>31.1</v>
      </c>
      <c r="CG112" s="872"/>
      <c r="CH112" s="872"/>
      <c r="CI112" s="872"/>
      <c r="CJ112" s="872"/>
      <c r="CK112" s="923"/>
      <c r="CL112" s="817"/>
      <c r="CM112" s="811" t="s">
        <v>447</v>
      </c>
      <c r="CN112" s="748"/>
      <c r="CO112" s="748"/>
      <c r="CP112" s="748"/>
      <c r="CQ112" s="748"/>
      <c r="CR112" s="748"/>
      <c r="CS112" s="748"/>
      <c r="CT112" s="748"/>
      <c r="CU112" s="748"/>
      <c r="CV112" s="748"/>
      <c r="CW112" s="748"/>
      <c r="CX112" s="748"/>
      <c r="CY112" s="748"/>
      <c r="CZ112" s="748"/>
      <c r="DA112" s="748"/>
      <c r="DB112" s="748"/>
      <c r="DC112" s="748"/>
      <c r="DD112" s="748"/>
      <c r="DE112" s="748"/>
      <c r="DF112" s="749"/>
      <c r="DG112" s="812" t="s">
        <v>126</v>
      </c>
      <c r="DH112" s="813"/>
      <c r="DI112" s="813"/>
      <c r="DJ112" s="813"/>
      <c r="DK112" s="813"/>
      <c r="DL112" s="813" t="s">
        <v>438</v>
      </c>
      <c r="DM112" s="813"/>
      <c r="DN112" s="813"/>
      <c r="DO112" s="813"/>
      <c r="DP112" s="813"/>
      <c r="DQ112" s="813" t="s">
        <v>126</v>
      </c>
      <c r="DR112" s="813"/>
      <c r="DS112" s="813"/>
      <c r="DT112" s="813"/>
      <c r="DU112" s="813"/>
      <c r="DV112" s="790" t="s">
        <v>438</v>
      </c>
      <c r="DW112" s="790"/>
      <c r="DX112" s="790"/>
      <c r="DY112" s="790"/>
      <c r="DZ112" s="791"/>
    </row>
    <row r="113" spans="1:130" s="221" customFormat="1" ht="26.25" customHeight="1" x14ac:dyDescent="0.15">
      <c r="A113" s="910"/>
      <c r="B113" s="911"/>
      <c r="C113" s="748" t="s">
        <v>448</v>
      </c>
      <c r="D113" s="748"/>
      <c r="E113" s="748"/>
      <c r="F113" s="748"/>
      <c r="G113" s="748"/>
      <c r="H113" s="748"/>
      <c r="I113" s="748"/>
      <c r="J113" s="748"/>
      <c r="K113" s="748"/>
      <c r="L113" s="748"/>
      <c r="M113" s="748"/>
      <c r="N113" s="748"/>
      <c r="O113" s="748"/>
      <c r="P113" s="748"/>
      <c r="Q113" s="748"/>
      <c r="R113" s="748"/>
      <c r="S113" s="748"/>
      <c r="T113" s="748"/>
      <c r="U113" s="748"/>
      <c r="V113" s="748"/>
      <c r="W113" s="748"/>
      <c r="X113" s="748"/>
      <c r="Y113" s="748"/>
      <c r="Z113" s="749"/>
      <c r="AA113" s="914">
        <v>284518</v>
      </c>
      <c r="AB113" s="915"/>
      <c r="AC113" s="915"/>
      <c r="AD113" s="915"/>
      <c r="AE113" s="916"/>
      <c r="AF113" s="917">
        <v>359614</v>
      </c>
      <c r="AG113" s="915"/>
      <c r="AH113" s="915"/>
      <c r="AI113" s="915"/>
      <c r="AJ113" s="916"/>
      <c r="AK113" s="917">
        <v>359245</v>
      </c>
      <c r="AL113" s="915"/>
      <c r="AM113" s="915"/>
      <c r="AN113" s="915"/>
      <c r="AO113" s="916"/>
      <c r="AP113" s="918">
        <v>2.8</v>
      </c>
      <c r="AQ113" s="919"/>
      <c r="AR113" s="919"/>
      <c r="AS113" s="919"/>
      <c r="AT113" s="920"/>
      <c r="AU113" s="928"/>
      <c r="AV113" s="929"/>
      <c r="AW113" s="929"/>
      <c r="AX113" s="929"/>
      <c r="AY113" s="929"/>
      <c r="AZ113" s="811" t="s">
        <v>449</v>
      </c>
      <c r="BA113" s="748"/>
      <c r="BB113" s="748"/>
      <c r="BC113" s="748"/>
      <c r="BD113" s="748"/>
      <c r="BE113" s="748"/>
      <c r="BF113" s="748"/>
      <c r="BG113" s="748"/>
      <c r="BH113" s="748"/>
      <c r="BI113" s="748"/>
      <c r="BJ113" s="748"/>
      <c r="BK113" s="748"/>
      <c r="BL113" s="748"/>
      <c r="BM113" s="748"/>
      <c r="BN113" s="748"/>
      <c r="BO113" s="748"/>
      <c r="BP113" s="749"/>
      <c r="BQ113" s="812">
        <v>1342372</v>
      </c>
      <c r="BR113" s="813"/>
      <c r="BS113" s="813"/>
      <c r="BT113" s="813"/>
      <c r="BU113" s="813"/>
      <c r="BV113" s="813">
        <v>1224379</v>
      </c>
      <c r="BW113" s="813"/>
      <c r="BX113" s="813"/>
      <c r="BY113" s="813"/>
      <c r="BZ113" s="813"/>
      <c r="CA113" s="813">
        <v>1435419</v>
      </c>
      <c r="CB113" s="813"/>
      <c r="CC113" s="813"/>
      <c r="CD113" s="813"/>
      <c r="CE113" s="813"/>
      <c r="CF113" s="871">
        <v>11.1</v>
      </c>
      <c r="CG113" s="872"/>
      <c r="CH113" s="872"/>
      <c r="CI113" s="872"/>
      <c r="CJ113" s="872"/>
      <c r="CK113" s="923"/>
      <c r="CL113" s="817"/>
      <c r="CM113" s="811" t="s">
        <v>450</v>
      </c>
      <c r="CN113" s="748"/>
      <c r="CO113" s="748"/>
      <c r="CP113" s="748"/>
      <c r="CQ113" s="748"/>
      <c r="CR113" s="748"/>
      <c r="CS113" s="748"/>
      <c r="CT113" s="748"/>
      <c r="CU113" s="748"/>
      <c r="CV113" s="748"/>
      <c r="CW113" s="748"/>
      <c r="CX113" s="748"/>
      <c r="CY113" s="748"/>
      <c r="CZ113" s="748"/>
      <c r="DA113" s="748"/>
      <c r="DB113" s="748"/>
      <c r="DC113" s="748"/>
      <c r="DD113" s="748"/>
      <c r="DE113" s="748"/>
      <c r="DF113" s="749"/>
      <c r="DG113" s="775" t="s">
        <v>126</v>
      </c>
      <c r="DH113" s="776"/>
      <c r="DI113" s="776"/>
      <c r="DJ113" s="776"/>
      <c r="DK113" s="777"/>
      <c r="DL113" s="778" t="s">
        <v>438</v>
      </c>
      <c r="DM113" s="776"/>
      <c r="DN113" s="776"/>
      <c r="DO113" s="776"/>
      <c r="DP113" s="777"/>
      <c r="DQ113" s="778" t="s">
        <v>438</v>
      </c>
      <c r="DR113" s="776"/>
      <c r="DS113" s="776"/>
      <c r="DT113" s="776"/>
      <c r="DU113" s="777"/>
      <c r="DV113" s="820" t="s">
        <v>438</v>
      </c>
      <c r="DW113" s="821"/>
      <c r="DX113" s="821"/>
      <c r="DY113" s="821"/>
      <c r="DZ113" s="822"/>
    </row>
    <row r="114" spans="1:130" s="221" customFormat="1" ht="26.25" customHeight="1" x14ac:dyDescent="0.15">
      <c r="A114" s="910"/>
      <c r="B114" s="911"/>
      <c r="C114" s="748" t="s">
        <v>451</v>
      </c>
      <c r="D114" s="748"/>
      <c r="E114" s="748"/>
      <c r="F114" s="748"/>
      <c r="G114" s="748"/>
      <c r="H114" s="748"/>
      <c r="I114" s="748"/>
      <c r="J114" s="748"/>
      <c r="K114" s="748"/>
      <c r="L114" s="748"/>
      <c r="M114" s="748"/>
      <c r="N114" s="748"/>
      <c r="O114" s="748"/>
      <c r="P114" s="748"/>
      <c r="Q114" s="748"/>
      <c r="R114" s="748"/>
      <c r="S114" s="748"/>
      <c r="T114" s="748"/>
      <c r="U114" s="748"/>
      <c r="V114" s="748"/>
      <c r="W114" s="748"/>
      <c r="X114" s="748"/>
      <c r="Y114" s="748"/>
      <c r="Z114" s="749"/>
      <c r="AA114" s="775">
        <v>182961</v>
      </c>
      <c r="AB114" s="776"/>
      <c r="AC114" s="776"/>
      <c r="AD114" s="776"/>
      <c r="AE114" s="777"/>
      <c r="AF114" s="778">
        <v>150436</v>
      </c>
      <c r="AG114" s="776"/>
      <c r="AH114" s="776"/>
      <c r="AI114" s="776"/>
      <c r="AJ114" s="777"/>
      <c r="AK114" s="778">
        <v>142463</v>
      </c>
      <c r="AL114" s="776"/>
      <c r="AM114" s="776"/>
      <c r="AN114" s="776"/>
      <c r="AO114" s="777"/>
      <c r="AP114" s="820">
        <v>1.1000000000000001</v>
      </c>
      <c r="AQ114" s="821"/>
      <c r="AR114" s="821"/>
      <c r="AS114" s="821"/>
      <c r="AT114" s="822"/>
      <c r="AU114" s="928"/>
      <c r="AV114" s="929"/>
      <c r="AW114" s="929"/>
      <c r="AX114" s="929"/>
      <c r="AY114" s="929"/>
      <c r="AZ114" s="811" t="s">
        <v>452</v>
      </c>
      <c r="BA114" s="748"/>
      <c r="BB114" s="748"/>
      <c r="BC114" s="748"/>
      <c r="BD114" s="748"/>
      <c r="BE114" s="748"/>
      <c r="BF114" s="748"/>
      <c r="BG114" s="748"/>
      <c r="BH114" s="748"/>
      <c r="BI114" s="748"/>
      <c r="BJ114" s="748"/>
      <c r="BK114" s="748"/>
      <c r="BL114" s="748"/>
      <c r="BM114" s="748"/>
      <c r="BN114" s="748"/>
      <c r="BO114" s="748"/>
      <c r="BP114" s="749"/>
      <c r="BQ114" s="812">
        <v>1083104</v>
      </c>
      <c r="BR114" s="813"/>
      <c r="BS114" s="813"/>
      <c r="BT114" s="813"/>
      <c r="BU114" s="813"/>
      <c r="BV114" s="813">
        <v>1063062</v>
      </c>
      <c r="BW114" s="813"/>
      <c r="BX114" s="813"/>
      <c r="BY114" s="813"/>
      <c r="BZ114" s="813"/>
      <c r="CA114" s="813">
        <v>1022066</v>
      </c>
      <c r="CB114" s="813"/>
      <c r="CC114" s="813"/>
      <c r="CD114" s="813"/>
      <c r="CE114" s="813"/>
      <c r="CF114" s="871">
        <v>7.9</v>
      </c>
      <c r="CG114" s="872"/>
      <c r="CH114" s="872"/>
      <c r="CI114" s="872"/>
      <c r="CJ114" s="872"/>
      <c r="CK114" s="923"/>
      <c r="CL114" s="817"/>
      <c r="CM114" s="811" t="s">
        <v>453</v>
      </c>
      <c r="CN114" s="748"/>
      <c r="CO114" s="748"/>
      <c r="CP114" s="748"/>
      <c r="CQ114" s="748"/>
      <c r="CR114" s="748"/>
      <c r="CS114" s="748"/>
      <c r="CT114" s="748"/>
      <c r="CU114" s="748"/>
      <c r="CV114" s="748"/>
      <c r="CW114" s="748"/>
      <c r="CX114" s="748"/>
      <c r="CY114" s="748"/>
      <c r="CZ114" s="748"/>
      <c r="DA114" s="748"/>
      <c r="DB114" s="748"/>
      <c r="DC114" s="748"/>
      <c r="DD114" s="748"/>
      <c r="DE114" s="748"/>
      <c r="DF114" s="749"/>
      <c r="DG114" s="775" t="s">
        <v>438</v>
      </c>
      <c r="DH114" s="776"/>
      <c r="DI114" s="776"/>
      <c r="DJ114" s="776"/>
      <c r="DK114" s="777"/>
      <c r="DL114" s="778" t="s">
        <v>437</v>
      </c>
      <c r="DM114" s="776"/>
      <c r="DN114" s="776"/>
      <c r="DO114" s="776"/>
      <c r="DP114" s="777"/>
      <c r="DQ114" s="778" t="s">
        <v>126</v>
      </c>
      <c r="DR114" s="776"/>
      <c r="DS114" s="776"/>
      <c r="DT114" s="776"/>
      <c r="DU114" s="777"/>
      <c r="DV114" s="820" t="s">
        <v>438</v>
      </c>
      <c r="DW114" s="821"/>
      <c r="DX114" s="821"/>
      <c r="DY114" s="821"/>
      <c r="DZ114" s="822"/>
    </row>
    <row r="115" spans="1:130" s="221" customFormat="1" ht="26.25" customHeight="1" x14ac:dyDescent="0.15">
      <c r="A115" s="910"/>
      <c r="B115" s="911"/>
      <c r="C115" s="748" t="s">
        <v>454</v>
      </c>
      <c r="D115" s="748"/>
      <c r="E115" s="748"/>
      <c r="F115" s="748"/>
      <c r="G115" s="748"/>
      <c r="H115" s="748"/>
      <c r="I115" s="748"/>
      <c r="J115" s="748"/>
      <c r="K115" s="748"/>
      <c r="L115" s="748"/>
      <c r="M115" s="748"/>
      <c r="N115" s="748"/>
      <c r="O115" s="748"/>
      <c r="P115" s="748"/>
      <c r="Q115" s="748"/>
      <c r="R115" s="748"/>
      <c r="S115" s="748"/>
      <c r="T115" s="748"/>
      <c r="U115" s="748"/>
      <c r="V115" s="748"/>
      <c r="W115" s="748"/>
      <c r="X115" s="748"/>
      <c r="Y115" s="748"/>
      <c r="Z115" s="749"/>
      <c r="AA115" s="914">
        <v>22887</v>
      </c>
      <c r="AB115" s="915"/>
      <c r="AC115" s="915"/>
      <c r="AD115" s="915"/>
      <c r="AE115" s="916"/>
      <c r="AF115" s="917">
        <v>1588</v>
      </c>
      <c r="AG115" s="915"/>
      <c r="AH115" s="915"/>
      <c r="AI115" s="915"/>
      <c r="AJ115" s="916"/>
      <c r="AK115" s="917">
        <v>1589</v>
      </c>
      <c r="AL115" s="915"/>
      <c r="AM115" s="915"/>
      <c r="AN115" s="915"/>
      <c r="AO115" s="916"/>
      <c r="AP115" s="918">
        <v>0</v>
      </c>
      <c r="AQ115" s="919"/>
      <c r="AR115" s="919"/>
      <c r="AS115" s="919"/>
      <c r="AT115" s="920"/>
      <c r="AU115" s="928"/>
      <c r="AV115" s="929"/>
      <c r="AW115" s="929"/>
      <c r="AX115" s="929"/>
      <c r="AY115" s="929"/>
      <c r="AZ115" s="811" t="s">
        <v>455</v>
      </c>
      <c r="BA115" s="748"/>
      <c r="BB115" s="748"/>
      <c r="BC115" s="748"/>
      <c r="BD115" s="748"/>
      <c r="BE115" s="748"/>
      <c r="BF115" s="748"/>
      <c r="BG115" s="748"/>
      <c r="BH115" s="748"/>
      <c r="BI115" s="748"/>
      <c r="BJ115" s="748"/>
      <c r="BK115" s="748"/>
      <c r="BL115" s="748"/>
      <c r="BM115" s="748"/>
      <c r="BN115" s="748"/>
      <c r="BO115" s="748"/>
      <c r="BP115" s="749"/>
      <c r="BQ115" s="812" t="s">
        <v>438</v>
      </c>
      <c r="BR115" s="813"/>
      <c r="BS115" s="813"/>
      <c r="BT115" s="813"/>
      <c r="BU115" s="813"/>
      <c r="BV115" s="813" t="s">
        <v>438</v>
      </c>
      <c r="BW115" s="813"/>
      <c r="BX115" s="813"/>
      <c r="BY115" s="813"/>
      <c r="BZ115" s="813"/>
      <c r="CA115" s="813" t="s">
        <v>438</v>
      </c>
      <c r="CB115" s="813"/>
      <c r="CC115" s="813"/>
      <c r="CD115" s="813"/>
      <c r="CE115" s="813"/>
      <c r="CF115" s="871" t="s">
        <v>438</v>
      </c>
      <c r="CG115" s="872"/>
      <c r="CH115" s="872"/>
      <c r="CI115" s="872"/>
      <c r="CJ115" s="872"/>
      <c r="CK115" s="923"/>
      <c r="CL115" s="817"/>
      <c r="CM115" s="811" t="s">
        <v>456</v>
      </c>
      <c r="CN115" s="748"/>
      <c r="CO115" s="748"/>
      <c r="CP115" s="748"/>
      <c r="CQ115" s="748"/>
      <c r="CR115" s="748"/>
      <c r="CS115" s="748"/>
      <c r="CT115" s="748"/>
      <c r="CU115" s="748"/>
      <c r="CV115" s="748"/>
      <c r="CW115" s="748"/>
      <c r="CX115" s="748"/>
      <c r="CY115" s="748"/>
      <c r="CZ115" s="748"/>
      <c r="DA115" s="748"/>
      <c r="DB115" s="748"/>
      <c r="DC115" s="748"/>
      <c r="DD115" s="748"/>
      <c r="DE115" s="748"/>
      <c r="DF115" s="749"/>
      <c r="DG115" s="775" t="s">
        <v>438</v>
      </c>
      <c r="DH115" s="776"/>
      <c r="DI115" s="776"/>
      <c r="DJ115" s="776"/>
      <c r="DK115" s="777"/>
      <c r="DL115" s="778" t="s">
        <v>438</v>
      </c>
      <c r="DM115" s="776"/>
      <c r="DN115" s="776"/>
      <c r="DO115" s="776"/>
      <c r="DP115" s="777"/>
      <c r="DQ115" s="778" t="s">
        <v>438</v>
      </c>
      <c r="DR115" s="776"/>
      <c r="DS115" s="776"/>
      <c r="DT115" s="776"/>
      <c r="DU115" s="777"/>
      <c r="DV115" s="820" t="s">
        <v>438</v>
      </c>
      <c r="DW115" s="821"/>
      <c r="DX115" s="821"/>
      <c r="DY115" s="821"/>
      <c r="DZ115" s="822"/>
    </row>
    <row r="116" spans="1:130" s="221" customFormat="1" ht="26.25" customHeight="1" x14ac:dyDescent="0.15">
      <c r="A116" s="912"/>
      <c r="B116" s="913"/>
      <c r="C116" s="835" t="s">
        <v>457</v>
      </c>
      <c r="D116" s="835"/>
      <c r="E116" s="835"/>
      <c r="F116" s="835"/>
      <c r="G116" s="835"/>
      <c r="H116" s="835"/>
      <c r="I116" s="835"/>
      <c r="J116" s="835"/>
      <c r="K116" s="835"/>
      <c r="L116" s="835"/>
      <c r="M116" s="835"/>
      <c r="N116" s="835"/>
      <c r="O116" s="835"/>
      <c r="P116" s="835"/>
      <c r="Q116" s="835"/>
      <c r="R116" s="835"/>
      <c r="S116" s="835"/>
      <c r="T116" s="835"/>
      <c r="U116" s="835"/>
      <c r="V116" s="835"/>
      <c r="W116" s="835"/>
      <c r="X116" s="835"/>
      <c r="Y116" s="835"/>
      <c r="Z116" s="836"/>
      <c r="AA116" s="775" t="s">
        <v>438</v>
      </c>
      <c r="AB116" s="776"/>
      <c r="AC116" s="776"/>
      <c r="AD116" s="776"/>
      <c r="AE116" s="777"/>
      <c r="AF116" s="778" t="s">
        <v>437</v>
      </c>
      <c r="AG116" s="776"/>
      <c r="AH116" s="776"/>
      <c r="AI116" s="776"/>
      <c r="AJ116" s="777"/>
      <c r="AK116" s="778" t="s">
        <v>438</v>
      </c>
      <c r="AL116" s="776"/>
      <c r="AM116" s="776"/>
      <c r="AN116" s="776"/>
      <c r="AO116" s="777"/>
      <c r="AP116" s="820" t="s">
        <v>438</v>
      </c>
      <c r="AQ116" s="821"/>
      <c r="AR116" s="821"/>
      <c r="AS116" s="821"/>
      <c r="AT116" s="822"/>
      <c r="AU116" s="928"/>
      <c r="AV116" s="929"/>
      <c r="AW116" s="929"/>
      <c r="AX116" s="929"/>
      <c r="AY116" s="929"/>
      <c r="AZ116" s="905" t="s">
        <v>458</v>
      </c>
      <c r="BA116" s="906"/>
      <c r="BB116" s="906"/>
      <c r="BC116" s="906"/>
      <c r="BD116" s="906"/>
      <c r="BE116" s="906"/>
      <c r="BF116" s="906"/>
      <c r="BG116" s="906"/>
      <c r="BH116" s="906"/>
      <c r="BI116" s="906"/>
      <c r="BJ116" s="906"/>
      <c r="BK116" s="906"/>
      <c r="BL116" s="906"/>
      <c r="BM116" s="906"/>
      <c r="BN116" s="906"/>
      <c r="BO116" s="906"/>
      <c r="BP116" s="907"/>
      <c r="BQ116" s="812" t="s">
        <v>459</v>
      </c>
      <c r="BR116" s="813"/>
      <c r="BS116" s="813"/>
      <c r="BT116" s="813"/>
      <c r="BU116" s="813"/>
      <c r="BV116" s="813" t="s">
        <v>438</v>
      </c>
      <c r="BW116" s="813"/>
      <c r="BX116" s="813"/>
      <c r="BY116" s="813"/>
      <c r="BZ116" s="813"/>
      <c r="CA116" s="813" t="s">
        <v>438</v>
      </c>
      <c r="CB116" s="813"/>
      <c r="CC116" s="813"/>
      <c r="CD116" s="813"/>
      <c r="CE116" s="813"/>
      <c r="CF116" s="871" t="s">
        <v>441</v>
      </c>
      <c r="CG116" s="872"/>
      <c r="CH116" s="872"/>
      <c r="CI116" s="872"/>
      <c r="CJ116" s="872"/>
      <c r="CK116" s="923"/>
      <c r="CL116" s="817"/>
      <c r="CM116" s="811" t="s">
        <v>460</v>
      </c>
      <c r="CN116" s="748"/>
      <c r="CO116" s="748"/>
      <c r="CP116" s="748"/>
      <c r="CQ116" s="748"/>
      <c r="CR116" s="748"/>
      <c r="CS116" s="748"/>
      <c r="CT116" s="748"/>
      <c r="CU116" s="748"/>
      <c r="CV116" s="748"/>
      <c r="CW116" s="748"/>
      <c r="CX116" s="748"/>
      <c r="CY116" s="748"/>
      <c r="CZ116" s="748"/>
      <c r="DA116" s="748"/>
      <c r="DB116" s="748"/>
      <c r="DC116" s="748"/>
      <c r="DD116" s="748"/>
      <c r="DE116" s="748"/>
      <c r="DF116" s="749"/>
      <c r="DG116" s="775" t="s">
        <v>126</v>
      </c>
      <c r="DH116" s="776"/>
      <c r="DI116" s="776"/>
      <c r="DJ116" s="776"/>
      <c r="DK116" s="777"/>
      <c r="DL116" s="778" t="s">
        <v>440</v>
      </c>
      <c r="DM116" s="776"/>
      <c r="DN116" s="776"/>
      <c r="DO116" s="776"/>
      <c r="DP116" s="777"/>
      <c r="DQ116" s="778" t="s">
        <v>438</v>
      </c>
      <c r="DR116" s="776"/>
      <c r="DS116" s="776"/>
      <c r="DT116" s="776"/>
      <c r="DU116" s="777"/>
      <c r="DV116" s="820" t="s">
        <v>438</v>
      </c>
      <c r="DW116" s="821"/>
      <c r="DX116" s="821"/>
      <c r="DY116" s="821"/>
      <c r="DZ116" s="822"/>
    </row>
    <row r="117" spans="1:130" s="221" customFormat="1" ht="26.25" customHeight="1" x14ac:dyDescent="0.15">
      <c r="A117" s="891" t="s">
        <v>184</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873" t="s">
        <v>461</v>
      </c>
      <c r="Z117" s="893"/>
      <c r="AA117" s="898">
        <v>3192394</v>
      </c>
      <c r="AB117" s="899"/>
      <c r="AC117" s="899"/>
      <c r="AD117" s="899"/>
      <c r="AE117" s="900"/>
      <c r="AF117" s="901">
        <v>3381357</v>
      </c>
      <c r="AG117" s="899"/>
      <c r="AH117" s="899"/>
      <c r="AI117" s="899"/>
      <c r="AJ117" s="900"/>
      <c r="AK117" s="901">
        <v>3635745</v>
      </c>
      <c r="AL117" s="899"/>
      <c r="AM117" s="899"/>
      <c r="AN117" s="899"/>
      <c r="AO117" s="900"/>
      <c r="AP117" s="902"/>
      <c r="AQ117" s="903"/>
      <c r="AR117" s="903"/>
      <c r="AS117" s="903"/>
      <c r="AT117" s="904"/>
      <c r="AU117" s="928"/>
      <c r="AV117" s="929"/>
      <c r="AW117" s="929"/>
      <c r="AX117" s="929"/>
      <c r="AY117" s="929"/>
      <c r="AZ117" s="859" t="s">
        <v>462</v>
      </c>
      <c r="BA117" s="860"/>
      <c r="BB117" s="860"/>
      <c r="BC117" s="860"/>
      <c r="BD117" s="860"/>
      <c r="BE117" s="860"/>
      <c r="BF117" s="860"/>
      <c r="BG117" s="860"/>
      <c r="BH117" s="860"/>
      <c r="BI117" s="860"/>
      <c r="BJ117" s="860"/>
      <c r="BK117" s="860"/>
      <c r="BL117" s="860"/>
      <c r="BM117" s="860"/>
      <c r="BN117" s="860"/>
      <c r="BO117" s="860"/>
      <c r="BP117" s="861"/>
      <c r="BQ117" s="812" t="s">
        <v>438</v>
      </c>
      <c r="BR117" s="813"/>
      <c r="BS117" s="813"/>
      <c r="BT117" s="813"/>
      <c r="BU117" s="813"/>
      <c r="BV117" s="813" t="s">
        <v>438</v>
      </c>
      <c r="BW117" s="813"/>
      <c r="BX117" s="813"/>
      <c r="BY117" s="813"/>
      <c r="BZ117" s="813"/>
      <c r="CA117" s="813" t="s">
        <v>438</v>
      </c>
      <c r="CB117" s="813"/>
      <c r="CC117" s="813"/>
      <c r="CD117" s="813"/>
      <c r="CE117" s="813"/>
      <c r="CF117" s="871" t="s">
        <v>438</v>
      </c>
      <c r="CG117" s="872"/>
      <c r="CH117" s="872"/>
      <c r="CI117" s="872"/>
      <c r="CJ117" s="872"/>
      <c r="CK117" s="923"/>
      <c r="CL117" s="817"/>
      <c r="CM117" s="811" t="s">
        <v>463</v>
      </c>
      <c r="CN117" s="748"/>
      <c r="CO117" s="748"/>
      <c r="CP117" s="748"/>
      <c r="CQ117" s="748"/>
      <c r="CR117" s="748"/>
      <c r="CS117" s="748"/>
      <c r="CT117" s="748"/>
      <c r="CU117" s="748"/>
      <c r="CV117" s="748"/>
      <c r="CW117" s="748"/>
      <c r="CX117" s="748"/>
      <c r="CY117" s="748"/>
      <c r="CZ117" s="748"/>
      <c r="DA117" s="748"/>
      <c r="DB117" s="748"/>
      <c r="DC117" s="748"/>
      <c r="DD117" s="748"/>
      <c r="DE117" s="748"/>
      <c r="DF117" s="749"/>
      <c r="DG117" s="775" t="s">
        <v>126</v>
      </c>
      <c r="DH117" s="776"/>
      <c r="DI117" s="776"/>
      <c r="DJ117" s="776"/>
      <c r="DK117" s="777"/>
      <c r="DL117" s="778" t="s">
        <v>438</v>
      </c>
      <c r="DM117" s="776"/>
      <c r="DN117" s="776"/>
      <c r="DO117" s="776"/>
      <c r="DP117" s="777"/>
      <c r="DQ117" s="778" t="s">
        <v>441</v>
      </c>
      <c r="DR117" s="776"/>
      <c r="DS117" s="776"/>
      <c r="DT117" s="776"/>
      <c r="DU117" s="777"/>
      <c r="DV117" s="820" t="s">
        <v>441</v>
      </c>
      <c r="DW117" s="821"/>
      <c r="DX117" s="821"/>
      <c r="DY117" s="821"/>
      <c r="DZ117" s="822"/>
    </row>
    <row r="118" spans="1:130" s="221" customFormat="1" ht="26.25" customHeight="1" x14ac:dyDescent="0.15">
      <c r="A118" s="891" t="s">
        <v>432</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4" t="s">
        <v>429</v>
      </c>
      <c r="AB118" s="892"/>
      <c r="AC118" s="892"/>
      <c r="AD118" s="892"/>
      <c r="AE118" s="893"/>
      <c r="AF118" s="894" t="s">
        <v>430</v>
      </c>
      <c r="AG118" s="892"/>
      <c r="AH118" s="892"/>
      <c r="AI118" s="892"/>
      <c r="AJ118" s="893"/>
      <c r="AK118" s="894" t="s">
        <v>302</v>
      </c>
      <c r="AL118" s="892"/>
      <c r="AM118" s="892"/>
      <c r="AN118" s="892"/>
      <c r="AO118" s="893"/>
      <c r="AP118" s="895" t="s">
        <v>431</v>
      </c>
      <c r="AQ118" s="896"/>
      <c r="AR118" s="896"/>
      <c r="AS118" s="896"/>
      <c r="AT118" s="897"/>
      <c r="AU118" s="928"/>
      <c r="AV118" s="929"/>
      <c r="AW118" s="929"/>
      <c r="AX118" s="929"/>
      <c r="AY118" s="929"/>
      <c r="AZ118" s="834" t="s">
        <v>464</v>
      </c>
      <c r="BA118" s="835"/>
      <c r="BB118" s="835"/>
      <c r="BC118" s="835"/>
      <c r="BD118" s="835"/>
      <c r="BE118" s="835"/>
      <c r="BF118" s="835"/>
      <c r="BG118" s="835"/>
      <c r="BH118" s="835"/>
      <c r="BI118" s="835"/>
      <c r="BJ118" s="835"/>
      <c r="BK118" s="835"/>
      <c r="BL118" s="835"/>
      <c r="BM118" s="835"/>
      <c r="BN118" s="835"/>
      <c r="BO118" s="835"/>
      <c r="BP118" s="836"/>
      <c r="BQ118" s="875" t="s">
        <v>126</v>
      </c>
      <c r="BR118" s="841"/>
      <c r="BS118" s="841"/>
      <c r="BT118" s="841"/>
      <c r="BU118" s="841"/>
      <c r="BV118" s="841" t="s">
        <v>441</v>
      </c>
      <c r="BW118" s="841"/>
      <c r="BX118" s="841"/>
      <c r="BY118" s="841"/>
      <c r="BZ118" s="841"/>
      <c r="CA118" s="841" t="s">
        <v>438</v>
      </c>
      <c r="CB118" s="841"/>
      <c r="CC118" s="841"/>
      <c r="CD118" s="841"/>
      <c r="CE118" s="841"/>
      <c r="CF118" s="871" t="s">
        <v>126</v>
      </c>
      <c r="CG118" s="872"/>
      <c r="CH118" s="872"/>
      <c r="CI118" s="872"/>
      <c r="CJ118" s="872"/>
      <c r="CK118" s="923"/>
      <c r="CL118" s="817"/>
      <c r="CM118" s="811" t="s">
        <v>465</v>
      </c>
      <c r="CN118" s="748"/>
      <c r="CO118" s="748"/>
      <c r="CP118" s="748"/>
      <c r="CQ118" s="748"/>
      <c r="CR118" s="748"/>
      <c r="CS118" s="748"/>
      <c r="CT118" s="748"/>
      <c r="CU118" s="748"/>
      <c r="CV118" s="748"/>
      <c r="CW118" s="748"/>
      <c r="CX118" s="748"/>
      <c r="CY118" s="748"/>
      <c r="CZ118" s="748"/>
      <c r="DA118" s="748"/>
      <c r="DB118" s="748"/>
      <c r="DC118" s="748"/>
      <c r="DD118" s="748"/>
      <c r="DE118" s="748"/>
      <c r="DF118" s="749"/>
      <c r="DG118" s="775" t="s">
        <v>438</v>
      </c>
      <c r="DH118" s="776"/>
      <c r="DI118" s="776"/>
      <c r="DJ118" s="776"/>
      <c r="DK118" s="777"/>
      <c r="DL118" s="778" t="s">
        <v>437</v>
      </c>
      <c r="DM118" s="776"/>
      <c r="DN118" s="776"/>
      <c r="DO118" s="776"/>
      <c r="DP118" s="777"/>
      <c r="DQ118" s="778" t="s">
        <v>441</v>
      </c>
      <c r="DR118" s="776"/>
      <c r="DS118" s="776"/>
      <c r="DT118" s="776"/>
      <c r="DU118" s="777"/>
      <c r="DV118" s="820" t="s">
        <v>126</v>
      </c>
      <c r="DW118" s="821"/>
      <c r="DX118" s="821"/>
      <c r="DY118" s="821"/>
      <c r="DZ118" s="822"/>
    </row>
    <row r="119" spans="1:130" s="221" customFormat="1" ht="26.25" customHeight="1" x14ac:dyDescent="0.15">
      <c r="A119" s="814" t="s">
        <v>435</v>
      </c>
      <c r="B119" s="815"/>
      <c r="C119" s="856" t="s">
        <v>436</v>
      </c>
      <c r="D119" s="804"/>
      <c r="E119" s="804"/>
      <c r="F119" s="804"/>
      <c r="G119" s="804"/>
      <c r="H119" s="804"/>
      <c r="I119" s="804"/>
      <c r="J119" s="804"/>
      <c r="K119" s="804"/>
      <c r="L119" s="804"/>
      <c r="M119" s="804"/>
      <c r="N119" s="804"/>
      <c r="O119" s="804"/>
      <c r="P119" s="804"/>
      <c r="Q119" s="804"/>
      <c r="R119" s="804"/>
      <c r="S119" s="804"/>
      <c r="T119" s="804"/>
      <c r="U119" s="804"/>
      <c r="V119" s="804"/>
      <c r="W119" s="804"/>
      <c r="X119" s="804"/>
      <c r="Y119" s="804"/>
      <c r="Z119" s="805"/>
      <c r="AA119" s="884" t="s">
        <v>438</v>
      </c>
      <c r="AB119" s="885"/>
      <c r="AC119" s="885"/>
      <c r="AD119" s="885"/>
      <c r="AE119" s="886"/>
      <c r="AF119" s="887" t="s">
        <v>438</v>
      </c>
      <c r="AG119" s="885"/>
      <c r="AH119" s="885"/>
      <c r="AI119" s="885"/>
      <c r="AJ119" s="886"/>
      <c r="AK119" s="887" t="s">
        <v>438</v>
      </c>
      <c r="AL119" s="885"/>
      <c r="AM119" s="885"/>
      <c r="AN119" s="885"/>
      <c r="AO119" s="886"/>
      <c r="AP119" s="888" t="s">
        <v>126</v>
      </c>
      <c r="AQ119" s="889"/>
      <c r="AR119" s="889"/>
      <c r="AS119" s="889"/>
      <c r="AT119" s="890"/>
      <c r="AU119" s="930"/>
      <c r="AV119" s="931"/>
      <c r="AW119" s="931"/>
      <c r="AX119" s="931"/>
      <c r="AY119" s="931"/>
      <c r="AZ119" s="242" t="s">
        <v>184</v>
      </c>
      <c r="BA119" s="242"/>
      <c r="BB119" s="242"/>
      <c r="BC119" s="242"/>
      <c r="BD119" s="242"/>
      <c r="BE119" s="242"/>
      <c r="BF119" s="242"/>
      <c r="BG119" s="242"/>
      <c r="BH119" s="242"/>
      <c r="BI119" s="242"/>
      <c r="BJ119" s="242"/>
      <c r="BK119" s="242"/>
      <c r="BL119" s="242"/>
      <c r="BM119" s="242"/>
      <c r="BN119" s="242"/>
      <c r="BO119" s="873" t="s">
        <v>466</v>
      </c>
      <c r="BP119" s="874"/>
      <c r="BQ119" s="875">
        <v>35279406</v>
      </c>
      <c r="BR119" s="841"/>
      <c r="BS119" s="841"/>
      <c r="BT119" s="841"/>
      <c r="BU119" s="841"/>
      <c r="BV119" s="841">
        <v>34992392</v>
      </c>
      <c r="BW119" s="841"/>
      <c r="BX119" s="841"/>
      <c r="BY119" s="841"/>
      <c r="BZ119" s="841"/>
      <c r="CA119" s="841">
        <v>35366126</v>
      </c>
      <c r="CB119" s="841"/>
      <c r="CC119" s="841"/>
      <c r="CD119" s="841"/>
      <c r="CE119" s="841"/>
      <c r="CF119" s="744"/>
      <c r="CG119" s="745"/>
      <c r="CH119" s="745"/>
      <c r="CI119" s="745"/>
      <c r="CJ119" s="830"/>
      <c r="CK119" s="924"/>
      <c r="CL119" s="819"/>
      <c r="CM119" s="834" t="s">
        <v>467</v>
      </c>
      <c r="CN119" s="835"/>
      <c r="CO119" s="835"/>
      <c r="CP119" s="835"/>
      <c r="CQ119" s="835"/>
      <c r="CR119" s="835"/>
      <c r="CS119" s="835"/>
      <c r="CT119" s="835"/>
      <c r="CU119" s="835"/>
      <c r="CV119" s="835"/>
      <c r="CW119" s="835"/>
      <c r="CX119" s="835"/>
      <c r="CY119" s="835"/>
      <c r="CZ119" s="835"/>
      <c r="DA119" s="835"/>
      <c r="DB119" s="835"/>
      <c r="DC119" s="835"/>
      <c r="DD119" s="835"/>
      <c r="DE119" s="835"/>
      <c r="DF119" s="836"/>
      <c r="DG119" s="759" t="s">
        <v>438</v>
      </c>
      <c r="DH119" s="760"/>
      <c r="DI119" s="760"/>
      <c r="DJ119" s="760"/>
      <c r="DK119" s="761"/>
      <c r="DL119" s="762" t="s">
        <v>438</v>
      </c>
      <c r="DM119" s="760"/>
      <c r="DN119" s="760"/>
      <c r="DO119" s="760"/>
      <c r="DP119" s="761"/>
      <c r="DQ119" s="762" t="s">
        <v>438</v>
      </c>
      <c r="DR119" s="760"/>
      <c r="DS119" s="760"/>
      <c r="DT119" s="760"/>
      <c r="DU119" s="761"/>
      <c r="DV119" s="844" t="s">
        <v>126</v>
      </c>
      <c r="DW119" s="845"/>
      <c r="DX119" s="845"/>
      <c r="DY119" s="845"/>
      <c r="DZ119" s="846"/>
    </row>
    <row r="120" spans="1:130" s="221" customFormat="1" ht="26.25" customHeight="1" x14ac:dyDescent="0.15">
      <c r="A120" s="816"/>
      <c r="B120" s="817"/>
      <c r="C120" s="811" t="s">
        <v>443</v>
      </c>
      <c r="D120" s="748"/>
      <c r="E120" s="748"/>
      <c r="F120" s="748"/>
      <c r="G120" s="748"/>
      <c r="H120" s="748"/>
      <c r="I120" s="748"/>
      <c r="J120" s="748"/>
      <c r="K120" s="748"/>
      <c r="L120" s="748"/>
      <c r="M120" s="748"/>
      <c r="N120" s="748"/>
      <c r="O120" s="748"/>
      <c r="P120" s="748"/>
      <c r="Q120" s="748"/>
      <c r="R120" s="748"/>
      <c r="S120" s="748"/>
      <c r="T120" s="748"/>
      <c r="U120" s="748"/>
      <c r="V120" s="748"/>
      <c r="W120" s="748"/>
      <c r="X120" s="748"/>
      <c r="Y120" s="748"/>
      <c r="Z120" s="749"/>
      <c r="AA120" s="775">
        <v>22887</v>
      </c>
      <c r="AB120" s="776"/>
      <c r="AC120" s="776"/>
      <c r="AD120" s="776"/>
      <c r="AE120" s="777"/>
      <c r="AF120" s="778">
        <v>1588</v>
      </c>
      <c r="AG120" s="776"/>
      <c r="AH120" s="776"/>
      <c r="AI120" s="776"/>
      <c r="AJ120" s="777"/>
      <c r="AK120" s="778">
        <v>1589</v>
      </c>
      <c r="AL120" s="776"/>
      <c r="AM120" s="776"/>
      <c r="AN120" s="776"/>
      <c r="AO120" s="777"/>
      <c r="AP120" s="820">
        <v>0</v>
      </c>
      <c r="AQ120" s="821"/>
      <c r="AR120" s="821"/>
      <c r="AS120" s="821"/>
      <c r="AT120" s="822"/>
      <c r="AU120" s="876" t="s">
        <v>468</v>
      </c>
      <c r="AV120" s="877"/>
      <c r="AW120" s="877"/>
      <c r="AX120" s="877"/>
      <c r="AY120" s="878"/>
      <c r="AZ120" s="856" t="s">
        <v>469</v>
      </c>
      <c r="BA120" s="804"/>
      <c r="BB120" s="804"/>
      <c r="BC120" s="804"/>
      <c r="BD120" s="804"/>
      <c r="BE120" s="804"/>
      <c r="BF120" s="804"/>
      <c r="BG120" s="804"/>
      <c r="BH120" s="804"/>
      <c r="BI120" s="804"/>
      <c r="BJ120" s="804"/>
      <c r="BK120" s="804"/>
      <c r="BL120" s="804"/>
      <c r="BM120" s="804"/>
      <c r="BN120" s="804"/>
      <c r="BO120" s="804"/>
      <c r="BP120" s="805"/>
      <c r="BQ120" s="857">
        <v>11161736</v>
      </c>
      <c r="BR120" s="838"/>
      <c r="BS120" s="838"/>
      <c r="BT120" s="838"/>
      <c r="BU120" s="838"/>
      <c r="BV120" s="838">
        <v>11696556</v>
      </c>
      <c r="BW120" s="838"/>
      <c r="BX120" s="838"/>
      <c r="BY120" s="838"/>
      <c r="BZ120" s="838"/>
      <c r="CA120" s="838">
        <v>11455402</v>
      </c>
      <c r="CB120" s="838"/>
      <c r="CC120" s="838"/>
      <c r="CD120" s="838"/>
      <c r="CE120" s="838"/>
      <c r="CF120" s="862">
        <v>88.9</v>
      </c>
      <c r="CG120" s="863"/>
      <c r="CH120" s="863"/>
      <c r="CI120" s="863"/>
      <c r="CJ120" s="863"/>
      <c r="CK120" s="864" t="s">
        <v>470</v>
      </c>
      <c r="CL120" s="848"/>
      <c r="CM120" s="848"/>
      <c r="CN120" s="848"/>
      <c r="CO120" s="849"/>
      <c r="CP120" s="868" t="s">
        <v>471</v>
      </c>
      <c r="CQ120" s="869"/>
      <c r="CR120" s="869"/>
      <c r="CS120" s="869"/>
      <c r="CT120" s="869"/>
      <c r="CU120" s="869"/>
      <c r="CV120" s="869"/>
      <c r="CW120" s="869"/>
      <c r="CX120" s="869"/>
      <c r="CY120" s="869"/>
      <c r="CZ120" s="869"/>
      <c r="DA120" s="869"/>
      <c r="DB120" s="869"/>
      <c r="DC120" s="869"/>
      <c r="DD120" s="869"/>
      <c r="DE120" s="869"/>
      <c r="DF120" s="870"/>
      <c r="DG120" s="857">
        <v>5241452</v>
      </c>
      <c r="DH120" s="838"/>
      <c r="DI120" s="838"/>
      <c r="DJ120" s="838"/>
      <c r="DK120" s="838"/>
      <c r="DL120" s="838">
        <v>4658323</v>
      </c>
      <c r="DM120" s="838"/>
      <c r="DN120" s="838"/>
      <c r="DO120" s="838"/>
      <c r="DP120" s="838"/>
      <c r="DQ120" s="838">
        <v>3977954</v>
      </c>
      <c r="DR120" s="838"/>
      <c r="DS120" s="838"/>
      <c r="DT120" s="838"/>
      <c r="DU120" s="838"/>
      <c r="DV120" s="839">
        <v>30.9</v>
      </c>
      <c r="DW120" s="839"/>
      <c r="DX120" s="839"/>
      <c r="DY120" s="839"/>
      <c r="DZ120" s="840"/>
    </row>
    <row r="121" spans="1:130" s="221" customFormat="1" ht="26.25" customHeight="1" x14ac:dyDescent="0.15">
      <c r="A121" s="816"/>
      <c r="B121" s="817"/>
      <c r="C121" s="859" t="s">
        <v>472</v>
      </c>
      <c r="D121" s="860"/>
      <c r="E121" s="860"/>
      <c r="F121" s="860"/>
      <c r="G121" s="860"/>
      <c r="H121" s="860"/>
      <c r="I121" s="860"/>
      <c r="J121" s="860"/>
      <c r="K121" s="860"/>
      <c r="L121" s="860"/>
      <c r="M121" s="860"/>
      <c r="N121" s="860"/>
      <c r="O121" s="860"/>
      <c r="P121" s="860"/>
      <c r="Q121" s="860"/>
      <c r="R121" s="860"/>
      <c r="S121" s="860"/>
      <c r="T121" s="860"/>
      <c r="U121" s="860"/>
      <c r="V121" s="860"/>
      <c r="W121" s="860"/>
      <c r="X121" s="860"/>
      <c r="Y121" s="860"/>
      <c r="Z121" s="861"/>
      <c r="AA121" s="775" t="s">
        <v>438</v>
      </c>
      <c r="AB121" s="776"/>
      <c r="AC121" s="776"/>
      <c r="AD121" s="776"/>
      <c r="AE121" s="777"/>
      <c r="AF121" s="778" t="s">
        <v>438</v>
      </c>
      <c r="AG121" s="776"/>
      <c r="AH121" s="776"/>
      <c r="AI121" s="776"/>
      <c r="AJ121" s="777"/>
      <c r="AK121" s="778" t="s">
        <v>438</v>
      </c>
      <c r="AL121" s="776"/>
      <c r="AM121" s="776"/>
      <c r="AN121" s="776"/>
      <c r="AO121" s="777"/>
      <c r="AP121" s="820" t="s">
        <v>438</v>
      </c>
      <c r="AQ121" s="821"/>
      <c r="AR121" s="821"/>
      <c r="AS121" s="821"/>
      <c r="AT121" s="822"/>
      <c r="AU121" s="879"/>
      <c r="AV121" s="880"/>
      <c r="AW121" s="880"/>
      <c r="AX121" s="880"/>
      <c r="AY121" s="881"/>
      <c r="AZ121" s="811" t="s">
        <v>473</v>
      </c>
      <c r="BA121" s="748"/>
      <c r="BB121" s="748"/>
      <c r="BC121" s="748"/>
      <c r="BD121" s="748"/>
      <c r="BE121" s="748"/>
      <c r="BF121" s="748"/>
      <c r="BG121" s="748"/>
      <c r="BH121" s="748"/>
      <c r="BI121" s="748"/>
      <c r="BJ121" s="748"/>
      <c r="BK121" s="748"/>
      <c r="BL121" s="748"/>
      <c r="BM121" s="748"/>
      <c r="BN121" s="748"/>
      <c r="BO121" s="748"/>
      <c r="BP121" s="749"/>
      <c r="BQ121" s="812">
        <v>1540804</v>
      </c>
      <c r="BR121" s="813"/>
      <c r="BS121" s="813"/>
      <c r="BT121" s="813"/>
      <c r="BU121" s="813"/>
      <c r="BV121" s="813">
        <v>1410428</v>
      </c>
      <c r="BW121" s="813"/>
      <c r="BX121" s="813"/>
      <c r="BY121" s="813"/>
      <c r="BZ121" s="813"/>
      <c r="CA121" s="813">
        <v>1060101</v>
      </c>
      <c r="CB121" s="813"/>
      <c r="CC121" s="813"/>
      <c r="CD121" s="813"/>
      <c r="CE121" s="813"/>
      <c r="CF121" s="871">
        <v>8.1999999999999993</v>
      </c>
      <c r="CG121" s="872"/>
      <c r="CH121" s="872"/>
      <c r="CI121" s="872"/>
      <c r="CJ121" s="872"/>
      <c r="CK121" s="865"/>
      <c r="CL121" s="851"/>
      <c r="CM121" s="851"/>
      <c r="CN121" s="851"/>
      <c r="CO121" s="852"/>
      <c r="CP121" s="831" t="s">
        <v>474</v>
      </c>
      <c r="CQ121" s="832"/>
      <c r="CR121" s="832"/>
      <c r="CS121" s="832"/>
      <c r="CT121" s="832"/>
      <c r="CU121" s="832"/>
      <c r="CV121" s="832"/>
      <c r="CW121" s="832"/>
      <c r="CX121" s="832"/>
      <c r="CY121" s="832"/>
      <c r="CZ121" s="832"/>
      <c r="DA121" s="832"/>
      <c r="DB121" s="832"/>
      <c r="DC121" s="832"/>
      <c r="DD121" s="832"/>
      <c r="DE121" s="832"/>
      <c r="DF121" s="833"/>
      <c r="DG121" s="812">
        <v>11348</v>
      </c>
      <c r="DH121" s="813"/>
      <c r="DI121" s="813"/>
      <c r="DJ121" s="813"/>
      <c r="DK121" s="813"/>
      <c r="DL121" s="813">
        <v>32554</v>
      </c>
      <c r="DM121" s="813"/>
      <c r="DN121" s="813"/>
      <c r="DO121" s="813"/>
      <c r="DP121" s="813"/>
      <c r="DQ121" s="813">
        <v>29511</v>
      </c>
      <c r="DR121" s="813"/>
      <c r="DS121" s="813"/>
      <c r="DT121" s="813"/>
      <c r="DU121" s="813"/>
      <c r="DV121" s="790">
        <v>0.2</v>
      </c>
      <c r="DW121" s="790"/>
      <c r="DX121" s="790"/>
      <c r="DY121" s="790"/>
      <c r="DZ121" s="791"/>
    </row>
    <row r="122" spans="1:130" s="221" customFormat="1" ht="26.25" customHeight="1" x14ac:dyDescent="0.15">
      <c r="A122" s="816"/>
      <c r="B122" s="817"/>
      <c r="C122" s="811" t="s">
        <v>453</v>
      </c>
      <c r="D122" s="748"/>
      <c r="E122" s="748"/>
      <c r="F122" s="748"/>
      <c r="G122" s="748"/>
      <c r="H122" s="748"/>
      <c r="I122" s="748"/>
      <c r="J122" s="748"/>
      <c r="K122" s="748"/>
      <c r="L122" s="748"/>
      <c r="M122" s="748"/>
      <c r="N122" s="748"/>
      <c r="O122" s="748"/>
      <c r="P122" s="748"/>
      <c r="Q122" s="748"/>
      <c r="R122" s="748"/>
      <c r="S122" s="748"/>
      <c r="T122" s="748"/>
      <c r="U122" s="748"/>
      <c r="V122" s="748"/>
      <c r="W122" s="748"/>
      <c r="X122" s="748"/>
      <c r="Y122" s="748"/>
      <c r="Z122" s="749"/>
      <c r="AA122" s="775" t="s">
        <v>438</v>
      </c>
      <c r="AB122" s="776"/>
      <c r="AC122" s="776"/>
      <c r="AD122" s="776"/>
      <c r="AE122" s="777"/>
      <c r="AF122" s="778" t="s">
        <v>438</v>
      </c>
      <c r="AG122" s="776"/>
      <c r="AH122" s="776"/>
      <c r="AI122" s="776"/>
      <c r="AJ122" s="777"/>
      <c r="AK122" s="778" t="s">
        <v>438</v>
      </c>
      <c r="AL122" s="776"/>
      <c r="AM122" s="776"/>
      <c r="AN122" s="776"/>
      <c r="AO122" s="777"/>
      <c r="AP122" s="820" t="s">
        <v>438</v>
      </c>
      <c r="AQ122" s="821"/>
      <c r="AR122" s="821"/>
      <c r="AS122" s="821"/>
      <c r="AT122" s="822"/>
      <c r="AU122" s="879"/>
      <c r="AV122" s="880"/>
      <c r="AW122" s="880"/>
      <c r="AX122" s="880"/>
      <c r="AY122" s="881"/>
      <c r="AZ122" s="834" t="s">
        <v>475</v>
      </c>
      <c r="BA122" s="835"/>
      <c r="BB122" s="835"/>
      <c r="BC122" s="835"/>
      <c r="BD122" s="835"/>
      <c r="BE122" s="835"/>
      <c r="BF122" s="835"/>
      <c r="BG122" s="835"/>
      <c r="BH122" s="835"/>
      <c r="BI122" s="835"/>
      <c r="BJ122" s="835"/>
      <c r="BK122" s="835"/>
      <c r="BL122" s="835"/>
      <c r="BM122" s="835"/>
      <c r="BN122" s="835"/>
      <c r="BO122" s="835"/>
      <c r="BP122" s="836"/>
      <c r="BQ122" s="875">
        <v>29068006</v>
      </c>
      <c r="BR122" s="841"/>
      <c r="BS122" s="841"/>
      <c r="BT122" s="841"/>
      <c r="BU122" s="841"/>
      <c r="BV122" s="841">
        <v>28570214</v>
      </c>
      <c r="BW122" s="841"/>
      <c r="BX122" s="841"/>
      <c r="BY122" s="841"/>
      <c r="BZ122" s="841"/>
      <c r="CA122" s="841">
        <v>27993754</v>
      </c>
      <c r="CB122" s="841"/>
      <c r="CC122" s="841"/>
      <c r="CD122" s="841"/>
      <c r="CE122" s="841"/>
      <c r="CF122" s="842">
        <v>217.1</v>
      </c>
      <c r="CG122" s="843"/>
      <c r="CH122" s="843"/>
      <c r="CI122" s="843"/>
      <c r="CJ122" s="843"/>
      <c r="CK122" s="865"/>
      <c r="CL122" s="851"/>
      <c r="CM122" s="851"/>
      <c r="CN122" s="851"/>
      <c r="CO122" s="852"/>
      <c r="CP122" s="831" t="s">
        <v>476</v>
      </c>
      <c r="CQ122" s="832"/>
      <c r="CR122" s="832"/>
      <c r="CS122" s="832"/>
      <c r="CT122" s="832"/>
      <c r="CU122" s="832"/>
      <c r="CV122" s="832"/>
      <c r="CW122" s="832"/>
      <c r="CX122" s="832"/>
      <c r="CY122" s="832"/>
      <c r="CZ122" s="832"/>
      <c r="DA122" s="832"/>
      <c r="DB122" s="832"/>
      <c r="DC122" s="832"/>
      <c r="DD122" s="832"/>
      <c r="DE122" s="832"/>
      <c r="DF122" s="833"/>
      <c r="DG122" s="812" t="s">
        <v>438</v>
      </c>
      <c r="DH122" s="813"/>
      <c r="DI122" s="813"/>
      <c r="DJ122" s="813"/>
      <c r="DK122" s="813"/>
      <c r="DL122" s="813" t="s">
        <v>438</v>
      </c>
      <c r="DM122" s="813"/>
      <c r="DN122" s="813"/>
      <c r="DO122" s="813"/>
      <c r="DP122" s="813"/>
      <c r="DQ122" s="813" t="s">
        <v>126</v>
      </c>
      <c r="DR122" s="813"/>
      <c r="DS122" s="813"/>
      <c r="DT122" s="813"/>
      <c r="DU122" s="813"/>
      <c r="DV122" s="790" t="s">
        <v>438</v>
      </c>
      <c r="DW122" s="790"/>
      <c r="DX122" s="790"/>
      <c r="DY122" s="790"/>
      <c r="DZ122" s="791"/>
    </row>
    <row r="123" spans="1:130" s="221" customFormat="1" ht="26.25" customHeight="1" x14ac:dyDescent="0.15">
      <c r="A123" s="816"/>
      <c r="B123" s="817"/>
      <c r="C123" s="811" t="s">
        <v>460</v>
      </c>
      <c r="D123" s="748"/>
      <c r="E123" s="748"/>
      <c r="F123" s="748"/>
      <c r="G123" s="748"/>
      <c r="H123" s="748"/>
      <c r="I123" s="748"/>
      <c r="J123" s="748"/>
      <c r="K123" s="748"/>
      <c r="L123" s="748"/>
      <c r="M123" s="748"/>
      <c r="N123" s="748"/>
      <c r="O123" s="748"/>
      <c r="P123" s="748"/>
      <c r="Q123" s="748"/>
      <c r="R123" s="748"/>
      <c r="S123" s="748"/>
      <c r="T123" s="748"/>
      <c r="U123" s="748"/>
      <c r="V123" s="748"/>
      <c r="W123" s="748"/>
      <c r="X123" s="748"/>
      <c r="Y123" s="748"/>
      <c r="Z123" s="749"/>
      <c r="AA123" s="775" t="s">
        <v>459</v>
      </c>
      <c r="AB123" s="776"/>
      <c r="AC123" s="776"/>
      <c r="AD123" s="776"/>
      <c r="AE123" s="777"/>
      <c r="AF123" s="778" t="s">
        <v>438</v>
      </c>
      <c r="AG123" s="776"/>
      <c r="AH123" s="776"/>
      <c r="AI123" s="776"/>
      <c r="AJ123" s="777"/>
      <c r="AK123" s="778" t="s">
        <v>437</v>
      </c>
      <c r="AL123" s="776"/>
      <c r="AM123" s="776"/>
      <c r="AN123" s="776"/>
      <c r="AO123" s="777"/>
      <c r="AP123" s="820" t="s">
        <v>438</v>
      </c>
      <c r="AQ123" s="821"/>
      <c r="AR123" s="821"/>
      <c r="AS123" s="821"/>
      <c r="AT123" s="822"/>
      <c r="AU123" s="882"/>
      <c r="AV123" s="883"/>
      <c r="AW123" s="883"/>
      <c r="AX123" s="883"/>
      <c r="AY123" s="883"/>
      <c r="AZ123" s="242" t="s">
        <v>184</v>
      </c>
      <c r="BA123" s="242"/>
      <c r="BB123" s="242"/>
      <c r="BC123" s="242"/>
      <c r="BD123" s="242"/>
      <c r="BE123" s="242"/>
      <c r="BF123" s="242"/>
      <c r="BG123" s="242"/>
      <c r="BH123" s="242"/>
      <c r="BI123" s="242"/>
      <c r="BJ123" s="242"/>
      <c r="BK123" s="242"/>
      <c r="BL123" s="242"/>
      <c r="BM123" s="242"/>
      <c r="BN123" s="242"/>
      <c r="BO123" s="873" t="s">
        <v>477</v>
      </c>
      <c r="BP123" s="874"/>
      <c r="BQ123" s="828">
        <v>41770546</v>
      </c>
      <c r="BR123" s="829"/>
      <c r="BS123" s="829"/>
      <c r="BT123" s="829"/>
      <c r="BU123" s="829"/>
      <c r="BV123" s="829">
        <v>41677198</v>
      </c>
      <c r="BW123" s="829"/>
      <c r="BX123" s="829"/>
      <c r="BY123" s="829"/>
      <c r="BZ123" s="829"/>
      <c r="CA123" s="829">
        <v>40509257</v>
      </c>
      <c r="CB123" s="829"/>
      <c r="CC123" s="829"/>
      <c r="CD123" s="829"/>
      <c r="CE123" s="829"/>
      <c r="CF123" s="744"/>
      <c r="CG123" s="745"/>
      <c r="CH123" s="745"/>
      <c r="CI123" s="745"/>
      <c r="CJ123" s="830"/>
      <c r="CK123" s="865"/>
      <c r="CL123" s="851"/>
      <c r="CM123" s="851"/>
      <c r="CN123" s="851"/>
      <c r="CO123" s="852"/>
      <c r="CP123" s="831" t="s">
        <v>478</v>
      </c>
      <c r="CQ123" s="832"/>
      <c r="CR123" s="832"/>
      <c r="CS123" s="832"/>
      <c r="CT123" s="832"/>
      <c r="CU123" s="832"/>
      <c r="CV123" s="832"/>
      <c r="CW123" s="832"/>
      <c r="CX123" s="832"/>
      <c r="CY123" s="832"/>
      <c r="CZ123" s="832"/>
      <c r="DA123" s="832"/>
      <c r="DB123" s="832"/>
      <c r="DC123" s="832"/>
      <c r="DD123" s="832"/>
      <c r="DE123" s="832"/>
      <c r="DF123" s="833"/>
      <c r="DG123" s="775" t="s">
        <v>441</v>
      </c>
      <c r="DH123" s="776"/>
      <c r="DI123" s="776"/>
      <c r="DJ123" s="776"/>
      <c r="DK123" s="777"/>
      <c r="DL123" s="778" t="s">
        <v>438</v>
      </c>
      <c r="DM123" s="776"/>
      <c r="DN123" s="776"/>
      <c r="DO123" s="776"/>
      <c r="DP123" s="777"/>
      <c r="DQ123" s="778" t="s">
        <v>438</v>
      </c>
      <c r="DR123" s="776"/>
      <c r="DS123" s="776"/>
      <c r="DT123" s="776"/>
      <c r="DU123" s="777"/>
      <c r="DV123" s="820" t="s">
        <v>438</v>
      </c>
      <c r="DW123" s="821"/>
      <c r="DX123" s="821"/>
      <c r="DY123" s="821"/>
      <c r="DZ123" s="822"/>
    </row>
    <row r="124" spans="1:130" s="221" customFormat="1" ht="26.25" customHeight="1" thickBot="1" x14ac:dyDescent="0.2">
      <c r="A124" s="816"/>
      <c r="B124" s="817"/>
      <c r="C124" s="811" t="s">
        <v>463</v>
      </c>
      <c r="D124" s="748"/>
      <c r="E124" s="748"/>
      <c r="F124" s="748"/>
      <c r="G124" s="748"/>
      <c r="H124" s="748"/>
      <c r="I124" s="748"/>
      <c r="J124" s="748"/>
      <c r="K124" s="748"/>
      <c r="L124" s="748"/>
      <c r="M124" s="748"/>
      <c r="N124" s="748"/>
      <c r="O124" s="748"/>
      <c r="P124" s="748"/>
      <c r="Q124" s="748"/>
      <c r="R124" s="748"/>
      <c r="S124" s="748"/>
      <c r="T124" s="748"/>
      <c r="U124" s="748"/>
      <c r="V124" s="748"/>
      <c r="W124" s="748"/>
      <c r="X124" s="748"/>
      <c r="Y124" s="748"/>
      <c r="Z124" s="749"/>
      <c r="AA124" s="775" t="s">
        <v>126</v>
      </c>
      <c r="AB124" s="776"/>
      <c r="AC124" s="776"/>
      <c r="AD124" s="776"/>
      <c r="AE124" s="777"/>
      <c r="AF124" s="778" t="s">
        <v>438</v>
      </c>
      <c r="AG124" s="776"/>
      <c r="AH124" s="776"/>
      <c r="AI124" s="776"/>
      <c r="AJ124" s="777"/>
      <c r="AK124" s="778" t="s">
        <v>438</v>
      </c>
      <c r="AL124" s="776"/>
      <c r="AM124" s="776"/>
      <c r="AN124" s="776"/>
      <c r="AO124" s="777"/>
      <c r="AP124" s="820" t="s">
        <v>441</v>
      </c>
      <c r="AQ124" s="821"/>
      <c r="AR124" s="821"/>
      <c r="AS124" s="821"/>
      <c r="AT124" s="822"/>
      <c r="AU124" s="823" t="s">
        <v>479</v>
      </c>
      <c r="AV124" s="824"/>
      <c r="AW124" s="824"/>
      <c r="AX124" s="824"/>
      <c r="AY124" s="824"/>
      <c r="AZ124" s="824"/>
      <c r="BA124" s="824"/>
      <c r="BB124" s="824"/>
      <c r="BC124" s="824"/>
      <c r="BD124" s="824"/>
      <c r="BE124" s="824"/>
      <c r="BF124" s="824"/>
      <c r="BG124" s="824"/>
      <c r="BH124" s="824"/>
      <c r="BI124" s="824"/>
      <c r="BJ124" s="824"/>
      <c r="BK124" s="824"/>
      <c r="BL124" s="824"/>
      <c r="BM124" s="824"/>
      <c r="BN124" s="824"/>
      <c r="BO124" s="824"/>
      <c r="BP124" s="825"/>
      <c r="BQ124" s="826" t="s">
        <v>438</v>
      </c>
      <c r="BR124" s="827"/>
      <c r="BS124" s="827"/>
      <c r="BT124" s="827"/>
      <c r="BU124" s="827"/>
      <c r="BV124" s="827" t="s">
        <v>438</v>
      </c>
      <c r="BW124" s="827"/>
      <c r="BX124" s="827"/>
      <c r="BY124" s="827"/>
      <c r="BZ124" s="827"/>
      <c r="CA124" s="827" t="s">
        <v>126</v>
      </c>
      <c r="CB124" s="827"/>
      <c r="CC124" s="827"/>
      <c r="CD124" s="827"/>
      <c r="CE124" s="827"/>
      <c r="CF124" s="722"/>
      <c r="CG124" s="723"/>
      <c r="CH124" s="723"/>
      <c r="CI124" s="723"/>
      <c r="CJ124" s="858"/>
      <c r="CK124" s="866"/>
      <c r="CL124" s="866"/>
      <c r="CM124" s="866"/>
      <c r="CN124" s="866"/>
      <c r="CO124" s="867"/>
      <c r="CP124" s="831" t="s">
        <v>480</v>
      </c>
      <c r="CQ124" s="832"/>
      <c r="CR124" s="832"/>
      <c r="CS124" s="832"/>
      <c r="CT124" s="832"/>
      <c r="CU124" s="832"/>
      <c r="CV124" s="832"/>
      <c r="CW124" s="832"/>
      <c r="CX124" s="832"/>
      <c r="CY124" s="832"/>
      <c r="CZ124" s="832"/>
      <c r="DA124" s="832"/>
      <c r="DB124" s="832"/>
      <c r="DC124" s="832"/>
      <c r="DD124" s="832"/>
      <c r="DE124" s="832"/>
      <c r="DF124" s="833"/>
      <c r="DG124" s="759" t="s">
        <v>438</v>
      </c>
      <c r="DH124" s="760"/>
      <c r="DI124" s="760"/>
      <c r="DJ124" s="760"/>
      <c r="DK124" s="761"/>
      <c r="DL124" s="762" t="s">
        <v>438</v>
      </c>
      <c r="DM124" s="760"/>
      <c r="DN124" s="760"/>
      <c r="DO124" s="760"/>
      <c r="DP124" s="761"/>
      <c r="DQ124" s="762" t="s">
        <v>459</v>
      </c>
      <c r="DR124" s="760"/>
      <c r="DS124" s="760"/>
      <c r="DT124" s="760"/>
      <c r="DU124" s="761"/>
      <c r="DV124" s="844" t="s">
        <v>126</v>
      </c>
      <c r="DW124" s="845"/>
      <c r="DX124" s="845"/>
      <c r="DY124" s="845"/>
      <c r="DZ124" s="846"/>
    </row>
    <row r="125" spans="1:130" s="221" customFormat="1" ht="26.25" customHeight="1" x14ac:dyDescent="0.15">
      <c r="A125" s="816"/>
      <c r="B125" s="817"/>
      <c r="C125" s="811" t="s">
        <v>465</v>
      </c>
      <c r="D125" s="748"/>
      <c r="E125" s="748"/>
      <c r="F125" s="748"/>
      <c r="G125" s="748"/>
      <c r="H125" s="748"/>
      <c r="I125" s="748"/>
      <c r="J125" s="748"/>
      <c r="K125" s="748"/>
      <c r="L125" s="748"/>
      <c r="M125" s="748"/>
      <c r="N125" s="748"/>
      <c r="O125" s="748"/>
      <c r="P125" s="748"/>
      <c r="Q125" s="748"/>
      <c r="R125" s="748"/>
      <c r="S125" s="748"/>
      <c r="T125" s="748"/>
      <c r="U125" s="748"/>
      <c r="V125" s="748"/>
      <c r="W125" s="748"/>
      <c r="X125" s="748"/>
      <c r="Y125" s="748"/>
      <c r="Z125" s="749"/>
      <c r="AA125" s="775" t="s">
        <v>438</v>
      </c>
      <c r="AB125" s="776"/>
      <c r="AC125" s="776"/>
      <c r="AD125" s="776"/>
      <c r="AE125" s="777"/>
      <c r="AF125" s="778" t="s">
        <v>126</v>
      </c>
      <c r="AG125" s="776"/>
      <c r="AH125" s="776"/>
      <c r="AI125" s="776"/>
      <c r="AJ125" s="777"/>
      <c r="AK125" s="778" t="s">
        <v>438</v>
      </c>
      <c r="AL125" s="776"/>
      <c r="AM125" s="776"/>
      <c r="AN125" s="776"/>
      <c r="AO125" s="777"/>
      <c r="AP125" s="820" t="s">
        <v>438</v>
      </c>
      <c r="AQ125" s="821"/>
      <c r="AR125" s="821"/>
      <c r="AS125" s="821"/>
      <c r="AT125" s="822"/>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47" t="s">
        <v>481</v>
      </c>
      <c r="CL125" s="848"/>
      <c r="CM125" s="848"/>
      <c r="CN125" s="848"/>
      <c r="CO125" s="849"/>
      <c r="CP125" s="856" t="s">
        <v>482</v>
      </c>
      <c r="CQ125" s="804"/>
      <c r="CR125" s="804"/>
      <c r="CS125" s="804"/>
      <c r="CT125" s="804"/>
      <c r="CU125" s="804"/>
      <c r="CV125" s="804"/>
      <c r="CW125" s="804"/>
      <c r="CX125" s="804"/>
      <c r="CY125" s="804"/>
      <c r="CZ125" s="804"/>
      <c r="DA125" s="804"/>
      <c r="DB125" s="804"/>
      <c r="DC125" s="804"/>
      <c r="DD125" s="804"/>
      <c r="DE125" s="804"/>
      <c r="DF125" s="805"/>
      <c r="DG125" s="857" t="s">
        <v>126</v>
      </c>
      <c r="DH125" s="838"/>
      <c r="DI125" s="838"/>
      <c r="DJ125" s="838"/>
      <c r="DK125" s="838"/>
      <c r="DL125" s="838" t="s">
        <v>438</v>
      </c>
      <c r="DM125" s="838"/>
      <c r="DN125" s="838"/>
      <c r="DO125" s="838"/>
      <c r="DP125" s="838"/>
      <c r="DQ125" s="838" t="s">
        <v>441</v>
      </c>
      <c r="DR125" s="838"/>
      <c r="DS125" s="838"/>
      <c r="DT125" s="838"/>
      <c r="DU125" s="838"/>
      <c r="DV125" s="839" t="s">
        <v>441</v>
      </c>
      <c r="DW125" s="839"/>
      <c r="DX125" s="839"/>
      <c r="DY125" s="839"/>
      <c r="DZ125" s="840"/>
    </row>
    <row r="126" spans="1:130" s="221" customFormat="1" ht="26.25" customHeight="1" thickBot="1" x14ac:dyDescent="0.2">
      <c r="A126" s="816"/>
      <c r="B126" s="817"/>
      <c r="C126" s="811" t="s">
        <v>467</v>
      </c>
      <c r="D126" s="748"/>
      <c r="E126" s="748"/>
      <c r="F126" s="748"/>
      <c r="G126" s="748"/>
      <c r="H126" s="748"/>
      <c r="I126" s="748"/>
      <c r="J126" s="748"/>
      <c r="K126" s="748"/>
      <c r="L126" s="748"/>
      <c r="M126" s="748"/>
      <c r="N126" s="748"/>
      <c r="O126" s="748"/>
      <c r="P126" s="748"/>
      <c r="Q126" s="748"/>
      <c r="R126" s="748"/>
      <c r="S126" s="748"/>
      <c r="T126" s="748"/>
      <c r="U126" s="748"/>
      <c r="V126" s="748"/>
      <c r="W126" s="748"/>
      <c r="X126" s="748"/>
      <c r="Y126" s="748"/>
      <c r="Z126" s="749"/>
      <c r="AA126" s="775" t="s">
        <v>438</v>
      </c>
      <c r="AB126" s="776"/>
      <c r="AC126" s="776"/>
      <c r="AD126" s="776"/>
      <c r="AE126" s="777"/>
      <c r="AF126" s="778" t="s">
        <v>438</v>
      </c>
      <c r="AG126" s="776"/>
      <c r="AH126" s="776"/>
      <c r="AI126" s="776"/>
      <c r="AJ126" s="777"/>
      <c r="AK126" s="778" t="s">
        <v>441</v>
      </c>
      <c r="AL126" s="776"/>
      <c r="AM126" s="776"/>
      <c r="AN126" s="776"/>
      <c r="AO126" s="777"/>
      <c r="AP126" s="820" t="s">
        <v>438</v>
      </c>
      <c r="AQ126" s="821"/>
      <c r="AR126" s="821"/>
      <c r="AS126" s="821"/>
      <c r="AT126" s="822"/>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50"/>
      <c r="CL126" s="851"/>
      <c r="CM126" s="851"/>
      <c r="CN126" s="851"/>
      <c r="CO126" s="852"/>
      <c r="CP126" s="811" t="s">
        <v>483</v>
      </c>
      <c r="CQ126" s="748"/>
      <c r="CR126" s="748"/>
      <c r="CS126" s="748"/>
      <c r="CT126" s="748"/>
      <c r="CU126" s="748"/>
      <c r="CV126" s="748"/>
      <c r="CW126" s="748"/>
      <c r="CX126" s="748"/>
      <c r="CY126" s="748"/>
      <c r="CZ126" s="748"/>
      <c r="DA126" s="748"/>
      <c r="DB126" s="748"/>
      <c r="DC126" s="748"/>
      <c r="DD126" s="748"/>
      <c r="DE126" s="748"/>
      <c r="DF126" s="749"/>
      <c r="DG126" s="812" t="s">
        <v>438</v>
      </c>
      <c r="DH126" s="813"/>
      <c r="DI126" s="813"/>
      <c r="DJ126" s="813"/>
      <c r="DK126" s="813"/>
      <c r="DL126" s="813" t="s">
        <v>438</v>
      </c>
      <c r="DM126" s="813"/>
      <c r="DN126" s="813"/>
      <c r="DO126" s="813"/>
      <c r="DP126" s="813"/>
      <c r="DQ126" s="813" t="s">
        <v>438</v>
      </c>
      <c r="DR126" s="813"/>
      <c r="DS126" s="813"/>
      <c r="DT126" s="813"/>
      <c r="DU126" s="813"/>
      <c r="DV126" s="790" t="s">
        <v>438</v>
      </c>
      <c r="DW126" s="790"/>
      <c r="DX126" s="790"/>
      <c r="DY126" s="790"/>
      <c r="DZ126" s="791"/>
    </row>
    <row r="127" spans="1:130" s="221" customFormat="1" ht="26.25" customHeight="1" x14ac:dyDescent="0.15">
      <c r="A127" s="818"/>
      <c r="B127" s="819"/>
      <c r="C127" s="834" t="s">
        <v>484</v>
      </c>
      <c r="D127" s="835"/>
      <c r="E127" s="835"/>
      <c r="F127" s="835"/>
      <c r="G127" s="835"/>
      <c r="H127" s="835"/>
      <c r="I127" s="835"/>
      <c r="J127" s="835"/>
      <c r="K127" s="835"/>
      <c r="L127" s="835"/>
      <c r="M127" s="835"/>
      <c r="N127" s="835"/>
      <c r="O127" s="835"/>
      <c r="P127" s="835"/>
      <c r="Q127" s="835"/>
      <c r="R127" s="835"/>
      <c r="S127" s="835"/>
      <c r="T127" s="835"/>
      <c r="U127" s="835"/>
      <c r="V127" s="835"/>
      <c r="W127" s="835"/>
      <c r="X127" s="835"/>
      <c r="Y127" s="835"/>
      <c r="Z127" s="836"/>
      <c r="AA127" s="775" t="s">
        <v>438</v>
      </c>
      <c r="AB127" s="776"/>
      <c r="AC127" s="776"/>
      <c r="AD127" s="776"/>
      <c r="AE127" s="777"/>
      <c r="AF127" s="778" t="s">
        <v>459</v>
      </c>
      <c r="AG127" s="776"/>
      <c r="AH127" s="776"/>
      <c r="AI127" s="776"/>
      <c r="AJ127" s="777"/>
      <c r="AK127" s="778" t="s">
        <v>438</v>
      </c>
      <c r="AL127" s="776"/>
      <c r="AM127" s="776"/>
      <c r="AN127" s="776"/>
      <c r="AO127" s="777"/>
      <c r="AP127" s="820" t="s">
        <v>438</v>
      </c>
      <c r="AQ127" s="821"/>
      <c r="AR127" s="821"/>
      <c r="AS127" s="821"/>
      <c r="AT127" s="822"/>
      <c r="AU127" s="223"/>
      <c r="AV127" s="223"/>
      <c r="AW127" s="223"/>
      <c r="AX127" s="837" t="s">
        <v>485</v>
      </c>
      <c r="AY127" s="808"/>
      <c r="AZ127" s="808"/>
      <c r="BA127" s="808"/>
      <c r="BB127" s="808"/>
      <c r="BC127" s="808"/>
      <c r="BD127" s="808"/>
      <c r="BE127" s="809"/>
      <c r="BF127" s="807" t="s">
        <v>486</v>
      </c>
      <c r="BG127" s="808"/>
      <c r="BH127" s="808"/>
      <c r="BI127" s="808"/>
      <c r="BJ127" s="808"/>
      <c r="BK127" s="808"/>
      <c r="BL127" s="809"/>
      <c r="BM127" s="807" t="s">
        <v>487</v>
      </c>
      <c r="BN127" s="808"/>
      <c r="BO127" s="808"/>
      <c r="BP127" s="808"/>
      <c r="BQ127" s="808"/>
      <c r="BR127" s="808"/>
      <c r="BS127" s="809"/>
      <c r="BT127" s="807" t="s">
        <v>488</v>
      </c>
      <c r="BU127" s="808"/>
      <c r="BV127" s="808"/>
      <c r="BW127" s="808"/>
      <c r="BX127" s="808"/>
      <c r="BY127" s="808"/>
      <c r="BZ127" s="810"/>
      <c r="CA127" s="223"/>
      <c r="CB127" s="223"/>
      <c r="CC127" s="223"/>
      <c r="CD127" s="246"/>
      <c r="CE127" s="246"/>
      <c r="CF127" s="246"/>
      <c r="CG127" s="223"/>
      <c r="CH127" s="223"/>
      <c r="CI127" s="223"/>
      <c r="CJ127" s="245"/>
      <c r="CK127" s="850"/>
      <c r="CL127" s="851"/>
      <c r="CM127" s="851"/>
      <c r="CN127" s="851"/>
      <c r="CO127" s="852"/>
      <c r="CP127" s="811" t="s">
        <v>489</v>
      </c>
      <c r="CQ127" s="748"/>
      <c r="CR127" s="748"/>
      <c r="CS127" s="748"/>
      <c r="CT127" s="748"/>
      <c r="CU127" s="748"/>
      <c r="CV127" s="748"/>
      <c r="CW127" s="748"/>
      <c r="CX127" s="748"/>
      <c r="CY127" s="748"/>
      <c r="CZ127" s="748"/>
      <c r="DA127" s="748"/>
      <c r="DB127" s="748"/>
      <c r="DC127" s="748"/>
      <c r="DD127" s="748"/>
      <c r="DE127" s="748"/>
      <c r="DF127" s="749"/>
      <c r="DG127" s="812" t="s">
        <v>441</v>
      </c>
      <c r="DH127" s="813"/>
      <c r="DI127" s="813"/>
      <c r="DJ127" s="813"/>
      <c r="DK127" s="813"/>
      <c r="DL127" s="813" t="s">
        <v>438</v>
      </c>
      <c r="DM127" s="813"/>
      <c r="DN127" s="813"/>
      <c r="DO127" s="813"/>
      <c r="DP127" s="813"/>
      <c r="DQ127" s="813" t="s">
        <v>459</v>
      </c>
      <c r="DR127" s="813"/>
      <c r="DS127" s="813"/>
      <c r="DT127" s="813"/>
      <c r="DU127" s="813"/>
      <c r="DV127" s="790" t="s">
        <v>438</v>
      </c>
      <c r="DW127" s="790"/>
      <c r="DX127" s="790"/>
      <c r="DY127" s="790"/>
      <c r="DZ127" s="791"/>
    </row>
    <row r="128" spans="1:130" s="221" customFormat="1" ht="26.25" customHeight="1" thickBot="1" x14ac:dyDescent="0.2">
      <c r="A128" s="792" t="s">
        <v>490</v>
      </c>
      <c r="B128" s="793"/>
      <c r="C128" s="793"/>
      <c r="D128" s="793"/>
      <c r="E128" s="793"/>
      <c r="F128" s="793"/>
      <c r="G128" s="793"/>
      <c r="H128" s="793"/>
      <c r="I128" s="793"/>
      <c r="J128" s="793"/>
      <c r="K128" s="793"/>
      <c r="L128" s="793"/>
      <c r="M128" s="793"/>
      <c r="N128" s="793"/>
      <c r="O128" s="793"/>
      <c r="P128" s="793"/>
      <c r="Q128" s="793"/>
      <c r="R128" s="793"/>
      <c r="S128" s="793"/>
      <c r="T128" s="793"/>
      <c r="U128" s="793"/>
      <c r="V128" s="793"/>
      <c r="W128" s="794" t="s">
        <v>491</v>
      </c>
      <c r="X128" s="794"/>
      <c r="Y128" s="794"/>
      <c r="Z128" s="795"/>
      <c r="AA128" s="796">
        <v>202506</v>
      </c>
      <c r="AB128" s="797"/>
      <c r="AC128" s="797"/>
      <c r="AD128" s="797"/>
      <c r="AE128" s="798"/>
      <c r="AF128" s="799">
        <v>260491</v>
      </c>
      <c r="AG128" s="797"/>
      <c r="AH128" s="797"/>
      <c r="AI128" s="797"/>
      <c r="AJ128" s="798"/>
      <c r="AK128" s="799">
        <v>257362</v>
      </c>
      <c r="AL128" s="797"/>
      <c r="AM128" s="797"/>
      <c r="AN128" s="797"/>
      <c r="AO128" s="798"/>
      <c r="AP128" s="800"/>
      <c r="AQ128" s="801"/>
      <c r="AR128" s="801"/>
      <c r="AS128" s="801"/>
      <c r="AT128" s="802"/>
      <c r="AU128" s="223"/>
      <c r="AV128" s="223"/>
      <c r="AW128" s="223"/>
      <c r="AX128" s="803" t="s">
        <v>492</v>
      </c>
      <c r="AY128" s="804"/>
      <c r="AZ128" s="804"/>
      <c r="BA128" s="804"/>
      <c r="BB128" s="804"/>
      <c r="BC128" s="804"/>
      <c r="BD128" s="804"/>
      <c r="BE128" s="805"/>
      <c r="BF128" s="782" t="s">
        <v>126</v>
      </c>
      <c r="BG128" s="783"/>
      <c r="BH128" s="783"/>
      <c r="BI128" s="783"/>
      <c r="BJ128" s="783"/>
      <c r="BK128" s="783"/>
      <c r="BL128" s="806"/>
      <c r="BM128" s="782">
        <v>12.72</v>
      </c>
      <c r="BN128" s="783"/>
      <c r="BO128" s="783"/>
      <c r="BP128" s="783"/>
      <c r="BQ128" s="783"/>
      <c r="BR128" s="783"/>
      <c r="BS128" s="806"/>
      <c r="BT128" s="782">
        <v>20</v>
      </c>
      <c r="BU128" s="783"/>
      <c r="BV128" s="783"/>
      <c r="BW128" s="783"/>
      <c r="BX128" s="783"/>
      <c r="BY128" s="783"/>
      <c r="BZ128" s="784"/>
      <c r="CA128" s="246"/>
      <c r="CB128" s="246"/>
      <c r="CC128" s="246"/>
      <c r="CD128" s="246"/>
      <c r="CE128" s="246"/>
      <c r="CF128" s="246"/>
      <c r="CG128" s="223"/>
      <c r="CH128" s="223"/>
      <c r="CI128" s="223"/>
      <c r="CJ128" s="245"/>
      <c r="CK128" s="853"/>
      <c r="CL128" s="854"/>
      <c r="CM128" s="854"/>
      <c r="CN128" s="854"/>
      <c r="CO128" s="855"/>
      <c r="CP128" s="785" t="s">
        <v>493</v>
      </c>
      <c r="CQ128" s="726"/>
      <c r="CR128" s="726"/>
      <c r="CS128" s="726"/>
      <c r="CT128" s="726"/>
      <c r="CU128" s="726"/>
      <c r="CV128" s="726"/>
      <c r="CW128" s="726"/>
      <c r="CX128" s="726"/>
      <c r="CY128" s="726"/>
      <c r="CZ128" s="726"/>
      <c r="DA128" s="726"/>
      <c r="DB128" s="726"/>
      <c r="DC128" s="726"/>
      <c r="DD128" s="726"/>
      <c r="DE128" s="726"/>
      <c r="DF128" s="727"/>
      <c r="DG128" s="786" t="s">
        <v>438</v>
      </c>
      <c r="DH128" s="787"/>
      <c r="DI128" s="787"/>
      <c r="DJ128" s="787"/>
      <c r="DK128" s="787"/>
      <c r="DL128" s="787" t="s">
        <v>438</v>
      </c>
      <c r="DM128" s="787"/>
      <c r="DN128" s="787"/>
      <c r="DO128" s="787"/>
      <c r="DP128" s="787"/>
      <c r="DQ128" s="787" t="s">
        <v>438</v>
      </c>
      <c r="DR128" s="787"/>
      <c r="DS128" s="787"/>
      <c r="DT128" s="787"/>
      <c r="DU128" s="787"/>
      <c r="DV128" s="788" t="s">
        <v>459</v>
      </c>
      <c r="DW128" s="788"/>
      <c r="DX128" s="788"/>
      <c r="DY128" s="788"/>
      <c r="DZ128" s="789"/>
    </row>
    <row r="129" spans="1:131" s="221" customFormat="1" ht="26.25" customHeight="1" x14ac:dyDescent="0.15">
      <c r="A129" s="770" t="s">
        <v>107</v>
      </c>
      <c r="B129" s="771"/>
      <c r="C129" s="771"/>
      <c r="D129" s="771"/>
      <c r="E129" s="771"/>
      <c r="F129" s="771"/>
      <c r="G129" s="771"/>
      <c r="H129" s="771"/>
      <c r="I129" s="771"/>
      <c r="J129" s="771"/>
      <c r="K129" s="771"/>
      <c r="L129" s="771"/>
      <c r="M129" s="771"/>
      <c r="N129" s="771"/>
      <c r="O129" s="771"/>
      <c r="P129" s="771"/>
      <c r="Q129" s="771"/>
      <c r="R129" s="771"/>
      <c r="S129" s="771"/>
      <c r="T129" s="771"/>
      <c r="U129" s="771"/>
      <c r="V129" s="771"/>
      <c r="W129" s="772" t="s">
        <v>494</v>
      </c>
      <c r="X129" s="773"/>
      <c r="Y129" s="773"/>
      <c r="Z129" s="774"/>
      <c r="AA129" s="775">
        <v>14752734</v>
      </c>
      <c r="AB129" s="776"/>
      <c r="AC129" s="776"/>
      <c r="AD129" s="776"/>
      <c r="AE129" s="777"/>
      <c r="AF129" s="778">
        <v>15079948</v>
      </c>
      <c r="AG129" s="776"/>
      <c r="AH129" s="776"/>
      <c r="AI129" s="776"/>
      <c r="AJ129" s="777"/>
      <c r="AK129" s="778">
        <v>15820436</v>
      </c>
      <c r="AL129" s="776"/>
      <c r="AM129" s="776"/>
      <c r="AN129" s="776"/>
      <c r="AO129" s="777"/>
      <c r="AP129" s="779"/>
      <c r="AQ129" s="780"/>
      <c r="AR129" s="780"/>
      <c r="AS129" s="780"/>
      <c r="AT129" s="781"/>
      <c r="AU129" s="224"/>
      <c r="AV129" s="224"/>
      <c r="AW129" s="224"/>
      <c r="AX129" s="747" t="s">
        <v>495</v>
      </c>
      <c r="AY129" s="748"/>
      <c r="AZ129" s="748"/>
      <c r="BA129" s="748"/>
      <c r="BB129" s="748"/>
      <c r="BC129" s="748"/>
      <c r="BD129" s="748"/>
      <c r="BE129" s="749"/>
      <c r="BF129" s="766" t="s">
        <v>438</v>
      </c>
      <c r="BG129" s="767"/>
      <c r="BH129" s="767"/>
      <c r="BI129" s="767"/>
      <c r="BJ129" s="767"/>
      <c r="BK129" s="767"/>
      <c r="BL129" s="768"/>
      <c r="BM129" s="766">
        <v>17.72</v>
      </c>
      <c r="BN129" s="767"/>
      <c r="BO129" s="767"/>
      <c r="BP129" s="767"/>
      <c r="BQ129" s="767"/>
      <c r="BR129" s="767"/>
      <c r="BS129" s="768"/>
      <c r="BT129" s="766">
        <v>30</v>
      </c>
      <c r="BU129" s="767"/>
      <c r="BV129" s="767"/>
      <c r="BW129" s="767"/>
      <c r="BX129" s="767"/>
      <c r="BY129" s="767"/>
      <c r="BZ129" s="769"/>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770" t="s">
        <v>496</v>
      </c>
      <c r="B130" s="771"/>
      <c r="C130" s="771"/>
      <c r="D130" s="771"/>
      <c r="E130" s="771"/>
      <c r="F130" s="771"/>
      <c r="G130" s="771"/>
      <c r="H130" s="771"/>
      <c r="I130" s="771"/>
      <c r="J130" s="771"/>
      <c r="K130" s="771"/>
      <c r="L130" s="771"/>
      <c r="M130" s="771"/>
      <c r="N130" s="771"/>
      <c r="O130" s="771"/>
      <c r="P130" s="771"/>
      <c r="Q130" s="771"/>
      <c r="R130" s="771"/>
      <c r="S130" s="771"/>
      <c r="T130" s="771"/>
      <c r="U130" s="771"/>
      <c r="V130" s="771"/>
      <c r="W130" s="772" t="s">
        <v>497</v>
      </c>
      <c r="X130" s="773"/>
      <c r="Y130" s="773"/>
      <c r="Z130" s="774"/>
      <c r="AA130" s="775">
        <v>2882217</v>
      </c>
      <c r="AB130" s="776"/>
      <c r="AC130" s="776"/>
      <c r="AD130" s="776"/>
      <c r="AE130" s="777"/>
      <c r="AF130" s="778">
        <v>2868609</v>
      </c>
      <c r="AG130" s="776"/>
      <c r="AH130" s="776"/>
      <c r="AI130" s="776"/>
      <c r="AJ130" s="777"/>
      <c r="AK130" s="778">
        <v>2927839</v>
      </c>
      <c r="AL130" s="776"/>
      <c r="AM130" s="776"/>
      <c r="AN130" s="776"/>
      <c r="AO130" s="777"/>
      <c r="AP130" s="779"/>
      <c r="AQ130" s="780"/>
      <c r="AR130" s="780"/>
      <c r="AS130" s="780"/>
      <c r="AT130" s="781"/>
      <c r="AU130" s="224"/>
      <c r="AV130" s="224"/>
      <c r="AW130" s="224"/>
      <c r="AX130" s="747" t="s">
        <v>498</v>
      </c>
      <c r="AY130" s="748"/>
      <c r="AZ130" s="748"/>
      <c r="BA130" s="748"/>
      <c r="BB130" s="748"/>
      <c r="BC130" s="748"/>
      <c r="BD130" s="748"/>
      <c r="BE130" s="749"/>
      <c r="BF130" s="750">
        <v>2.1</v>
      </c>
      <c r="BG130" s="751"/>
      <c r="BH130" s="751"/>
      <c r="BI130" s="751"/>
      <c r="BJ130" s="751"/>
      <c r="BK130" s="751"/>
      <c r="BL130" s="752"/>
      <c r="BM130" s="750">
        <v>25</v>
      </c>
      <c r="BN130" s="751"/>
      <c r="BO130" s="751"/>
      <c r="BP130" s="751"/>
      <c r="BQ130" s="751"/>
      <c r="BR130" s="751"/>
      <c r="BS130" s="752"/>
      <c r="BT130" s="750">
        <v>35</v>
      </c>
      <c r="BU130" s="751"/>
      <c r="BV130" s="751"/>
      <c r="BW130" s="751"/>
      <c r="BX130" s="751"/>
      <c r="BY130" s="751"/>
      <c r="BZ130" s="753"/>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54"/>
      <c r="B131" s="755"/>
      <c r="C131" s="755"/>
      <c r="D131" s="755"/>
      <c r="E131" s="755"/>
      <c r="F131" s="755"/>
      <c r="G131" s="755"/>
      <c r="H131" s="755"/>
      <c r="I131" s="755"/>
      <c r="J131" s="755"/>
      <c r="K131" s="755"/>
      <c r="L131" s="755"/>
      <c r="M131" s="755"/>
      <c r="N131" s="755"/>
      <c r="O131" s="755"/>
      <c r="P131" s="755"/>
      <c r="Q131" s="755"/>
      <c r="R131" s="755"/>
      <c r="S131" s="755"/>
      <c r="T131" s="755"/>
      <c r="U131" s="755"/>
      <c r="V131" s="755"/>
      <c r="W131" s="756" t="s">
        <v>499</v>
      </c>
      <c r="X131" s="757"/>
      <c r="Y131" s="757"/>
      <c r="Z131" s="758"/>
      <c r="AA131" s="759">
        <v>11870517</v>
      </c>
      <c r="AB131" s="760"/>
      <c r="AC131" s="760"/>
      <c r="AD131" s="760"/>
      <c r="AE131" s="761"/>
      <c r="AF131" s="762">
        <v>12211339</v>
      </c>
      <c r="AG131" s="760"/>
      <c r="AH131" s="760"/>
      <c r="AI131" s="760"/>
      <c r="AJ131" s="761"/>
      <c r="AK131" s="762">
        <v>12892597</v>
      </c>
      <c r="AL131" s="760"/>
      <c r="AM131" s="760"/>
      <c r="AN131" s="760"/>
      <c r="AO131" s="761"/>
      <c r="AP131" s="763"/>
      <c r="AQ131" s="764"/>
      <c r="AR131" s="764"/>
      <c r="AS131" s="764"/>
      <c r="AT131" s="765"/>
      <c r="AU131" s="224"/>
      <c r="AV131" s="224"/>
      <c r="AW131" s="224"/>
      <c r="AX131" s="725" t="s">
        <v>500</v>
      </c>
      <c r="AY131" s="726"/>
      <c r="AZ131" s="726"/>
      <c r="BA131" s="726"/>
      <c r="BB131" s="726"/>
      <c r="BC131" s="726"/>
      <c r="BD131" s="726"/>
      <c r="BE131" s="727"/>
      <c r="BF131" s="728" t="s">
        <v>126</v>
      </c>
      <c r="BG131" s="729"/>
      <c r="BH131" s="729"/>
      <c r="BI131" s="729"/>
      <c r="BJ131" s="729"/>
      <c r="BK131" s="729"/>
      <c r="BL131" s="730"/>
      <c r="BM131" s="728">
        <v>350</v>
      </c>
      <c r="BN131" s="729"/>
      <c r="BO131" s="729"/>
      <c r="BP131" s="729"/>
      <c r="BQ131" s="729"/>
      <c r="BR131" s="729"/>
      <c r="BS131" s="730"/>
      <c r="BT131" s="731"/>
      <c r="BU131" s="732"/>
      <c r="BV131" s="732"/>
      <c r="BW131" s="732"/>
      <c r="BX131" s="732"/>
      <c r="BY131" s="732"/>
      <c r="BZ131" s="733"/>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34" t="s">
        <v>501</v>
      </c>
      <c r="B132" s="735"/>
      <c r="C132" s="735"/>
      <c r="D132" s="735"/>
      <c r="E132" s="735"/>
      <c r="F132" s="735"/>
      <c r="G132" s="735"/>
      <c r="H132" s="735"/>
      <c r="I132" s="735"/>
      <c r="J132" s="735"/>
      <c r="K132" s="735"/>
      <c r="L132" s="735"/>
      <c r="M132" s="735"/>
      <c r="N132" s="735"/>
      <c r="O132" s="735"/>
      <c r="P132" s="735"/>
      <c r="Q132" s="735"/>
      <c r="R132" s="735"/>
      <c r="S132" s="735"/>
      <c r="T132" s="735"/>
      <c r="U132" s="735"/>
      <c r="V132" s="738" t="s">
        <v>502</v>
      </c>
      <c r="W132" s="738"/>
      <c r="X132" s="738"/>
      <c r="Y132" s="738"/>
      <c r="Z132" s="739"/>
      <c r="AA132" s="740">
        <v>0.90704558199999996</v>
      </c>
      <c r="AB132" s="741"/>
      <c r="AC132" s="741"/>
      <c r="AD132" s="741"/>
      <c r="AE132" s="742"/>
      <c r="AF132" s="743">
        <v>2.0657603560000002</v>
      </c>
      <c r="AG132" s="741"/>
      <c r="AH132" s="741"/>
      <c r="AI132" s="741"/>
      <c r="AJ132" s="742"/>
      <c r="AK132" s="743">
        <v>3.4945946110000001</v>
      </c>
      <c r="AL132" s="741"/>
      <c r="AM132" s="741"/>
      <c r="AN132" s="741"/>
      <c r="AO132" s="742"/>
      <c r="AP132" s="744"/>
      <c r="AQ132" s="745"/>
      <c r="AR132" s="745"/>
      <c r="AS132" s="745"/>
      <c r="AT132" s="746"/>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36"/>
      <c r="B133" s="737"/>
      <c r="C133" s="737"/>
      <c r="D133" s="737"/>
      <c r="E133" s="737"/>
      <c r="F133" s="737"/>
      <c r="G133" s="737"/>
      <c r="H133" s="737"/>
      <c r="I133" s="737"/>
      <c r="J133" s="737"/>
      <c r="K133" s="737"/>
      <c r="L133" s="737"/>
      <c r="M133" s="737"/>
      <c r="N133" s="737"/>
      <c r="O133" s="737"/>
      <c r="P133" s="737"/>
      <c r="Q133" s="737"/>
      <c r="R133" s="737"/>
      <c r="S133" s="737"/>
      <c r="T133" s="737"/>
      <c r="U133" s="737"/>
      <c r="V133" s="717" t="s">
        <v>503</v>
      </c>
      <c r="W133" s="717"/>
      <c r="X133" s="717"/>
      <c r="Y133" s="717"/>
      <c r="Z133" s="718"/>
      <c r="AA133" s="719">
        <v>1.8</v>
      </c>
      <c r="AB133" s="720"/>
      <c r="AC133" s="720"/>
      <c r="AD133" s="720"/>
      <c r="AE133" s="721"/>
      <c r="AF133" s="719">
        <v>1.6</v>
      </c>
      <c r="AG133" s="720"/>
      <c r="AH133" s="720"/>
      <c r="AI133" s="720"/>
      <c r="AJ133" s="721"/>
      <c r="AK133" s="719">
        <v>2.1</v>
      </c>
      <c r="AL133" s="720"/>
      <c r="AM133" s="720"/>
      <c r="AN133" s="720"/>
      <c r="AO133" s="721"/>
      <c r="AP133" s="722"/>
      <c r="AQ133" s="723"/>
      <c r="AR133" s="723"/>
      <c r="AS133" s="723"/>
      <c r="AT133" s="724"/>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1LSNXg8FfCPSzQAgmctltBxhS1EalW/zRssTxyvBEbWShNq+CNoKb8Mgpi6Lj+0uYGEBRhCkzrWHw/oJ14UZrw==" saltValue="J9A4slL5CLpxbU8lHtvI1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4" zoomScaleNormal="85" zoomScaleSheetLayoutView="100" workbookViewId="0">
      <selection activeCell="BA17" sqref="BA17"/>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504</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vQO7U8x45di1LgQGQQVOgFxdNO7P/u2t+p1/TPkd9VYjTU3pJ7RrxQ+4QLcAUPjCTjkkm7UBYVgRIBKo1wLDg==" saltValue="fXcokY6hU+Kpo/2SpwbSY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505</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506</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4" t="s">
        <v>507</v>
      </c>
      <c r="AP7" s="263"/>
      <c r="AQ7" s="264" t="s">
        <v>508</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5"/>
      <c r="AP8" s="269" t="s">
        <v>509</v>
      </c>
      <c r="AQ8" s="270" t="s">
        <v>510</v>
      </c>
      <c r="AR8" s="271" t="s">
        <v>511</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26" t="s">
        <v>512</v>
      </c>
      <c r="AL9" s="1127"/>
      <c r="AM9" s="1127"/>
      <c r="AN9" s="1128"/>
      <c r="AO9" s="272">
        <v>3568771</v>
      </c>
      <c r="AP9" s="272">
        <v>59280</v>
      </c>
      <c r="AQ9" s="273">
        <v>65025</v>
      </c>
      <c r="AR9" s="274">
        <v>-8.8000000000000007</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26" t="s">
        <v>513</v>
      </c>
      <c r="AL10" s="1127"/>
      <c r="AM10" s="1127"/>
      <c r="AN10" s="1128"/>
      <c r="AO10" s="275">
        <v>675247</v>
      </c>
      <c r="AP10" s="275">
        <v>11216</v>
      </c>
      <c r="AQ10" s="276">
        <v>6119</v>
      </c>
      <c r="AR10" s="277">
        <v>83.3</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26" t="s">
        <v>514</v>
      </c>
      <c r="AL11" s="1127"/>
      <c r="AM11" s="1127"/>
      <c r="AN11" s="1128"/>
      <c r="AO11" s="275">
        <v>72669</v>
      </c>
      <c r="AP11" s="275">
        <v>1207</v>
      </c>
      <c r="AQ11" s="276">
        <v>1220</v>
      </c>
      <c r="AR11" s="277">
        <v>-1.1000000000000001</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26" t="s">
        <v>515</v>
      </c>
      <c r="AL12" s="1127"/>
      <c r="AM12" s="1127"/>
      <c r="AN12" s="1128"/>
      <c r="AO12" s="275" t="s">
        <v>516</v>
      </c>
      <c r="AP12" s="275" t="s">
        <v>516</v>
      </c>
      <c r="AQ12" s="276">
        <v>12</v>
      </c>
      <c r="AR12" s="277" t="s">
        <v>516</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26" t="s">
        <v>517</v>
      </c>
      <c r="AL13" s="1127"/>
      <c r="AM13" s="1127"/>
      <c r="AN13" s="1128"/>
      <c r="AO13" s="275">
        <v>165097</v>
      </c>
      <c r="AP13" s="275">
        <v>2742</v>
      </c>
      <c r="AQ13" s="276">
        <v>2792</v>
      </c>
      <c r="AR13" s="277">
        <v>-1.8</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26" t="s">
        <v>518</v>
      </c>
      <c r="AL14" s="1127"/>
      <c r="AM14" s="1127"/>
      <c r="AN14" s="1128"/>
      <c r="AO14" s="275">
        <v>188298</v>
      </c>
      <c r="AP14" s="275">
        <v>3128</v>
      </c>
      <c r="AQ14" s="276">
        <v>1408</v>
      </c>
      <c r="AR14" s="277">
        <v>122.2</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29" t="s">
        <v>519</v>
      </c>
      <c r="AL15" s="1130"/>
      <c r="AM15" s="1130"/>
      <c r="AN15" s="1131"/>
      <c r="AO15" s="275">
        <v>-234741</v>
      </c>
      <c r="AP15" s="275">
        <v>-3899</v>
      </c>
      <c r="AQ15" s="276">
        <v>-3962</v>
      </c>
      <c r="AR15" s="277">
        <v>-1.6</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29" t="s">
        <v>184</v>
      </c>
      <c r="AL16" s="1130"/>
      <c r="AM16" s="1130"/>
      <c r="AN16" s="1131"/>
      <c r="AO16" s="275">
        <v>4435341</v>
      </c>
      <c r="AP16" s="275">
        <v>73674</v>
      </c>
      <c r="AQ16" s="276">
        <v>72615</v>
      </c>
      <c r="AR16" s="277">
        <v>1.5</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520</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521</v>
      </c>
      <c r="AP20" s="284" t="s">
        <v>522</v>
      </c>
      <c r="AQ20" s="285" t="s">
        <v>523</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32" t="s">
        <v>524</v>
      </c>
      <c r="AL21" s="1133"/>
      <c r="AM21" s="1133"/>
      <c r="AN21" s="1134"/>
      <c r="AO21" s="288">
        <v>6.08</v>
      </c>
      <c r="AP21" s="289">
        <v>6.51</v>
      </c>
      <c r="AQ21" s="290">
        <v>-0.43</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32" t="s">
        <v>525</v>
      </c>
      <c r="AL22" s="1133"/>
      <c r="AM22" s="1133"/>
      <c r="AN22" s="1134"/>
      <c r="AO22" s="293">
        <v>99.1</v>
      </c>
      <c r="AP22" s="294">
        <v>98.4</v>
      </c>
      <c r="AQ22" s="295">
        <v>0.7</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25" t="s">
        <v>526</v>
      </c>
      <c r="B26" s="1125"/>
      <c r="C26" s="1125"/>
      <c r="D26" s="1125"/>
      <c r="E26" s="1125"/>
      <c r="F26" s="1125"/>
      <c r="G26" s="1125"/>
      <c r="H26" s="1125"/>
      <c r="I26" s="1125"/>
      <c r="J26" s="1125"/>
      <c r="K26" s="1125"/>
      <c r="L26" s="1125"/>
      <c r="M26" s="1125"/>
      <c r="N26" s="1125"/>
      <c r="O26" s="1125"/>
      <c r="P26" s="1125"/>
      <c r="Q26" s="1125"/>
      <c r="R26" s="1125"/>
      <c r="S26" s="1125"/>
      <c r="T26" s="1125"/>
      <c r="U26" s="1125"/>
      <c r="V26" s="1125"/>
      <c r="W26" s="1125"/>
      <c r="X26" s="1125"/>
      <c r="Y26" s="1125"/>
      <c r="Z26" s="1125"/>
      <c r="AA26" s="1125"/>
      <c r="AB26" s="1125"/>
      <c r="AC26" s="1125"/>
      <c r="AD26" s="1125"/>
      <c r="AE26" s="1125"/>
      <c r="AF26" s="1125"/>
      <c r="AG26" s="1125"/>
      <c r="AH26" s="1125"/>
      <c r="AI26" s="1125"/>
      <c r="AJ26" s="1125"/>
      <c r="AK26" s="1125"/>
      <c r="AL26" s="1125"/>
      <c r="AM26" s="1125"/>
      <c r="AN26" s="1125"/>
      <c r="AO26" s="1125"/>
      <c r="AP26" s="1125"/>
      <c r="AQ26" s="1125"/>
      <c r="AR26" s="1125"/>
      <c r="AS26" s="1125"/>
      <c r="AT26" s="258"/>
    </row>
    <row r="27" spans="1:46" x14ac:dyDescent="0.15">
      <c r="A27" s="300"/>
      <c r="AO27" s="253"/>
      <c r="AP27" s="253"/>
      <c r="AQ27" s="253"/>
      <c r="AR27" s="253"/>
      <c r="AS27" s="253"/>
      <c r="AT27" s="253"/>
    </row>
    <row r="28" spans="1:46" ht="17.25" x14ac:dyDescent="0.15">
      <c r="A28" s="254" t="s">
        <v>527</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528</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4" t="s">
        <v>507</v>
      </c>
      <c r="AP30" s="263"/>
      <c r="AQ30" s="264" t="s">
        <v>508</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5"/>
      <c r="AP31" s="269" t="s">
        <v>509</v>
      </c>
      <c r="AQ31" s="270" t="s">
        <v>510</v>
      </c>
      <c r="AR31" s="271" t="s">
        <v>511</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16" t="s">
        <v>529</v>
      </c>
      <c r="AL32" s="1117"/>
      <c r="AM32" s="1117"/>
      <c r="AN32" s="1118"/>
      <c r="AO32" s="303">
        <v>3132448</v>
      </c>
      <c r="AP32" s="303">
        <v>52032</v>
      </c>
      <c r="AQ32" s="304">
        <v>34910</v>
      </c>
      <c r="AR32" s="305">
        <v>49</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16" t="s">
        <v>530</v>
      </c>
      <c r="AL33" s="1117"/>
      <c r="AM33" s="1117"/>
      <c r="AN33" s="1118"/>
      <c r="AO33" s="303" t="s">
        <v>516</v>
      </c>
      <c r="AP33" s="303" t="s">
        <v>516</v>
      </c>
      <c r="AQ33" s="304" t="s">
        <v>516</v>
      </c>
      <c r="AR33" s="305" t="s">
        <v>516</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16" t="s">
        <v>531</v>
      </c>
      <c r="AL34" s="1117"/>
      <c r="AM34" s="1117"/>
      <c r="AN34" s="1118"/>
      <c r="AO34" s="303" t="s">
        <v>516</v>
      </c>
      <c r="AP34" s="303" t="s">
        <v>516</v>
      </c>
      <c r="AQ34" s="304">
        <v>4</v>
      </c>
      <c r="AR34" s="305" t="s">
        <v>516</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16" t="s">
        <v>532</v>
      </c>
      <c r="AL35" s="1117"/>
      <c r="AM35" s="1117"/>
      <c r="AN35" s="1118"/>
      <c r="AO35" s="303">
        <v>359245</v>
      </c>
      <c r="AP35" s="303">
        <v>5967</v>
      </c>
      <c r="AQ35" s="304">
        <v>8517</v>
      </c>
      <c r="AR35" s="305">
        <v>-29.9</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16" t="s">
        <v>533</v>
      </c>
      <c r="AL36" s="1117"/>
      <c r="AM36" s="1117"/>
      <c r="AN36" s="1118"/>
      <c r="AO36" s="303">
        <v>142463</v>
      </c>
      <c r="AP36" s="303">
        <v>2366</v>
      </c>
      <c r="AQ36" s="304">
        <v>1600</v>
      </c>
      <c r="AR36" s="305">
        <v>47.9</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16" t="s">
        <v>534</v>
      </c>
      <c r="AL37" s="1117"/>
      <c r="AM37" s="1117"/>
      <c r="AN37" s="1118"/>
      <c r="AO37" s="303">
        <v>1589</v>
      </c>
      <c r="AP37" s="303">
        <v>26</v>
      </c>
      <c r="AQ37" s="304">
        <v>1669</v>
      </c>
      <c r="AR37" s="305">
        <v>-98.4</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19" t="s">
        <v>535</v>
      </c>
      <c r="AL38" s="1120"/>
      <c r="AM38" s="1120"/>
      <c r="AN38" s="1121"/>
      <c r="AO38" s="306" t="s">
        <v>516</v>
      </c>
      <c r="AP38" s="306" t="s">
        <v>516</v>
      </c>
      <c r="AQ38" s="307">
        <v>1</v>
      </c>
      <c r="AR38" s="295" t="s">
        <v>516</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19" t="s">
        <v>536</v>
      </c>
      <c r="AL39" s="1120"/>
      <c r="AM39" s="1120"/>
      <c r="AN39" s="1121"/>
      <c r="AO39" s="303">
        <v>-257362</v>
      </c>
      <c r="AP39" s="303">
        <v>-4275</v>
      </c>
      <c r="AQ39" s="304">
        <v>-6461</v>
      </c>
      <c r="AR39" s="305">
        <v>-33.799999999999997</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16" t="s">
        <v>537</v>
      </c>
      <c r="AL40" s="1117"/>
      <c r="AM40" s="1117"/>
      <c r="AN40" s="1118"/>
      <c r="AO40" s="303">
        <v>-2927839</v>
      </c>
      <c r="AP40" s="303">
        <v>-48634</v>
      </c>
      <c r="AQ40" s="304">
        <v>-28321</v>
      </c>
      <c r="AR40" s="305">
        <v>71.7</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22" t="s">
        <v>295</v>
      </c>
      <c r="AL41" s="1123"/>
      <c r="AM41" s="1123"/>
      <c r="AN41" s="1124"/>
      <c r="AO41" s="303">
        <v>450544</v>
      </c>
      <c r="AP41" s="303">
        <v>7484</v>
      </c>
      <c r="AQ41" s="304">
        <v>11918</v>
      </c>
      <c r="AR41" s="305">
        <v>-37.200000000000003</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538</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539</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540</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09" t="s">
        <v>507</v>
      </c>
      <c r="AN49" s="1111" t="s">
        <v>541</v>
      </c>
      <c r="AO49" s="1112"/>
      <c r="AP49" s="1112"/>
      <c r="AQ49" s="1112"/>
      <c r="AR49" s="1113"/>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10"/>
      <c r="AN50" s="319" t="s">
        <v>542</v>
      </c>
      <c r="AO50" s="320" t="s">
        <v>543</v>
      </c>
      <c r="AP50" s="321" t="s">
        <v>544</v>
      </c>
      <c r="AQ50" s="322" t="s">
        <v>545</v>
      </c>
      <c r="AR50" s="323" t="s">
        <v>546</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547</v>
      </c>
      <c r="AL51" s="316"/>
      <c r="AM51" s="324">
        <v>4106873</v>
      </c>
      <c r="AN51" s="325">
        <v>68081</v>
      </c>
      <c r="AO51" s="326">
        <v>-6.2</v>
      </c>
      <c r="AP51" s="327">
        <v>47820</v>
      </c>
      <c r="AQ51" s="328">
        <v>7.5</v>
      </c>
      <c r="AR51" s="329">
        <v>-13.7</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548</v>
      </c>
      <c r="AM52" s="332">
        <v>2205087</v>
      </c>
      <c r="AN52" s="333">
        <v>36555</v>
      </c>
      <c r="AO52" s="334">
        <v>-18.899999999999999</v>
      </c>
      <c r="AP52" s="335">
        <v>25855</v>
      </c>
      <c r="AQ52" s="336">
        <v>-0.1</v>
      </c>
      <c r="AR52" s="337">
        <v>-18.8</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549</v>
      </c>
      <c r="AL53" s="316"/>
      <c r="AM53" s="324">
        <v>5633636</v>
      </c>
      <c r="AN53" s="325">
        <v>93674</v>
      </c>
      <c r="AO53" s="326">
        <v>37.6</v>
      </c>
      <c r="AP53" s="327">
        <v>41934</v>
      </c>
      <c r="AQ53" s="328">
        <v>-12.3</v>
      </c>
      <c r="AR53" s="329">
        <v>49.9</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548</v>
      </c>
      <c r="AM54" s="332">
        <v>3216229</v>
      </c>
      <c r="AN54" s="333">
        <v>53478</v>
      </c>
      <c r="AO54" s="334">
        <v>46.3</v>
      </c>
      <c r="AP54" s="335">
        <v>23352</v>
      </c>
      <c r="AQ54" s="336">
        <v>-9.6999999999999993</v>
      </c>
      <c r="AR54" s="337">
        <v>56</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550</v>
      </c>
      <c r="AL55" s="316"/>
      <c r="AM55" s="324">
        <v>5360078</v>
      </c>
      <c r="AN55" s="325">
        <v>88958</v>
      </c>
      <c r="AO55" s="326">
        <v>-5</v>
      </c>
      <c r="AP55" s="327">
        <v>45588</v>
      </c>
      <c r="AQ55" s="328">
        <v>8.6999999999999993</v>
      </c>
      <c r="AR55" s="329">
        <v>-13.7</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548</v>
      </c>
      <c r="AM56" s="332">
        <v>4719023</v>
      </c>
      <c r="AN56" s="333">
        <v>78319</v>
      </c>
      <c r="AO56" s="334">
        <v>46.5</v>
      </c>
      <c r="AP56" s="335">
        <v>24150</v>
      </c>
      <c r="AQ56" s="336">
        <v>3.4</v>
      </c>
      <c r="AR56" s="337">
        <v>43.1</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551</v>
      </c>
      <c r="AL57" s="316"/>
      <c r="AM57" s="324">
        <v>4755073</v>
      </c>
      <c r="AN57" s="325">
        <v>79037</v>
      </c>
      <c r="AO57" s="326">
        <v>-11.2</v>
      </c>
      <c r="AP57" s="327">
        <v>45483</v>
      </c>
      <c r="AQ57" s="328">
        <v>-0.2</v>
      </c>
      <c r="AR57" s="329">
        <v>-11</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548</v>
      </c>
      <c r="AM58" s="332">
        <v>3416486</v>
      </c>
      <c r="AN58" s="333">
        <v>56787</v>
      </c>
      <c r="AO58" s="334">
        <v>-27.5</v>
      </c>
      <c r="AP58" s="335">
        <v>24241</v>
      </c>
      <c r="AQ58" s="336">
        <v>0.4</v>
      </c>
      <c r="AR58" s="337">
        <v>-27.9</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552</v>
      </c>
      <c r="AL59" s="316"/>
      <c r="AM59" s="324">
        <v>6008614</v>
      </c>
      <c r="AN59" s="325">
        <v>99808</v>
      </c>
      <c r="AO59" s="326">
        <v>26.3</v>
      </c>
      <c r="AP59" s="327">
        <v>45945</v>
      </c>
      <c r="AQ59" s="328">
        <v>1</v>
      </c>
      <c r="AR59" s="329">
        <v>25.3</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548</v>
      </c>
      <c r="AM60" s="332">
        <v>3186896</v>
      </c>
      <c r="AN60" s="333">
        <v>52937</v>
      </c>
      <c r="AO60" s="334">
        <v>-6.8</v>
      </c>
      <c r="AP60" s="335">
        <v>25180</v>
      </c>
      <c r="AQ60" s="336">
        <v>3.9</v>
      </c>
      <c r="AR60" s="337">
        <v>-10.7</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553</v>
      </c>
      <c r="AL61" s="338"/>
      <c r="AM61" s="339">
        <v>5172855</v>
      </c>
      <c r="AN61" s="340">
        <v>85912</v>
      </c>
      <c r="AO61" s="341">
        <v>8.3000000000000007</v>
      </c>
      <c r="AP61" s="342">
        <v>45354</v>
      </c>
      <c r="AQ61" s="343">
        <v>0.9</v>
      </c>
      <c r="AR61" s="329">
        <v>7.4</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548</v>
      </c>
      <c r="AM62" s="332">
        <v>3348744</v>
      </c>
      <c r="AN62" s="333">
        <v>55615</v>
      </c>
      <c r="AO62" s="334">
        <v>7.9</v>
      </c>
      <c r="AP62" s="335">
        <v>24556</v>
      </c>
      <c r="AQ62" s="336">
        <v>-0.4</v>
      </c>
      <c r="AR62" s="337">
        <v>8.3000000000000007</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KG8M18XltUTjW7kHps+S83RU9sFYi5yR7HN0ffQAQ5rJSI0zNK0Zof8lnCftFxC/xwLHqDHDmKhyehJzf/Gs2A==" saltValue="ZtICpIERD2XskztkcolWS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555</v>
      </c>
    </row>
    <row r="121" spans="125:125" ht="13.5" hidden="1" customHeight="1" x14ac:dyDescent="0.15">
      <c r="DU121" s="250"/>
    </row>
  </sheetData>
  <sheetProtection algorithmName="SHA-512" hashValue="SPy+RtleFVFzDhEBAKklCzHj/Bzrfrl2LmMT3AXXwlW5TUaEKVPT7P6CXkaBWgAI1TxRHey2GfDBu8qEvZwlbg==" saltValue="DRENnjaBOHE4aPRTv2wYn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556</v>
      </c>
    </row>
  </sheetData>
  <sheetProtection algorithmName="SHA-512" hashValue="91+elqYXc8vi3EzcIVVl5aEvxqpM8YbDpBOKkC5iU9Ce9198+VnBq9rb86/fSnBk269kV7NNQeEe/Ch7Ppec/w==" saltValue="jB+ypk9ZbhylL8W2k9XX9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35" t="s">
        <v>3</v>
      </c>
      <c r="D47" s="1135"/>
      <c r="E47" s="1136"/>
      <c r="F47" s="11">
        <v>13.83</v>
      </c>
      <c r="G47" s="12">
        <v>11.45</v>
      </c>
      <c r="H47" s="12">
        <v>7.86</v>
      </c>
      <c r="I47" s="12">
        <v>14.81</v>
      </c>
      <c r="J47" s="13">
        <v>14.1</v>
      </c>
    </row>
    <row r="48" spans="2:10" ht="57.75" customHeight="1" x14ac:dyDescent="0.15">
      <c r="B48" s="14"/>
      <c r="C48" s="1137" t="s">
        <v>4</v>
      </c>
      <c r="D48" s="1137"/>
      <c r="E48" s="1138"/>
      <c r="F48" s="15">
        <v>8.52</v>
      </c>
      <c r="G48" s="16">
        <v>10.73</v>
      </c>
      <c r="H48" s="16">
        <v>10.63</v>
      </c>
      <c r="I48" s="16">
        <v>11.39</v>
      </c>
      <c r="J48" s="17">
        <v>14.61</v>
      </c>
    </row>
    <row r="49" spans="2:10" ht="57.75" customHeight="1" thickBot="1" x14ac:dyDescent="0.2">
      <c r="B49" s="18"/>
      <c r="C49" s="1139" t="s">
        <v>5</v>
      </c>
      <c r="D49" s="1139"/>
      <c r="E49" s="1140"/>
      <c r="F49" s="19">
        <v>1.74</v>
      </c>
      <c r="G49" s="20">
        <v>0.18</v>
      </c>
      <c r="H49" s="20" t="s">
        <v>562</v>
      </c>
      <c r="I49" s="20">
        <v>8.11</v>
      </c>
      <c r="J49" s="21">
        <v>3.73</v>
      </c>
    </row>
    <row r="50" spans="2:10" x14ac:dyDescent="0.15"/>
  </sheetData>
  <sheetProtection algorithmName="SHA-512" hashValue="KElRrfCsjdYvJqqb4LyfUu083G+VCfztsPwuqCkMsd5xNaAe/aeziLyXEFLp83FhMaFjw+GSBvQ9edd8mNTWNQ==" saltValue="2vx7kO5bJiNir7v64AM2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下野市</cp:lastModifiedBy>
  <cp:lastPrinted>2023-03-14T23:36:01Z</cp:lastPrinted>
  <dcterms:created xsi:type="dcterms:W3CDTF">2023-02-20T04:18:24Z</dcterms:created>
  <dcterms:modified xsi:type="dcterms:W3CDTF">2023-10-11T06:27:28Z</dcterms:modified>
  <cp:category/>
</cp:coreProperties>
</file>