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総合政策部\政策課\財政係\R5公会計照会\【1020〆】令和３年度財政状況資料集の作成について（2回目・地方公会計関係）\03県回答\"/>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<sst xmlns="http://schemas.openxmlformats.org/spreadsheetml/2006/main" count="1163" uniqueCount="621">
  <si>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</si>
  <si>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</si>
  <si>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</si>
  <si>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</si>
  <si>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</si>
  <si>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</si>
  <si>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</si>
  <si>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</si>
  <si>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</si>
  <si>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</si>
  <si>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</si>
  <si>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</si>
  <si>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</si>
  <si>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</si>
  <si>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</si>
  <si>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</si>
  <si>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</si>
  <si>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</si>
  <si>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</si>
  <si>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</si>
  <si>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</si>
  <si>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</si>
  <si>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</si>
  <si>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</si>
  <si>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</si>
  <si>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</si>
  <si>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</si>
  <si>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</si>
  <si>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</si>
  <si>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</si>
  <si>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</si>
  <si>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</si>
  <si>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</si>
  <si>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</si>
  <si>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</si>
  <si>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</si>
  <si>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</si>
  <si>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</si>
  <si>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</si>
  <si>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</si>
  <si>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</si>
  <si>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</si>
  <si>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</si>
  <si>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</si>
  <si>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</si>
  <si>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</si>
  <si>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</si>
  <si>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</si>
  <si>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</si>
  <si>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</si>
  <si>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</si>
  <si>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</si>
  <si>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</si>
  <si>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</si>
  <si>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</si>
  <si>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</si>
  <si>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</si>
  <si>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</si>
  <si>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</si>
  <si>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</si>
  <si>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</si>
  <si>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</si>
  <si>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</si>
  <si>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</si>
  <si>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</si>
  <si>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</si>
  <si>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</si>
  <si>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</si>
  <si>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</si>
  <si>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</si>
  <si>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</si>
  <si>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</si>
  <si>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</si>
  <si>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</si>
  <si>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</si>
  <si>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</si>
  <si>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</si>
  <si>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</si>
  <si>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</si>
  <si>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</si>
  <si>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</si>
  <si>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</si>
  <si>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</si>
  <si>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</si>
  <si>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</si>
  <si>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</si>
  <si>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</si>
  <si>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</si>
  <si>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</si>
  <si>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</si>
  <si>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</si>
  <si>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</si>
  <si>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</si>
  <si>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</si>
  <si>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</si>
  <si>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</si>
  <si>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</si>
  <si>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</si>
  <si>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</si>
  <si>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</si>
  <si>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</si>
  <si>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</si>
  <si>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</si>
  <si>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</si>
  <si>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</si>
  <si>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</si>
  <si>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</si>
  <si>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</si>
  <si>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</si>
  <si>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</si>
  <si>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</si>
  <si>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</si>
  <si>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</si>
  <si>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</si>
  <si>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</si>
  <si>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</si>
  <si>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</si>
  <si>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</si>
  <si>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</si>
  <si>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</si>
  <si>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</si>
  <si>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</si>
  <si>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</si>
  <si>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</si>
  <si>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</si>
  <si>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</si>
  <si>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</si>
  <si>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</si>
  <si>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</si>
  <si>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</si>
  <si>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</si>
  <si>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</si>
  <si>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</si>
  <si>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</si>
  <si>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</si>
  <si>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</si>
  <si>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</si>
  <si>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</si>
  <si>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</si>
  <si>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</si>
  <si>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</si>
  <si>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</si>
  <si>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</si>
  <si>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</si>
  <si>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</si>
  <si>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</si>
  <si>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</si>
  <si>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</si>
  <si>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</si>
  <si>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</si>
  <si>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</si>
  <si>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</si>
  <si>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</si>
  <si>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</si>
  <si>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</si>
  <si>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</si>
  <si>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</si>
  <si>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</si>
  <si>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</si>
  <si>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</si>
  <si>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</si>
  <si>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</si>
  <si>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</si>
  <si>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</si>
  <si>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</si>
  <si>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</si>
  <si>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</si>
  <si>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</si>
  <si>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</si>
  <si>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</si>
  <si>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</si>
  <si>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</si>
  <si>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</si>
  <si>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</si>
  <si>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</si>
  <si>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</si>
  <si>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</si>
  <si>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</si>
  <si>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</si>
  <si>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</si>
  <si>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</si>
  <si>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</si>
  <si>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</si>
  <si>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</si>
  <si>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</si>
  <si>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</si>
  <si>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</si>
  <si>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</si>
  <si>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</si>
  <si>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</si>
  <si>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</si>
  <si>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</si>
  <si>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</si>
  <si>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</si>
  <si>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</si>
  <si>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</si>
  <si>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</si>
  <si>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</si>
  <si>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</si>
  <si>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</si>
  <si>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</si>
  <si>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</si>
  <si>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</si>
  <si>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</si>
  <si>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</si>
  <si>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</si>
  <si>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</si>
  <si>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</si>
  <si>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</si>
  <si>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</si>
  <si>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</si>
  <si>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</si>
  <si>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</si>
  <si>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</si>
  <si>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</si>
  <si>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</si>
  <si>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</si>
  <si>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栃木県野木町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</si>
  <si>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</si>
  <si>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</si>
  <si>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</si>
  <si>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</si>
  <si>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</si>
  <si>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</si>
  <si>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</si>
  <si>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</si>
  <si>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</si>
  <si>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</si>
  <si>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</si>
  <si>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</si>
  <si>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</si>
  <si>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</si>
  <si>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</si>
  <si>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</si>
  <si>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</si>
  <si>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</si>
  <si>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</si>
  <si>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</si>
  <si>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</si>
  <si>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</si>
  <si>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</si>
  <si>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</si>
  <si>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</si>
  <si>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</si>
  <si>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</si>
  <si>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</si>
  <si>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</si>
  <si>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</si>
  <si>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</si>
  <si>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</si>
  <si>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</si>
  <si>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</si>
  <si>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</si>
  <si>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</si>
  <si>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</si>
  <si>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</si>
  <si>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</si>
  <si>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</si>
  <si>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</si>
  <si>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</si>
  <si>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</si>
  <si>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</si>
  <si>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</si>
  <si>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</si>
  <si>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</si>
  <si>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</si>
  <si>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</si>
  <si>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</si>
  <si>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</si>
  <si>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</si>
  <si>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</si>
  <si>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</si>
  <si>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</si>
  <si>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</si>
  <si>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</si>
  <si>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</si>
  <si>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</si>
  <si>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</si>
  <si>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</si>
  <si>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</si>
  <si>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</si>
  <si>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</si>
  <si>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</si>
  <si>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</si>
  <si>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</si>
  <si>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</si>
  <si>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</si>
  <si>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</si>
  <si>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</si>
  <si>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</si>
  <si>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</si>
  <si>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</si>
  <si>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</si>
  <si>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</si>
  <si>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</si>
  <si>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</si>
  <si>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</si>
  <si>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</si>
  <si>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</si>
  <si>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</si>
  <si>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</si>
  <si>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</si>
  <si>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</si>
  <si>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</si>
  <si>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</si>
  <si>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</si>
  <si>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</si>
  <si>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</si>
  <si>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</si>
  <si>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</si>
  <si>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</si>
  <si>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</si>
  <si>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</si>
  <si>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</si>
  <si>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</si>
  <si>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</si>
  <si>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</si>
  <si>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</si>
  <si>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</si>
  <si>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</si>
  <si>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</si>
  <si>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</si>
  <si>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</si>
  <si>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</si>
  <si>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</si>
  <si>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</si>
  <si>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</si>
  <si>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</si>
  <si>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</si>
  <si>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</si>
  <si>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</si>
  <si>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</si>
  <si>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</si>
  <si>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</si>
  <si>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</si>
  <si>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</si>
  <si>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</si>
  <si>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</si>
  <si>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</si>
  <si>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</si>
  <si>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</si>
  <si>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</si>
  <si>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</si>
  <si>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</si>
  <si>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</si>
  <si>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</si>
  <si>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</si>
  <si>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</si>
  <si>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</si>
  <si>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</si>
  <si>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</si>
  <si>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</si>
  <si>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</si>
  <si>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</si>
  <si>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</si>
  <si>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</si>
  <si>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</si>
  <si>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</si>
  <si>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</si>
  <si>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</si>
  <si>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</si>
  <si>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</si>
  <si>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</si>
  <si>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</si>
  <si>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</si>
  <si>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</si>
  <si>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</si>
  <si>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</si>
  <si>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</si>
  <si>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</si>
  <si>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</si>
  <si>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</si>
  <si>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栃木県野木町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</si>
  <si>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</si>
  <si>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</si>
  <si>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</si>
  <si>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</si>
  <si>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</si>
  <si>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</si>
  <si>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</si>
  <si>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</si>
  <si>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</si>
  <si>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</si>
  <si>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</si>
  <si>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</si>
  <si>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</si>
  <si>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</si>
  <si>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</si>
  <si>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</si>
  <si>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</si>
  <si>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</si>
  <si>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</si>
  <si>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</si>
  <si>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</si>
  <si>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</si>
  <si>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</si>
  <si>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</si>
  <si>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</si>
  <si>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</si>
  <si>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</si>
  <si>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</si>
  <si>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</si>
  <si>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</si>
  <si>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</si>
  <si>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</si>
  <si>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</si>
  <si>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</si>
  <si>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</si>
  <si>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</si>
  <si>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</si>
  <si>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</si>
  <si>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</si>
  <si>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</si>
  <si>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</si>
  <si>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</si>
  <si>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</si>
  <si>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</si>
  <si>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</si>
  <si>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</si>
  <si>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</si>
  <si>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</si>
  <si>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</si>
  <si>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</si>
  <si>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</si>
  <si>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</si>
  <si>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</si>
  <si>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</si>
  <si>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</si>
  <si>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</si>
  <si>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</si>
  <si>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</si>
  <si>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</si>
  <si>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</si>
  <si>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</si>
  <si>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</si>
  <si>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</si>
  <si>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</si>
  <si>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</si>
  <si>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</si>
  <si>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</si>
  <si>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</si>
  <si>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</si>
  <si>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</si>
  <si>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</si>
  <si>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</si>
  <si>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</si>
  <si>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</si>
  <si>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</si>
  <si>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</si>
  <si>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</si>
  <si>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</si>
  <si>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</si>
  <si>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</si>
  <si>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</si>
  <si>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</si>
  <si>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</si>
  <si>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</si>
  <si>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</si>
  <si>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</si>
  <si>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</si>
  <si>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</si>
  <si>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</si>
  <si>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</si>
  <si>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</si>
  <si>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</si>
  <si>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</si>
  <si>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</si>
  <si>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</si>
  <si>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</si>
  <si>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</si>
  <si>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</si>
  <si>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</si>
  <si>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</si>
  <si>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</si>
  <si>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</si>
  <si>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</si>
  <si>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</si>
  <si>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</si>
  <si>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</si>
  <si>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</si>
  <si>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</si>
  <si>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</si>
  <si>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</si>
  <si>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</si>
  <si>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</si>
  <si>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</si>
  <si>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</si>
  <si>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</si>
  <si>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</si>
  <si>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</si>
  <si>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</si>
  <si>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</si>
  <si>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</si>
  <si>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</si>
  <si>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</si>
  <si>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</si>
  <si>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</si>
  <si>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</si>
  <si>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</si>
  <si>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</si>
  <si>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</si>
  <si>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</si>
  <si>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</si>
  <si>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</si>
  <si>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</si>
  <si>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</si>
  <si>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</si>
  <si>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</si>
  <si>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</si>
  <si>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</si>
  <si>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</si>
  <si>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</si>
  <si>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</si>
  <si>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</si>
  <si>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</si>
  <si>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</si>
  <si>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</si>
  <si>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</si>
  <si>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</si>
  <si>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</si>
  <si>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</si>
  <si>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</si>
  <si>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</si>
  <si>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</si>
  <si>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</si>
  <si>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</si>
  <si>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</si>
  <si>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</si>
  <si>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</si>
  <si>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</si>
  <si>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</si>
  <si>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</si>
  <si>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</si>
  <si>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</si>
  <si>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</si>
  <si>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</si>
  <si>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</si>
  <si>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</si>
  <si>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</si>
  <si>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</si>
  <si>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</si>
  <si>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</si>
  <si>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</si>
  <si>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</si>
  <si>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</si>
  <si>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</si>
  <si>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</si>
  <si>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</si>
  <si>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</si>
  <si>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</si>
  <si>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</si>
  <si>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</si>
  <si>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</si>
  <si>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</si>
  <si>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</si>
  <si>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</si>
  <si>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</si>
  <si>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</si>
  <si>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</si>
  <si>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</si>
  <si>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</si>
  <si>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</si>
  <si>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</si>
  <si>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</si>
  <si>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</si>
  <si>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</si>
  <si>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</si>
  <si>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</si>
  <si>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</si>
  <si>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3.21</t>
  </si>
  <si>
    <t>▲ 4.05</t>
  </si>
  <si>
    <t>▲ 3.49</t>
  </si>
  <si>
    <t>▲ 2.27</t>
  </si>
  <si>
    <t>一般会計</t>
  </si>
  <si>
    <t>水道事業会計</t>
  </si>
  <si>
    <t>下水道事業会計</t>
  </si>
  <si>
    <t>介護保険特別会計</t>
  </si>
  <si>
    <t>国民健康保険特別会計</t>
  </si>
  <si>
    <t>町営墓地事業特別会計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</si>
  <si>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</si>
  <si>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</si>
  <si>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</si>
  <si>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</si>
  <si>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</si>
  <si>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</si>
  <si>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</si>
  <si>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</si>
  <si>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</si>
  <si>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市町村総合事務組合（一般会計）</t>
    <rPh sb="0" eb="3">
      <t>シチョウソン</t>
    </rPh>
    <rPh sb="3" eb="5">
      <t>ソウゴウ</t>
    </rPh>
    <rPh sb="5" eb="7">
      <t>ジム</t>
    </rPh>
    <rPh sb="7" eb="9">
      <t>クミアイ</t>
    </rPh>
    <rPh sb="10" eb="12">
      <t>イッパン</t>
    </rPh>
    <rPh sb="12" eb="14">
      <t>カイケイ</t>
    </rPh>
    <phoneticPr fontId="2"/>
  </si>
  <si>
    <t>市町村総合事務組合（特別会計）</t>
    <rPh sb="0" eb="3">
      <t>シチョウソン</t>
    </rPh>
    <rPh sb="3" eb="5">
      <t>ソウゴウ</t>
    </rPh>
    <rPh sb="5" eb="7">
      <t>ジム</t>
    </rPh>
    <rPh sb="7" eb="9">
      <t>クミアイ</t>
    </rPh>
    <rPh sb="10" eb="12">
      <t>トクベツ</t>
    </rPh>
    <rPh sb="12" eb="14">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</si>
  <si>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</si>
  <si>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</si>
  <si>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小山広域保健衛生組合</t>
    <rPh sb="0" eb="2">
      <t>オヤマ</t>
    </rPh>
    <rPh sb="2" eb="4">
      <t>コウイキ</t>
    </rPh>
    <rPh sb="4" eb="6">
      <t>ホケン</t>
    </rPh>
    <rPh sb="6" eb="8">
      <t>エイセイ</t>
    </rPh>
    <rPh sb="8" eb="10">
      <t>クミアイ</t>
    </rPh>
    <phoneticPr fontId="2"/>
  </si>
  <si>
    <t>〇</t>
    <phoneticPr fontId="2"/>
  </si>
  <si>
    <t>渡良瀬遊水地アクリメーション振興財団</t>
    <rPh sb="0" eb="3">
      <t>ワタラセ</t>
    </rPh>
    <rPh sb="3" eb="6">
      <t>ユウスイチ</t>
    </rPh>
    <rPh sb="14" eb="16">
      <t>シンコウ</t>
    </rPh>
    <rPh sb="16" eb="18">
      <t>ザイダン</t>
    </rPh>
    <phoneticPr fontId="2"/>
  </si>
  <si>
    <t>-</t>
    <phoneticPr fontId="2"/>
  </si>
  <si>
    <t>-</t>
    <phoneticPr fontId="2"/>
  </si>
  <si>
    <t>-</t>
    <phoneticPr fontId="2"/>
  </si>
  <si>
    <t>-</t>
    <phoneticPr fontId="2"/>
  </si>
  <si>
    <t>公共施設整備基金</t>
    <rPh sb="0" eb="8">
      <t>コウキョウシセツセイビキキン</t>
    </rPh>
    <phoneticPr fontId="5"/>
  </si>
  <si>
    <t>まちづくり基金</t>
    <rPh sb="5" eb="7">
      <t>キキン</t>
    </rPh>
    <phoneticPr fontId="5"/>
  </si>
  <si>
    <t>義務教育施設整備基金</t>
    <rPh sb="0" eb="10">
      <t>ギムキョウイクシセツセイビキキン</t>
    </rPh>
    <phoneticPr fontId="5"/>
  </si>
  <si>
    <t>地域福祉基金</t>
    <rPh sb="0" eb="6">
      <t>チイキフクシキキン</t>
    </rPh>
    <phoneticPr fontId="5"/>
  </si>
  <si>
    <t>災害基金</t>
    <rPh sb="0" eb="2">
      <t>サイガイ</t>
    </rPh>
    <rPh sb="2" eb="4">
      <t>キキン</t>
    </rPh>
    <phoneticPr fontId="5"/>
  </si>
  <si>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</si>
  <si>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</si>
  <si>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</si>
  <si>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</si>
  <si>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</si>
  <si>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増加傾向にあった将来負担比率は、令和2年度と比較すると24.8ポイント減少したが、将来負担比率・有形固定資産減価償却率共に類似団体内平均値を上回っている。
将来負担比率は、令和元年度の工業団地造成事業による地方債現在高の増加に伴い大幅な増となったが、普通交付税や充当可能基金の増により令和3年度は減少した。有形固定資産減価償却率については、新規施設の造成と比較して既存施設の償却が多いため、減少には至っていない。
　このことから、引き続き交付税参入率を鑑みた地方債を選択し、後年度の財政負担の縮減に努めるとともに、老朽化した施設について公共施設総合管理計画等に基づいた改修等に取り組むことにより、各比率の改善を図っていく。</t>
    <rPh sb="1" eb="3">
      <t>ゾウカ</t>
    </rPh>
    <rPh sb="3" eb="5">
      <t>ケイコウ</t>
    </rPh>
    <rPh sb="9" eb="11">
      <t>ショウライ</t>
    </rPh>
    <rPh sb="11" eb="13">
      <t>フタン</t>
    </rPh>
    <rPh sb="13" eb="15">
      <t>ヒリツ</t>
    </rPh>
    <rPh sb="17" eb="19">
      <t>レイワ</t>
    </rPh>
    <rPh sb="20" eb="22">
      <t>ネンド</t>
    </rPh>
    <rPh sb="23" eb="25">
      <t>ヒカク</t>
    </rPh>
    <rPh sb="36" eb="38">
      <t>ゲンショウ</t>
    </rPh>
    <rPh sb="42" eb="44">
      <t>ショウライ</t>
    </rPh>
    <rPh sb="44" eb="46">
      <t>フタン</t>
    </rPh>
    <rPh sb="46" eb="48">
      <t>ヒリツ</t>
    </rPh>
    <rPh sb="49" eb="51">
      <t>ユウケイ</t>
    </rPh>
    <rPh sb="51" eb="53">
      <t>コテイ</t>
    </rPh>
    <rPh sb="53" eb="55">
      <t>シサン</t>
    </rPh>
    <rPh sb="55" eb="57">
      <t>ゲンカ</t>
    </rPh>
    <rPh sb="57" eb="59">
      <t>ショウキャク</t>
    </rPh>
    <rPh sb="59" eb="60">
      <t>リツ</t>
    </rPh>
    <rPh sb="60" eb="61">
      <t>トモ</t>
    </rPh>
    <rPh sb="62" eb="64">
      <t>ルイジ</t>
    </rPh>
    <rPh sb="64" eb="66">
      <t>ダンタイ</t>
    </rPh>
    <rPh sb="66" eb="67">
      <t>ナイ</t>
    </rPh>
    <rPh sb="67" eb="70">
      <t>ヘイキンチ</t>
    </rPh>
    <rPh sb="79" eb="81">
      <t>ショウライ</t>
    </rPh>
    <rPh sb="81" eb="83">
      <t>フタン</t>
    </rPh>
    <rPh sb="83" eb="85">
      <t>ヒリツ</t>
    </rPh>
    <rPh sb="87" eb="89">
      <t>レイワ</t>
    </rPh>
    <rPh sb="89" eb="90">
      <t>ガン</t>
    </rPh>
    <rPh sb="90" eb="92">
      <t>ネンド</t>
    </rPh>
    <rPh sb="93" eb="95">
      <t>コウギョウ</t>
    </rPh>
    <rPh sb="95" eb="97">
      <t>ダンチ</t>
    </rPh>
    <rPh sb="97" eb="99">
      <t>ゾウセイ</t>
    </rPh>
    <rPh sb="99" eb="101">
      <t>ジギョウ</t>
    </rPh>
    <rPh sb="104" eb="107">
      <t>チホウサイ</t>
    </rPh>
    <rPh sb="107" eb="109">
      <t>ゲンザイ</t>
    </rPh>
    <rPh sb="109" eb="110">
      <t>ダカ</t>
    </rPh>
    <rPh sb="111" eb="113">
      <t>ゾウカ</t>
    </rPh>
    <rPh sb="114" eb="115">
      <t>トモナ</t>
    </rPh>
    <rPh sb="116" eb="118">
      <t>オオハバ</t>
    </rPh>
    <rPh sb="119" eb="120">
      <t>ゾウ</t>
    </rPh>
    <rPh sb="126" eb="128">
      <t>フツウ</t>
    </rPh>
    <rPh sb="128" eb="131">
      <t>コウフゼイ</t>
    </rPh>
    <rPh sb="132" eb="134">
      <t>ジュウトウ</t>
    </rPh>
    <rPh sb="134" eb="136">
      <t>カノウ</t>
    </rPh>
    <rPh sb="136" eb="138">
      <t>キキン</t>
    </rPh>
    <rPh sb="139" eb="140">
      <t>ゾウ</t>
    </rPh>
    <rPh sb="143" eb="145">
      <t>レイワ</t>
    </rPh>
    <rPh sb="146" eb="148">
      <t>ネンド</t>
    </rPh>
    <rPh sb="149" eb="151">
      <t>ゲンショウ</t>
    </rPh>
    <rPh sb="154" eb="156">
      <t>ユウケイ</t>
    </rPh>
    <rPh sb="156" eb="158">
      <t>コテイ</t>
    </rPh>
    <rPh sb="158" eb="160">
      <t>シサン</t>
    </rPh>
    <rPh sb="160" eb="165">
      <t>ゲンカショウキャクリツ</t>
    </rPh>
    <rPh sb="171" eb="173">
      <t>シンキ</t>
    </rPh>
    <rPh sb="173" eb="175">
      <t>シセツ</t>
    </rPh>
    <rPh sb="176" eb="178">
      <t>ゾウセイ</t>
    </rPh>
    <rPh sb="179" eb="181">
      <t>ヒカク</t>
    </rPh>
    <rPh sb="183" eb="185">
      <t>キゾン</t>
    </rPh>
    <rPh sb="185" eb="187">
      <t>シセツ</t>
    </rPh>
    <rPh sb="188" eb="190">
      <t>ショウキャク</t>
    </rPh>
    <rPh sb="191" eb="192">
      <t>オオ</t>
    </rPh>
    <rPh sb="196" eb="198">
      <t>ゲンショウ</t>
    </rPh>
    <rPh sb="200" eb="201">
      <t>イタ</t>
    </rPh>
    <rPh sb="216" eb="217">
      <t>ヒ</t>
    </rPh>
    <rPh sb="218" eb="219">
      <t>ツヅ</t>
    </rPh>
    <rPh sb="220" eb="223">
      <t>コウフゼイ</t>
    </rPh>
    <rPh sb="223" eb="226">
      <t>サンニュウリツ</t>
    </rPh>
    <rPh sb="227" eb="228">
      <t>カンガ</t>
    </rPh>
    <rPh sb="230" eb="233">
      <t>チホウサイ</t>
    </rPh>
    <rPh sb="234" eb="236">
      <t>センタク</t>
    </rPh>
    <rPh sb="238" eb="241">
      <t>コウネンド</t>
    </rPh>
    <rPh sb="242" eb="244">
      <t>ザイセイ</t>
    </rPh>
    <rPh sb="244" eb="246">
      <t>フタン</t>
    </rPh>
    <rPh sb="247" eb="249">
      <t>シュクゲン</t>
    </rPh>
    <rPh sb="250" eb="251">
      <t>ツト</t>
    </rPh>
    <rPh sb="258" eb="261">
      <t>ロウキュウカ</t>
    </rPh>
    <rPh sb="263" eb="265">
      <t>シセツ</t>
    </rPh>
    <rPh sb="269" eb="271">
      <t>コウキョウ</t>
    </rPh>
    <rPh sb="271" eb="273">
      <t>シセツ</t>
    </rPh>
    <rPh sb="273" eb="275">
      <t>ソウゴウ</t>
    </rPh>
    <rPh sb="275" eb="277">
      <t>カンリ</t>
    </rPh>
    <rPh sb="277" eb="279">
      <t>ケイカク</t>
    </rPh>
    <rPh sb="279" eb="280">
      <t>トウ</t>
    </rPh>
    <rPh sb="281" eb="282">
      <t>モト</t>
    </rPh>
    <rPh sb="285" eb="287">
      <t>カイシュウ</t>
    </rPh>
    <rPh sb="287" eb="288">
      <t>トウ</t>
    </rPh>
    <rPh sb="289" eb="290">
      <t>ト</t>
    </rPh>
    <rPh sb="291" eb="292">
      <t>ク</t>
    </rPh>
    <rPh sb="299" eb="300">
      <t>カク</t>
    </rPh>
    <rPh sb="300" eb="302">
      <t>ヒリツ</t>
    </rPh>
    <rPh sb="303" eb="305">
      <t>カイゼン</t>
    </rPh>
    <rPh sb="306" eb="307">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</si>
  <si>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</si>
  <si>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</si>
  <si>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</si>
  <si>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</si>
  <si>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</si>
  <si>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</si>
  <si>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共に令和2年度と比較すると減少に転じたが、両指標とも類似団体内平均値を上回っている。将来負担比率は、工業団地造成事業による地方債現在高の増加に伴い令和元年度に大幅な増となったが、普通交付税や充当可能基金の増等により令和3年度は減となった。実質公債費比率は三か年平均での算定とされており、今回除かれる平成30年度と、算入される令和3年度との比較においては、算定基礎となる元利償還金・標準財政規模共に増加しているが、普通交付税の増に伴う標準財政規模の増割合が高いため、指標においても減少している。
　今後、老朽化に伴う施設の改修等が見込まれ、地方債の借入や基金の取り崩しが予想されるため、事業の選別や交付税参入率を鑑みた地方債の選択等により、各比率の改善を図っていく。</t>
    <rPh sb="1" eb="3">
      <t>ショウライ</t>
    </rPh>
    <rPh sb="3" eb="5">
      <t>フタン</t>
    </rPh>
    <rPh sb="5" eb="7">
      <t>ヒリツ</t>
    </rPh>
    <rPh sb="8" eb="10">
      <t>ジッシツ</t>
    </rPh>
    <rPh sb="10" eb="13">
      <t>コウサイヒ</t>
    </rPh>
    <rPh sb="13" eb="15">
      <t>ヒリツ</t>
    </rPh>
    <rPh sb="15" eb="16">
      <t>トモ</t>
    </rPh>
    <rPh sb="17" eb="19">
      <t>レイワ</t>
    </rPh>
    <rPh sb="20" eb="22">
      <t>ネンド</t>
    </rPh>
    <rPh sb="23" eb="25">
      <t>ヒカク</t>
    </rPh>
    <rPh sb="28" eb="30">
      <t>ゲンショウ</t>
    </rPh>
    <rPh sb="31" eb="32">
      <t>テン</t>
    </rPh>
    <rPh sb="36" eb="37">
      <t>リョウ</t>
    </rPh>
    <rPh sb="37" eb="39">
      <t>シヒョウ</t>
    </rPh>
    <rPh sb="41" eb="43">
      <t>ルイジ</t>
    </rPh>
    <rPh sb="43" eb="45">
      <t>ダンタイ</t>
    </rPh>
    <rPh sb="45" eb="46">
      <t>ナイ</t>
    </rPh>
    <rPh sb="46" eb="49">
      <t>ヘイキンチ</t>
    </rPh>
    <rPh sb="50" eb="52">
      <t>ウワマワ</t>
    </rPh>
    <rPh sb="57" eb="59">
      <t>ショウライ</t>
    </rPh>
    <rPh sb="59" eb="61">
      <t>フタン</t>
    </rPh>
    <rPh sb="61" eb="63">
      <t>ヒリツ</t>
    </rPh>
    <rPh sb="65" eb="67">
      <t>コウギョウ</t>
    </rPh>
    <rPh sb="67" eb="69">
      <t>ダンチ</t>
    </rPh>
    <rPh sb="69" eb="71">
      <t>ゾウセイ</t>
    </rPh>
    <rPh sb="71" eb="73">
      <t>ジギョウ</t>
    </rPh>
    <rPh sb="76" eb="79">
      <t>チホウサイ</t>
    </rPh>
    <rPh sb="79" eb="81">
      <t>ゲンザイ</t>
    </rPh>
    <rPh sb="81" eb="82">
      <t>ダカ</t>
    </rPh>
    <rPh sb="83" eb="85">
      <t>ゾウカ</t>
    </rPh>
    <rPh sb="86" eb="87">
      <t>トモナ</t>
    </rPh>
    <rPh sb="88" eb="90">
      <t>レイワ</t>
    </rPh>
    <rPh sb="90" eb="91">
      <t>ガン</t>
    </rPh>
    <rPh sb="91" eb="93">
      <t>ネンド</t>
    </rPh>
    <rPh sb="94" eb="96">
      <t>オオハバ</t>
    </rPh>
    <rPh sb="97" eb="98">
      <t>ゾウ</t>
    </rPh>
    <rPh sb="104" eb="106">
      <t>フツウ</t>
    </rPh>
    <rPh sb="106" eb="109">
      <t>コウフゼイ</t>
    </rPh>
    <rPh sb="110" eb="112">
      <t>ジュウトウ</t>
    </rPh>
    <rPh sb="112" eb="114">
      <t>カノウ</t>
    </rPh>
    <rPh sb="114" eb="116">
      <t>キキン</t>
    </rPh>
    <rPh sb="117" eb="118">
      <t>ゾウ</t>
    </rPh>
    <rPh sb="118" eb="119">
      <t>トウ</t>
    </rPh>
    <rPh sb="122" eb="124">
      <t>レイワ</t>
    </rPh>
    <rPh sb="125" eb="127">
      <t>ネンド</t>
    </rPh>
    <rPh sb="128" eb="129">
      <t>ゲン</t>
    </rPh>
    <rPh sb="134" eb="136">
      <t>ジッシツ</t>
    </rPh>
    <rPh sb="136" eb="139">
      <t>コウサイヒ</t>
    </rPh>
    <rPh sb="139" eb="141">
      <t>ヒリツ</t>
    </rPh>
    <rPh sb="142" eb="143">
      <t>サン</t>
    </rPh>
    <rPh sb="144" eb="145">
      <t>ネン</t>
    </rPh>
    <rPh sb="145" eb="147">
      <t>ヘイキン</t>
    </rPh>
    <rPh sb="149" eb="151">
      <t>サンテイ</t>
    </rPh>
    <rPh sb="158" eb="160">
      <t>コンカイ</t>
    </rPh>
    <rPh sb="160" eb="161">
      <t>ノゾ</t>
    </rPh>
    <rPh sb="164" eb="166">
      <t>ヘイセイ</t>
    </rPh>
    <rPh sb="168" eb="170">
      <t>ネンド</t>
    </rPh>
    <rPh sb="172" eb="174">
      <t>サンニュウ</t>
    </rPh>
    <rPh sb="177" eb="179">
      <t>レイワ</t>
    </rPh>
    <rPh sb="180" eb="182">
      <t>ネンド</t>
    </rPh>
    <rPh sb="184" eb="186">
      <t>ヒカク</t>
    </rPh>
    <rPh sb="192" eb="194">
      <t>サンテイ</t>
    </rPh>
    <rPh sb="194" eb="196">
      <t>キソ</t>
    </rPh>
    <rPh sb="199" eb="201">
      <t>ガンリ</t>
    </rPh>
    <rPh sb="201" eb="204">
      <t>ショウカンキン</t>
    </rPh>
    <rPh sb="205" eb="207">
      <t>ヒョウジュン</t>
    </rPh>
    <rPh sb="207" eb="209">
      <t>ザイセイ</t>
    </rPh>
    <rPh sb="209" eb="211">
      <t>キボ</t>
    </rPh>
    <rPh sb="211" eb="212">
      <t>トモ</t>
    </rPh>
    <rPh sb="213" eb="215">
      <t>ゾウカ</t>
    </rPh>
    <rPh sb="221" eb="223">
      <t>フツウ</t>
    </rPh>
    <rPh sb="223" eb="226">
      <t>コウフゼイ</t>
    </rPh>
    <rPh sb="227" eb="228">
      <t>ゾウ</t>
    </rPh>
    <rPh sb="229" eb="230">
      <t>トモナ</t>
    </rPh>
    <rPh sb="231" eb="233">
      <t>ヒョウジュン</t>
    </rPh>
    <rPh sb="233" eb="235">
      <t>ザイセイ</t>
    </rPh>
    <rPh sb="235" eb="237">
      <t>キボ</t>
    </rPh>
    <rPh sb="238" eb="239">
      <t>ゾウ</t>
    </rPh>
    <rPh sb="239" eb="241">
      <t>ワリアイ</t>
    </rPh>
    <rPh sb="242" eb="243">
      <t>タカ</t>
    </rPh>
    <rPh sb="247" eb="249">
      <t>シヒョウ</t>
    </rPh>
    <rPh sb="254" eb="256">
      <t>ゲンショウ</t>
    </rPh>
    <rPh sb="263" eb="265">
      <t>コンゴ</t>
    </rPh>
    <rPh sb="266" eb="269">
      <t>ロウキュウカ</t>
    </rPh>
    <rPh sb="270" eb="271">
      <t>トモナ</t>
    </rPh>
    <rPh sb="272" eb="274">
      <t>シセツ</t>
    </rPh>
    <rPh sb="275" eb="277">
      <t>カイシュウ</t>
    </rPh>
    <rPh sb="277" eb="278">
      <t>トウ</t>
    </rPh>
    <rPh sb="279" eb="281">
      <t>ミコ</t>
    </rPh>
    <rPh sb="284" eb="287">
      <t>チホウサイ</t>
    </rPh>
    <rPh sb="288" eb="290">
      <t>カリイレ</t>
    </rPh>
    <rPh sb="291" eb="293">
      <t>キキン</t>
    </rPh>
    <rPh sb="294" eb="295">
      <t>ト</t>
    </rPh>
    <rPh sb="296" eb="297">
      <t>クズ</t>
    </rPh>
    <rPh sb="299" eb="301">
      <t>ヨソウ</t>
    </rPh>
    <rPh sb="307" eb="309">
      <t>ジギョウ</t>
    </rPh>
    <rPh sb="310" eb="312">
      <t>センベツ</t>
    </rPh>
    <rPh sb="313" eb="316">
      <t>コウフゼイ</t>
    </rPh>
    <rPh sb="316" eb="319">
      <t>サンニュウリツ</t>
    </rPh>
    <rPh sb="320" eb="321">
      <t>カンガ</t>
    </rPh>
    <rPh sb="323" eb="326">
      <t>チホウサイ</t>
    </rPh>
    <rPh sb="327" eb="329">
      <t>センタク</t>
    </rPh>
    <rPh sb="329" eb="330">
      <t>トウ</t>
    </rPh>
    <rPh sb="334" eb="335">
      <t>カク</t>
    </rPh>
    <rPh sb="335" eb="337">
      <t>ヒリツ</t>
    </rPh>
    <rPh sb="338" eb="340">
      <t>カイゼン</t>
    </rPh>
    <rPh sb="341" eb="342">
      <t>ハカ</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</si>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</sst>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253A-4465-89BA-CCAE62E4EA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41594</c:v>
                </c:pt>
                <c:pt idx="1">
                  <c:v>18739</c:v>
                </c:pt>
                <c:pt idx="2">
                  <c:v>39420</c:v>
                </c:pt>
                <c:pt idx="3">
                  <c:v>29353</c:v>
                </c:pt>
                <c:pt idx="4">
                  <c:v>15487</c:v>
                </c:pt>
              </c:numCache>
            </c:numRef>
          </c:val>
          <c:smooth val="0"/>
          <c:extLst>
            <c:ext xmlns:c16="http://schemas.microsoft.com/office/drawing/2014/chart" uri="{C3380CC4-5D6E-409C-BE32-E72D297353CC}">
              <c16:uniqueId val="{00000001-253A-4465-89BA-CCAE62E4EA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8.82</c:v>
                </c:pt>
                <c:pt idx="1">
                  <c:v>5.93</c:v>
                </c:pt>
                <c:pt idx="2">
                  <c:v>5.04</c:v>
                </c:pt>
                <c:pt idx="3">
                  <c:v>6.06</c:v>
                </c:pt>
                <c:pt idx="4">
                  <c:v>9.4700000000000006</c:v>
                </c:pt>
              </c:numCache>
            </c:numRef>
          </c:val>
          <c:extLst>
            <c:ext xmlns:c16="http://schemas.microsoft.com/office/drawing/2014/chart" uri="{C3380CC4-5D6E-409C-BE32-E72D297353CC}">
              <c16:uniqueId val="{00000000-CF6B-4ABD-A770-F0D1FF96B6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9.93</c:v>
                </c:pt>
                <c:pt idx="1">
                  <c:v>13.22</c:v>
                </c:pt>
                <c:pt idx="2">
                  <c:v>13.34</c:v>
                </c:pt>
                <c:pt idx="3">
                  <c:v>11.38</c:v>
                </c:pt>
                <c:pt idx="4">
                  <c:v>13.42</c:v>
                </c:pt>
              </c:numCache>
            </c:numRef>
          </c:val>
          <c:extLst>
            <c:ext xmlns:c16="http://schemas.microsoft.com/office/drawing/2014/chart" uri="{C3380CC4-5D6E-409C-BE32-E72D297353CC}">
              <c16:uniqueId val="{00000001-CF6B-4ABD-A770-F0D1FF96B6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-3.21</c:v>
                </c:pt>
                <c:pt idx="1">
                  <c:v>-4.05</c:v>
                </c:pt>
                <c:pt idx="2">
                  <c:v>-3.49</c:v>
                </c:pt>
                <c:pt idx="3">
                  <c:v>-2.27</c:v>
                </c:pt>
                <c:pt idx="4">
                  <c:v>3.77</c:v>
                </c:pt>
              </c:numCache>
            </c:numRef>
          </c:val>
          <c:smooth val="0"/>
          <c:extLst>
            <c:ext xmlns:c16="http://schemas.microsoft.com/office/drawing/2014/chart" uri="{C3380CC4-5D6E-409C-BE32-E72D297353CC}">
              <c16:uniqueId val="{00000002-CF6B-4ABD-A770-F0D1FF96B6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0.38</c:v>
                </c:pt>
                <c:pt idx="2">
                  <c:v>#N/A</c:v>
                </c:pt>
                <c:pt idx="3">
                  <c:v>0.33</c:v>
                </c:pt>
                <c:pt idx="4">
                  <c:v>#N/A</c:v>
                </c:pt>
                <c:pt idx="5">
                  <c:v>0.3</c:v>
                </c:pt>
                <c:pt idx="6">
                  <c:v>0</c:v>
                </c:pt>
                <c:pt idx="7">
                  <c:v>0</c:v>
                </c:pt>
                <c:pt idx="8">
                  <c:v>0</c:v>
                </c:pt>
                <c:pt idx="9">
                  <c:v>0</c:v>
                </c:pt>
              </c:numCache>
            </c:numRef>
          </c:val>
          <c:extLst>
            <c:ext xmlns:c16="http://schemas.microsoft.com/office/drawing/2014/chart" uri="{C3380CC4-5D6E-409C-BE32-E72D297353CC}">
              <c16:uniqueId val="{00000000-9DAA-4A09-9361-69E95E005F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AA-4A09-9361-69E95E005F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AA-4A09-9361-69E95E005F7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0.03</c:v>
                </c:pt>
                <c:pt idx="8">
                  <c:v>#N/A</c:v>
                </c:pt>
                <c:pt idx="9">
                  <c:v>0.04</c:v>
                </c:pt>
              </c:numCache>
            </c:numRef>
          </c:val>
          <c:extLst>
            <c:ext xmlns:c16="http://schemas.microsoft.com/office/drawing/2014/chart" uri="{C3380CC4-5D6E-409C-BE32-E72D297353CC}">
              <c16:uniqueId val="{00000003-9DAA-4A09-9361-69E95E005F79}"/>
            </c:ext>
          </c:extLst>
        </c:ser>
        <c:ser>
          <c:idx val="4"/>
          <c:order val="4"/>
          <c:tx>
            <c:strRef>
              <c:f>データシート!$A$31</c:f>
              <c:strCache>
                <c:ptCount val="1"/>
                <c:pt idx="0">
                  <c:v>町営墓地事業特別会計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c:v>
                </c:pt>
                <c:pt idx="2">
                  <c:v>#N/A</c:v>
                </c:pt>
                <c:pt idx="3">
                  <c:v>0.5</c:v>
                </c:pt>
                <c:pt idx="4">
                  <c:v>#N/A</c:v>
                </c:pt>
                <c:pt idx="5">
                  <c:v>0.49</c:v>
                </c:pt>
                <c:pt idx="6">
                  <c:v>#N/A</c:v>
                </c:pt>
                <c:pt idx="7">
                  <c:v>0.44</c:v>
                </c:pt>
                <c:pt idx="8">
                  <c:v>#N/A</c:v>
                </c:pt>
                <c:pt idx="9">
                  <c:v>0.51</c:v>
                </c:pt>
              </c:numCache>
            </c:numRef>
          </c:val>
          <c:extLst>
            <c:ext xmlns:c16="http://schemas.microsoft.com/office/drawing/2014/chart" uri="{C3380CC4-5D6E-409C-BE32-E72D297353CC}">
              <c16:uniqueId val="{00000004-9DAA-4A09-9361-69E95E005F7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4.8</c:v>
                </c:pt>
                <c:pt idx="2">
                  <c:v>#N/A</c:v>
                </c:pt>
                <c:pt idx="3">
                  <c:v>0.49</c:v>
                </c:pt>
                <c:pt idx="4">
                  <c:v>#N/A</c:v>
                </c:pt>
                <c:pt idx="5">
                  <c:v>0.71</c:v>
                </c:pt>
                <c:pt idx="6">
                  <c:v>#N/A</c:v>
                </c:pt>
                <c:pt idx="7">
                  <c:v>0.56999999999999995</c:v>
                </c:pt>
                <c:pt idx="8">
                  <c:v>#N/A</c:v>
                </c:pt>
                <c:pt idx="9">
                  <c:v>0.97</c:v>
                </c:pt>
              </c:numCache>
            </c:numRef>
          </c:val>
          <c:extLst>
            <c:ext xmlns:c16="http://schemas.microsoft.com/office/drawing/2014/chart" uri="{C3380CC4-5D6E-409C-BE32-E72D297353CC}">
              <c16:uniqueId val="{00000005-9DAA-4A09-9361-69E95E005F7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c:v>
                </c:pt>
                <c:pt idx="2">
                  <c:v>#N/A</c:v>
                </c:pt>
                <c:pt idx="3">
                  <c:v>1.21</c:v>
                </c:pt>
                <c:pt idx="4">
                  <c:v>#N/A</c:v>
                </c:pt>
                <c:pt idx="5">
                  <c:v>0.81</c:v>
                </c:pt>
                <c:pt idx="6">
                  <c:v>#N/A</c:v>
                </c:pt>
                <c:pt idx="7">
                  <c:v>1.83</c:v>
                </c:pt>
                <c:pt idx="8">
                  <c:v>#N/A</c:v>
                </c:pt>
                <c:pt idx="9">
                  <c:v>1.55</c:v>
                </c:pt>
              </c:numCache>
            </c:numRef>
          </c:val>
          <c:extLst>
            <c:ext xmlns:c16="http://schemas.microsoft.com/office/drawing/2014/chart" uri="{C3380CC4-5D6E-409C-BE32-E72D297353CC}">
              <c16:uniqueId val="{00000006-9DAA-4A09-9361-69E95E005F7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1.1599999999999999</c:v>
                </c:pt>
                <c:pt idx="8">
                  <c:v>#N/A</c:v>
                </c:pt>
                <c:pt idx="9">
                  <c:v>1.86</c:v>
                </c:pt>
              </c:numCache>
            </c:numRef>
          </c:val>
          <c:extLst>
            <c:ext xmlns:c16="http://schemas.microsoft.com/office/drawing/2014/chart" uri="{C3380CC4-5D6E-409C-BE32-E72D297353CC}">
              <c16:uniqueId val="{00000007-9DAA-4A09-9361-69E95E005F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c:v>
                </c:pt>
                <c:pt idx="2">
                  <c:v>#N/A</c:v>
                </c:pt>
                <c:pt idx="3">
                  <c:v>7.63</c:v>
                </c:pt>
                <c:pt idx="4">
                  <c:v>#N/A</c:v>
                </c:pt>
                <c:pt idx="5">
                  <c:v>7.84</c:v>
                </c:pt>
                <c:pt idx="6">
                  <c:v>#N/A</c:v>
                </c:pt>
                <c:pt idx="7">
                  <c:v>8.06</c:v>
                </c:pt>
                <c:pt idx="8">
                  <c:v>#N/A</c:v>
                </c:pt>
                <c:pt idx="9">
                  <c:v>8.17</c:v>
                </c:pt>
              </c:numCache>
            </c:numRef>
          </c:val>
          <c:extLst>
            <c:ext xmlns:c16="http://schemas.microsoft.com/office/drawing/2014/chart" uri="{C3380CC4-5D6E-409C-BE32-E72D297353CC}">
              <c16:uniqueId val="{00000008-9DAA-4A09-9361-69E95E005F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8.31</c:v>
                </c:pt>
                <c:pt idx="2">
                  <c:v>#N/A</c:v>
                </c:pt>
                <c:pt idx="3">
                  <c:v>5.43</c:v>
                </c:pt>
                <c:pt idx="4">
                  <c:v>#N/A</c:v>
                </c:pt>
                <c:pt idx="5">
                  <c:v>4.54</c:v>
                </c:pt>
                <c:pt idx="6">
                  <c:v>#N/A</c:v>
                </c:pt>
                <c:pt idx="7">
                  <c:v>5.61</c:v>
                </c:pt>
                <c:pt idx="8">
                  <c:v>#N/A</c:v>
                </c:pt>
                <c:pt idx="9">
                  <c:v>8.94</c:v>
                </c:pt>
              </c:numCache>
            </c:numRef>
          </c:val>
          <c:extLst>
            <c:ext xmlns:c16="http://schemas.microsoft.com/office/drawing/2014/chart" uri="{C3380CC4-5D6E-409C-BE32-E72D297353CC}">
              <c16:uniqueId val="{00000009-9DAA-4A09-9361-69E95E005F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557</c:v>
                </c:pt>
                <c:pt idx="5">
                  <c:v>572</c:v>
                </c:pt>
                <c:pt idx="8">
                  <c:v>588</c:v>
                </c:pt>
                <c:pt idx="11">
                  <c:v>605</c:v>
                </c:pt>
                <c:pt idx="14">
                  <c:v>596</c:v>
                </c:pt>
              </c:numCache>
            </c:numRef>
          </c:val>
          <c:extLst>
            <c:ext xmlns:c16="http://schemas.microsoft.com/office/drawing/2014/chart" uri="{C3380CC4-5D6E-409C-BE32-E72D297353CC}">
              <c16:uniqueId val="{00000000-72BB-44A4-89D4-88CB3500C1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BB-44A4-89D4-88CB3500C1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2BB-44A4-89D4-88CB3500C1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c:v>
                </c:pt>
                <c:pt idx="3">
                  <c:v>7</c:v>
                </c:pt>
                <c:pt idx="6">
                  <c:v>29</c:v>
                </c:pt>
                <c:pt idx="9">
                  <c:v>34</c:v>
                </c:pt>
                <c:pt idx="12">
                  <c:v>33</c:v>
                </c:pt>
              </c:numCache>
            </c:numRef>
          </c:val>
          <c:extLst>
            <c:ext xmlns:c16="http://schemas.microsoft.com/office/drawing/2014/chart" uri="{C3380CC4-5D6E-409C-BE32-E72D297353CC}">
              <c16:uniqueId val="{00000003-72BB-44A4-89D4-88CB3500C1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294</c:v>
                </c:pt>
                <c:pt idx="3">
                  <c:v>318</c:v>
                </c:pt>
                <c:pt idx="6">
                  <c:v>313</c:v>
                </c:pt>
                <c:pt idx="9">
                  <c:v>299</c:v>
                </c:pt>
                <c:pt idx="12">
                  <c:v>270</c:v>
                </c:pt>
              </c:numCache>
            </c:numRef>
          </c:val>
          <c:extLst>
            <c:ext xmlns:c16="http://schemas.microsoft.com/office/drawing/2014/chart" uri="{C3380CC4-5D6E-409C-BE32-E72D297353CC}">
              <c16:uniqueId val="{00000004-72BB-44A4-89D4-88CB3500C1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BB-44A4-89D4-88CB3500C1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BB-44A4-89D4-88CB3500C1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561</c:v>
                </c:pt>
                <c:pt idx="3">
                  <c:v>605</c:v>
                </c:pt>
                <c:pt idx="6">
                  <c:v>605</c:v>
                </c:pt>
                <c:pt idx="9">
                  <c:v>591</c:v>
                </c:pt>
                <c:pt idx="12">
                  <c:v>665</c:v>
                </c:pt>
              </c:numCache>
            </c:numRef>
          </c:val>
          <c:extLst>
            <c:ext xmlns:c16="http://schemas.microsoft.com/office/drawing/2014/chart" uri="{C3380CC4-5D6E-409C-BE32-E72D297353CC}">
              <c16:uniqueId val="{00000007-72BB-44A4-89D4-88CB3500C1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327</c:v>
                </c:pt>
                <c:pt idx="2">
                  <c:v>#N/A</c:v>
                </c:pt>
                <c:pt idx="3">
                  <c:v>#N/A</c:v>
                </c:pt>
                <c:pt idx="4">
                  <c:v>358</c:v>
                </c:pt>
                <c:pt idx="5">
                  <c:v>#N/A</c:v>
                </c:pt>
                <c:pt idx="6">
                  <c:v>#N/A</c:v>
                </c:pt>
                <c:pt idx="7">
                  <c:v>359</c:v>
                </c:pt>
                <c:pt idx="8">
                  <c:v>#N/A</c:v>
                </c:pt>
                <c:pt idx="9">
                  <c:v>#N/A</c:v>
                </c:pt>
                <c:pt idx="10">
                  <c:v>319</c:v>
                </c:pt>
                <c:pt idx="11">
                  <c:v>#N/A</c:v>
                </c:pt>
                <c:pt idx="12">
                  <c:v>#N/A</c:v>
                </c:pt>
                <c:pt idx="13">
                  <c:v>372</c:v>
                </c:pt>
                <c:pt idx="14">
                  <c:v>#N/A</c:v>
                </c:pt>
              </c:numCache>
            </c:numRef>
          </c:val>
          <c:smooth val="0"/>
          <c:extLst>
            <c:ext xmlns:c16="http://schemas.microsoft.com/office/drawing/2014/chart" uri="{C3380CC4-5D6E-409C-BE32-E72D297353CC}">
              <c16:uniqueId val="{00000008-72BB-44A4-89D4-88CB3500C1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8115</c:v>
                </c:pt>
                <c:pt idx="5">
                  <c:v>8204</c:v>
                </c:pt>
                <c:pt idx="8">
                  <c:v>8243</c:v>
                </c:pt>
                <c:pt idx="11">
                  <c:v>8147</c:v>
                </c:pt>
                <c:pt idx="14">
                  <c:v>8152</c:v>
                </c:pt>
              </c:numCache>
            </c:numRef>
          </c:val>
          <c:extLst>
            <c:ext xmlns:c16="http://schemas.microsoft.com/office/drawing/2014/chart" uri="{C3380CC4-5D6E-409C-BE32-E72D297353CC}">
              <c16:uniqueId val="{00000000-EEFA-4B10-B823-129B38FB91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EFA-4B10-B823-129B38FB91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1658</c:v>
                </c:pt>
                <c:pt idx="5">
                  <c:v>1562</c:v>
                </c:pt>
                <c:pt idx="8">
                  <c:v>1395</c:v>
                </c:pt>
                <c:pt idx="11">
                  <c:v>1323</c:v>
                </c:pt>
                <c:pt idx="14">
                  <c:v>1942</c:v>
                </c:pt>
              </c:numCache>
            </c:numRef>
          </c:val>
          <c:extLst>
            <c:ext xmlns:c16="http://schemas.microsoft.com/office/drawing/2014/chart" uri="{C3380CC4-5D6E-409C-BE32-E72D297353CC}">
              <c16:uniqueId val="{00000002-EEFA-4B10-B823-129B38FB91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FA-4B10-B823-129B38FB91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FA-4B10-B823-129B38FB91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c:v>
                </c:pt>
                <c:pt idx="3">
                  <c:v>11</c:v>
                </c:pt>
                <c:pt idx="6">
                  <c:v>11</c:v>
                </c:pt>
                <c:pt idx="9">
                  <c:v>11</c:v>
                </c:pt>
                <c:pt idx="12">
                  <c:v>10</c:v>
                </c:pt>
              </c:numCache>
            </c:numRef>
          </c:val>
          <c:extLst>
            <c:ext xmlns:c16="http://schemas.microsoft.com/office/drawing/2014/chart" uri="{C3380CC4-5D6E-409C-BE32-E72D297353CC}">
              <c16:uniqueId val="{00000005-EEFA-4B10-B823-129B38FB91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FA-4B10-B823-129B38FB91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283</c:v>
                </c:pt>
                <c:pt idx="3">
                  <c:v>438</c:v>
                </c:pt>
                <c:pt idx="6">
                  <c:v>465</c:v>
                </c:pt>
                <c:pt idx="9">
                  <c:v>453</c:v>
                </c:pt>
                <c:pt idx="12">
                  <c:v>536</c:v>
                </c:pt>
              </c:numCache>
            </c:numRef>
          </c:val>
          <c:extLst>
            <c:ext xmlns:c16="http://schemas.microsoft.com/office/drawing/2014/chart" uri="{C3380CC4-5D6E-409C-BE32-E72D297353CC}">
              <c16:uniqueId val="{00000007-EEFA-4B10-B823-129B38FB91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3486</c:v>
                </c:pt>
                <c:pt idx="3">
                  <c:v>3422</c:v>
                </c:pt>
                <c:pt idx="6">
                  <c:v>3316</c:v>
                </c:pt>
                <c:pt idx="9">
                  <c:v>3146</c:v>
                </c:pt>
                <c:pt idx="12">
                  <c:v>2871</c:v>
                </c:pt>
              </c:numCache>
            </c:numRef>
          </c:val>
          <c:extLst>
            <c:ext xmlns:c16="http://schemas.microsoft.com/office/drawing/2014/chart" uri="{C3380CC4-5D6E-409C-BE32-E72D297353CC}">
              <c16:uniqueId val="{00000008-EEFA-4B10-B823-129B38FB91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FA-4B10-B823-129B38FB91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6730</c:v>
                </c:pt>
                <c:pt idx="3">
                  <c:v>6711</c:v>
                </c:pt>
                <c:pt idx="6">
                  <c:v>7312</c:v>
                </c:pt>
                <c:pt idx="9">
                  <c:v>7523</c:v>
                </c:pt>
                <c:pt idx="12">
                  <c:v>7147</c:v>
                </c:pt>
              </c:numCache>
            </c:numRef>
          </c:val>
          <c:extLst>
            <c:ext xmlns:c16="http://schemas.microsoft.com/office/drawing/2014/chart" uri="{C3380CC4-5D6E-409C-BE32-E72D297353CC}">
              <c16:uniqueId val="{0000000A-EEFA-4B10-B823-129B38FB91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737</c:v>
                </c:pt>
                <c:pt idx="2">
                  <c:v>#N/A</c:v>
                </c:pt>
                <c:pt idx="3">
                  <c:v>#N/A</c:v>
                </c:pt>
                <c:pt idx="4">
                  <c:v>816</c:v>
                </c:pt>
                <c:pt idx="5">
                  <c:v>#N/A</c:v>
                </c:pt>
                <c:pt idx="6">
                  <c:v>#N/A</c:v>
                </c:pt>
                <c:pt idx="7">
                  <c:v>1466</c:v>
                </c:pt>
                <c:pt idx="8">
                  <c:v>#N/A</c:v>
                </c:pt>
                <c:pt idx="9">
                  <c:v>#N/A</c:v>
                </c:pt>
                <c:pt idx="10">
                  <c:v>1662</c:v>
                </c:pt>
                <c:pt idx="11">
                  <c:v>#N/A</c:v>
                </c:pt>
                <c:pt idx="12">
                  <c:v>#N/A</c:v>
                </c:pt>
                <c:pt idx="13">
                  <c:v>471</c:v>
                </c:pt>
                <c:pt idx="14">
                  <c:v>#N/A</c:v>
                </c:pt>
              </c:numCache>
            </c:numRef>
          </c:val>
          <c:smooth val="0"/>
          <c:extLst>
            <c:ext xmlns:c16="http://schemas.microsoft.com/office/drawing/2014/chart" uri="{C3380CC4-5D6E-409C-BE32-E72D297353CC}">
              <c16:uniqueId val="{0000000B-EEFA-4B10-B823-129B38FB91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704</c:v>
                </c:pt>
                <c:pt idx="1">
                  <c:v>629</c:v>
                </c:pt>
                <c:pt idx="2">
                  <c:v>789</c:v>
                </c:pt>
              </c:numCache>
            </c:numRef>
          </c:val>
          <c:extLst>
            <c:ext xmlns:c16="http://schemas.microsoft.com/office/drawing/2014/chart" uri="{C3380CC4-5D6E-409C-BE32-E72D297353CC}">
              <c16:uniqueId val="{00000000-5506-4139-9E19-06FE398909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113</c:v>
                </c:pt>
                <c:pt idx="1">
                  <c:v>113</c:v>
                </c:pt>
                <c:pt idx="2">
                  <c:v>113</c:v>
                </c:pt>
              </c:numCache>
            </c:numRef>
          </c:val>
          <c:extLst>
            <c:ext xmlns:c16="http://schemas.microsoft.com/office/drawing/2014/chart" uri="{C3380CC4-5D6E-409C-BE32-E72D297353CC}">
              <c16:uniqueId val="{00000001-5506-4139-9E19-06FE398909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489</c:v>
                </c:pt>
                <c:pt idx="1">
                  <c:v>492</c:v>
                </c:pt>
                <c:pt idx="2">
                  <c:v>496</c:v>
                </c:pt>
              </c:numCache>
            </c:numRef>
          </c:val>
          <c:extLst>
            <c:ext xmlns:c16="http://schemas.microsoft.com/office/drawing/2014/chart" uri="{C3380CC4-5D6E-409C-BE32-E72D297353CC}">
              <c16:uniqueId val="{00000002-5506-4139-9E19-06FE398909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{FA9E1A4F-8CAB-425A-9D9C-F59ED5CF9A68}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1F7-4C1F-90DA-9EE525DC8F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{D16A5112-FC40-49EE-8E0B-759D89BCDDD0}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F7-4C1F-90DA-9EE525DC8F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{CD9FDDC6-EC36-447F-A2D5-25D7C3C1B105}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F7-4C1F-90DA-9EE525DC8F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{91502448-DB0E-4EB9-92DD-C69AA8C58791}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F7-4C1F-90DA-9EE525DC8F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{851B4D85-7449-480A-B3D9-3D7EBA099A44}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F7-4C1F-90DA-9EE525DC8F0F}"/>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{510CE947-1D0A-4A7F-84ED-B17A2A5EA250}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1F7-4C1F-90DA-9EE525DC8F0F}"/>
                </c:ext>
              </c:extLst>
            </c:dLbl>
            <c:dLbl>
              <c:idx val="16"/>
              <c:layout>
                <c:manualLayout>
                  <c:x val="0"/>
                  <c:y val="-1.3534294516905613E-4"/>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{7A10F83B-B74E-4AF7-8F6B-678F0086CA97}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1F7-4C1F-90DA-9EE525DC8F0F}"/>
                </c:ext>
              </c:extLst>
            </c:dLbl>
            <c:dLbl>
              <c:idx val="24"/>
              <c:layout>
                <c:manualLayout>
                  <c:x val="0"/>
                  <c:y val="1.3534294516913883E-4"/>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{CFB03DDC-71B2-469B-B941-71D9E419E824}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1F7-4C1F-90DA-9EE525DC8F0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{4F584B2C-034D-4963-B786-387A74994BE1}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1F7-4C1F-90DA-9EE525DC8F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66.599999999999994</c:v>
                </c:pt>
                <c:pt idx="8">
                  <c:v>68.400000000000006</c:v>
                </c:pt>
                <c:pt idx="16">
                  <c:v>69</c:v>
                </c:pt>
                <c:pt idx="24">
                  <c:v>69.900000000000006</c:v>
                </c:pt>
                <c:pt idx="32">
                  <c:v>71.7</c:v>
                </c:pt>
              </c:numCache>
            </c:numRef>
          </c:xVal>
          <c:yVal>
            <c:numRef>
              <c:f>公会計指標分析・財政指標組合せ分析表!$BP$51:$DC$51</c:f>
              <c:numCache>
                <c:formatCode>#,##0.0;"▲ "#,##0.0</c:formatCode>
                <c:ptCount val="40"/>
                <c:pt idx="0">
                  <c:v>16</c:v>
                </c:pt>
                <c:pt idx="8">
                  <c:v>17.399999999999999</c:v>
                </c:pt>
                <c:pt idx="16">
                  <c:v>31.2</c:v>
                </c:pt>
                <c:pt idx="24">
                  <c:v>33.700000000000003</c:v>
                </c:pt>
                <c:pt idx="32">
                  <c:v>8.9</c:v>
                </c:pt>
              </c:numCache>
            </c:numRef>
          </c:yVal>
          <c:smooth val="0"/>
          <c:extLst>
            <c:ext xmlns:c16="http://schemas.microsoft.com/office/drawing/2014/chart" uri="{C3380CC4-5D6E-409C-BE32-E72D297353CC}">
              <c16:uniqueId val="{00000009-11F7-4C1F-90DA-9EE525DC8F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{EB41E784-FD1B-48D7-A777-7ED51D6B086F}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1F7-4C1F-90DA-9EE525DC8F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{31AFB777-15F2-489B-AFEF-D68F5FA7D481}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F7-4C1F-90DA-9EE525DC8F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{E86DCCD5-22DE-4BC6-AA04-E303BCE809A6}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F7-4C1F-90DA-9EE525DC8F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{C003D411-2A3D-4E02-9E75-06ED02C7E898}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F7-4C1F-90DA-9EE525DC8F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{F5EF0271-9C3E-469C-AE4F-80A8E7D9CCF7}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F7-4C1F-90DA-9EE525DC8F0F}"/>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{1C816840-0C09-4F02-A277-4E080757B01B}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1F7-4C1F-90DA-9EE525DC8F0F}"/>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{D904F2EF-04FF-44EE-A9E7-75498734B7B7}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1F7-4C1F-90DA-9EE525DC8F0F}"/>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{63A2D180-2616-4C4A-9D4A-A5EEB71923F9}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1F7-4C1F-90DA-9EE525DC8F0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{FC657FDD-4ECF-4514-8811-C8FB6C9DFBF3}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1F7-4C1F-90DA-9EE525DC8F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11F7-4C1F-90DA-9EE525DC8F0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{97627D27-F47B-46BF-ABAC-99C6769014DD}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ABB-47E1-9EE8-7259601F01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{CC7BA799-6EE9-46BA-8E95-0E53928237B2}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BB-47E1-9EE8-7259601F01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{CEC3FDC2-F11F-4380-947A-D8025DAFB754}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BB-47E1-9EE8-7259601F01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{A66455FC-3EEC-4C2E-BAF9-4BCC852C8708}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BB-47E1-9EE8-7259601F01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{8DB35651-C6BD-4757-B0F4-9EB30A97E06D}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BB-47E1-9EE8-7259601F011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{6FB008F5-F7A2-452A-9E00-9F7ECBD3ECDB}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ABB-47E1-9EE8-7259601F011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{11C4F007-1160-4FB2-BE59-78DD4405597C}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ABB-47E1-9EE8-7259601F011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{BF6DC79B-FFC1-4313-8CCA-84ECFA48006D}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ABB-47E1-9EE8-7259601F011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{E3687281-C25B-4371-BAB2-7C1C7DC5C054}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ABB-47E1-9EE8-7259601F01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7.1</c:v>
                </c:pt>
                <c:pt idx="16">
                  <c:v>7.4</c:v>
                </c:pt>
                <c:pt idx="24">
                  <c:v>7.2</c:v>
                </c:pt>
                <c:pt idx="32">
                  <c:v>7</c:v>
                </c:pt>
              </c:numCache>
            </c:numRef>
          </c:xVal>
          <c:yVal>
            <c:numRef>
              <c:f>公会計指標分析・財政指標組合せ分析表!$BP$73:$DC$73</c:f>
              <c:numCache>
                <c:formatCode>#,##0.0;"▲ "#,##0.0</c:formatCode>
                <c:ptCount val="40"/>
                <c:pt idx="0">
                  <c:v>16</c:v>
                </c:pt>
                <c:pt idx="8">
                  <c:v>17.399999999999999</c:v>
                </c:pt>
                <c:pt idx="16">
                  <c:v>31.2</c:v>
                </c:pt>
                <c:pt idx="24">
                  <c:v>33.700000000000003</c:v>
                </c:pt>
                <c:pt idx="32">
                  <c:v>8.9</c:v>
                </c:pt>
              </c:numCache>
            </c:numRef>
          </c:yVal>
          <c:smooth val="0"/>
          <c:extLst>
            <c:ext xmlns:c16="http://schemas.microsoft.com/office/drawing/2014/chart" uri="{C3380CC4-5D6E-409C-BE32-E72D297353CC}">
              <c16:uniqueId val="{00000009-6ABB-47E1-9EE8-7259601F01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4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{F2A7C4C1-987B-4623-B1E0-0E7B8B03ABB4}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ABB-47E1-9EE8-7259601F01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{47BF48F5-C459-44A6-84F5-8C0980F22D94}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BB-47E1-9EE8-7259601F01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{2E4F8E6F-53F8-4990-A308-B7C4E1A9D211}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BB-47E1-9EE8-7259601F01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{B56F93C2-CFE2-41B6-A424-E22E1C8E60F2}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BB-47E1-9EE8-7259601F01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{944958AD-511E-485D-AA93-B2EDC1DA594B}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BB-47E1-9EE8-7259601F0113}"/>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{4AB048BA-D90A-4F41-80BD-293C2EA50E7E}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ABB-47E1-9EE8-7259601F011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{38DEFC06-3BD6-4A57-97CD-357519CE43B0}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ABB-47E1-9EE8-7259601F011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{500D6EE7-FC15-49E6-85A6-7B2AD359F81F}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ABB-47E1-9EE8-7259601F011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{6E25226B-B918-4976-9FAD-E08A74654469}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ABB-47E1-9EE8-7259601F01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6ABB-47E1-9EE8-7259601F0113}"/>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元利償還金については、小学校大規模改修事業債に係る元金償還開始により、前年度と比較して</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算入公債費等については、投資的経費の財源として交付税措置率の高い地方債を優先的に活用することにより高い水準で推移している。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今後、発行済み地方債の据置期間終了に伴う公債費の増加が想定されるため、地方債発行事業の峻別及び有利な地方債の活用により、健全な財政運営に努める。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年度から基金の減少等に伴い将来負担比率がプラスに転じている。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年度における地方債の現在高については、元利償還額に対し借入額が下回ったことにより、前年度と比較して</a:t>
          </a:r>
          <a:r>
            <a:rPr kumimoji="1" lang="en-US" altLang="ja-JP" sz="1400">
              <a:latin typeface="ＭＳ ゴシック" pitchFamily="49" charset="-128"/>
              <a:ea typeface="ＭＳ ゴシック" pitchFamily="49" charset="-128"/>
            </a:rPr>
            <a:t>376</a:t>
          </a:r>
          <a:r>
            <a:rPr kumimoji="1" lang="ja-JP" altLang="en-US" sz="1400">
              <a:latin typeface="ＭＳ ゴシック" pitchFamily="49" charset="-128"/>
              <a:ea typeface="ＭＳ ゴシック" pitchFamily="49" charset="-128"/>
            </a:rPr>
            <a:t>百万円の減となった。また、発行地方債について、交付税措置率の高い地方債を優先的に活用するよう努めている。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充当可能基金については、財政調整基金等の増により前年度と比較して</a:t>
          </a:r>
          <a:r>
            <a:rPr kumimoji="1" lang="en-US" altLang="ja-JP" sz="1400">
              <a:latin typeface="ＭＳ ゴシック" pitchFamily="49" charset="-128"/>
              <a:ea typeface="ＭＳ ゴシック" pitchFamily="49" charset="-128"/>
            </a:rPr>
            <a:t>619</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今後も、引き続き有利な地方債の優先的な活用を行い、経常経費の削減により基金の確保に努め、将来負担の抑制を図っていく。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栃木県野木町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新型コロナウイルス感染症の影響に伴う実施予定事業の中止・規模縮小等により、一般財源の歳出が減少し、財政調整基金を取り崩さなかったこと等により、前年度と比較して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期野木町財政計画では、計画期間である令和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扶助費、公債費等の増加を見込んでおり、また新型コロナウイルス感染症の影響や物価高騰等により、更なる歳出経費の増加も想定されるため、国庫補助等の特定財源を最大限有効活用し、限られた一般財源の効率的な運用に努め、基金の取崩しを最小限に留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公共施設整備基金：公共用の施設の整備促進を図る。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まちづくり基金：明るく住みよい豊かな郷土をつくるため。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災害基金：災害等の復旧のため。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義務教育施設整備基金：毎年度行っている積立による増加。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改修等が今後見込まれるため、財源として必要額を確保できるよう、公共施設整備基金及び義務教育施設整備基金の確保に努めていく。また、少子高齢化、医療の高度化等による社会保障経費の増加に対応できるよう、地域福祉基金の残高確保に努める。その他特定目的基金においても、各需要に対応できるよう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新型コロナウイルス感染症の影響に伴う実施予定事業の中止・規模縮小等により、一般財源の歳出が減少し、財政調整基金を取り崩さなかったこと等により、前年度と比較して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新型コロナウイルス感染症の影響や物価高騰など、著しく変動する社会情勢に臨機応変に対応できる弾力的な財政基盤を構築するうえで、財政調整基金積立額の維持は必要不可欠である。標準財政規模の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億円以上を常に確保できるよう、経常経費の削減、特定財源の最大限の活用等、効率的な財政運営に努める。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年度においては積立・取崩しをしていないため、前年度と比較して増減はない。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発行済み地方債に係る元金償還開始に伴い公債費の増加が想定され、また、新型コロナウイルス感染症の影響や物価高騰など、著しく変動する社会情勢への臨機応変な対応、繰上償還等による将来負担の軽減のため、経常経費の削減、特定財源の最大限の活用等、効率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25,305
24,953
30.27
9,119,812
8,556,298
556,503
5,878,942
7,146,749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類似団体内平均値と比較して</a:t>
          </a:r>
          <a:r>
            <a:rPr kumimoji="1" lang="en-US" altLang="ja-JP" sz="1100">
              <a:latin typeface="ＭＳ Ｐゴシック" panose="020B0600070205080204" pitchFamily="50" charset="-128"/>
              <a:ea typeface="ＭＳ Ｐゴシック" panose="020B0600070205080204" pitchFamily="50" charset="-128"/>
            </a:rPr>
            <a:t>10.7</a:t>
          </a:r>
          <a:r>
            <a:rPr kumimoji="1" lang="ja-JP" altLang="en-US" sz="1100">
              <a:latin typeface="ＭＳ Ｐゴシック" panose="020B0600070205080204" pitchFamily="50" charset="-128"/>
              <a:ea typeface="ＭＳ Ｐゴシック" panose="020B0600070205080204" pitchFamily="50" charset="-128"/>
            </a:rPr>
            <a:t>ポイント上回っており、一部施設の減価償却率が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となっていること等が要因と考えられる。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類似団体内平均値と同様に増加傾向にあり、今後も公共施設の更なる老朽化が想定されることから、公共施設総合管理計画等に基づき、施設の点検・診断や計画的な予防保全による長寿命化を進め、将来負担の軽減や有形固定資産減価償却率の改善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xdr:cNvCxnSpPr/>
      </xdr:nvCxnSpPr>
      <xdr:spPr>
        <a:xfrm flipV="1">
          <a:off x="4300220" y="5063218"/>
          <a:ext cx="127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xdr:cNvSpPr txBox="1"/>
      </xdr:nvSpPr>
      <xdr:spPr>
        <a:xfrm>
          <a:off x="4352925" y="6401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xdr:cNvCxnSpPr/>
      </xdr:nvCxnSpPr>
      <xdr:spPr>
        <a:xfrm>
          <a:off x="4213225" y="63972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xdr:cNvSpPr txBox="1"/>
      </xdr:nvSpPr>
      <xdr:spPr>
        <a:xfrm>
          <a:off x="4352925" y="484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xdr:cNvCxnSpPr/>
      </xdr:nvCxnSpPr>
      <xdr:spPr>
        <a:xfrm>
          <a:off x="4213225" y="506321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xdr:cNvSpPr txBox="1"/>
      </xdr:nvSpPr>
      <xdr:spPr>
        <a:xfrm>
          <a:off x="4352925" y="5554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251325" y="56964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3616325" y="5711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xdr:cNvSpPr/>
      </xdr:nvSpPr>
      <xdr:spPr>
        <a:xfrm>
          <a:off x="2930525" y="5674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xdr:cNvSpPr/>
      </xdr:nvSpPr>
      <xdr:spPr>
        <a:xfrm>
          <a:off x="2244725" y="56439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xdr:cNvSpPr/>
      </xdr:nvSpPr>
      <xdr:spPr>
        <a:xfrm>
          <a:off x="1558925" y="55884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101872</xdr:rowOff>
    </xdr:from>
    <xdr:to>
      <xdr:col>23</xdr:col>
      <xdr:colOff>136525</xdr:colOff>
      <xdr:row>32</xdr:row>
      <xdr:rowOff>32022</xdr:rowOff>
    </xdr:to>
    <xdr:sp macro="" textlink="">
      <xdr:nvSpPr>
        <xdr:cNvPr id="83" name="楕円 82"/>
        <xdr:cNvSpPr/>
      </xdr:nvSpPr>
      <xdr:spPr>
        <a:xfrm>
          <a:off x="4251325" y="6013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80299</xdr:rowOff>
    </xdr:from>
    <xdr:ext cx="405111" cy="259045"/>
    <xdr:sp macro="" textlink="">
      <xdr:nvSpPr>
        <xdr:cNvPr id="84" name="有形固定資産減価償却率該当値テキスト"/>
        <xdr:cNvSpPr txBox="1"/>
      </xdr:nvSpPr>
      <xdr:spPr>
        <a:xfrm>
          <a:off x="4352925" y="599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5" name="楕円 84"/>
        <xdr:cNvSpPr/>
      </xdr:nvSpPr>
      <xdr:spPr>
        <a:xfrm>
          <a:off x="3616325" y="5958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152672</xdr:rowOff>
    </xdr:to>
    <xdr:cxnSp macro="">
      <xdr:nvCxnSpPr>
        <xdr:cNvPr id="86" name="直線コネクタ 85"/>
        <xdr:cNvCxnSpPr/>
      </xdr:nvCxnSpPr>
      <xdr:spPr>
        <a:xfrm>
          <a:off x="3667125" y="6009005"/>
          <a:ext cx="635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18597</xdr:rowOff>
    </xdr:from>
    <xdr:to>
      <xdr:col>15</xdr:col>
      <xdr:colOff>187325</xdr:colOff>
      <xdr:row>31</xdr:row>
      <xdr:rowOff>120197</xdr:rowOff>
    </xdr:to>
    <xdr:sp macro="" textlink="">
      <xdr:nvSpPr>
        <xdr:cNvPr id="87" name="楕円 86"/>
        <xdr:cNvSpPr/>
      </xdr:nvSpPr>
      <xdr:spPr>
        <a:xfrm>
          <a:off x="2930525" y="59304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69397</xdr:rowOff>
    </xdr:from>
    <xdr:to>
      <xdr:col>19</xdr:col>
      <xdr:colOff>136525</xdr:colOff>
      <xdr:row>31</xdr:row>
      <xdr:rowOff>97155</xdr:rowOff>
    </xdr:to>
    <xdr:cxnSp macro="">
      <xdr:nvCxnSpPr>
        <xdr:cNvPr id="88" name="直線コネクタ 87"/>
        <xdr:cNvCxnSpPr/>
      </xdr:nvCxnSpPr>
      <xdr:spPr>
        <a:xfrm>
          <a:off x="2981325" y="5981247"/>
          <a:ext cx="6858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91</xdr:rowOff>
    </xdr:from>
    <xdr:to>
      <xdr:col>11</xdr:col>
      <xdr:colOff>187325</xdr:colOff>
      <xdr:row>31</xdr:row>
      <xdr:rowOff>101691</xdr:rowOff>
    </xdr:to>
    <xdr:sp macro="" textlink="">
      <xdr:nvSpPr>
        <xdr:cNvPr id="89" name="楕円 88"/>
        <xdr:cNvSpPr/>
      </xdr:nvSpPr>
      <xdr:spPr>
        <a:xfrm>
          <a:off x="2244725" y="59119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50891</xdr:rowOff>
    </xdr:from>
    <xdr:to>
      <xdr:col>15</xdr:col>
      <xdr:colOff>136525</xdr:colOff>
      <xdr:row>31</xdr:row>
      <xdr:rowOff>69397</xdr:rowOff>
    </xdr:to>
    <xdr:cxnSp macro="">
      <xdr:nvCxnSpPr>
        <xdr:cNvPr id="90" name="直線コネクタ 89"/>
        <xdr:cNvCxnSpPr/>
      </xdr:nvCxnSpPr>
      <xdr:spPr>
        <a:xfrm>
          <a:off x="2295525" y="5962741"/>
          <a:ext cx="6858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116024</xdr:rowOff>
    </xdr:from>
    <xdr:to>
      <xdr:col>7</xdr:col>
      <xdr:colOff>187325</xdr:colOff>
      <xdr:row>31</xdr:row>
      <xdr:rowOff>46174</xdr:rowOff>
    </xdr:to>
    <xdr:sp macro="" textlink="">
      <xdr:nvSpPr>
        <xdr:cNvPr id="91" name="楕円 90"/>
        <xdr:cNvSpPr/>
      </xdr:nvSpPr>
      <xdr:spPr>
        <a:xfrm>
          <a:off x="1558925" y="58627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166824</xdr:rowOff>
    </xdr:from>
    <xdr:to>
      <xdr:col>11</xdr:col>
      <xdr:colOff>136525</xdr:colOff>
      <xdr:row>31</xdr:row>
      <xdr:rowOff>50891</xdr:rowOff>
    </xdr:to>
    <xdr:cxnSp macro="">
      <xdr:nvCxnSpPr>
        <xdr:cNvPr id="92" name="直線コネクタ 91"/>
        <xdr:cNvCxnSpPr/>
      </xdr:nvCxnSpPr>
      <xdr:spPr>
        <a:xfrm>
          <a:off x="1609725" y="5913574"/>
          <a:ext cx="6858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xdr:cNvSpPr txBox="1"/>
      </xdr:nvSpPr>
      <xdr:spPr>
        <a:xfrm>
          <a:off x="3470919" y="549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xdr:cNvSpPr txBox="1"/>
      </xdr:nvSpPr>
      <xdr:spPr>
        <a:xfrm>
          <a:off x="2797819" y="5456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xdr:cNvSpPr txBox="1"/>
      </xdr:nvSpPr>
      <xdr:spPr>
        <a:xfrm>
          <a:off x="2112019" y="542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xdr:cNvSpPr txBox="1"/>
      </xdr:nvSpPr>
      <xdr:spPr>
        <a:xfrm>
          <a:off x="1426219" y="537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7" name="n_1mainValue有形固定資産減価償却率"/>
        <xdr:cNvSpPr txBox="1"/>
      </xdr:nvSpPr>
      <xdr:spPr>
        <a:xfrm>
          <a:off x="3470919"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111324</xdr:rowOff>
    </xdr:from>
    <xdr:ext cx="405111" cy="259045"/>
    <xdr:sp macro="" textlink="">
      <xdr:nvSpPr>
        <xdr:cNvPr id="98" name="n_2mainValue有形固定資産減価償却率"/>
        <xdr:cNvSpPr txBox="1"/>
      </xdr:nvSpPr>
      <xdr:spPr>
        <a:xfrm>
          <a:off x="2797819" y="6023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92818</xdr:rowOff>
    </xdr:from>
    <xdr:ext cx="405111" cy="259045"/>
    <xdr:sp macro="" textlink="">
      <xdr:nvSpPr>
        <xdr:cNvPr id="99" name="n_3mainValue有形固定資産減価償却率"/>
        <xdr:cNvSpPr txBox="1"/>
      </xdr:nvSpPr>
      <xdr:spPr>
        <a:xfrm>
          <a:off x="2112019" y="600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37301</xdr:rowOff>
    </xdr:from>
    <xdr:ext cx="405111" cy="259045"/>
    <xdr:sp macro="" textlink="">
      <xdr:nvSpPr>
        <xdr:cNvPr id="100" name="n_4mainValue有形固定資産減価償却率"/>
        <xdr:cNvSpPr txBox="1"/>
      </xdr:nvSpPr>
      <xdr:spPr>
        <a:xfrm>
          <a:off x="1426219" y="594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年度までは増加傾向にあったが、令和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年度に減少に転じ、類似団体内平均値との差も</a:t>
          </a:r>
          <a:r>
            <a:rPr kumimoji="1" lang="en-US" altLang="ja-JP" sz="1100">
              <a:latin typeface="ＭＳ Ｐゴシック" panose="020B0600070205080204" pitchFamily="50" charset="-128"/>
              <a:ea typeface="ＭＳ Ｐゴシック" panose="020B0600070205080204" pitchFamily="50" charset="-128"/>
            </a:rPr>
            <a:t>23.0</a:t>
          </a:r>
          <a:r>
            <a:rPr kumimoji="1" lang="ja-JP" altLang="en-US" sz="1100">
              <a:latin typeface="ＭＳ Ｐゴシック" panose="020B0600070205080204" pitchFamily="50" charset="-128"/>
              <a:ea typeface="ＭＳ Ｐゴシック" panose="020B0600070205080204" pitchFamily="50" charset="-128"/>
            </a:rPr>
            <a:t>ポイントまで縮まった。これは、普通交付税や充当可能財源である基金の増等によるものである。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今後も、事業の選別や繰上償還、地方債の新規発行抑制等を図り、債務償還比率の更なる抑制に努めていく。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xdr:cNvCxnSpPr/>
      </xdr:nvCxnSpPr>
      <xdr:spPr>
        <a:xfrm flipV="1">
          <a:off x="13323570" y="5169958"/>
          <a:ext cx="1269" cy="118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xdr:cNvSpPr txBox="1"/>
      </xdr:nvSpPr>
      <xdr:spPr>
        <a:xfrm>
          <a:off x="13376275" y="63634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xdr:cNvCxnSpPr/>
      </xdr:nvCxnSpPr>
      <xdr:spPr>
        <a:xfrm>
          <a:off x="13255625" y="63596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xdr:cNvSpPr txBox="1"/>
      </xdr:nvSpPr>
      <xdr:spPr>
        <a:xfrm>
          <a:off x="13376275" y="544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xdr:cNvSpPr/>
      </xdr:nvSpPr>
      <xdr:spPr>
        <a:xfrm>
          <a:off x="13293725" y="55891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xdr:cNvSpPr/>
      </xdr:nvSpPr>
      <xdr:spPr>
        <a:xfrm>
          <a:off x="12639675" y="576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xdr:cNvSpPr/>
      </xdr:nvSpPr>
      <xdr:spPr>
        <a:xfrm>
          <a:off x="11953875" y="58201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xdr:cNvSpPr/>
      </xdr:nvSpPr>
      <xdr:spPr>
        <a:xfrm>
          <a:off x="11268075" y="580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xdr:cNvSpPr/>
      </xdr:nvSpPr>
      <xdr:spPr>
        <a:xfrm>
          <a:off x="10582275" y="580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35059</xdr:rowOff>
    </xdr:from>
    <xdr:to>
      <xdr:col>76</xdr:col>
      <xdr:colOff>73025</xdr:colOff>
      <xdr:row>29</xdr:row>
      <xdr:rowOff>136659</xdr:rowOff>
    </xdr:to>
    <xdr:sp macro="" textlink="">
      <xdr:nvSpPr>
        <xdr:cNvPr id="145" name="楕円 144"/>
        <xdr:cNvSpPr/>
      </xdr:nvSpPr>
      <xdr:spPr>
        <a:xfrm>
          <a:off x="13293725" y="56167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13486</xdr:rowOff>
    </xdr:from>
    <xdr:ext cx="469744" cy="259045"/>
    <xdr:sp macro="" textlink="">
      <xdr:nvSpPr>
        <xdr:cNvPr id="146" name="債務償還比率該当値テキスト"/>
        <xdr:cNvSpPr txBox="1"/>
      </xdr:nvSpPr>
      <xdr:spPr>
        <a:xfrm>
          <a:off x="13376275" y="559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71783</xdr:rowOff>
    </xdr:from>
    <xdr:to>
      <xdr:col>72</xdr:col>
      <xdr:colOff>123825</xdr:colOff>
      <xdr:row>32</xdr:row>
      <xdr:rowOff>1933</xdr:rowOff>
    </xdr:to>
    <xdr:sp macro="" textlink="">
      <xdr:nvSpPr>
        <xdr:cNvPr id="147" name="楕円 146"/>
        <xdr:cNvSpPr/>
      </xdr:nvSpPr>
      <xdr:spPr>
        <a:xfrm>
          <a:off x="12639675" y="5983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85859</xdr:rowOff>
    </xdr:from>
    <xdr:to>
      <xdr:col>76</xdr:col>
      <xdr:colOff>22225</xdr:colOff>
      <xdr:row>31</xdr:row>
      <xdr:rowOff>122583</xdr:rowOff>
    </xdr:to>
    <xdr:cxnSp macro="">
      <xdr:nvCxnSpPr>
        <xdr:cNvPr id="148" name="直線コネクタ 147"/>
        <xdr:cNvCxnSpPr/>
      </xdr:nvCxnSpPr>
      <xdr:spPr>
        <a:xfrm flipV="1">
          <a:off x="12690475" y="5667509"/>
          <a:ext cx="635000" cy="36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23806</xdr:rowOff>
    </xdr:from>
    <xdr:to>
      <xdr:col>68</xdr:col>
      <xdr:colOff>123825</xdr:colOff>
      <xdr:row>31</xdr:row>
      <xdr:rowOff>125406</xdr:rowOff>
    </xdr:to>
    <xdr:sp macro="" textlink="">
      <xdr:nvSpPr>
        <xdr:cNvPr id="149" name="楕円 148"/>
        <xdr:cNvSpPr/>
      </xdr:nvSpPr>
      <xdr:spPr>
        <a:xfrm>
          <a:off x="11953875" y="59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74606</xdr:rowOff>
    </xdr:from>
    <xdr:to>
      <xdr:col>72</xdr:col>
      <xdr:colOff>73025</xdr:colOff>
      <xdr:row>31</xdr:row>
      <xdr:rowOff>122583</xdr:rowOff>
    </xdr:to>
    <xdr:cxnSp macro="">
      <xdr:nvCxnSpPr>
        <xdr:cNvPr id="150" name="直線コネクタ 149"/>
        <xdr:cNvCxnSpPr/>
      </xdr:nvCxnSpPr>
      <xdr:spPr>
        <a:xfrm>
          <a:off x="12004675" y="5986456"/>
          <a:ext cx="685800" cy="4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120770</xdr:rowOff>
    </xdr:from>
    <xdr:to>
      <xdr:col>64</xdr:col>
      <xdr:colOff>123825</xdr:colOff>
      <xdr:row>31</xdr:row>
      <xdr:rowOff>50920</xdr:rowOff>
    </xdr:to>
    <xdr:sp macro="" textlink="">
      <xdr:nvSpPr>
        <xdr:cNvPr id="151" name="楕円 150"/>
        <xdr:cNvSpPr/>
      </xdr:nvSpPr>
      <xdr:spPr>
        <a:xfrm>
          <a:off x="11268075" y="5867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120</xdr:rowOff>
    </xdr:from>
    <xdr:to>
      <xdr:col>68</xdr:col>
      <xdr:colOff>73025</xdr:colOff>
      <xdr:row>31</xdr:row>
      <xdr:rowOff>74606</xdr:rowOff>
    </xdr:to>
    <xdr:cxnSp macro="">
      <xdr:nvCxnSpPr>
        <xdr:cNvPr id="152" name="直線コネクタ 151"/>
        <xdr:cNvCxnSpPr/>
      </xdr:nvCxnSpPr>
      <xdr:spPr>
        <a:xfrm>
          <a:off x="11318875" y="5911970"/>
          <a:ext cx="685800" cy="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87425</xdr:rowOff>
    </xdr:from>
    <xdr:to>
      <xdr:col>60</xdr:col>
      <xdr:colOff>123825</xdr:colOff>
      <xdr:row>31</xdr:row>
      <xdr:rowOff>17575</xdr:rowOff>
    </xdr:to>
    <xdr:sp macro="" textlink="">
      <xdr:nvSpPr>
        <xdr:cNvPr id="153" name="楕円 152"/>
        <xdr:cNvSpPr/>
      </xdr:nvSpPr>
      <xdr:spPr>
        <a:xfrm>
          <a:off x="10582275" y="5834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138225</xdr:rowOff>
    </xdr:from>
    <xdr:to>
      <xdr:col>64</xdr:col>
      <xdr:colOff>73025</xdr:colOff>
      <xdr:row>31</xdr:row>
      <xdr:rowOff>120</xdr:rowOff>
    </xdr:to>
    <xdr:cxnSp macro="">
      <xdr:nvCxnSpPr>
        <xdr:cNvPr id="154" name="直線コネクタ 153"/>
        <xdr:cNvCxnSpPr/>
      </xdr:nvCxnSpPr>
      <xdr:spPr>
        <a:xfrm>
          <a:off x="10633075" y="5884975"/>
          <a:ext cx="685800" cy="2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xdr:cNvSpPr txBox="1"/>
      </xdr:nvSpPr>
      <xdr:spPr>
        <a:xfrm>
          <a:off x="12461952" y="554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xdr:cNvSpPr txBox="1"/>
      </xdr:nvSpPr>
      <xdr:spPr>
        <a:xfrm>
          <a:off x="11788852" y="56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xdr:cNvSpPr txBox="1"/>
      </xdr:nvSpPr>
      <xdr:spPr>
        <a:xfrm>
          <a:off x="11103052" y="55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xdr:cNvSpPr txBox="1"/>
      </xdr:nvSpPr>
      <xdr:spPr>
        <a:xfrm>
          <a:off x="10417252" y="558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164510</xdr:rowOff>
    </xdr:from>
    <xdr:ext cx="469744" cy="259045"/>
    <xdr:sp macro="" textlink="">
      <xdr:nvSpPr>
        <xdr:cNvPr id="159" name="n_1mainValue債務償還比率"/>
        <xdr:cNvSpPr txBox="1"/>
      </xdr:nvSpPr>
      <xdr:spPr>
        <a:xfrm>
          <a:off x="12461952" y="607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116533</xdr:rowOff>
    </xdr:from>
    <xdr:ext cx="469744" cy="259045"/>
    <xdr:sp macro="" textlink="">
      <xdr:nvSpPr>
        <xdr:cNvPr id="160" name="n_2mainValue債務償還比率"/>
        <xdr:cNvSpPr txBox="1"/>
      </xdr:nvSpPr>
      <xdr:spPr>
        <a:xfrm>
          <a:off x="11788852" y="602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42047</xdr:rowOff>
    </xdr:from>
    <xdr:ext cx="469744" cy="259045"/>
    <xdr:sp macro="" textlink="">
      <xdr:nvSpPr>
        <xdr:cNvPr id="161" name="n_3mainValue債務償還比率"/>
        <xdr:cNvSpPr txBox="1"/>
      </xdr:nvSpPr>
      <xdr:spPr>
        <a:xfrm>
          <a:off x="11103052" y="59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8702</xdr:rowOff>
    </xdr:from>
    <xdr:ext cx="469744" cy="259045"/>
    <xdr:sp macro="" textlink="">
      <xdr:nvSpPr>
        <xdr:cNvPr id="162" name="n_4mainValue債務償還比率"/>
        <xdr:cNvSpPr txBox="1"/>
      </xdr:nvSpPr>
      <xdr:spPr>
        <a:xfrm>
          <a:off x="10417252" y="592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25,305
24,953
30.27
9,119,812
8,556,298
556,503
5,878,942
7,146,749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177665" y="5732145"/>
          <a:ext cx="0" cy="1235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216400" y="697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108450" y="6967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216400"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108450" y="5732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xdr:cNvSpPr txBox="1"/>
      </xdr:nvSpPr>
      <xdr:spPr>
        <a:xfrm>
          <a:off x="4216400" y="613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1275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384550" y="6284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571750" y="6262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778000" y="622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9842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111125</xdr:rowOff>
    </xdr:from>
    <xdr:to>
      <xdr:col>24</xdr:col>
      <xdr:colOff>114300</xdr:colOff>
      <xdr:row>39</xdr:row>
      <xdr:rowOff>41275</xdr:rowOff>
    </xdr:to>
    <xdr:sp macro="" textlink="">
      <xdr:nvSpPr>
        <xdr:cNvPr id="73" name="楕円 72"/>
        <xdr:cNvSpPr/>
      </xdr:nvSpPr>
      <xdr:spPr>
        <a:xfrm>
          <a:off x="4127500" y="6391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89552</xdr:rowOff>
    </xdr:from>
    <xdr:ext cx="405111" cy="259045"/>
    <xdr:sp macro="" textlink="">
      <xdr:nvSpPr>
        <xdr:cNvPr id="74" name="【道路】&#10;有形固定資産減価償却率該当値テキスト"/>
        <xdr:cNvSpPr txBox="1"/>
      </xdr:nvSpPr>
      <xdr:spPr>
        <a:xfrm>
          <a:off x="4216400" y="636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86360</xdr:rowOff>
    </xdr:from>
    <xdr:to>
      <xdr:col>20</xdr:col>
      <xdr:colOff>38100</xdr:colOff>
      <xdr:row>39</xdr:row>
      <xdr:rowOff>16510</xdr:rowOff>
    </xdr:to>
    <xdr:sp macro="" textlink="">
      <xdr:nvSpPr>
        <xdr:cNvPr id="75" name="楕円 74"/>
        <xdr:cNvSpPr/>
      </xdr:nvSpPr>
      <xdr:spPr>
        <a:xfrm>
          <a:off x="3384550" y="6366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137160</xdr:rowOff>
    </xdr:from>
    <xdr:to>
      <xdr:col>24</xdr:col>
      <xdr:colOff>63500</xdr:colOff>
      <xdr:row>38</xdr:row>
      <xdr:rowOff>161925</xdr:rowOff>
    </xdr:to>
    <xdr:cxnSp macro="">
      <xdr:nvCxnSpPr>
        <xdr:cNvPr id="76" name="直線コネクタ 75"/>
        <xdr:cNvCxnSpPr/>
      </xdr:nvCxnSpPr>
      <xdr:spPr>
        <a:xfrm>
          <a:off x="3429000" y="6417310"/>
          <a:ext cx="7493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65405</xdr:rowOff>
    </xdr:from>
    <xdr:to>
      <xdr:col>15</xdr:col>
      <xdr:colOff>101600</xdr:colOff>
      <xdr:row>38</xdr:row>
      <xdr:rowOff>167005</xdr:rowOff>
    </xdr:to>
    <xdr:sp macro="" textlink="">
      <xdr:nvSpPr>
        <xdr:cNvPr id="77" name="楕円 76"/>
        <xdr:cNvSpPr/>
      </xdr:nvSpPr>
      <xdr:spPr>
        <a:xfrm>
          <a:off x="257175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116205</xdr:rowOff>
    </xdr:from>
    <xdr:to>
      <xdr:col>19</xdr:col>
      <xdr:colOff>177800</xdr:colOff>
      <xdr:row>38</xdr:row>
      <xdr:rowOff>137160</xdr:rowOff>
    </xdr:to>
    <xdr:cxnSp macro="">
      <xdr:nvCxnSpPr>
        <xdr:cNvPr id="78" name="直線コネクタ 77"/>
        <xdr:cNvCxnSpPr/>
      </xdr:nvCxnSpPr>
      <xdr:spPr>
        <a:xfrm>
          <a:off x="2622550" y="6396355"/>
          <a:ext cx="8064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63500</xdr:rowOff>
    </xdr:from>
    <xdr:to>
      <xdr:col>10</xdr:col>
      <xdr:colOff>165100</xdr:colOff>
      <xdr:row>38</xdr:row>
      <xdr:rowOff>165100</xdr:rowOff>
    </xdr:to>
    <xdr:sp macro="" textlink="">
      <xdr:nvSpPr>
        <xdr:cNvPr id="79" name="楕円 78"/>
        <xdr:cNvSpPr/>
      </xdr:nvSpPr>
      <xdr:spPr>
        <a:xfrm>
          <a:off x="1778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116205</xdr:rowOff>
    </xdr:to>
    <xdr:cxnSp macro="">
      <xdr:nvCxnSpPr>
        <xdr:cNvPr id="80" name="直線コネクタ 79"/>
        <xdr:cNvCxnSpPr/>
      </xdr:nvCxnSpPr>
      <xdr:spPr>
        <a:xfrm>
          <a:off x="1828800" y="6394450"/>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33020</xdr:rowOff>
    </xdr:from>
    <xdr:to>
      <xdr:col>6</xdr:col>
      <xdr:colOff>38100</xdr:colOff>
      <xdr:row>38</xdr:row>
      <xdr:rowOff>134620</xdr:rowOff>
    </xdr:to>
    <xdr:sp macro="" textlink="">
      <xdr:nvSpPr>
        <xdr:cNvPr id="81" name="楕円 80"/>
        <xdr:cNvSpPr/>
      </xdr:nvSpPr>
      <xdr:spPr>
        <a:xfrm>
          <a:off x="984250" y="631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83820</xdr:rowOff>
    </xdr:from>
    <xdr:to>
      <xdr:col>10</xdr:col>
      <xdr:colOff>114300</xdr:colOff>
      <xdr:row>38</xdr:row>
      <xdr:rowOff>114300</xdr:rowOff>
    </xdr:to>
    <xdr:cxnSp macro="">
      <xdr:nvCxnSpPr>
        <xdr:cNvPr id="82" name="直線コネクタ 81"/>
        <xdr:cNvCxnSpPr/>
      </xdr:nvCxnSpPr>
      <xdr:spPr>
        <a:xfrm>
          <a:off x="1028700" y="636397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xdr:cNvSpPr txBox="1"/>
      </xdr:nvSpPr>
      <xdr:spPr>
        <a:xfrm>
          <a:off x="3239144" y="6072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xdr:cNvSpPr txBox="1"/>
      </xdr:nvSpPr>
      <xdr:spPr>
        <a:xfrm>
          <a:off x="2439044" y="604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xdr:cNvSpPr txBox="1"/>
      </xdr:nvSpPr>
      <xdr:spPr>
        <a:xfrm>
          <a:off x="164529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xdr:cNvSpPr txBox="1"/>
      </xdr:nvSpPr>
      <xdr:spPr>
        <a:xfrm>
          <a:off x="8515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7637</xdr:rowOff>
    </xdr:from>
    <xdr:ext cx="405111" cy="259045"/>
    <xdr:sp macro="" textlink="">
      <xdr:nvSpPr>
        <xdr:cNvPr id="87" name="n_1mainValue【道路】&#10;有形固定資産減価償却率"/>
        <xdr:cNvSpPr txBox="1"/>
      </xdr:nvSpPr>
      <xdr:spPr>
        <a:xfrm>
          <a:off x="32391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8" name="n_2mainValue【道路】&#10;有形固定資産減価償却率"/>
        <xdr:cNvSpPr txBox="1"/>
      </xdr:nvSpPr>
      <xdr:spPr>
        <a:xfrm>
          <a:off x="2439044" y="6438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156227</xdr:rowOff>
    </xdr:from>
    <xdr:ext cx="405111" cy="259045"/>
    <xdr:sp macro="" textlink="">
      <xdr:nvSpPr>
        <xdr:cNvPr id="89" name="n_3mainValue【道路】&#10;有形固定資産減価償却率"/>
        <xdr:cNvSpPr txBox="1"/>
      </xdr:nvSpPr>
      <xdr:spPr>
        <a:xfrm>
          <a:off x="164529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125747</xdr:rowOff>
    </xdr:from>
    <xdr:ext cx="405111" cy="259045"/>
    <xdr:sp macro="" textlink="">
      <xdr:nvSpPr>
        <xdr:cNvPr id="90" name="n_4mainValue【道路】&#10;有形固定資産減価償却率"/>
        <xdr:cNvSpPr txBox="1"/>
      </xdr:nvSpPr>
      <xdr:spPr>
        <a:xfrm>
          <a:off x="851544" y="640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9429115" y="5749899"/>
          <a:ext cx="0" cy="115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9467850" y="69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9359900" y="6904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9467850" y="55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9359900" y="5749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xdr:cNvSpPr txBox="1"/>
      </xdr:nvSpPr>
      <xdr:spPr>
        <a:xfrm>
          <a:off x="9467850" y="6563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9398000" y="65852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8636000" y="65985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7842250" y="65828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029450" y="6580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235700" y="65963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22276</xdr:rowOff>
    </xdr:from>
    <xdr:to>
      <xdr:col>55</xdr:col>
      <xdr:colOff>50800</xdr:colOff>
      <xdr:row>39</xdr:row>
      <xdr:rowOff>123876</xdr:rowOff>
    </xdr:to>
    <xdr:sp macro="" textlink="">
      <xdr:nvSpPr>
        <xdr:cNvPr id="130" name="楕円 129"/>
        <xdr:cNvSpPr/>
      </xdr:nvSpPr>
      <xdr:spPr>
        <a:xfrm>
          <a:off x="9398000" y="64675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45153</xdr:rowOff>
    </xdr:from>
    <xdr:ext cx="534377" cy="259045"/>
    <xdr:sp macro="" textlink="">
      <xdr:nvSpPr>
        <xdr:cNvPr id="131" name="【道路】&#10;一人当たり延長該当値テキスト"/>
        <xdr:cNvSpPr txBox="1"/>
      </xdr:nvSpPr>
      <xdr:spPr>
        <a:xfrm>
          <a:off x="9467850" y="63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24943</xdr:rowOff>
    </xdr:from>
    <xdr:to>
      <xdr:col>50</xdr:col>
      <xdr:colOff>165100</xdr:colOff>
      <xdr:row>39</xdr:row>
      <xdr:rowOff>126543</xdr:rowOff>
    </xdr:to>
    <xdr:sp macro="" textlink="">
      <xdr:nvSpPr>
        <xdr:cNvPr id="132" name="楕円 131"/>
        <xdr:cNvSpPr/>
      </xdr:nvSpPr>
      <xdr:spPr>
        <a:xfrm>
          <a:off x="8636000" y="64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73076</xdr:rowOff>
    </xdr:from>
    <xdr:to>
      <xdr:col>55</xdr:col>
      <xdr:colOff>0</xdr:colOff>
      <xdr:row>39</xdr:row>
      <xdr:rowOff>75743</xdr:rowOff>
    </xdr:to>
    <xdr:cxnSp macro="">
      <xdr:nvCxnSpPr>
        <xdr:cNvPr id="133" name="直線コネクタ 132"/>
        <xdr:cNvCxnSpPr/>
      </xdr:nvCxnSpPr>
      <xdr:spPr>
        <a:xfrm flipV="1">
          <a:off x="8686800" y="6518326"/>
          <a:ext cx="7429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27495</xdr:rowOff>
    </xdr:from>
    <xdr:to>
      <xdr:col>46</xdr:col>
      <xdr:colOff>38100</xdr:colOff>
      <xdr:row>39</xdr:row>
      <xdr:rowOff>129095</xdr:rowOff>
    </xdr:to>
    <xdr:sp macro="" textlink="">
      <xdr:nvSpPr>
        <xdr:cNvPr id="134" name="楕円 133"/>
        <xdr:cNvSpPr/>
      </xdr:nvSpPr>
      <xdr:spPr>
        <a:xfrm>
          <a:off x="7842250" y="6472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75743</xdr:rowOff>
    </xdr:from>
    <xdr:to>
      <xdr:col>50</xdr:col>
      <xdr:colOff>114300</xdr:colOff>
      <xdr:row>39</xdr:row>
      <xdr:rowOff>78295</xdr:rowOff>
    </xdr:to>
    <xdr:cxnSp macro="">
      <xdr:nvCxnSpPr>
        <xdr:cNvPr id="135" name="直線コネクタ 134"/>
        <xdr:cNvCxnSpPr/>
      </xdr:nvCxnSpPr>
      <xdr:spPr>
        <a:xfrm flipV="1">
          <a:off x="7886700" y="6520993"/>
          <a:ext cx="8001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38506</xdr:rowOff>
    </xdr:from>
    <xdr:to>
      <xdr:col>41</xdr:col>
      <xdr:colOff>101600</xdr:colOff>
      <xdr:row>39</xdr:row>
      <xdr:rowOff>140106</xdr:rowOff>
    </xdr:to>
    <xdr:sp macro="" textlink="">
      <xdr:nvSpPr>
        <xdr:cNvPr id="136" name="楕円 135"/>
        <xdr:cNvSpPr/>
      </xdr:nvSpPr>
      <xdr:spPr>
        <a:xfrm>
          <a:off x="7029450" y="64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78295</xdr:rowOff>
    </xdr:from>
    <xdr:to>
      <xdr:col>45</xdr:col>
      <xdr:colOff>177800</xdr:colOff>
      <xdr:row>39</xdr:row>
      <xdr:rowOff>89306</xdr:rowOff>
    </xdr:to>
    <xdr:cxnSp macro="">
      <xdr:nvCxnSpPr>
        <xdr:cNvPr id="137" name="直線コネクタ 136"/>
        <xdr:cNvCxnSpPr/>
      </xdr:nvCxnSpPr>
      <xdr:spPr>
        <a:xfrm flipV="1">
          <a:off x="7080250" y="6523545"/>
          <a:ext cx="80645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41097</xdr:rowOff>
    </xdr:from>
    <xdr:to>
      <xdr:col>36</xdr:col>
      <xdr:colOff>165100</xdr:colOff>
      <xdr:row>39</xdr:row>
      <xdr:rowOff>142697</xdr:rowOff>
    </xdr:to>
    <xdr:sp macro="" textlink="">
      <xdr:nvSpPr>
        <xdr:cNvPr id="138" name="楕円 137"/>
        <xdr:cNvSpPr/>
      </xdr:nvSpPr>
      <xdr:spPr>
        <a:xfrm>
          <a:off x="6235700" y="64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89306</xdr:rowOff>
    </xdr:from>
    <xdr:to>
      <xdr:col>41</xdr:col>
      <xdr:colOff>50800</xdr:colOff>
      <xdr:row>39</xdr:row>
      <xdr:rowOff>91897</xdr:rowOff>
    </xdr:to>
    <xdr:cxnSp macro="">
      <xdr:nvCxnSpPr>
        <xdr:cNvPr id="139" name="直線コネクタ 138"/>
        <xdr:cNvCxnSpPr/>
      </xdr:nvCxnSpPr>
      <xdr:spPr>
        <a:xfrm flipV="1">
          <a:off x="6286500" y="6534556"/>
          <a:ext cx="79375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xdr:cNvSpPr txBox="1"/>
      </xdr:nvSpPr>
      <xdr:spPr>
        <a:xfrm>
          <a:off x="8458277" y="66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xdr:cNvSpPr txBox="1"/>
      </xdr:nvSpPr>
      <xdr:spPr>
        <a:xfrm>
          <a:off x="7677227" y="66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xdr:cNvSpPr txBox="1"/>
      </xdr:nvSpPr>
      <xdr:spPr>
        <a:xfrm>
          <a:off x="6864427" y="666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xdr:cNvSpPr txBox="1"/>
      </xdr:nvSpPr>
      <xdr:spPr>
        <a:xfrm>
          <a:off x="6070677" y="66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143070</xdr:rowOff>
    </xdr:from>
    <xdr:ext cx="534377" cy="259045"/>
    <xdr:sp macro="" textlink="">
      <xdr:nvSpPr>
        <xdr:cNvPr id="144" name="n_1mainValue【道路】&#10;一人当たり延長"/>
        <xdr:cNvSpPr txBox="1"/>
      </xdr:nvSpPr>
      <xdr:spPr>
        <a:xfrm>
          <a:off x="8425961" y="62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145622</xdr:rowOff>
    </xdr:from>
    <xdr:ext cx="534377" cy="259045"/>
    <xdr:sp macro="" textlink="">
      <xdr:nvSpPr>
        <xdr:cNvPr id="145" name="n_2mainValue【道路】&#10;一人当たり延長"/>
        <xdr:cNvSpPr txBox="1"/>
      </xdr:nvSpPr>
      <xdr:spPr>
        <a:xfrm>
          <a:off x="7644911" y="62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156633</xdr:rowOff>
    </xdr:from>
    <xdr:ext cx="534377" cy="259045"/>
    <xdr:sp macro="" textlink="">
      <xdr:nvSpPr>
        <xdr:cNvPr id="146" name="n_3mainValue【道路】&#10;一人当たり延長"/>
        <xdr:cNvSpPr txBox="1"/>
      </xdr:nvSpPr>
      <xdr:spPr>
        <a:xfrm>
          <a:off x="6851161" y="62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159224</xdr:rowOff>
    </xdr:from>
    <xdr:ext cx="534377" cy="259045"/>
    <xdr:sp macro="" textlink="">
      <xdr:nvSpPr>
        <xdr:cNvPr id="147" name="n_4mainValue【道路】&#10;一人当たり延長"/>
        <xdr:cNvSpPr txBox="1"/>
      </xdr:nvSpPr>
      <xdr:spPr>
        <a:xfrm>
          <a:off x="6038361" y="62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177665" y="918645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216400" y="1070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108450" y="10701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216400" y="89680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108450" y="91864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216400" y="990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12750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384550" y="100460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571750" y="100052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778000" y="99823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984250" y="99562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39007</xdr:rowOff>
    </xdr:from>
    <xdr:to>
      <xdr:col>24</xdr:col>
      <xdr:colOff>114300</xdr:colOff>
      <xdr:row>63</xdr:row>
      <xdr:rowOff>140607</xdr:rowOff>
    </xdr:to>
    <xdr:sp macro="" textlink="">
      <xdr:nvSpPr>
        <xdr:cNvPr id="189" name="楕円 188"/>
        <xdr:cNvSpPr/>
      </xdr:nvSpPr>
      <xdr:spPr>
        <a:xfrm>
          <a:off x="4127500" y="104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17434</xdr:rowOff>
    </xdr:from>
    <xdr:ext cx="405111" cy="259045"/>
    <xdr:sp macro="" textlink="">
      <xdr:nvSpPr>
        <xdr:cNvPr id="190" name="【橋りょう・トンネル】&#10;有形固定資産減価償却率該当値テキスト"/>
        <xdr:cNvSpPr txBox="1"/>
      </xdr:nvSpPr>
      <xdr:spPr>
        <a:xfrm>
          <a:off x="4216400" y="10425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191" name="楕円 190"/>
        <xdr:cNvSpPr/>
      </xdr:nvSpPr>
      <xdr:spPr>
        <a:xfrm>
          <a:off x="3384550" y="104335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76744</xdr:rowOff>
    </xdr:from>
    <xdr:to>
      <xdr:col>24</xdr:col>
      <xdr:colOff>63500</xdr:colOff>
      <xdr:row>63</xdr:row>
      <xdr:rowOff>89807</xdr:rowOff>
    </xdr:to>
    <xdr:cxnSp macro="">
      <xdr:nvCxnSpPr>
        <xdr:cNvPr id="192" name="直線コネクタ 191"/>
        <xdr:cNvCxnSpPr/>
      </xdr:nvCxnSpPr>
      <xdr:spPr>
        <a:xfrm>
          <a:off x="3429000" y="10484394"/>
          <a:ext cx="7493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9616</xdr:rowOff>
    </xdr:from>
    <xdr:to>
      <xdr:col>15</xdr:col>
      <xdr:colOff>101600</xdr:colOff>
      <xdr:row>63</xdr:row>
      <xdr:rowOff>111216</xdr:rowOff>
    </xdr:to>
    <xdr:sp macro="" textlink="">
      <xdr:nvSpPr>
        <xdr:cNvPr id="193" name="楕円 192"/>
        <xdr:cNvSpPr/>
      </xdr:nvSpPr>
      <xdr:spPr>
        <a:xfrm>
          <a:off x="2571750" y="10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60416</xdr:rowOff>
    </xdr:from>
    <xdr:to>
      <xdr:col>19</xdr:col>
      <xdr:colOff>177800</xdr:colOff>
      <xdr:row>63</xdr:row>
      <xdr:rowOff>76744</xdr:rowOff>
    </xdr:to>
    <xdr:cxnSp macro="">
      <xdr:nvCxnSpPr>
        <xdr:cNvPr id="194" name="直線コネクタ 193"/>
        <xdr:cNvCxnSpPr/>
      </xdr:nvCxnSpPr>
      <xdr:spPr>
        <a:xfrm>
          <a:off x="2622550" y="10468066"/>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166370</xdr:rowOff>
    </xdr:from>
    <xdr:to>
      <xdr:col>10</xdr:col>
      <xdr:colOff>165100</xdr:colOff>
      <xdr:row>63</xdr:row>
      <xdr:rowOff>96520</xdr:rowOff>
    </xdr:to>
    <xdr:sp macro="" textlink="">
      <xdr:nvSpPr>
        <xdr:cNvPr id="195" name="楕円 194"/>
        <xdr:cNvSpPr/>
      </xdr:nvSpPr>
      <xdr:spPr>
        <a:xfrm>
          <a:off x="1778000" y="10408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45720</xdr:rowOff>
    </xdr:from>
    <xdr:to>
      <xdr:col>15</xdr:col>
      <xdr:colOff>50800</xdr:colOff>
      <xdr:row>63</xdr:row>
      <xdr:rowOff>60416</xdr:rowOff>
    </xdr:to>
    <xdr:cxnSp macro="">
      <xdr:nvCxnSpPr>
        <xdr:cNvPr id="196" name="直線コネクタ 195"/>
        <xdr:cNvCxnSpPr/>
      </xdr:nvCxnSpPr>
      <xdr:spPr>
        <a:xfrm>
          <a:off x="1828800" y="10453370"/>
          <a:ext cx="79375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148409</xdr:rowOff>
    </xdr:from>
    <xdr:to>
      <xdr:col>6</xdr:col>
      <xdr:colOff>38100</xdr:colOff>
      <xdr:row>63</xdr:row>
      <xdr:rowOff>78559</xdr:rowOff>
    </xdr:to>
    <xdr:sp macro="" textlink="">
      <xdr:nvSpPr>
        <xdr:cNvPr id="197" name="楕円 196"/>
        <xdr:cNvSpPr/>
      </xdr:nvSpPr>
      <xdr:spPr>
        <a:xfrm>
          <a:off x="984250" y="103909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27759</xdr:rowOff>
    </xdr:from>
    <xdr:to>
      <xdr:col>10</xdr:col>
      <xdr:colOff>114300</xdr:colOff>
      <xdr:row>63</xdr:row>
      <xdr:rowOff>45720</xdr:rowOff>
    </xdr:to>
    <xdr:cxnSp macro="">
      <xdr:nvCxnSpPr>
        <xdr:cNvPr id="198" name="直線コネクタ 197"/>
        <xdr:cNvCxnSpPr/>
      </xdr:nvCxnSpPr>
      <xdr:spPr>
        <a:xfrm>
          <a:off x="1028700" y="10435409"/>
          <a:ext cx="8001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239144" y="982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439044" y="978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xdr:cNvSpPr txBox="1"/>
      </xdr:nvSpPr>
      <xdr:spPr>
        <a:xfrm>
          <a:off x="1645294" y="976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851544" y="974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118671</xdr:rowOff>
    </xdr:from>
    <xdr:ext cx="405111" cy="259045"/>
    <xdr:sp macro="" textlink="">
      <xdr:nvSpPr>
        <xdr:cNvPr id="203" name="n_1mainValue【橋りょう・トンネル】&#10;有形固定資産減価償却率"/>
        <xdr:cNvSpPr txBox="1"/>
      </xdr:nvSpPr>
      <xdr:spPr>
        <a:xfrm>
          <a:off x="3239144" y="1052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102343</xdr:rowOff>
    </xdr:from>
    <xdr:ext cx="405111" cy="259045"/>
    <xdr:sp macro="" textlink="">
      <xdr:nvSpPr>
        <xdr:cNvPr id="204" name="n_2mainValue【橋りょう・トンネル】&#10;有形固定資産減価償却率"/>
        <xdr:cNvSpPr txBox="1"/>
      </xdr:nvSpPr>
      <xdr:spPr>
        <a:xfrm>
          <a:off x="2439044" y="10509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87647</xdr:rowOff>
    </xdr:from>
    <xdr:ext cx="405111" cy="259045"/>
    <xdr:sp macro="" textlink="">
      <xdr:nvSpPr>
        <xdr:cNvPr id="205" name="n_3mainValue【橋りょう・トンネル】&#10;有形固定資産減価償却率"/>
        <xdr:cNvSpPr txBox="1"/>
      </xdr:nvSpPr>
      <xdr:spPr>
        <a:xfrm>
          <a:off x="1645294"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69686</xdr:rowOff>
    </xdr:from>
    <xdr:ext cx="405111" cy="259045"/>
    <xdr:sp macro="" textlink="">
      <xdr:nvSpPr>
        <xdr:cNvPr id="206" name="n_4mainValue【橋りょう・トンネル】&#10;有形固定資産減価償却率"/>
        <xdr:cNvSpPr txBox="1"/>
      </xdr:nvSpPr>
      <xdr:spPr>
        <a:xfrm>
          <a:off x="851544" y="1047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9429115" y="9280435"/>
          <a:ext cx="0" cy="13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9467850" y="1065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9359900" y="10647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9467850" y="906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9359900" y="92804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9467850" y="10258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9398000" y="10407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8636000" y="10402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7842250" y="103525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029450" y="103669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235700" y="1036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6286</xdr:rowOff>
    </xdr:from>
    <xdr:to>
      <xdr:col>55</xdr:col>
      <xdr:colOff>50800</xdr:colOff>
      <xdr:row>64</xdr:row>
      <xdr:rowOff>107886</xdr:rowOff>
    </xdr:to>
    <xdr:sp macro="" textlink="">
      <xdr:nvSpPr>
        <xdr:cNvPr id="246" name="楕円 245"/>
        <xdr:cNvSpPr/>
      </xdr:nvSpPr>
      <xdr:spPr>
        <a:xfrm>
          <a:off x="9398000" y="10579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92663</xdr:rowOff>
    </xdr:from>
    <xdr:ext cx="534377" cy="259045"/>
    <xdr:sp macro="" textlink="">
      <xdr:nvSpPr>
        <xdr:cNvPr id="247" name="【橋りょう・トンネル】&#10;一人当たり有形固定資産（償却資産）額該当値テキスト"/>
        <xdr:cNvSpPr txBox="1"/>
      </xdr:nvSpPr>
      <xdr:spPr>
        <a:xfrm>
          <a:off x="9467850" y="1050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6430</xdr:rowOff>
    </xdr:from>
    <xdr:to>
      <xdr:col>50</xdr:col>
      <xdr:colOff>165100</xdr:colOff>
      <xdr:row>64</xdr:row>
      <xdr:rowOff>108030</xdr:rowOff>
    </xdr:to>
    <xdr:sp macro="" textlink="">
      <xdr:nvSpPr>
        <xdr:cNvPr id="248" name="楕円 247"/>
        <xdr:cNvSpPr/>
      </xdr:nvSpPr>
      <xdr:spPr>
        <a:xfrm>
          <a:off x="8636000" y="1057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57086</xdr:rowOff>
    </xdr:from>
    <xdr:to>
      <xdr:col>55</xdr:col>
      <xdr:colOff>0</xdr:colOff>
      <xdr:row>64</xdr:row>
      <xdr:rowOff>57230</xdr:rowOff>
    </xdr:to>
    <xdr:cxnSp macro="">
      <xdr:nvCxnSpPr>
        <xdr:cNvPr id="249" name="直線コネクタ 248"/>
        <xdr:cNvCxnSpPr/>
      </xdr:nvCxnSpPr>
      <xdr:spPr>
        <a:xfrm flipV="1">
          <a:off x="8686800" y="10629836"/>
          <a:ext cx="74295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6505</xdr:rowOff>
    </xdr:from>
    <xdr:to>
      <xdr:col>46</xdr:col>
      <xdr:colOff>38100</xdr:colOff>
      <xdr:row>64</xdr:row>
      <xdr:rowOff>108105</xdr:rowOff>
    </xdr:to>
    <xdr:sp macro="" textlink="">
      <xdr:nvSpPr>
        <xdr:cNvPr id="250" name="楕円 249"/>
        <xdr:cNvSpPr/>
      </xdr:nvSpPr>
      <xdr:spPr>
        <a:xfrm>
          <a:off x="7842250" y="10579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57230</xdr:rowOff>
    </xdr:from>
    <xdr:to>
      <xdr:col>50</xdr:col>
      <xdr:colOff>114300</xdr:colOff>
      <xdr:row>64</xdr:row>
      <xdr:rowOff>57305</xdr:rowOff>
    </xdr:to>
    <xdr:cxnSp macro="">
      <xdr:nvCxnSpPr>
        <xdr:cNvPr id="251" name="直線コネクタ 250"/>
        <xdr:cNvCxnSpPr/>
      </xdr:nvCxnSpPr>
      <xdr:spPr>
        <a:xfrm flipV="1">
          <a:off x="7886700" y="10629980"/>
          <a:ext cx="8001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6531</xdr:rowOff>
    </xdr:from>
    <xdr:to>
      <xdr:col>41</xdr:col>
      <xdr:colOff>101600</xdr:colOff>
      <xdr:row>64</xdr:row>
      <xdr:rowOff>108131</xdr:rowOff>
    </xdr:to>
    <xdr:sp macro="" textlink="">
      <xdr:nvSpPr>
        <xdr:cNvPr id="252" name="楕円 251"/>
        <xdr:cNvSpPr/>
      </xdr:nvSpPr>
      <xdr:spPr>
        <a:xfrm>
          <a:off x="7029450" y="105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57305</xdr:rowOff>
    </xdr:from>
    <xdr:to>
      <xdr:col>45</xdr:col>
      <xdr:colOff>177800</xdr:colOff>
      <xdr:row>64</xdr:row>
      <xdr:rowOff>57331</xdr:rowOff>
    </xdr:to>
    <xdr:cxnSp macro="">
      <xdr:nvCxnSpPr>
        <xdr:cNvPr id="253" name="直線コネクタ 252"/>
        <xdr:cNvCxnSpPr/>
      </xdr:nvCxnSpPr>
      <xdr:spPr>
        <a:xfrm flipV="1">
          <a:off x="7080250" y="10630055"/>
          <a:ext cx="80645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6605</xdr:rowOff>
    </xdr:from>
    <xdr:to>
      <xdr:col>36</xdr:col>
      <xdr:colOff>165100</xdr:colOff>
      <xdr:row>64</xdr:row>
      <xdr:rowOff>108205</xdr:rowOff>
    </xdr:to>
    <xdr:sp macro="" textlink="">
      <xdr:nvSpPr>
        <xdr:cNvPr id="254" name="楕円 253"/>
        <xdr:cNvSpPr/>
      </xdr:nvSpPr>
      <xdr:spPr>
        <a:xfrm>
          <a:off x="6235700" y="105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57331</xdr:rowOff>
    </xdr:from>
    <xdr:to>
      <xdr:col>41</xdr:col>
      <xdr:colOff>50800</xdr:colOff>
      <xdr:row>64</xdr:row>
      <xdr:rowOff>57405</xdr:rowOff>
    </xdr:to>
    <xdr:cxnSp macro="">
      <xdr:nvCxnSpPr>
        <xdr:cNvPr id="255" name="直線コネクタ 254"/>
        <xdr:cNvCxnSpPr/>
      </xdr:nvCxnSpPr>
      <xdr:spPr>
        <a:xfrm flipV="1">
          <a:off x="6286500" y="10630081"/>
          <a:ext cx="79375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8399995" y="1018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7612595" y="101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6818845" y="1014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6006045" y="1014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99157</xdr:rowOff>
    </xdr:from>
    <xdr:ext cx="534377" cy="259045"/>
    <xdr:sp macro="" textlink="">
      <xdr:nvSpPr>
        <xdr:cNvPr id="260" name="n_1mainValue【橋りょう・トンネル】&#10;一人当たり有形固定資産（償却資産）額"/>
        <xdr:cNvSpPr txBox="1"/>
      </xdr:nvSpPr>
      <xdr:spPr>
        <a:xfrm>
          <a:off x="8425961" y="106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99232</xdr:rowOff>
    </xdr:from>
    <xdr:ext cx="534377" cy="259045"/>
    <xdr:sp macro="" textlink="">
      <xdr:nvSpPr>
        <xdr:cNvPr id="261" name="n_2mainValue【橋りょう・トンネル】&#10;一人当たり有形固定資産（償却資産）額"/>
        <xdr:cNvSpPr txBox="1"/>
      </xdr:nvSpPr>
      <xdr:spPr>
        <a:xfrm>
          <a:off x="7644911" y="1067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99258</xdr:rowOff>
    </xdr:from>
    <xdr:ext cx="534377" cy="259045"/>
    <xdr:sp macro="" textlink="">
      <xdr:nvSpPr>
        <xdr:cNvPr id="262" name="n_3mainValue【橋りょう・トンネル】&#10;一人当たり有形固定資産（償却資産）額"/>
        <xdr:cNvSpPr txBox="1"/>
      </xdr:nvSpPr>
      <xdr:spPr>
        <a:xfrm>
          <a:off x="6851161" y="1067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99332</xdr:rowOff>
    </xdr:from>
    <xdr:ext cx="534377" cy="259045"/>
    <xdr:sp macro="" textlink="">
      <xdr:nvSpPr>
        <xdr:cNvPr id="263" name="n_4mainValue【橋りょう・トンネル】&#10;一人当たり有形固定資産（償却資産）額"/>
        <xdr:cNvSpPr txBox="1"/>
      </xdr:nvSpPr>
      <xdr:spPr>
        <a:xfrm>
          <a:off x="6038361" y="106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177665" y="12873082"/>
          <a:ext cx="0" cy="1494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216400" y="12654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1084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xdr:cNvSpPr txBox="1"/>
      </xdr:nvSpPr>
      <xdr:spPr>
        <a:xfrm>
          <a:off x="4216400" y="135514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127500" y="137000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384550" y="137508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5717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778000" y="1374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984250" y="13680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5" name="楕円 304"/>
        <xdr:cNvSpPr/>
      </xdr:nvSpPr>
      <xdr:spPr>
        <a:xfrm>
          <a:off x="412750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6" name="【公営住宅】&#10;有形固定資産減価償却率該当値テキスト"/>
        <xdr:cNvSpPr txBox="1"/>
      </xdr:nvSpPr>
      <xdr:spPr>
        <a:xfrm>
          <a:off x="4216400" y="142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7" name="楕円 306"/>
        <xdr:cNvSpPr/>
      </xdr:nvSpPr>
      <xdr:spPr>
        <a:xfrm>
          <a:off x="3384550" y="1432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8" name="直線コネクタ 307"/>
        <xdr:cNvCxnSpPr/>
      </xdr:nvCxnSpPr>
      <xdr:spPr>
        <a:xfrm>
          <a:off x="3429000" y="1436732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9" name="楕円 308"/>
        <xdr:cNvSpPr/>
      </xdr:nvSpPr>
      <xdr:spPr>
        <a:xfrm>
          <a:off x="25717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0" name="直線コネクタ 309"/>
        <xdr:cNvCxnSpPr/>
      </xdr:nvCxnSpPr>
      <xdr:spPr>
        <a:xfrm>
          <a:off x="2622550" y="143673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1" name="楕円 310"/>
        <xdr:cNvSpPr/>
      </xdr:nvSpPr>
      <xdr:spPr>
        <a:xfrm>
          <a:off x="177800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2" name="直線コネクタ 311"/>
        <xdr:cNvCxnSpPr/>
      </xdr:nvCxnSpPr>
      <xdr:spPr>
        <a:xfrm>
          <a:off x="1828800" y="143673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3" name="楕円 312"/>
        <xdr:cNvSpPr/>
      </xdr:nvSpPr>
      <xdr:spPr>
        <a:xfrm>
          <a:off x="984250" y="1432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4" name="直線コネクタ 313"/>
        <xdr:cNvCxnSpPr/>
      </xdr:nvCxnSpPr>
      <xdr:spPr>
        <a:xfrm>
          <a:off x="1028700" y="143673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xdr:cNvSpPr txBox="1"/>
      </xdr:nvSpPr>
      <xdr:spPr>
        <a:xfrm>
          <a:off x="3239144" y="13538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xdr:cNvSpPr txBox="1"/>
      </xdr:nvSpPr>
      <xdr:spPr>
        <a:xfrm>
          <a:off x="2439044"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xdr:cNvSpPr txBox="1"/>
      </xdr:nvSpPr>
      <xdr:spPr>
        <a:xfrm>
          <a:off x="1645294" y="1353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xdr:cNvSpPr txBox="1"/>
      </xdr:nvSpPr>
      <xdr:spPr>
        <a:xfrm>
          <a:off x="851544"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9" name="n_1mainValue【公営住宅】&#10;有形固定資産減価償却率"/>
        <xdr:cNvSpPr txBox="1"/>
      </xdr:nvSpPr>
      <xdr:spPr>
        <a:xfrm>
          <a:off x="32068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0" name="n_2mainValue【公営住宅】&#10;有形固定資産減価償却率"/>
        <xdr:cNvSpPr txBox="1"/>
      </xdr:nvSpPr>
      <xdr:spPr>
        <a:xfrm>
          <a:off x="24067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1" name="n_3mainValue【公営住宅】&#10;有形固定資産減価償却率"/>
        <xdr:cNvSpPr txBox="1"/>
      </xdr:nvSpPr>
      <xdr:spPr>
        <a:xfrm>
          <a:off x="161297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2" name="n_4mainValue【公営住宅】&#10;有形固定資産減価償却率"/>
        <xdr:cNvSpPr txBox="1"/>
      </xdr:nvSpPr>
      <xdr:spPr>
        <a:xfrm>
          <a:off x="8192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9429115" y="13012319"/>
          <a:ext cx="0" cy="1227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9467850" y="142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9359900" y="14240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9467850" y="127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9359900" y="13012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xdr:cNvSpPr txBox="1"/>
      </xdr:nvSpPr>
      <xdr:spPr>
        <a:xfrm>
          <a:off x="9467850" y="1392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9398000" y="140682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8636000" y="1407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7842250" y="140602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029450" y="1406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235700" y="1407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60" name="楕円 359"/>
        <xdr:cNvSpPr/>
      </xdr:nvSpPr>
      <xdr:spPr>
        <a:xfrm>
          <a:off x="9398000" y="141940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61" name="【公営住宅】&#10;一人当たり面積該当値テキスト"/>
        <xdr:cNvSpPr txBox="1"/>
      </xdr:nvSpPr>
      <xdr:spPr>
        <a:xfrm>
          <a:off x="9467850"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362" name="楕円 361"/>
        <xdr:cNvSpPr/>
      </xdr:nvSpPr>
      <xdr:spPr>
        <a:xfrm>
          <a:off x="8636000" y="14194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33528</xdr:rowOff>
    </xdr:to>
    <xdr:cxnSp macro="">
      <xdr:nvCxnSpPr>
        <xdr:cNvPr id="363" name="直線コネクタ 362"/>
        <xdr:cNvCxnSpPr/>
      </xdr:nvCxnSpPr>
      <xdr:spPr>
        <a:xfrm>
          <a:off x="8686800" y="1423847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154406</xdr:rowOff>
    </xdr:from>
    <xdr:to>
      <xdr:col>46</xdr:col>
      <xdr:colOff>38100</xdr:colOff>
      <xdr:row>86</xdr:row>
      <xdr:rowOff>84556</xdr:rowOff>
    </xdr:to>
    <xdr:sp macro="" textlink="">
      <xdr:nvSpPr>
        <xdr:cNvPr id="364" name="楕円 363"/>
        <xdr:cNvSpPr/>
      </xdr:nvSpPr>
      <xdr:spPr>
        <a:xfrm>
          <a:off x="7842250" y="141942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33528</xdr:rowOff>
    </xdr:from>
    <xdr:to>
      <xdr:col>50</xdr:col>
      <xdr:colOff>114300</xdr:colOff>
      <xdr:row>86</xdr:row>
      <xdr:rowOff>33756</xdr:rowOff>
    </xdr:to>
    <xdr:cxnSp macro="">
      <xdr:nvCxnSpPr>
        <xdr:cNvPr id="365" name="直線コネクタ 364"/>
        <xdr:cNvCxnSpPr/>
      </xdr:nvCxnSpPr>
      <xdr:spPr>
        <a:xfrm flipV="1">
          <a:off x="7886700" y="14238478"/>
          <a:ext cx="8001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154406</xdr:rowOff>
    </xdr:from>
    <xdr:to>
      <xdr:col>41</xdr:col>
      <xdr:colOff>101600</xdr:colOff>
      <xdr:row>86</xdr:row>
      <xdr:rowOff>84556</xdr:rowOff>
    </xdr:to>
    <xdr:sp macro="" textlink="">
      <xdr:nvSpPr>
        <xdr:cNvPr id="366" name="楕円 365"/>
        <xdr:cNvSpPr/>
      </xdr:nvSpPr>
      <xdr:spPr>
        <a:xfrm>
          <a:off x="7029450" y="141942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33756</xdr:rowOff>
    </xdr:from>
    <xdr:to>
      <xdr:col>45</xdr:col>
      <xdr:colOff>177800</xdr:colOff>
      <xdr:row>86</xdr:row>
      <xdr:rowOff>33756</xdr:rowOff>
    </xdr:to>
    <xdr:cxnSp macro="">
      <xdr:nvCxnSpPr>
        <xdr:cNvPr id="367" name="直線コネクタ 366"/>
        <xdr:cNvCxnSpPr/>
      </xdr:nvCxnSpPr>
      <xdr:spPr>
        <a:xfrm>
          <a:off x="7080250" y="1423870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154406</xdr:rowOff>
    </xdr:from>
    <xdr:to>
      <xdr:col>36</xdr:col>
      <xdr:colOff>165100</xdr:colOff>
      <xdr:row>86</xdr:row>
      <xdr:rowOff>84556</xdr:rowOff>
    </xdr:to>
    <xdr:sp macro="" textlink="">
      <xdr:nvSpPr>
        <xdr:cNvPr id="368" name="楕円 367"/>
        <xdr:cNvSpPr/>
      </xdr:nvSpPr>
      <xdr:spPr>
        <a:xfrm>
          <a:off x="6235700" y="141942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33756</xdr:rowOff>
    </xdr:from>
    <xdr:to>
      <xdr:col>41</xdr:col>
      <xdr:colOff>50800</xdr:colOff>
      <xdr:row>86</xdr:row>
      <xdr:rowOff>33756</xdr:rowOff>
    </xdr:to>
    <xdr:cxnSp macro="">
      <xdr:nvCxnSpPr>
        <xdr:cNvPr id="369" name="直線コネクタ 368"/>
        <xdr:cNvCxnSpPr/>
      </xdr:nvCxnSpPr>
      <xdr:spPr>
        <a:xfrm>
          <a:off x="6286500" y="1423870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xdr:cNvSpPr txBox="1"/>
      </xdr:nvSpPr>
      <xdr:spPr>
        <a:xfrm>
          <a:off x="8458277" y="1386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xdr:cNvSpPr txBox="1"/>
      </xdr:nvSpPr>
      <xdr:spPr>
        <a:xfrm>
          <a:off x="7677227" y="1384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xdr:cNvSpPr txBox="1"/>
      </xdr:nvSpPr>
      <xdr:spPr>
        <a:xfrm>
          <a:off x="6864427" y="1384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xdr:cNvSpPr txBox="1"/>
      </xdr:nvSpPr>
      <xdr:spPr>
        <a:xfrm>
          <a:off x="6070677" y="1386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74" name="n_1mainValue【公営住宅】&#10;一人当たり面積"/>
        <xdr:cNvSpPr txBox="1"/>
      </xdr:nvSpPr>
      <xdr:spPr>
        <a:xfrm>
          <a:off x="8458277" y="1428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75683</xdr:rowOff>
    </xdr:from>
    <xdr:ext cx="469744" cy="259045"/>
    <xdr:sp macro="" textlink="">
      <xdr:nvSpPr>
        <xdr:cNvPr id="375" name="n_2mainValue【公営住宅】&#10;一人当たり面積"/>
        <xdr:cNvSpPr txBox="1"/>
      </xdr:nvSpPr>
      <xdr:spPr>
        <a:xfrm>
          <a:off x="7677227" y="1428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75683</xdr:rowOff>
    </xdr:from>
    <xdr:ext cx="469744" cy="259045"/>
    <xdr:sp macro="" textlink="">
      <xdr:nvSpPr>
        <xdr:cNvPr id="376" name="n_3mainValue【公営住宅】&#10;一人当たり面積"/>
        <xdr:cNvSpPr txBox="1"/>
      </xdr:nvSpPr>
      <xdr:spPr>
        <a:xfrm>
          <a:off x="6864427" y="1428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75683</xdr:rowOff>
    </xdr:from>
    <xdr:ext cx="469744" cy="259045"/>
    <xdr:sp macro="" textlink="">
      <xdr:nvSpPr>
        <xdr:cNvPr id="377" name="n_4mainValue【公営住宅】&#10;一人当たり面積"/>
        <xdr:cNvSpPr txBox="1"/>
      </xdr:nvSpPr>
      <xdr:spPr>
        <a:xfrm>
          <a:off x="6070677" y="1428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xdr:cNvCxnSpPr/>
      </xdr:nvCxnSpPr>
      <xdr:spPr>
        <a:xfrm flipV="1">
          <a:off x="14699614" y="941705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xdr:cNvSpPr txBox="1"/>
      </xdr:nvSpPr>
      <xdr:spPr>
        <a:xfrm>
          <a:off x="1473835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xdr:cNvCxnSpPr/>
      </xdr:nvCxnSpPr>
      <xdr:spPr>
        <a:xfrm>
          <a:off x="14611350" y="10485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xdr:cNvSpPr txBox="1"/>
      </xdr:nvSpPr>
      <xdr:spPr>
        <a:xfrm>
          <a:off x="1473835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xdr:cNvCxnSpPr/>
      </xdr:nvCxnSpPr>
      <xdr:spPr>
        <a:xfrm>
          <a:off x="14611350" y="941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39" name="【学校施設】&#10;有形固定資産減価償却率平均値テキスト"/>
        <xdr:cNvSpPr txBox="1"/>
      </xdr:nvSpPr>
      <xdr:spPr>
        <a:xfrm>
          <a:off x="14738350" y="9797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xdr:cNvSpPr/>
      </xdr:nvSpPr>
      <xdr:spPr>
        <a:xfrm>
          <a:off x="14649450" y="9939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1" name="フローチャート: 判断 440"/>
        <xdr:cNvSpPr/>
      </xdr:nvSpPr>
      <xdr:spPr>
        <a:xfrm>
          <a:off x="1388745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xdr:cNvSpPr/>
      </xdr:nvSpPr>
      <xdr:spPr>
        <a:xfrm>
          <a:off x="13093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3" name="フローチャート: 判断 442"/>
        <xdr:cNvSpPr/>
      </xdr:nvSpPr>
      <xdr:spPr>
        <a:xfrm>
          <a:off x="12299950" y="9914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4" name="フローチャート: 判断 443"/>
        <xdr:cNvSpPr/>
      </xdr:nvSpPr>
      <xdr:spPr>
        <a:xfrm>
          <a:off x="11487150" y="9894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23495</xdr:rowOff>
    </xdr:from>
    <xdr:to>
      <xdr:col>85</xdr:col>
      <xdr:colOff>177800</xdr:colOff>
      <xdr:row>61</xdr:row>
      <xdr:rowOff>125095</xdr:rowOff>
    </xdr:to>
    <xdr:sp macro="" textlink="">
      <xdr:nvSpPr>
        <xdr:cNvPr id="450" name="楕円 449"/>
        <xdr:cNvSpPr/>
      </xdr:nvSpPr>
      <xdr:spPr>
        <a:xfrm>
          <a:off x="14649450" y="101009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1922</xdr:rowOff>
    </xdr:from>
    <xdr:ext cx="405111" cy="259045"/>
    <xdr:sp macro="" textlink="">
      <xdr:nvSpPr>
        <xdr:cNvPr id="451" name="【学校施設】&#10;有形固定資産減価償却率該当値テキスト"/>
        <xdr:cNvSpPr txBox="1"/>
      </xdr:nvSpPr>
      <xdr:spPr>
        <a:xfrm>
          <a:off x="14738350"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452" name="楕円 451"/>
        <xdr:cNvSpPr/>
      </xdr:nvSpPr>
      <xdr:spPr>
        <a:xfrm>
          <a:off x="13887450" y="10067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74295</xdr:rowOff>
    </xdr:to>
    <xdr:cxnSp macro="">
      <xdr:nvCxnSpPr>
        <xdr:cNvPr id="453" name="直線コネクタ 452"/>
        <xdr:cNvCxnSpPr/>
      </xdr:nvCxnSpPr>
      <xdr:spPr>
        <a:xfrm>
          <a:off x="13938250" y="1011174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54" name="楕円 453"/>
        <xdr:cNvSpPr/>
      </xdr:nvSpPr>
      <xdr:spPr>
        <a:xfrm>
          <a:off x="13093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57150</xdr:rowOff>
    </xdr:to>
    <xdr:cxnSp macro="">
      <xdr:nvCxnSpPr>
        <xdr:cNvPr id="455" name="直線コネクタ 454"/>
        <xdr:cNvCxnSpPr/>
      </xdr:nvCxnSpPr>
      <xdr:spPr>
        <a:xfrm flipV="1">
          <a:off x="13144500" y="1011174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456" name="楕円 455"/>
        <xdr:cNvSpPr/>
      </xdr:nvSpPr>
      <xdr:spPr>
        <a:xfrm>
          <a:off x="12299950" y="10055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57150</xdr:rowOff>
    </xdr:to>
    <xdr:cxnSp macro="">
      <xdr:nvCxnSpPr>
        <xdr:cNvPr id="457" name="直線コネクタ 456"/>
        <xdr:cNvCxnSpPr/>
      </xdr:nvCxnSpPr>
      <xdr:spPr>
        <a:xfrm>
          <a:off x="12344400" y="1010031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458" name="楕円 457"/>
        <xdr:cNvSpPr/>
      </xdr:nvSpPr>
      <xdr:spPr>
        <a:xfrm>
          <a:off x="11487150" y="10002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61</xdr:row>
      <xdr:rowOff>22860</xdr:rowOff>
    </xdr:to>
    <xdr:cxnSp macro="">
      <xdr:nvCxnSpPr>
        <xdr:cNvPr id="459" name="直線コネクタ 458"/>
        <xdr:cNvCxnSpPr/>
      </xdr:nvCxnSpPr>
      <xdr:spPr>
        <a:xfrm>
          <a:off x="11537950" y="10053320"/>
          <a:ext cx="80645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60" name="n_1aveValue【学校施設】&#10;有形固定資産減価償却率"/>
        <xdr:cNvSpPr txBox="1"/>
      </xdr:nvSpPr>
      <xdr:spPr>
        <a:xfrm>
          <a:off x="13742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61" name="n_2aveValue【学校施設】&#10;有形固定資産減価償却率"/>
        <xdr:cNvSpPr txBox="1"/>
      </xdr:nvSpPr>
      <xdr:spPr>
        <a:xfrm>
          <a:off x="1296099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462" name="n_3aveValue【学校施設】&#10;有形固定資産減価償却率"/>
        <xdr:cNvSpPr txBox="1"/>
      </xdr:nvSpPr>
      <xdr:spPr>
        <a:xfrm>
          <a:off x="121672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463" name="n_4aveValue【学校施設】&#10;有形固定資産減価償却率"/>
        <xdr:cNvSpPr txBox="1"/>
      </xdr:nvSpPr>
      <xdr:spPr>
        <a:xfrm>
          <a:off x="113544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464" name="n_1mainValue【学校施設】&#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65" name="n_2mainValue【学校施設】&#10;有形固定資産減価償却率"/>
        <xdr:cNvSpPr txBox="1"/>
      </xdr:nvSpPr>
      <xdr:spPr>
        <a:xfrm>
          <a:off x="1296099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466" name="n_3mainValue【学校施設】&#10;有形固定資産減価償却率"/>
        <xdr:cNvSpPr txBox="1"/>
      </xdr:nvSpPr>
      <xdr:spPr>
        <a:xfrm>
          <a:off x="121672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11447</xdr:rowOff>
    </xdr:from>
    <xdr:ext cx="405111" cy="259045"/>
    <xdr:sp macro="" textlink="">
      <xdr:nvSpPr>
        <xdr:cNvPr id="467" name="n_4mainValue【学校施設】&#10;有形固定資産減価償却率"/>
        <xdr:cNvSpPr txBox="1"/>
      </xdr:nvSpPr>
      <xdr:spPr>
        <a:xfrm>
          <a:off x="113544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xdr:cNvCxnSpPr/>
      </xdr:nvCxnSpPr>
      <xdr:spPr>
        <a:xfrm flipV="1">
          <a:off x="19951064" y="9247197"/>
          <a:ext cx="0" cy="123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xdr:cNvSpPr txBox="1"/>
      </xdr:nvSpPr>
      <xdr:spPr>
        <a:xfrm>
          <a:off x="19989800" y="1048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xdr:cNvCxnSpPr/>
      </xdr:nvCxnSpPr>
      <xdr:spPr>
        <a:xfrm>
          <a:off x="19881850" y="104824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xdr:cNvSpPr txBox="1"/>
      </xdr:nvSpPr>
      <xdr:spPr>
        <a:xfrm>
          <a:off x="19989800" y="902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xdr:cNvCxnSpPr/>
      </xdr:nvCxnSpPr>
      <xdr:spPr>
        <a:xfrm>
          <a:off x="19881850" y="9247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499" name="【学校施設】&#10;一人当たり面積平均値テキスト"/>
        <xdr:cNvSpPr txBox="1"/>
      </xdr:nvSpPr>
      <xdr:spPr>
        <a:xfrm>
          <a:off x="19989800" y="999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xdr:cNvSpPr/>
      </xdr:nvSpPr>
      <xdr:spPr>
        <a:xfrm>
          <a:off x="199009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1" name="フローチャート: 判断 500"/>
        <xdr:cNvSpPr/>
      </xdr:nvSpPr>
      <xdr:spPr>
        <a:xfrm>
          <a:off x="19157950" y="100300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2" name="フローチャート: 判断 501"/>
        <xdr:cNvSpPr/>
      </xdr:nvSpPr>
      <xdr:spPr>
        <a:xfrm>
          <a:off x="18345150" y="100104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3" name="フローチャート: 判断 502"/>
        <xdr:cNvSpPr/>
      </xdr:nvSpPr>
      <xdr:spPr>
        <a:xfrm>
          <a:off x="17551400" y="10024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4" name="フローチャート: 判断 503"/>
        <xdr:cNvSpPr/>
      </xdr:nvSpPr>
      <xdr:spPr>
        <a:xfrm>
          <a:off x="16757650" y="100385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47498</xdr:rowOff>
    </xdr:from>
    <xdr:to>
      <xdr:col>116</xdr:col>
      <xdr:colOff>114300</xdr:colOff>
      <xdr:row>59</xdr:row>
      <xdr:rowOff>149098</xdr:rowOff>
    </xdr:to>
    <xdr:sp macro="" textlink="">
      <xdr:nvSpPr>
        <xdr:cNvPr id="510" name="楕円 509"/>
        <xdr:cNvSpPr/>
      </xdr:nvSpPr>
      <xdr:spPr>
        <a:xfrm>
          <a:off x="19900900" y="97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70375</xdr:rowOff>
    </xdr:from>
    <xdr:ext cx="469744" cy="259045"/>
    <xdr:sp macro="" textlink="">
      <xdr:nvSpPr>
        <xdr:cNvPr id="511" name="【学校施設】&#10;一人当たり面積該当値テキスト"/>
        <xdr:cNvSpPr txBox="1"/>
      </xdr:nvSpPr>
      <xdr:spPr>
        <a:xfrm>
          <a:off x="19989800" y="965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56642</xdr:rowOff>
    </xdr:from>
    <xdr:to>
      <xdr:col>112</xdr:col>
      <xdr:colOff>38100</xdr:colOff>
      <xdr:row>59</xdr:row>
      <xdr:rowOff>158242</xdr:rowOff>
    </xdr:to>
    <xdr:sp macro="" textlink="">
      <xdr:nvSpPr>
        <xdr:cNvPr id="512" name="楕円 511"/>
        <xdr:cNvSpPr/>
      </xdr:nvSpPr>
      <xdr:spPr>
        <a:xfrm>
          <a:off x="19157950" y="9803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98298</xdr:rowOff>
    </xdr:from>
    <xdr:to>
      <xdr:col>116</xdr:col>
      <xdr:colOff>63500</xdr:colOff>
      <xdr:row>59</xdr:row>
      <xdr:rowOff>107442</xdr:rowOff>
    </xdr:to>
    <xdr:cxnSp macro="">
      <xdr:nvCxnSpPr>
        <xdr:cNvPr id="513" name="直線コネクタ 512"/>
        <xdr:cNvCxnSpPr/>
      </xdr:nvCxnSpPr>
      <xdr:spPr>
        <a:xfrm flipV="1">
          <a:off x="19202400" y="9845548"/>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63174</xdr:rowOff>
    </xdr:from>
    <xdr:to>
      <xdr:col>107</xdr:col>
      <xdr:colOff>101600</xdr:colOff>
      <xdr:row>59</xdr:row>
      <xdr:rowOff>164774</xdr:rowOff>
    </xdr:to>
    <xdr:sp macro="" textlink="">
      <xdr:nvSpPr>
        <xdr:cNvPr id="514" name="楕円 513"/>
        <xdr:cNvSpPr/>
      </xdr:nvSpPr>
      <xdr:spPr>
        <a:xfrm>
          <a:off x="18345150" y="98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107442</xdr:rowOff>
    </xdr:from>
    <xdr:to>
      <xdr:col>111</xdr:col>
      <xdr:colOff>177800</xdr:colOff>
      <xdr:row>59</xdr:row>
      <xdr:rowOff>113974</xdr:rowOff>
    </xdr:to>
    <xdr:cxnSp macro="">
      <xdr:nvCxnSpPr>
        <xdr:cNvPr id="515" name="直線コネクタ 514"/>
        <xdr:cNvCxnSpPr/>
      </xdr:nvCxnSpPr>
      <xdr:spPr>
        <a:xfrm flipV="1">
          <a:off x="18395950" y="9854692"/>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65133</xdr:rowOff>
    </xdr:from>
    <xdr:to>
      <xdr:col>102</xdr:col>
      <xdr:colOff>165100</xdr:colOff>
      <xdr:row>59</xdr:row>
      <xdr:rowOff>166733</xdr:rowOff>
    </xdr:to>
    <xdr:sp macro="" textlink="">
      <xdr:nvSpPr>
        <xdr:cNvPr id="516" name="楕円 515"/>
        <xdr:cNvSpPr/>
      </xdr:nvSpPr>
      <xdr:spPr>
        <a:xfrm>
          <a:off x="17551400" y="98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113974</xdr:rowOff>
    </xdr:from>
    <xdr:to>
      <xdr:col>107</xdr:col>
      <xdr:colOff>50800</xdr:colOff>
      <xdr:row>59</xdr:row>
      <xdr:rowOff>115933</xdr:rowOff>
    </xdr:to>
    <xdr:cxnSp macro="">
      <xdr:nvCxnSpPr>
        <xdr:cNvPr id="517" name="直線コネクタ 516"/>
        <xdr:cNvCxnSpPr/>
      </xdr:nvCxnSpPr>
      <xdr:spPr>
        <a:xfrm flipV="1">
          <a:off x="17602200" y="9861224"/>
          <a:ext cx="79375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161472</xdr:rowOff>
    </xdr:from>
    <xdr:to>
      <xdr:col>98</xdr:col>
      <xdr:colOff>38100</xdr:colOff>
      <xdr:row>59</xdr:row>
      <xdr:rowOff>91622</xdr:rowOff>
    </xdr:to>
    <xdr:sp macro="" textlink="">
      <xdr:nvSpPr>
        <xdr:cNvPr id="518" name="楕円 517"/>
        <xdr:cNvSpPr/>
      </xdr:nvSpPr>
      <xdr:spPr>
        <a:xfrm>
          <a:off x="16757650" y="97436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40822</xdr:rowOff>
    </xdr:from>
    <xdr:to>
      <xdr:col>102</xdr:col>
      <xdr:colOff>114300</xdr:colOff>
      <xdr:row>59</xdr:row>
      <xdr:rowOff>115933</xdr:rowOff>
    </xdr:to>
    <xdr:cxnSp macro="">
      <xdr:nvCxnSpPr>
        <xdr:cNvPr id="519" name="直線コネクタ 518"/>
        <xdr:cNvCxnSpPr/>
      </xdr:nvCxnSpPr>
      <xdr:spPr>
        <a:xfrm>
          <a:off x="16802100" y="9788072"/>
          <a:ext cx="8001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520" name="n_1aveValue【学校施設】&#10;一人当たり面積"/>
        <xdr:cNvSpPr txBox="1"/>
      </xdr:nvSpPr>
      <xdr:spPr>
        <a:xfrm>
          <a:off x="18980227" y="1011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521" name="n_2aveValue【学校施設】&#10;一人当たり面積"/>
        <xdr:cNvSpPr txBox="1"/>
      </xdr:nvSpPr>
      <xdr:spPr>
        <a:xfrm>
          <a:off x="18180127" y="1009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522" name="n_3aveValue【学校施設】&#10;一人当たり面積"/>
        <xdr:cNvSpPr txBox="1"/>
      </xdr:nvSpPr>
      <xdr:spPr>
        <a:xfrm>
          <a:off x="17386377" y="101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523" name="n_4aveValue【学校施設】&#10;一人当たり面積"/>
        <xdr:cNvSpPr txBox="1"/>
      </xdr:nvSpPr>
      <xdr:spPr>
        <a:xfrm>
          <a:off x="16592627" y="101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3319</xdr:rowOff>
    </xdr:from>
    <xdr:ext cx="469744" cy="259045"/>
    <xdr:sp macro="" textlink="">
      <xdr:nvSpPr>
        <xdr:cNvPr id="524" name="n_1mainValue【学校施設】&#10;一人当たり面積"/>
        <xdr:cNvSpPr txBox="1"/>
      </xdr:nvSpPr>
      <xdr:spPr>
        <a:xfrm>
          <a:off x="18980227" y="95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9851</xdr:rowOff>
    </xdr:from>
    <xdr:ext cx="469744" cy="259045"/>
    <xdr:sp macro="" textlink="">
      <xdr:nvSpPr>
        <xdr:cNvPr id="525" name="n_2mainValue【学校施設】&#10;一人当たり面積"/>
        <xdr:cNvSpPr txBox="1"/>
      </xdr:nvSpPr>
      <xdr:spPr>
        <a:xfrm>
          <a:off x="18180127" y="959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11810</xdr:rowOff>
    </xdr:from>
    <xdr:ext cx="469744" cy="259045"/>
    <xdr:sp macro="" textlink="">
      <xdr:nvSpPr>
        <xdr:cNvPr id="526" name="n_3mainValue【学校施設】&#10;一人当たり面積"/>
        <xdr:cNvSpPr txBox="1"/>
      </xdr:nvSpPr>
      <xdr:spPr>
        <a:xfrm>
          <a:off x="1738637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108149</xdr:rowOff>
    </xdr:from>
    <xdr:ext cx="469744" cy="259045"/>
    <xdr:sp macro="" textlink="">
      <xdr:nvSpPr>
        <xdr:cNvPr id="527" name="n_4mainValue【学校施設】&#10;一人当たり面積"/>
        <xdr:cNvSpPr txBox="1"/>
      </xdr:nvSpPr>
      <xdr:spPr>
        <a:xfrm>
          <a:off x="16592627" y="952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56" name="【児童館】&#10;有形固定資産減価償却率平均値テキスト"/>
        <xdr:cNvSpPr txBox="1"/>
      </xdr:nvSpPr>
      <xdr:spPr>
        <a:xfrm>
          <a:off x="14738350" y="13294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7" name="フローチャート: 判断 556"/>
        <xdr:cNvSpPr/>
      </xdr:nvSpPr>
      <xdr:spPr>
        <a:xfrm>
          <a:off x="14649450" y="134366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8" name="フローチャート: 判断 557"/>
        <xdr:cNvSpPr/>
      </xdr:nvSpPr>
      <xdr:spPr>
        <a:xfrm>
          <a:off x="1388745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9" name="フローチャート: 判断 558"/>
        <xdr:cNvSpPr/>
      </xdr:nvSpPr>
      <xdr:spPr>
        <a:xfrm>
          <a:off x="130937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60" name="フローチャート: 判断 559"/>
        <xdr:cNvSpPr/>
      </xdr:nvSpPr>
      <xdr:spPr>
        <a:xfrm>
          <a:off x="12299950" y="13380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61" name="フローチャート: 判断 560"/>
        <xdr:cNvSpPr/>
      </xdr:nvSpPr>
      <xdr:spPr>
        <a:xfrm>
          <a:off x="11487150" y="133756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107950</xdr:rowOff>
    </xdr:from>
    <xdr:to>
      <xdr:col>85</xdr:col>
      <xdr:colOff>177800</xdr:colOff>
      <xdr:row>83</xdr:row>
      <xdr:rowOff>38100</xdr:rowOff>
    </xdr:to>
    <xdr:sp macro="" textlink="">
      <xdr:nvSpPr>
        <xdr:cNvPr id="567" name="楕円 566"/>
        <xdr:cNvSpPr/>
      </xdr:nvSpPr>
      <xdr:spPr>
        <a:xfrm>
          <a:off x="14649450" y="13652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86377</xdr:rowOff>
    </xdr:from>
    <xdr:ext cx="405111" cy="259045"/>
    <xdr:sp macro="" textlink="">
      <xdr:nvSpPr>
        <xdr:cNvPr id="568" name="【児童館】&#10;有形固定資産減価償却率該当値テキスト"/>
        <xdr:cNvSpPr txBox="1"/>
      </xdr:nvSpPr>
      <xdr:spPr>
        <a:xfrm>
          <a:off x="1473835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76200</xdr:rowOff>
    </xdr:from>
    <xdr:to>
      <xdr:col>81</xdr:col>
      <xdr:colOff>101600</xdr:colOff>
      <xdr:row>83</xdr:row>
      <xdr:rowOff>6350</xdr:rowOff>
    </xdr:to>
    <xdr:sp macro="" textlink="">
      <xdr:nvSpPr>
        <xdr:cNvPr id="569" name="楕円 568"/>
        <xdr:cNvSpPr/>
      </xdr:nvSpPr>
      <xdr:spPr>
        <a:xfrm>
          <a:off x="1388745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127000</xdr:rowOff>
    </xdr:from>
    <xdr:to>
      <xdr:col>85</xdr:col>
      <xdr:colOff>127000</xdr:colOff>
      <xdr:row>82</xdr:row>
      <xdr:rowOff>158750</xdr:rowOff>
    </xdr:to>
    <xdr:cxnSp macro="">
      <xdr:nvCxnSpPr>
        <xdr:cNvPr id="570" name="直線コネクタ 569"/>
        <xdr:cNvCxnSpPr/>
      </xdr:nvCxnSpPr>
      <xdr:spPr>
        <a:xfrm>
          <a:off x="13938250" y="13671550"/>
          <a:ext cx="762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571" name="楕円 570"/>
        <xdr:cNvSpPr/>
      </xdr:nvSpPr>
      <xdr:spPr>
        <a:xfrm>
          <a:off x="13093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82</xdr:row>
      <xdr:rowOff>127000</xdr:rowOff>
    </xdr:to>
    <xdr:cxnSp macro="">
      <xdr:nvCxnSpPr>
        <xdr:cNvPr id="572" name="直線コネクタ 571"/>
        <xdr:cNvCxnSpPr/>
      </xdr:nvCxnSpPr>
      <xdr:spPr>
        <a:xfrm>
          <a:off x="13144500" y="1363980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12700</xdr:rowOff>
    </xdr:from>
    <xdr:to>
      <xdr:col>72</xdr:col>
      <xdr:colOff>38100</xdr:colOff>
      <xdr:row>82</xdr:row>
      <xdr:rowOff>114300</xdr:rowOff>
    </xdr:to>
    <xdr:sp macro="" textlink="">
      <xdr:nvSpPr>
        <xdr:cNvPr id="573" name="楕円 572"/>
        <xdr:cNvSpPr/>
      </xdr:nvSpPr>
      <xdr:spPr>
        <a:xfrm>
          <a:off x="12299950" y="13557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63500</xdr:rowOff>
    </xdr:from>
    <xdr:to>
      <xdr:col>76</xdr:col>
      <xdr:colOff>114300</xdr:colOff>
      <xdr:row>82</xdr:row>
      <xdr:rowOff>95250</xdr:rowOff>
    </xdr:to>
    <xdr:cxnSp macro="">
      <xdr:nvCxnSpPr>
        <xdr:cNvPr id="574" name="直線コネクタ 573"/>
        <xdr:cNvCxnSpPr/>
      </xdr:nvCxnSpPr>
      <xdr:spPr>
        <a:xfrm>
          <a:off x="12344400" y="13608050"/>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152400</xdr:rowOff>
    </xdr:from>
    <xdr:to>
      <xdr:col>67</xdr:col>
      <xdr:colOff>101600</xdr:colOff>
      <xdr:row>82</xdr:row>
      <xdr:rowOff>82550</xdr:rowOff>
    </xdr:to>
    <xdr:sp macro="" textlink="">
      <xdr:nvSpPr>
        <xdr:cNvPr id="575" name="楕円 574"/>
        <xdr:cNvSpPr/>
      </xdr:nvSpPr>
      <xdr:spPr>
        <a:xfrm>
          <a:off x="11487150" y="13531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31750</xdr:rowOff>
    </xdr:from>
    <xdr:to>
      <xdr:col>71</xdr:col>
      <xdr:colOff>177800</xdr:colOff>
      <xdr:row>82</xdr:row>
      <xdr:rowOff>63500</xdr:rowOff>
    </xdr:to>
    <xdr:cxnSp macro="">
      <xdr:nvCxnSpPr>
        <xdr:cNvPr id="576" name="直線コネクタ 575"/>
        <xdr:cNvCxnSpPr/>
      </xdr:nvCxnSpPr>
      <xdr:spPr>
        <a:xfrm>
          <a:off x="11537950" y="1357630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577" name="n_1aveValue【児童館】&#10;有形固定資産減価償却率"/>
        <xdr:cNvSpPr txBox="1"/>
      </xdr:nvSpPr>
      <xdr:spPr>
        <a:xfrm>
          <a:off x="13742044" y="1321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578" name="n_2aveValue【児童館】&#10;有形固定資産減価償却率"/>
        <xdr:cNvSpPr txBox="1"/>
      </xdr:nvSpPr>
      <xdr:spPr>
        <a:xfrm>
          <a:off x="12960994"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579" name="n_3aveValue【児童館】&#10;有形固定資産減価償却率"/>
        <xdr:cNvSpPr txBox="1"/>
      </xdr:nvSpPr>
      <xdr:spPr>
        <a:xfrm>
          <a:off x="12167244" y="1316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580" name="n_4aveValue【児童館】&#10;有形固定資産減価償却率"/>
        <xdr:cNvSpPr txBox="1"/>
      </xdr:nvSpPr>
      <xdr:spPr>
        <a:xfrm>
          <a:off x="11354444" y="1315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168927</xdr:rowOff>
    </xdr:from>
    <xdr:ext cx="405111" cy="259045"/>
    <xdr:sp macro="" textlink="">
      <xdr:nvSpPr>
        <xdr:cNvPr id="581" name="n_1mainValue【児童館】&#10;有形固定資産減価償却率"/>
        <xdr:cNvSpPr txBox="1"/>
      </xdr:nvSpPr>
      <xdr:spPr>
        <a:xfrm>
          <a:off x="1374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137177</xdr:rowOff>
    </xdr:from>
    <xdr:ext cx="405111" cy="259045"/>
    <xdr:sp macro="" textlink="">
      <xdr:nvSpPr>
        <xdr:cNvPr id="582" name="n_2mainValue【児童館】&#10;有形固定資産減価償却率"/>
        <xdr:cNvSpPr txBox="1"/>
      </xdr:nvSpPr>
      <xdr:spPr>
        <a:xfrm>
          <a:off x="12960994"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105427</xdr:rowOff>
    </xdr:from>
    <xdr:ext cx="405111" cy="259045"/>
    <xdr:sp macro="" textlink="">
      <xdr:nvSpPr>
        <xdr:cNvPr id="583" name="n_3mainValue【児童館】&#10;有形固定資産減価償却率"/>
        <xdr:cNvSpPr txBox="1"/>
      </xdr:nvSpPr>
      <xdr:spPr>
        <a:xfrm>
          <a:off x="121672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73677</xdr:rowOff>
    </xdr:from>
    <xdr:ext cx="405111" cy="259045"/>
    <xdr:sp macro="" textlink="">
      <xdr:nvSpPr>
        <xdr:cNvPr id="584" name="n_4mainValue【児童館】&#10;有形固定資産減価償却率"/>
        <xdr:cNvSpPr txBox="1"/>
      </xdr:nvSpPr>
      <xdr:spPr>
        <a:xfrm>
          <a:off x="11354444" y="1361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xdr:cNvCxnSpPr/>
      </xdr:nvCxnSpPr>
      <xdr:spPr>
        <a:xfrm flipV="1">
          <a:off x="19951064" y="12788900"/>
          <a:ext cx="0" cy="1492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1" name="【児童館】&#10;一人当たり面積最大値テキスト"/>
        <xdr:cNvSpPr txBox="1"/>
      </xdr:nvSpPr>
      <xdr:spPr>
        <a:xfrm>
          <a:off x="19989800"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xdr:cNvCxnSpPr/>
      </xdr:nvCxnSpPr>
      <xdr:spPr>
        <a:xfrm>
          <a:off x="19881850" y="1278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3" name="【児童館】&#10;一人当たり面積平均値テキスト"/>
        <xdr:cNvSpPr txBox="1"/>
      </xdr:nvSpPr>
      <xdr:spPr>
        <a:xfrm>
          <a:off x="19989800" y="1380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xdr:cNvSpPr/>
      </xdr:nvSpPr>
      <xdr:spPr>
        <a:xfrm>
          <a:off x="19157950" y="1385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6" name="フローチャート: 判断 615"/>
        <xdr:cNvSpPr/>
      </xdr:nvSpPr>
      <xdr:spPr>
        <a:xfrm>
          <a:off x="18345150" y="1385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7" name="フローチャート: 判断 616"/>
        <xdr:cNvSpPr/>
      </xdr:nvSpPr>
      <xdr:spPr>
        <a:xfrm>
          <a:off x="175514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8" name="フローチャート: 判断 617"/>
        <xdr:cNvSpPr/>
      </xdr:nvSpPr>
      <xdr:spPr>
        <a:xfrm>
          <a:off x="16757650" y="13874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624" name="楕円 623"/>
        <xdr:cNvSpPr/>
      </xdr:nvSpPr>
      <xdr:spPr>
        <a:xfrm>
          <a:off x="199009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625" name="【児童館】&#10;一人当たり面積該当値テキスト"/>
        <xdr:cNvSpPr txBox="1"/>
      </xdr:nvSpPr>
      <xdr:spPr>
        <a:xfrm>
          <a:off x="19989800"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626" name="楕円 625"/>
        <xdr:cNvSpPr/>
      </xdr:nvSpPr>
      <xdr:spPr>
        <a:xfrm>
          <a:off x="19157950" y="13779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107950</xdr:rowOff>
    </xdr:from>
    <xdr:to>
      <xdr:col>116</xdr:col>
      <xdr:colOff>63500</xdr:colOff>
      <xdr:row>83</xdr:row>
      <xdr:rowOff>120650</xdr:rowOff>
    </xdr:to>
    <xdr:cxnSp macro="">
      <xdr:nvCxnSpPr>
        <xdr:cNvPr id="627" name="直線コネクタ 626"/>
        <xdr:cNvCxnSpPr/>
      </xdr:nvCxnSpPr>
      <xdr:spPr>
        <a:xfrm flipV="1">
          <a:off x="19202400" y="13817600"/>
          <a:ext cx="7493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628" name="楕円 627"/>
        <xdr:cNvSpPr/>
      </xdr:nvSpPr>
      <xdr:spPr>
        <a:xfrm>
          <a:off x="18345150" y="13779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629" name="直線コネクタ 628"/>
        <xdr:cNvCxnSpPr/>
      </xdr:nvCxnSpPr>
      <xdr:spPr>
        <a:xfrm>
          <a:off x="18395950" y="13830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630" name="楕円 629"/>
        <xdr:cNvSpPr/>
      </xdr:nvSpPr>
      <xdr:spPr>
        <a:xfrm>
          <a:off x="17551400" y="13779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120650</xdr:rowOff>
    </xdr:to>
    <xdr:cxnSp macro="">
      <xdr:nvCxnSpPr>
        <xdr:cNvPr id="631" name="直線コネクタ 630"/>
        <xdr:cNvCxnSpPr/>
      </xdr:nvCxnSpPr>
      <xdr:spPr>
        <a:xfrm>
          <a:off x="17602200" y="138303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632" name="楕円 631"/>
        <xdr:cNvSpPr/>
      </xdr:nvSpPr>
      <xdr:spPr>
        <a:xfrm>
          <a:off x="16757650" y="13779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120650</xdr:rowOff>
    </xdr:from>
    <xdr:to>
      <xdr:col>102</xdr:col>
      <xdr:colOff>114300</xdr:colOff>
      <xdr:row>83</xdr:row>
      <xdr:rowOff>120650</xdr:rowOff>
    </xdr:to>
    <xdr:cxnSp macro="">
      <xdr:nvCxnSpPr>
        <xdr:cNvPr id="633" name="直線コネクタ 632"/>
        <xdr:cNvCxnSpPr/>
      </xdr:nvCxnSpPr>
      <xdr:spPr>
        <a:xfrm>
          <a:off x="16802100" y="13830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4" name="n_1aveValue【児童館】&#10;一人当たり面積"/>
        <xdr:cNvSpPr txBox="1"/>
      </xdr:nvSpPr>
      <xdr:spPr>
        <a:xfrm>
          <a:off x="18980227" y="1394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35" name="n_2aveValue【児童館】&#10;一人当たり面積"/>
        <xdr:cNvSpPr txBox="1"/>
      </xdr:nvSpPr>
      <xdr:spPr>
        <a:xfrm>
          <a:off x="18180127" y="1394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36" name="n_3aveValue【児童館】&#10;一人当たり面積"/>
        <xdr:cNvSpPr txBox="1"/>
      </xdr:nvSpPr>
      <xdr:spPr>
        <a:xfrm>
          <a:off x="1738637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637" name="n_4aveValue【児童館】&#10;一人当たり面積"/>
        <xdr:cNvSpPr txBox="1"/>
      </xdr:nvSpPr>
      <xdr:spPr>
        <a:xfrm>
          <a:off x="16592627" y="1396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638" name="n_1mainValue【児童館】&#10;一人当たり面積"/>
        <xdr:cNvSpPr txBox="1"/>
      </xdr:nvSpPr>
      <xdr:spPr>
        <a:xfrm>
          <a:off x="189802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639" name="n_2mainValue【児童館】&#10;一人当たり面積"/>
        <xdr:cNvSpPr txBox="1"/>
      </xdr:nvSpPr>
      <xdr:spPr>
        <a:xfrm>
          <a:off x="181801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16527</xdr:rowOff>
    </xdr:from>
    <xdr:ext cx="469744" cy="259045"/>
    <xdr:sp macro="" textlink="">
      <xdr:nvSpPr>
        <xdr:cNvPr id="640" name="n_3mainValue【児童館】&#10;一人当たり面積"/>
        <xdr:cNvSpPr txBox="1"/>
      </xdr:nvSpPr>
      <xdr:spPr>
        <a:xfrm>
          <a:off x="1738637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641" name="n_4mainValue【児童館】&#10;一人当たり面積"/>
        <xdr:cNvSpPr txBox="1"/>
      </xdr:nvSpPr>
      <xdr:spPr>
        <a:xfrm>
          <a:off x="165926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xdr:cNvCxnSpPr/>
      </xdr:nvCxnSpPr>
      <xdr:spPr>
        <a:xfrm flipV="1">
          <a:off x="14699614" y="165892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xdr:cNvSpPr txBox="1"/>
      </xdr:nvSpPr>
      <xdr:spPr>
        <a:xfrm>
          <a:off x="1473835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xdr:cNvCxnSpPr/>
      </xdr:nvCxnSpPr>
      <xdr:spPr>
        <a:xfrm>
          <a:off x="14611350" y="18089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xdr:cNvSpPr txBox="1"/>
      </xdr:nvSpPr>
      <xdr:spPr>
        <a:xfrm>
          <a:off x="14738350" y="16364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xdr:cNvCxnSpPr/>
      </xdr:nvCxnSpPr>
      <xdr:spPr>
        <a:xfrm>
          <a:off x="14611350" y="16589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xdr:cNvSpPr txBox="1"/>
      </xdr:nvSpPr>
      <xdr:spPr>
        <a:xfrm>
          <a:off x="14738350" y="17335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xdr:cNvSpPr/>
      </xdr:nvSpPr>
      <xdr:spPr>
        <a:xfrm>
          <a:off x="14649450" y="1748390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xdr:cNvSpPr/>
      </xdr:nvSpPr>
      <xdr:spPr>
        <a:xfrm>
          <a:off x="13887450" y="175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xdr:cNvSpPr/>
      </xdr:nvSpPr>
      <xdr:spPr>
        <a:xfrm>
          <a:off x="13093700" y="1750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xdr:cNvSpPr/>
      </xdr:nvSpPr>
      <xdr:spPr>
        <a:xfrm>
          <a:off x="12299950" y="17501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xdr:cNvSpPr/>
      </xdr:nvSpPr>
      <xdr:spPr>
        <a:xfrm>
          <a:off x="1148715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84182</xdr:rowOff>
    </xdr:from>
    <xdr:to>
      <xdr:col>85</xdr:col>
      <xdr:colOff>177800</xdr:colOff>
      <xdr:row>109</xdr:row>
      <xdr:rowOff>14332</xdr:rowOff>
    </xdr:to>
    <xdr:sp macro="" textlink="">
      <xdr:nvSpPr>
        <xdr:cNvPr id="683" name="楕円 682"/>
        <xdr:cNvSpPr/>
      </xdr:nvSpPr>
      <xdr:spPr>
        <a:xfrm>
          <a:off x="14649450" y="1802928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170559</xdr:rowOff>
    </xdr:from>
    <xdr:ext cx="405111" cy="259045"/>
    <xdr:sp macro="" textlink="">
      <xdr:nvSpPr>
        <xdr:cNvPr id="684" name="【公民館】&#10;有形固定資産減価償却率該当値テキスト"/>
        <xdr:cNvSpPr txBox="1"/>
      </xdr:nvSpPr>
      <xdr:spPr>
        <a:xfrm>
          <a:off x="14738350" y="1794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85" name="楕円 684"/>
        <xdr:cNvSpPr/>
      </xdr:nvSpPr>
      <xdr:spPr>
        <a:xfrm>
          <a:off x="1388745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134982</xdr:rowOff>
    </xdr:from>
    <xdr:to>
      <xdr:col>85</xdr:col>
      <xdr:colOff>127000</xdr:colOff>
      <xdr:row>109</xdr:row>
      <xdr:rowOff>35379</xdr:rowOff>
    </xdr:to>
    <xdr:cxnSp macro="">
      <xdr:nvCxnSpPr>
        <xdr:cNvPr id="686" name="直線コネクタ 685"/>
        <xdr:cNvCxnSpPr/>
      </xdr:nvCxnSpPr>
      <xdr:spPr>
        <a:xfrm flipV="1">
          <a:off x="13938250" y="18080082"/>
          <a:ext cx="762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87" name="楕円 686"/>
        <xdr:cNvSpPr/>
      </xdr:nvSpPr>
      <xdr:spPr>
        <a:xfrm>
          <a:off x="13093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88" name="直線コネクタ 687"/>
        <xdr:cNvCxnSpPr/>
      </xdr:nvCxnSpPr>
      <xdr:spPr>
        <a:xfrm>
          <a:off x="13144500" y="181519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89" name="楕円 688"/>
        <xdr:cNvSpPr/>
      </xdr:nvSpPr>
      <xdr:spPr>
        <a:xfrm>
          <a:off x="12299950" y="18101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90" name="直線コネクタ 689"/>
        <xdr:cNvCxnSpPr/>
      </xdr:nvCxnSpPr>
      <xdr:spPr>
        <a:xfrm>
          <a:off x="12344400" y="181519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91" name="楕円 690"/>
        <xdr:cNvSpPr/>
      </xdr:nvSpPr>
      <xdr:spPr>
        <a:xfrm>
          <a:off x="1148715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92" name="直線コネクタ 691"/>
        <xdr:cNvCxnSpPr/>
      </xdr:nvCxnSpPr>
      <xdr:spPr>
        <a:xfrm>
          <a:off x="11537950" y="181519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xdr:cNvSpPr txBox="1"/>
      </xdr:nvSpPr>
      <xdr:spPr>
        <a:xfrm>
          <a:off x="13742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xdr:cNvSpPr txBox="1"/>
      </xdr:nvSpPr>
      <xdr:spPr>
        <a:xfrm>
          <a:off x="1296099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xdr:cNvSpPr txBox="1"/>
      </xdr:nvSpPr>
      <xdr:spPr>
        <a:xfrm>
          <a:off x="121672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xdr:cNvSpPr txBox="1"/>
      </xdr:nvSpPr>
      <xdr:spPr>
        <a:xfrm>
          <a:off x="113544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97" name="n_1mainValue【公民館】&#10;有形固定資産減価償却率"/>
        <xdr:cNvSpPr txBox="1"/>
      </xdr:nvSpPr>
      <xdr:spPr>
        <a:xfrm>
          <a:off x="1371607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98" name="n_2mainValue【公民館】&#10;有形固定資産減価償却率"/>
        <xdr:cNvSpPr txBox="1"/>
      </xdr:nvSpPr>
      <xdr:spPr>
        <a:xfrm>
          <a:off x="1292867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99" name="n_3mainValue【公民館】&#10;有形固定資産減価償却率"/>
        <xdr:cNvSpPr txBox="1"/>
      </xdr:nvSpPr>
      <xdr:spPr>
        <a:xfrm>
          <a:off x="121349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00" name="n_4mainValue【公民館】&#10;有形固定資産減価償却率"/>
        <xdr:cNvSpPr txBox="1"/>
      </xdr:nvSpPr>
      <xdr:spPr>
        <a:xfrm>
          <a:off x="113221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xdr:cNvCxnSpPr/>
      </xdr:nvCxnSpPr>
      <xdr:spPr>
        <a:xfrm flipV="1">
          <a:off x="19951064" y="166921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xdr:cNvSpPr txBox="1"/>
      </xdr:nvSpPr>
      <xdr:spPr>
        <a:xfrm>
          <a:off x="19989800"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xdr:cNvCxnSpPr/>
      </xdr:nvCxnSpPr>
      <xdr:spPr>
        <a:xfrm>
          <a:off x="19881850" y="18148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xdr:cNvSpPr txBox="1"/>
      </xdr:nvSpPr>
      <xdr:spPr>
        <a:xfrm>
          <a:off x="19989800" y="164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xdr:cNvCxnSpPr/>
      </xdr:nvCxnSpPr>
      <xdr:spPr>
        <a:xfrm>
          <a:off x="19881850" y="16692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xdr:cNvSpPr txBox="1"/>
      </xdr:nvSpPr>
      <xdr:spPr>
        <a:xfrm>
          <a:off x="19989800" y="17560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xdr:cNvSpPr/>
      </xdr:nvSpPr>
      <xdr:spPr>
        <a:xfrm>
          <a:off x="199009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xdr:cNvSpPr/>
      </xdr:nvSpPr>
      <xdr:spPr>
        <a:xfrm>
          <a:off x="19157950" y="177027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xdr:cNvSpPr/>
      </xdr:nvSpPr>
      <xdr:spPr>
        <a:xfrm>
          <a:off x="1834515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xdr:cNvSpPr/>
      </xdr:nvSpPr>
      <xdr:spPr>
        <a:xfrm>
          <a:off x="175514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xdr:cNvSpPr/>
      </xdr:nvSpPr>
      <xdr:spPr>
        <a:xfrm>
          <a:off x="16757650" y="17709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69487</xdr:rowOff>
    </xdr:from>
    <xdr:to>
      <xdr:col>116</xdr:col>
      <xdr:colOff>114300</xdr:colOff>
      <xdr:row>107</xdr:row>
      <xdr:rowOff>171087</xdr:rowOff>
    </xdr:to>
    <xdr:sp macro="" textlink="">
      <xdr:nvSpPr>
        <xdr:cNvPr id="742" name="楕円 741"/>
        <xdr:cNvSpPr/>
      </xdr:nvSpPr>
      <xdr:spPr>
        <a:xfrm>
          <a:off x="199009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47914</xdr:rowOff>
    </xdr:from>
    <xdr:ext cx="469744" cy="259045"/>
    <xdr:sp macro="" textlink="">
      <xdr:nvSpPr>
        <xdr:cNvPr id="743" name="【公民館】&#10;一人当たり面積該当値テキスト"/>
        <xdr:cNvSpPr txBox="1"/>
      </xdr:nvSpPr>
      <xdr:spPr>
        <a:xfrm>
          <a:off x="19989800" y="178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744" name="楕円 743"/>
        <xdr:cNvSpPr/>
      </xdr:nvSpPr>
      <xdr:spPr>
        <a:xfrm>
          <a:off x="19157950" y="178464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120287</xdr:rowOff>
    </xdr:from>
    <xdr:to>
      <xdr:col>116</xdr:col>
      <xdr:colOff>63500</xdr:colOff>
      <xdr:row>107</xdr:row>
      <xdr:rowOff>123552</xdr:rowOff>
    </xdr:to>
    <xdr:cxnSp macro="">
      <xdr:nvCxnSpPr>
        <xdr:cNvPr id="745" name="直線コネクタ 744"/>
        <xdr:cNvCxnSpPr/>
      </xdr:nvCxnSpPr>
      <xdr:spPr>
        <a:xfrm flipV="1">
          <a:off x="19202400" y="17893937"/>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72752</xdr:rowOff>
    </xdr:from>
    <xdr:to>
      <xdr:col>107</xdr:col>
      <xdr:colOff>101600</xdr:colOff>
      <xdr:row>108</xdr:row>
      <xdr:rowOff>2902</xdr:rowOff>
    </xdr:to>
    <xdr:sp macro="" textlink="">
      <xdr:nvSpPr>
        <xdr:cNvPr id="746" name="楕円 745"/>
        <xdr:cNvSpPr/>
      </xdr:nvSpPr>
      <xdr:spPr>
        <a:xfrm>
          <a:off x="1834515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123552</xdr:rowOff>
    </xdr:to>
    <xdr:cxnSp macro="">
      <xdr:nvCxnSpPr>
        <xdr:cNvPr id="747" name="直線コネクタ 746"/>
        <xdr:cNvCxnSpPr/>
      </xdr:nvCxnSpPr>
      <xdr:spPr>
        <a:xfrm>
          <a:off x="18395950" y="1789720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72752</xdr:rowOff>
    </xdr:from>
    <xdr:to>
      <xdr:col>102</xdr:col>
      <xdr:colOff>165100</xdr:colOff>
      <xdr:row>108</xdr:row>
      <xdr:rowOff>2902</xdr:rowOff>
    </xdr:to>
    <xdr:sp macro="" textlink="">
      <xdr:nvSpPr>
        <xdr:cNvPr id="748" name="楕円 747"/>
        <xdr:cNvSpPr/>
      </xdr:nvSpPr>
      <xdr:spPr>
        <a:xfrm>
          <a:off x="175514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123552</xdr:rowOff>
    </xdr:from>
    <xdr:to>
      <xdr:col>107</xdr:col>
      <xdr:colOff>50800</xdr:colOff>
      <xdr:row>107</xdr:row>
      <xdr:rowOff>123552</xdr:rowOff>
    </xdr:to>
    <xdr:cxnSp macro="">
      <xdr:nvCxnSpPr>
        <xdr:cNvPr id="749" name="直線コネクタ 748"/>
        <xdr:cNvCxnSpPr/>
      </xdr:nvCxnSpPr>
      <xdr:spPr>
        <a:xfrm>
          <a:off x="17602200" y="1789720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750" name="楕円 749"/>
        <xdr:cNvSpPr/>
      </xdr:nvSpPr>
      <xdr:spPr>
        <a:xfrm>
          <a:off x="16757650" y="178333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123552</xdr:rowOff>
    </xdr:to>
    <xdr:cxnSp macro="">
      <xdr:nvCxnSpPr>
        <xdr:cNvPr id="751" name="直線コネクタ 750"/>
        <xdr:cNvCxnSpPr/>
      </xdr:nvCxnSpPr>
      <xdr:spPr>
        <a:xfrm>
          <a:off x="16802100" y="17884139"/>
          <a:ext cx="8001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xdr:cNvSpPr txBox="1"/>
      </xdr:nvSpPr>
      <xdr:spPr>
        <a:xfrm>
          <a:off x="18980227" y="1747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xdr:cNvSpPr txBox="1"/>
      </xdr:nvSpPr>
      <xdr:spPr>
        <a:xfrm>
          <a:off x="181801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xdr:cNvSpPr txBox="1"/>
      </xdr:nvSpPr>
      <xdr:spPr>
        <a:xfrm>
          <a:off x="1738637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xdr:cNvSpPr txBox="1"/>
      </xdr:nvSpPr>
      <xdr:spPr>
        <a:xfrm>
          <a:off x="165926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165479</xdr:rowOff>
    </xdr:from>
    <xdr:ext cx="469744" cy="259045"/>
    <xdr:sp macro="" textlink="">
      <xdr:nvSpPr>
        <xdr:cNvPr id="756" name="n_1mainValue【公民館】&#10;一人当たり面積"/>
        <xdr:cNvSpPr txBox="1"/>
      </xdr:nvSpPr>
      <xdr:spPr>
        <a:xfrm>
          <a:off x="18980227" y="1793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165479</xdr:rowOff>
    </xdr:from>
    <xdr:ext cx="469744" cy="259045"/>
    <xdr:sp macro="" textlink="">
      <xdr:nvSpPr>
        <xdr:cNvPr id="757" name="n_2mainValue【公民館】&#10;一人当たり面積"/>
        <xdr:cNvSpPr txBox="1"/>
      </xdr:nvSpPr>
      <xdr:spPr>
        <a:xfrm>
          <a:off x="18180127" y="1793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165479</xdr:rowOff>
    </xdr:from>
    <xdr:ext cx="469744" cy="259045"/>
    <xdr:sp macro="" textlink="">
      <xdr:nvSpPr>
        <xdr:cNvPr id="758" name="n_3mainValue【公民館】&#10;一人当たり面積"/>
        <xdr:cNvSpPr txBox="1"/>
      </xdr:nvSpPr>
      <xdr:spPr>
        <a:xfrm>
          <a:off x="17386377" y="1793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759" name="n_4mainValue【公民館】&#10;一人当たり面積"/>
        <xdr:cNvSpPr txBox="1"/>
      </xdr:nvSpPr>
      <xdr:spPr>
        <a:xfrm>
          <a:off x="165926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施設において有形固定資産減価償却率は類似団体内平均値を上回っており、特に橋りょう・トンネル、公営住宅、公民館が高水準にあるが、必要に応じて小規模な修理等を行っており、費用計上としているものもあるため、実情よりも高い値が示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一人当たりの指標については、道路延長、学校施設面積、児童館面積が類似団体内平均値より高い値を示しており、それ以外は低い値を示している。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各施設において老朽化が進行していることから、公共施設総合管理計画等に基づき、適切な時期を見極めながら施設の更新・長寿命化等を進めることで、各指標の改善に努めていく。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25,305
24,953
30.27
9,119,812
8,556,298
556,503
5,878,942
7,146,749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177665" y="54573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216400" y="702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108450" y="7024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216400" y="6053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127500" y="6195967"/>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384550" y="61567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571750" y="613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778000" y="612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984250" y="6101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79284</xdr:rowOff>
    </xdr:from>
    <xdr:to>
      <xdr:col>24</xdr:col>
      <xdr:colOff>114300</xdr:colOff>
      <xdr:row>42</xdr:row>
      <xdr:rowOff>9434</xdr:rowOff>
    </xdr:to>
    <xdr:sp macro="" textlink="">
      <xdr:nvSpPr>
        <xdr:cNvPr id="74" name="楕円 73"/>
        <xdr:cNvSpPr/>
      </xdr:nvSpPr>
      <xdr:spPr>
        <a:xfrm>
          <a:off x="4127500" y="68547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165661</xdr:rowOff>
    </xdr:from>
    <xdr:ext cx="405111" cy="259045"/>
    <xdr:sp macro="" textlink="">
      <xdr:nvSpPr>
        <xdr:cNvPr id="75" name="【図書館】&#10;有形固定資産減価償却率該当値テキスト"/>
        <xdr:cNvSpPr txBox="1"/>
      </xdr:nvSpPr>
      <xdr:spPr>
        <a:xfrm>
          <a:off x="4216400" y="677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35197</xdr:rowOff>
    </xdr:from>
    <xdr:to>
      <xdr:col>20</xdr:col>
      <xdr:colOff>38100</xdr:colOff>
      <xdr:row>41</xdr:row>
      <xdr:rowOff>136797</xdr:rowOff>
    </xdr:to>
    <xdr:sp macro="" textlink="">
      <xdr:nvSpPr>
        <xdr:cNvPr id="76" name="楕円 75"/>
        <xdr:cNvSpPr/>
      </xdr:nvSpPr>
      <xdr:spPr>
        <a:xfrm>
          <a:off x="3384550" y="68106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85997</xdr:rowOff>
    </xdr:from>
    <xdr:to>
      <xdr:col>24</xdr:col>
      <xdr:colOff>63500</xdr:colOff>
      <xdr:row>41</xdr:row>
      <xdr:rowOff>130084</xdr:rowOff>
    </xdr:to>
    <xdr:cxnSp macro="">
      <xdr:nvCxnSpPr>
        <xdr:cNvPr id="77" name="直線コネクタ 76"/>
        <xdr:cNvCxnSpPr/>
      </xdr:nvCxnSpPr>
      <xdr:spPr>
        <a:xfrm>
          <a:off x="3429000" y="6861447"/>
          <a:ext cx="7493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162560</xdr:rowOff>
    </xdr:from>
    <xdr:to>
      <xdr:col>15</xdr:col>
      <xdr:colOff>101600</xdr:colOff>
      <xdr:row>41</xdr:row>
      <xdr:rowOff>92710</xdr:rowOff>
    </xdr:to>
    <xdr:sp macro="" textlink="">
      <xdr:nvSpPr>
        <xdr:cNvPr id="78" name="楕円 77"/>
        <xdr:cNvSpPr/>
      </xdr:nvSpPr>
      <xdr:spPr>
        <a:xfrm>
          <a:off x="2571750" y="677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41910</xdr:rowOff>
    </xdr:from>
    <xdr:to>
      <xdr:col>19</xdr:col>
      <xdr:colOff>177800</xdr:colOff>
      <xdr:row>41</xdr:row>
      <xdr:rowOff>85997</xdr:rowOff>
    </xdr:to>
    <xdr:cxnSp macro="">
      <xdr:nvCxnSpPr>
        <xdr:cNvPr id="79" name="直線コネクタ 78"/>
        <xdr:cNvCxnSpPr/>
      </xdr:nvCxnSpPr>
      <xdr:spPr>
        <a:xfrm>
          <a:off x="2622550" y="6817360"/>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118473</xdr:rowOff>
    </xdr:from>
    <xdr:to>
      <xdr:col>10</xdr:col>
      <xdr:colOff>165100</xdr:colOff>
      <xdr:row>41</xdr:row>
      <xdr:rowOff>48623</xdr:rowOff>
    </xdr:to>
    <xdr:sp macro="" textlink="">
      <xdr:nvSpPr>
        <xdr:cNvPr id="80" name="楕円 79"/>
        <xdr:cNvSpPr/>
      </xdr:nvSpPr>
      <xdr:spPr>
        <a:xfrm>
          <a:off x="1778000" y="6728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169273</xdr:rowOff>
    </xdr:from>
    <xdr:to>
      <xdr:col>15</xdr:col>
      <xdr:colOff>50800</xdr:colOff>
      <xdr:row>41</xdr:row>
      <xdr:rowOff>41910</xdr:rowOff>
    </xdr:to>
    <xdr:cxnSp macro="">
      <xdr:nvCxnSpPr>
        <xdr:cNvPr id="81" name="直線コネクタ 80"/>
        <xdr:cNvCxnSpPr/>
      </xdr:nvCxnSpPr>
      <xdr:spPr>
        <a:xfrm>
          <a:off x="1828800" y="6773273"/>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74385</xdr:rowOff>
    </xdr:from>
    <xdr:to>
      <xdr:col>6</xdr:col>
      <xdr:colOff>38100</xdr:colOff>
      <xdr:row>41</xdr:row>
      <xdr:rowOff>4535</xdr:rowOff>
    </xdr:to>
    <xdr:sp macro="" textlink="">
      <xdr:nvSpPr>
        <xdr:cNvPr id="82" name="楕円 81"/>
        <xdr:cNvSpPr/>
      </xdr:nvSpPr>
      <xdr:spPr>
        <a:xfrm>
          <a:off x="984250" y="66847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125185</xdr:rowOff>
    </xdr:from>
    <xdr:to>
      <xdr:col>10</xdr:col>
      <xdr:colOff>114300</xdr:colOff>
      <xdr:row>40</xdr:row>
      <xdr:rowOff>169273</xdr:rowOff>
    </xdr:to>
    <xdr:cxnSp macro="">
      <xdr:nvCxnSpPr>
        <xdr:cNvPr id="83" name="直線コネクタ 82"/>
        <xdr:cNvCxnSpPr/>
      </xdr:nvCxnSpPr>
      <xdr:spPr>
        <a:xfrm>
          <a:off x="1028700" y="6735535"/>
          <a:ext cx="8001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239144" y="594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439044" y="591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645294" y="59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8515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127924</xdr:rowOff>
    </xdr:from>
    <xdr:ext cx="405111" cy="259045"/>
    <xdr:sp macro="" textlink="">
      <xdr:nvSpPr>
        <xdr:cNvPr id="88" name="n_1mainValue【図書館】&#10;有形固定資産減価償却率"/>
        <xdr:cNvSpPr txBox="1"/>
      </xdr:nvSpPr>
      <xdr:spPr>
        <a:xfrm>
          <a:off x="3239144" y="690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83837</xdr:rowOff>
    </xdr:from>
    <xdr:ext cx="405111" cy="259045"/>
    <xdr:sp macro="" textlink="">
      <xdr:nvSpPr>
        <xdr:cNvPr id="89" name="n_2mainValue【図書館】&#10;有形固定資産減価償却率"/>
        <xdr:cNvSpPr txBox="1"/>
      </xdr:nvSpPr>
      <xdr:spPr>
        <a:xfrm>
          <a:off x="2439044" y="685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39750</xdr:rowOff>
    </xdr:from>
    <xdr:ext cx="405111" cy="259045"/>
    <xdr:sp macro="" textlink="">
      <xdr:nvSpPr>
        <xdr:cNvPr id="90" name="n_3mainValue【図書館】&#10;有形固定資産減価償却率"/>
        <xdr:cNvSpPr txBox="1"/>
      </xdr:nvSpPr>
      <xdr:spPr>
        <a:xfrm>
          <a:off x="1645294" y="681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167112</xdr:rowOff>
    </xdr:from>
    <xdr:ext cx="405111" cy="259045"/>
    <xdr:sp macro="" textlink="">
      <xdr:nvSpPr>
        <xdr:cNvPr id="91" name="n_4mainValue【図書館】&#10;有形固定資産減価償却率"/>
        <xdr:cNvSpPr txBox="1"/>
      </xdr:nvSpPr>
      <xdr:spPr>
        <a:xfrm>
          <a:off x="851544" y="677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9429115" y="5715000"/>
          <a:ext cx="0" cy="12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946785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9359900" y="693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946785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935990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xdr:cNvSpPr txBox="1"/>
      </xdr:nvSpPr>
      <xdr:spPr>
        <a:xfrm>
          <a:off x="9467850" y="6675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9398000" y="6696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8636000" y="6700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784225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029450" y="6723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235700" y="6723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31" name="楕円 130"/>
        <xdr:cNvSpPr/>
      </xdr:nvSpPr>
      <xdr:spPr>
        <a:xfrm>
          <a:off x="9398000" y="6666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78757</xdr:rowOff>
    </xdr:from>
    <xdr:ext cx="469744" cy="259045"/>
    <xdr:sp macro="" textlink="">
      <xdr:nvSpPr>
        <xdr:cNvPr id="132" name="【図書館】&#10;一人当たり面積該当値テキスト"/>
        <xdr:cNvSpPr txBox="1"/>
      </xdr:nvSpPr>
      <xdr:spPr>
        <a:xfrm>
          <a:off x="9467850" y="65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33" name="楕円 132"/>
        <xdr:cNvSpPr/>
      </xdr:nvSpPr>
      <xdr:spPr>
        <a:xfrm>
          <a:off x="86360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110490</xdr:rowOff>
    </xdr:to>
    <xdr:cxnSp macro="">
      <xdr:nvCxnSpPr>
        <xdr:cNvPr id="134" name="直線コネクタ 133"/>
        <xdr:cNvCxnSpPr/>
      </xdr:nvCxnSpPr>
      <xdr:spPr>
        <a:xfrm flipV="1">
          <a:off x="8686800" y="671703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59690</xdr:rowOff>
    </xdr:from>
    <xdr:to>
      <xdr:col>46</xdr:col>
      <xdr:colOff>38100</xdr:colOff>
      <xdr:row>40</xdr:row>
      <xdr:rowOff>161290</xdr:rowOff>
    </xdr:to>
    <xdr:sp macro="" textlink="">
      <xdr:nvSpPr>
        <xdr:cNvPr id="135" name="楕円 134"/>
        <xdr:cNvSpPr/>
      </xdr:nvSpPr>
      <xdr:spPr>
        <a:xfrm>
          <a:off x="7842250" y="6670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110490</xdr:rowOff>
    </xdr:from>
    <xdr:to>
      <xdr:col>50</xdr:col>
      <xdr:colOff>114300</xdr:colOff>
      <xdr:row>40</xdr:row>
      <xdr:rowOff>110490</xdr:rowOff>
    </xdr:to>
    <xdr:cxnSp macro="">
      <xdr:nvCxnSpPr>
        <xdr:cNvPr id="136" name="直線コネクタ 135"/>
        <xdr:cNvCxnSpPr/>
      </xdr:nvCxnSpPr>
      <xdr:spPr>
        <a:xfrm>
          <a:off x="7886700" y="672084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59690</xdr:rowOff>
    </xdr:from>
    <xdr:to>
      <xdr:col>41</xdr:col>
      <xdr:colOff>101600</xdr:colOff>
      <xdr:row>40</xdr:row>
      <xdr:rowOff>161290</xdr:rowOff>
    </xdr:to>
    <xdr:sp macro="" textlink="">
      <xdr:nvSpPr>
        <xdr:cNvPr id="137" name="楕円 136"/>
        <xdr:cNvSpPr/>
      </xdr:nvSpPr>
      <xdr:spPr>
        <a:xfrm>
          <a:off x="702945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110490</xdr:rowOff>
    </xdr:from>
    <xdr:to>
      <xdr:col>45</xdr:col>
      <xdr:colOff>177800</xdr:colOff>
      <xdr:row>40</xdr:row>
      <xdr:rowOff>110490</xdr:rowOff>
    </xdr:to>
    <xdr:cxnSp macro="">
      <xdr:nvCxnSpPr>
        <xdr:cNvPr id="138" name="直線コネクタ 137"/>
        <xdr:cNvCxnSpPr/>
      </xdr:nvCxnSpPr>
      <xdr:spPr>
        <a:xfrm>
          <a:off x="7080250" y="672084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xdr:cNvSpPr/>
      </xdr:nvSpPr>
      <xdr:spPr>
        <a:xfrm>
          <a:off x="6235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110490</xdr:rowOff>
    </xdr:from>
    <xdr:to>
      <xdr:col>41</xdr:col>
      <xdr:colOff>50800</xdr:colOff>
      <xdr:row>40</xdr:row>
      <xdr:rowOff>114300</xdr:rowOff>
    </xdr:to>
    <xdr:cxnSp macro="">
      <xdr:nvCxnSpPr>
        <xdr:cNvPr id="140" name="直線コネクタ 139"/>
        <xdr:cNvCxnSpPr/>
      </xdr:nvCxnSpPr>
      <xdr:spPr>
        <a:xfrm flipV="1">
          <a:off x="6286500" y="672084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xdr:cNvSpPr txBox="1"/>
      </xdr:nvSpPr>
      <xdr:spPr>
        <a:xfrm>
          <a:off x="8458277" y="67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xdr:cNvSpPr txBox="1"/>
      </xdr:nvSpPr>
      <xdr:spPr>
        <a:xfrm>
          <a:off x="76772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6864427"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xdr:cNvSpPr txBox="1"/>
      </xdr:nvSpPr>
      <xdr:spPr>
        <a:xfrm>
          <a:off x="6070677"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6367</xdr:rowOff>
    </xdr:from>
    <xdr:ext cx="469744" cy="259045"/>
    <xdr:sp macro="" textlink="">
      <xdr:nvSpPr>
        <xdr:cNvPr id="145" name="n_1mainValue【図書館】&#10;一人当たり面積"/>
        <xdr:cNvSpPr txBox="1"/>
      </xdr:nvSpPr>
      <xdr:spPr>
        <a:xfrm>
          <a:off x="8458277" y="64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6367</xdr:rowOff>
    </xdr:from>
    <xdr:ext cx="469744" cy="259045"/>
    <xdr:sp macro="" textlink="">
      <xdr:nvSpPr>
        <xdr:cNvPr id="146" name="n_2mainValue【図書館】&#10;一人当たり面積"/>
        <xdr:cNvSpPr txBox="1"/>
      </xdr:nvSpPr>
      <xdr:spPr>
        <a:xfrm>
          <a:off x="7677227" y="64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6367</xdr:rowOff>
    </xdr:from>
    <xdr:ext cx="469744" cy="259045"/>
    <xdr:sp macro="" textlink="">
      <xdr:nvSpPr>
        <xdr:cNvPr id="147" name="n_3mainValue【図書館】&#10;一人当たり面積"/>
        <xdr:cNvSpPr txBox="1"/>
      </xdr:nvSpPr>
      <xdr:spPr>
        <a:xfrm>
          <a:off x="6864427" y="64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xdr:cNvSpPr txBox="1"/>
      </xdr:nvSpPr>
      <xdr:spPr>
        <a:xfrm>
          <a:off x="607067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177665" y="919951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216400" y="8981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108450" y="9199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216400" y="9954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127500" y="1009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384550" y="10091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571750" y="1007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77800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984250" y="100183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159838</xdr:rowOff>
    </xdr:from>
    <xdr:to>
      <xdr:col>24</xdr:col>
      <xdr:colOff>114300</xdr:colOff>
      <xdr:row>63</xdr:row>
      <xdr:rowOff>89988</xdr:rowOff>
    </xdr:to>
    <xdr:sp macro="" textlink="">
      <xdr:nvSpPr>
        <xdr:cNvPr id="190" name="楕円 189"/>
        <xdr:cNvSpPr/>
      </xdr:nvSpPr>
      <xdr:spPr>
        <a:xfrm>
          <a:off x="4127500" y="104023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138265</xdr:rowOff>
    </xdr:from>
    <xdr:ext cx="405111" cy="259045"/>
    <xdr:sp macro="" textlink="">
      <xdr:nvSpPr>
        <xdr:cNvPr id="191" name="【体育館・プール】&#10;有形固定資産減価償却率該当値テキスト"/>
        <xdr:cNvSpPr txBox="1"/>
      </xdr:nvSpPr>
      <xdr:spPr>
        <a:xfrm>
          <a:off x="4216400" y="10380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192" name="楕円 191"/>
        <xdr:cNvSpPr/>
      </xdr:nvSpPr>
      <xdr:spPr>
        <a:xfrm>
          <a:off x="3384550" y="10427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39188</xdr:rowOff>
    </xdr:from>
    <xdr:to>
      <xdr:col>24</xdr:col>
      <xdr:colOff>63500</xdr:colOff>
      <xdr:row>63</xdr:row>
      <xdr:rowOff>70213</xdr:rowOff>
    </xdr:to>
    <xdr:cxnSp macro="">
      <xdr:nvCxnSpPr>
        <xdr:cNvPr id="193" name="直線コネクタ 192"/>
        <xdr:cNvCxnSpPr/>
      </xdr:nvCxnSpPr>
      <xdr:spPr>
        <a:xfrm flipV="1">
          <a:off x="3429000" y="10446838"/>
          <a:ext cx="7493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12881</xdr:rowOff>
    </xdr:from>
    <xdr:to>
      <xdr:col>15</xdr:col>
      <xdr:colOff>101600</xdr:colOff>
      <xdr:row>63</xdr:row>
      <xdr:rowOff>114481</xdr:rowOff>
    </xdr:to>
    <xdr:sp macro="" textlink="">
      <xdr:nvSpPr>
        <xdr:cNvPr id="194" name="楕円 193"/>
        <xdr:cNvSpPr/>
      </xdr:nvSpPr>
      <xdr:spPr>
        <a:xfrm>
          <a:off x="2571750" y="104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63681</xdr:rowOff>
    </xdr:from>
    <xdr:to>
      <xdr:col>19</xdr:col>
      <xdr:colOff>177800</xdr:colOff>
      <xdr:row>63</xdr:row>
      <xdr:rowOff>70213</xdr:rowOff>
    </xdr:to>
    <xdr:cxnSp macro="">
      <xdr:nvCxnSpPr>
        <xdr:cNvPr id="195" name="直線コネクタ 194"/>
        <xdr:cNvCxnSpPr/>
      </xdr:nvCxnSpPr>
      <xdr:spPr>
        <a:xfrm>
          <a:off x="2622550" y="10471331"/>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6" name="楕円 195"/>
        <xdr:cNvSpPr/>
      </xdr:nvSpPr>
      <xdr:spPr>
        <a:xfrm>
          <a:off x="1778000" y="106525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63681</xdr:rowOff>
    </xdr:from>
    <xdr:to>
      <xdr:col>15</xdr:col>
      <xdr:colOff>50800</xdr:colOff>
      <xdr:row>64</xdr:row>
      <xdr:rowOff>130628</xdr:rowOff>
    </xdr:to>
    <xdr:cxnSp macro="">
      <xdr:nvCxnSpPr>
        <xdr:cNvPr id="197" name="直線コネクタ 196"/>
        <xdr:cNvCxnSpPr/>
      </xdr:nvCxnSpPr>
      <xdr:spPr>
        <a:xfrm flipV="1">
          <a:off x="1828800" y="10471331"/>
          <a:ext cx="793750" cy="23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8" name="楕円 197"/>
        <xdr:cNvSpPr/>
      </xdr:nvSpPr>
      <xdr:spPr>
        <a:xfrm>
          <a:off x="984250" y="106525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9" name="直線コネクタ 198"/>
        <xdr:cNvCxnSpPr/>
      </xdr:nvCxnSpPr>
      <xdr:spPr>
        <a:xfrm>
          <a:off x="1028700" y="107033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239144" y="987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439044" y="986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645294" y="984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851544" y="979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204" name="n_1mainValue【体育館・プール】&#10;有形固定資産減価償却率"/>
        <xdr:cNvSpPr txBox="1"/>
      </xdr:nvSpPr>
      <xdr:spPr>
        <a:xfrm>
          <a:off x="3239144" y="10519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105608</xdr:rowOff>
    </xdr:from>
    <xdr:ext cx="405111" cy="259045"/>
    <xdr:sp macro="" textlink="">
      <xdr:nvSpPr>
        <xdr:cNvPr id="205" name="n_2mainValue【体育館・プール】&#10;有形固定資産減価償却率"/>
        <xdr:cNvSpPr txBox="1"/>
      </xdr:nvSpPr>
      <xdr:spPr>
        <a:xfrm>
          <a:off x="2439044" y="10513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6" name="n_3mainValue【体育館・プール】&#10;有形固定資産減価償却率"/>
        <xdr:cNvSpPr txBox="1"/>
      </xdr:nvSpPr>
      <xdr:spPr>
        <a:xfrm>
          <a:off x="1612977" y="107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7" name="n_4mainValue【体育館・プール】&#10;有形固定資産減価償却率"/>
        <xdr:cNvSpPr txBox="1"/>
      </xdr:nvSpPr>
      <xdr:spPr>
        <a:xfrm>
          <a:off x="819227" y="107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9429115" y="9339580"/>
          <a:ext cx="0" cy="129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946785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9359900" y="10635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946785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935990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xdr:cNvSpPr txBox="1"/>
      </xdr:nvSpPr>
      <xdr:spPr>
        <a:xfrm>
          <a:off x="9467850" y="1015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9398000" y="10292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8636000" y="1030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7842250" y="102965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029450" y="10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235700" y="1030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52070</xdr:rowOff>
    </xdr:from>
    <xdr:to>
      <xdr:col>55</xdr:col>
      <xdr:colOff>50800</xdr:colOff>
      <xdr:row>63</xdr:row>
      <xdr:rowOff>153670</xdr:rowOff>
    </xdr:to>
    <xdr:sp macro="" textlink="">
      <xdr:nvSpPr>
        <xdr:cNvPr id="247" name="楕円 246"/>
        <xdr:cNvSpPr/>
      </xdr:nvSpPr>
      <xdr:spPr>
        <a:xfrm>
          <a:off x="9398000" y="10459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30497</xdr:rowOff>
    </xdr:from>
    <xdr:ext cx="469744" cy="259045"/>
    <xdr:sp macro="" textlink="">
      <xdr:nvSpPr>
        <xdr:cNvPr id="248" name="【体育館・プール】&#10;一人当たり面積該当値テキスト"/>
        <xdr:cNvSpPr txBox="1"/>
      </xdr:nvSpPr>
      <xdr:spPr>
        <a:xfrm>
          <a:off x="946785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49" name="楕円 248"/>
        <xdr:cNvSpPr/>
      </xdr:nvSpPr>
      <xdr:spPr>
        <a:xfrm>
          <a:off x="86360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102870</xdr:rowOff>
    </xdr:to>
    <xdr:cxnSp macro="">
      <xdr:nvCxnSpPr>
        <xdr:cNvPr id="250" name="直線コネクタ 249"/>
        <xdr:cNvCxnSpPr/>
      </xdr:nvCxnSpPr>
      <xdr:spPr>
        <a:xfrm>
          <a:off x="8686800" y="105105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52070</xdr:rowOff>
    </xdr:from>
    <xdr:to>
      <xdr:col>46</xdr:col>
      <xdr:colOff>38100</xdr:colOff>
      <xdr:row>63</xdr:row>
      <xdr:rowOff>153670</xdr:rowOff>
    </xdr:to>
    <xdr:sp macro="" textlink="">
      <xdr:nvSpPr>
        <xdr:cNvPr id="251" name="楕円 250"/>
        <xdr:cNvSpPr/>
      </xdr:nvSpPr>
      <xdr:spPr>
        <a:xfrm>
          <a:off x="7842250" y="10459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102870</xdr:rowOff>
    </xdr:from>
    <xdr:to>
      <xdr:col>50</xdr:col>
      <xdr:colOff>114300</xdr:colOff>
      <xdr:row>63</xdr:row>
      <xdr:rowOff>102870</xdr:rowOff>
    </xdr:to>
    <xdr:cxnSp macro="">
      <xdr:nvCxnSpPr>
        <xdr:cNvPr id="252" name="直線コネクタ 251"/>
        <xdr:cNvCxnSpPr/>
      </xdr:nvCxnSpPr>
      <xdr:spPr>
        <a:xfrm>
          <a:off x="7886700" y="105105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53975</xdr:rowOff>
    </xdr:from>
    <xdr:to>
      <xdr:col>41</xdr:col>
      <xdr:colOff>101600</xdr:colOff>
      <xdr:row>63</xdr:row>
      <xdr:rowOff>155575</xdr:rowOff>
    </xdr:to>
    <xdr:sp macro="" textlink="">
      <xdr:nvSpPr>
        <xdr:cNvPr id="253" name="楕円 252"/>
        <xdr:cNvSpPr/>
      </xdr:nvSpPr>
      <xdr:spPr>
        <a:xfrm>
          <a:off x="702945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102870</xdr:rowOff>
    </xdr:from>
    <xdr:to>
      <xdr:col>45</xdr:col>
      <xdr:colOff>177800</xdr:colOff>
      <xdr:row>63</xdr:row>
      <xdr:rowOff>104775</xdr:rowOff>
    </xdr:to>
    <xdr:cxnSp macro="">
      <xdr:nvCxnSpPr>
        <xdr:cNvPr id="254" name="直線コネクタ 253"/>
        <xdr:cNvCxnSpPr/>
      </xdr:nvCxnSpPr>
      <xdr:spPr>
        <a:xfrm flipV="1">
          <a:off x="7080250" y="1051052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53975</xdr:rowOff>
    </xdr:from>
    <xdr:to>
      <xdr:col>36</xdr:col>
      <xdr:colOff>165100</xdr:colOff>
      <xdr:row>63</xdr:row>
      <xdr:rowOff>155575</xdr:rowOff>
    </xdr:to>
    <xdr:sp macro="" textlink="">
      <xdr:nvSpPr>
        <xdr:cNvPr id="255" name="楕円 254"/>
        <xdr:cNvSpPr/>
      </xdr:nvSpPr>
      <xdr:spPr>
        <a:xfrm>
          <a:off x="62357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104775</xdr:rowOff>
    </xdr:from>
    <xdr:to>
      <xdr:col>41</xdr:col>
      <xdr:colOff>50800</xdr:colOff>
      <xdr:row>63</xdr:row>
      <xdr:rowOff>104775</xdr:rowOff>
    </xdr:to>
    <xdr:cxnSp macro="">
      <xdr:nvCxnSpPr>
        <xdr:cNvPr id="256" name="直線コネクタ 255"/>
        <xdr:cNvCxnSpPr/>
      </xdr:nvCxnSpPr>
      <xdr:spPr>
        <a:xfrm>
          <a:off x="6286500" y="1051242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xdr:cNvSpPr txBox="1"/>
      </xdr:nvSpPr>
      <xdr:spPr>
        <a:xfrm>
          <a:off x="845827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xdr:cNvSpPr txBox="1"/>
      </xdr:nvSpPr>
      <xdr:spPr>
        <a:xfrm>
          <a:off x="767722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xdr:cNvSpPr txBox="1"/>
      </xdr:nvSpPr>
      <xdr:spPr>
        <a:xfrm>
          <a:off x="6864427" y="1007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xdr:cNvSpPr txBox="1"/>
      </xdr:nvSpPr>
      <xdr:spPr>
        <a:xfrm>
          <a:off x="607067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144797</xdr:rowOff>
    </xdr:from>
    <xdr:ext cx="469744" cy="259045"/>
    <xdr:sp macro="" textlink="">
      <xdr:nvSpPr>
        <xdr:cNvPr id="261" name="n_1mainValue【体育館・プール】&#10;一人当たり面積"/>
        <xdr:cNvSpPr txBox="1"/>
      </xdr:nvSpPr>
      <xdr:spPr>
        <a:xfrm>
          <a:off x="845827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144797</xdr:rowOff>
    </xdr:from>
    <xdr:ext cx="469744" cy="259045"/>
    <xdr:sp macro="" textlink="">
      <xdr:nvSpPr>
        <xdr:cNvPr id="262" name="n_2mainValue【体育館・プール】&#10;一人当たり面積"/>
        <xdr:cNvSpPr txBox="1"/>
      </xdr:nvSpPr>
      <xdr:spPr>
        <a:xfrm>
          <a:off x="76772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146702</xdr:rowOff>
    </xdr:from>
    <xdr:ext cx="469744" cy="259045"/>
    <xdr:sp macro="" textlink="">
      <xdr:nvSpPr>
        <xdr:cNvPr id="263" name="n_3mainValue【体育館・プール】&#10;一人当たり面積"/>
        <xdr:cNvSpPr txBox="1"/>
      </xdr:nvSpPr>
      <xdr:spPr>
        <a:xfrm>
          <a:off x="6864427" y="1055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146702</xdr:rowOff>
    </xdr:from>
    <xdr:ext cx="469744" cy="259045"/>
    <xdr:sp macro="" textlink="">
      <xdr:nvSpPr>
        <xdr:cNvPr id="264" name="n_4mainValue【体育館・プール】&#10;一人当たり面積"/>
        <xdr:cNvSpPr txBox="1"/>
      </xdr:nvSpPr>
      <xdr:spPr>
        <a:xfrm>
          <a:off x="6070677" y="1055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177665" y="13003893"/>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216400" y="1278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10845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xdr:cNvSpPr txBox="1"/>
      </xdr:nvSpPr>
      <xdr:spPr>
        <a:xfrm>
          <a:off x="4216400" y="13548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127500" y="1369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384550" y="13672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571750" y="13659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778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984250" y="135628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6" name="楕円 305"/>
        <xdr:cNvSpPr/>
      </xdr:nvSpPr>
      <xdr:spPr>
        <a:xfrm>
          <a:off x="412750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7" name="【福祉施設】&#10;有形固定資産減価償却率該当値テキスト"/>
        <xdr:cNvSpPr txBox="1"/>
      </xdr:nvSpPr>
      <xdr:spPr>
        <a:xfrm>
          <a:off x="4216400" y="142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8" name="楕円 307"/>
        <xdr:cNvSpPr/>
      </xdr:nvSpPr>
      <xdr:spPr>
        <a:xfrm>
          <a:off x="3384550" y="1432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9" name="直線コネクタ 308"/>
        <xdr:cNvCxnSpPr/>
      </xdr:nvCxnSpPr>
      <xdr:spPr>
        <a:xfrm>
          <a:off x="3429000" y="1436732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xdr:cNvSpPr/>
      </xdr:nvSpPr>
      <xdr:spPr>
        <a:xfrm>
          <a:off x="25717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1" name="直線コネクタ 310"/>
        <xdr:cNvCxnSpPr/>
      </xdr:nvCxnSpPr>
      <xdr:spPr>
        <a:xfrm>
          <a:off x="2622550" y="143673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2" name="楕円 311"/>
        <xdr:cNvSpPr/>
      </xdr:nvSpPr>
      <xdr:spPr>
        <a:xfrm>
          <a:off x="177800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3" name="直線コネクタ 312"/>
        <xdr:cNvCxnSpPr/>
      </xdr:nvCxnSpPr>
      <xdr:spPr>
        <a:xfrm>
          <a:off x="1828800" y="143673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116295</xdr:rowOff>
    </xdr:from>
    <xdr:to>
      <xdr:col>6</xdr:col>
      <xdr:colOff>38100</xdr:colOff>
      <xdr:row>87</xdr:row>
      <xdr:rowOff>46445</xdr:rowOff>
    </xdr:to>
    <xdr:sp macro="" textlink="">
      <xdr:nvSpPr>
        <xdr:cNvPr id="314" name="楕円 313"/>
        <xdr:cNvSpPr/>
      </xdr:nvSpPr>
      <xdr:spPr>
        <a:xfrm>
          <a:off x="984250" y="143212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167095</xdr:rowOff>
    </xdr:from>
    <xdr:to>
      <xdr:col>10</xdr:col>
      <xdr:colOff>114300</xdr:colOff>
      <xdr:row>86</xdr:row>
      <xdr:rowOff>168729</xdr:rowOff>
    </xdr:to>
    <xdr:cxnSp macro="">
      <xdr:nvCxnSpPr>
        <xdr:cNvPr id="315" name="直線コネクタ 314"/>
        <xdr:cNvCxnSpPr/>
      </xdr:nvCxnSpPr>
      <xdr:spPr>
        <a:xfrm>
          <a:off x="1028700" y="143720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xdr:cNvSpPr txBox="1"/>
      </xdr:nvSpPr>
      <xdr:spPr>
        <a:xfrm>
          <a:off x="3239144" y="1345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xdr:cNvSpPr txBox="1"/>
      </xdr:nvSpPr>
      <xdr:spPr>
        <a:xfrm>
          <a:off x="2439044" y="1344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xdr:cNvSpPr txBox="1"/>
      </xdr:nvSpPr>
      <xdr:spPr>
        <a:xfrm>
          <a:off x="1645294" y="13411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xdr:cNvSpPr txBox="1"/>
      </xdr:nvSpPr>
      <xdr:spPr>
        <a:xfrm>
          <a:off x="851544" y="1335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0" name="n_1mainValue【福祉施設】&#10;有形固定資産減価償却率"/>
        <xdr:cNvSpPr txBox="1"/>
      </xdr:nvSpPr>
      <xdr:spPr>
        <a:xfrm>
          <a:off x="32068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1" name="n_2mainValue【福祉施設】&#10;有形固定資産減価償却率"/>
        <xdr:cNvSpPr txBox="1"/>
      </xdr:nvSpPr>
      <xdr:spPr>
        <a:xfrm>
          <a:off x="24067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2" name="n_3mainValue【福祉施設】&#10;有形固定資産減価償却率"/>
        <xdr:cNvSpPr txBox="1"/>
      </xdr:nvSpPr>
      <xdr:spPr>
        <a:xfrm>
          <a:off x="161297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37572</xdr:rowOff>
    </xdr:from>
    <xdr:ext cx="405111" cy="259045"/>
    <xdr:sp macro="" textlink="">
      <xdr:nvSpPr>
        <xdr:cNvPr id="323" name="n_4mainValue【福祉施設】&#10;有形固定資産減価償却率"/>
        <xdr:cNvSpPr txBox="1"/>
      </xdr:nvSpPr>
      <xdr:spPr>
        <a:xfrm>
          <a:off x="851544" y="1440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9429115" y="12945111"/>
          <a:ext cx="0" cy="129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9467850" y="1424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9359900" y="14238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9467850" y="1272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935990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xdr:cNvSpPr txBox="1"/>
      </xdr:nvSpPr>
      <xdr:spPr>
        <a:xfrm>
          <a:off x="9467850" y="1368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9398000" y="13822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8636000" y="138181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xdr:cNvSpPr/>
      </xdr:nvSpPr>
      <xdr:spPr>
        <a:xfrm>
          <a:off x="78422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xdr:cNvSpPr/>
      </xdr:nvSpPr>
      <xdr:spPr>
        <a:xfrm>
          <a:off x="7029450" y="13795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xdr:cNvSpPr/>
      </xdr:nvSpPr>
      <xdr:spPr>
        <a:xfrm>
          <a:off x="6235700" y="1377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61" name="楕円 360"/>
        <xdr:cNvSpPr/>
      </xdr:nvSpPr>
      <xdr:spPr>
        <a:xfrm>
          <a:off x="9398000" y="139534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62" name="【福祉施設】&#10;一人当たり面積該当値テキスト"/>
        <xdr:cNvSpPr txBox="1"/>
      </xdr:nvSpPr>
      <xdr:spPr>
        <a:xfrm>
          <a:off x="9467850"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63" name="楕円 362"/>
        <xdr:cNvSpPr/>
      </xdr:nvSpPr>
      <xdr:spPr>
        <a:xfrm>
          <a:off x="8636000" y="139534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129539</xdr:rowOff>
    </xdr:to>
    <xdr:cxnSp macro="">
      <xdr:nvCxnSpPr>
        <xdr:cNvPr id="364" name="直線コネクタ 363"/>
        <xdr:cNvCxnSpPr/>
      </xdr:nvCxnSpPr>
      <xdr:spPr>
        <a:xfrm>
          <a:off x="8686800" y="1400428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365" name="楕円 364"/>
        <xdr:cNvSpPr/>
      </xdr:nvSpPr>
      <xdr:spPr>
        <a:xfrm>
          <a:off x="7842250" y="139580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134113</xdr:rowOff>
    </xdr:to>
    <xdr:cxnSp macro="">
      <xdr:nvCxnSpPr>
        <xdr:cNvPr id="366" name="直線コネクタ 365"/>
        <xdr:cNvCxnSpPr/>
      </xdr:nvCxnSpPr>
      <xdr:spPr>
        <a:xfrm flipV="1">
          <a:off x="7886700" y="14004289"/>
          <a:ext cx="8001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83313</xdr:rowOff>
    </xdr:from>
    <xdr:to>
      <xdr:col>41</xdr:col>
      <xdr:colOff>101600</xdr:colOff>
      <xdr:row>85</xdr:row>
      <xdr:rowOff>13463</xdr:rowOff>
    </xdr:to>
    <xdr:sp macro="" textlink="">
      <xdr:nvSpPr>
        <xdr:cNvPr id="367" name="楕円 366"/>
        <xdr:cNvSpPr/>
      </xdr:nvSpPr>
      <xdr:spPr>
        <a:xfrm>
          <a:off x="7029450" y="13958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84</xdr:row>
      <xdr:rowOff>134113</xdr:rowOff>
    </xdr:to>
    <xdr:cxnSp macro="">
      <xdr:nvCxnSpPr>
        <xdr:cNvPr id="368" name="直線コネクタ 367"/>
        <xdr:cNvCxnSpPr/>
      </xdr:nvCxnSpPr>
      <xdr:spPr>
        <a:xfrm>
          <a:off x="7080250" y="1400886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83313</xdr:rowOff>
    </xdr:from>
    <xdr:to>
      <xdr:col>36</xdr:col>
      <xdr:colOff>165100</xdr:colOff>
      <xdr:row>85</xdr:row>
      <xdr:rowOff>13463</xdr:rowOff>
    </xdr:to>
    <xdr:sp macro="" textlink="">
      <xdr:nvSpPr>
        <xdr:cNvPr id="369" name="楕円 368"/>
        <xdr:cNvSpPr/>
      </xdr:nvSpPr>
      <xdr:spPr>
        <a:xfrm>
          <a:off x="6235700" y="13958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134113</xdr:rowOff>
    </xdr:from>
    <xdr:to>
      <xdr:col>41</xdr:col>
      <xdr:colOff>50800</xdr:colOff>
      <xdr:row>84</xdr:row>
      <xdr:rowOff>134113</xdr:rowOff>
    </xdr:to>
    <xdr:cxnSp macro="">
      <xdr:nvCxnSpPr>
        <xdr:cNvPr id="370" name="直線コネクタ 369"/>
        <xdr:cNvCxnSpPr/>
      </xdr:nvCxnSpPr>
      <xdr:spPr>
        <a:xfrm>
          <a:off x="6286500" y="1400886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xdr:cNvSpPr txBox="1"/>
      </xdr:nvSpPr>
      <xdr:spPr>
        <a:xfrm>
          <a:off x="8458277" y="135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xdr:cNvSpPr txBox="1"/>
      </xdr:nvSpPr>
      <xdr:spPr>
        <a:xfrm>
          <a:off x="76772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xdr:cNvSpPr txBox="1"/>
      </xdr:nvSpPr>
      <xdr:spPr>
        <a:xfrm>
          <a:off x="6864427" y="135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xdr:cNvSpPr txBox="1"/>
      </xdr:nvSpPr>
      <xdr:spPr>
        <a:xfrm>
          <a:off x="6070677"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75" name="n_1mainValue【福祉施設】&#10;一人当たり面積"/>
        <xdr:cNvSpPr txBox="1"/>
      </xdr:nvSpPr>
      <xdr:spPr>
        <a:xfrm>
          <a:off x="8458277" y="1403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4590</xdr:rowOff>
    </xdr:from>
    <xdr:ext cx="469744" cy="259045"/>
    <xdr:sp macro="" textlink="">
      <xdr:nvSpPr>
        <xdr:cNvPr id="376" name="n_2mainValue【福祉施設】&#10;一人当たり面積"/>
        <xdr:cNvSpPr txBox="1"/>
      </xdr:nvSpPr>
      <xdr:spPr>
        <a:xfrm>
          <a:off x="7677227" y="140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4590</xdr:rowOff>
    </xdr:from>
    <xdr:ext cx="469744" cy="259045"/>
    <xdr:sp macro="" textlink="">
      <xdr:nvSpPr>
        <xdr:cNvPr id="377" name="n_3mainValue【福祉施設】&#10;一人当たり面積"/>
        <xdr:cNvSpPr txBox="1"/>
      </xdr:nvSpPr>
      <xdr:spPr>
        <a:xfrm>
          <a:off x="6864427" y="140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4590</xdr:rowOff>
    </xdr:from>
    <xdr:ext cx="469744" cy="259045"/>
    <xdr:sp macro="" textlink="">
      <xdr:nvSpPr>
        <xdr:cNvPr id="378" name="n_4mainValue【福祉施設】&#10;一人当たり面積"/>
        <xdr:cNvSpPr txBox="1"/>
      </xdr:nvSpPr>
      <xdr:spPr>
        <a:xfrm>
          <a:off x="6070677" y="140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xdr:cNvCxnSpPr/>
      </xdr:nvCxnSpPr>
      <xdr:spPr>
        <a:xfrm flipV="1">
          <a:off x="4177665" y="165892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xdr:cNvSpPr txBox="1"/>
      </xdr:nvSpPr>
      <xdr:spPr>
        <a:xfrm>
          <a:off x="4216400" y="16364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xdr:cNvCxnSpPr/>
      </xdr:nvCxnSpPr>
      <xdr:spPr>
        <a:xfrm>
          <a:off x="4108450" y="16589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xdr:cNvSpPr txBox="1"/>
      </xdr:nvSpPr>
      <xdr:spPr>
        <a:xfrm>
          <a:off x="4216400" y="17217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xdr:cNvSpPr/>
      </xdr:nvSpPr>
      <xdr:spPr>
        <a:xfrm>
          <a:off x="4127500" y="173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xdr:cNvSpPr/>
      </xdr:nvSpPr>
      <xdr:spPr>
        <a:xfrm>
          <a:off x="3384550" y="1736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xdr:cNvSpPr/>
      </xdr:nvSpPr>
      <xdr:spPr>
        <a:xfrm>
          <a:off x="2571750" y="1733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xdr:cNvSpPr/>
      </xdr:nvSpPr>
      <xdr:spPr>
        <a:xfrm>
          <a:off x="1778000" y="1731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984250" y="173287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17236</xdr:rowOff>
    </xdr:from>
    <xdr:to>
      <xdr:col>24</xdr:col>
      <xdr:colOff>114300</xdr:colOff>
      <xdr:row>107</xdr:row>
      <xdr:rowOff>118836</xdr:rowOff>
    </xdr:to>
    <xdr:sp macro="" textlink="">
      <xdr:nvSpPr>
        <xdr:cNvPr id="420" name="楕円 419"/>
        <xdr:cNvSpPr/>
      </xdr:nvSpPr>
      <xdr:spPr>
        <a:xfrm>
          <a:off x="4127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167113</xdr:rowOff>
    </xdr:from>
    <xdr:ext cx="405111" cy="259045"/>
    <xdr:sp macro="" textlink="">
      <xdr:nvSpPr>
        <xdr:cNvPr id="421" name="【市民会館】&#10;有形固定資産減価償却率該当値テキスト"/>
        <xdr:cNvSpPr txBox="1"/>
      </xdr:nvSpPr>
      <xdr:spPr>
        <a:xfrm>
          <a:off x="4216400"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422" name="楕円 421"/>
        <xdr:cNvSpPr/>
      </xdr:nvSpPr>
      <xdr:spPr>
        <a:xfrm>
          <a:off x="338455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19050</xdr:rowOff>
    </xdr:from>
    <xdr:to>
      <xdr:col>24</xdr:col>
      <xdr:colOff>63500</xdr:colOff>
      <xdr:row>107</xdr:row>
      <xdr:rowOff>68036</xdr:rowOff>
    </xdr:to>
    <xdr:cxnSp macro="">
      <xdr:nvCxnSpPr>
        <xdr:cNvPr id="423" name="直線コネクタ 422"/>
        <xdr:cNvCxnSpPr/>
      </xdr:nvCxnSpPr>
      <xdr:spPr>
        <a:xfrm>
          <a:off x="3429000" y="17792700"/>
          <a:ext cx="7493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90714</xdr:rowOff>
    </xdr:from>
    <xdr:to>
      <xdr:col>15</xdr:col>
      <xdr:colOff>101600</xdr:colOff>
      <xdr:row>107</xdr:row>
      <xdr:rowOff>20864</xdr:rowOff>
    </xdr:to>
    <xdr:sp macro="" textlink="">
      <xdr:nvSpPr>
        <xdr:cNvPr id="424" name="楕円 423"/>
        <xdr:cNvSpPr/>
      </xdr:nvSpPr>
      <xdr:spPr>
        <a:xfrm>
          <a:off x="257175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141514</xdr:rowOff>
    </xdr:from>
    <xdr:to>
      <xdr:col>19</xdr:col>
      <xdr:colOff>177800</xdr:colOff>
      <xdr:row>107</xdr:row>
      <xdr:rowOff>19050</xdr:rowOff>
    </xdr:to>
    <xdr:cxnSp macro="">
      <xdr:nvCxnSpPr>
        <xdr:cNvPr id="425" name="直線コネクタ 424"/>
        <xdr:cNvCxnSpPr/>
      </xdr:nvCxnSpPr>
      <xdr:spPr>
        <a:xfrm>
          <a:off x="2622550" y="17743714"/>
          <a:ext cx="8064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41729</xdr:rowOff>
    </xdr:from>
    <xdr:to>
      <xdr:col>10</xdr:col>
      <xdr:colOff>165100</xdr:colOff>
      <xdr:row>106</xdr:row>
      <xdr:rowOff>143329</xdr:rowOff>
    </xdr:to>
    <xdr:sp macro="" textlink="">
      <xdr:nvSpPr>
        <xdr:cNvPr id="426" name="楕円 425"/>
        <xdr:cNvSpPr/>
      </xdr:nvSpPr>
      <xdr:spPr>
        <a:xfrm>
          <a:off x="17780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92529</xdr:rowOff>
    </xdr:from>
    <xdr:to>
      <xdr:col>15</xdr:col>
      <xdr:colOff>50800</xdr:colOff>
      <xdr:row>106</xdr:row>
      <xdr:rowOff>141514</xdr:rowOff>
    </xdr:to>
    <xdr:cxnSp macro="">
      <xdr:nvCxnSpPr>
        <xdr:cNvPr id="427" name="直線コネクタ 426"/>
        <xdr:cNvCxnSpPr/>
      </xdr:nvCxnSpPr>
      <xdr:spPr>
        <a:xfrm>
          <a:off x="1828800" y="17694729"/>
          <a:ext cx="7937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164193</xdr:rowOff>
    </xdr:from>
    <xdr:to>
      <xdr:col>6</xdr:col>
      <xdr:colOff>38100</xdr:colOff>
      <xdr:row>106</xdr:row>
      <xdr:rowOff>94343</xdr:rowOff>
    </xdr:to>
    <xdr:sp macro="" textlink="">
      <xdr:nvSpPr>
        <xdr:cNvPr id="428" name="楕円 427"/>
        <xdr:cNvSpPr/>
      </xdr:nvSpPr>
      <xdr:spPr>
        <a:xfrm>
          <a:off x="984250" y="175949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43543</xdr:rowOff>
    </xdr:from>
    <xdr:to>
      <xdr:col>10</xdr:col>
      <xdr:colOff>114300</xdr:colOff>
      <xdr:row>106</xdr:row>
      <xdr:rowOff>92529</xdr:rowOff>
    </xdr:to>
    <xdr:cxnSp macro="">
      <xdr:nvCxnSpPr>
        <xdr:cNvPr id="429" name="直線コネクタ 428"/>
        <xdr:cNvCxnSpPr/>
      </xdr:nvCxnSpPr>
      <xdr:spPr>
        <a:xfrm>
          <a:off x="1028700" y="17645743"/>
          <a:ext cx="8001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30" name="n_1aveValue【市民会館】&#10;有形固定資産減価償却率"/>
        <xdr:cNvSpPr txBox="1"/>
      </xdr:nvSpPr>
      <xdr:spPr>
        <a:xfrm>
          <a:off x="32391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1" name="n_2aveValue【市民会館】&#10;有形固定資産減価償却率"/>
        <xdr:cNvSpPr txBox="1"/>
      </xdr:nvSpPr>
      <xdr:spPr>
        <a:xfrm>
          <a:off x="24390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32" name="n_3aveValue【市民会館】&#10;有形固定資産減価償却率"/>
        <xdr:cNvSpPr txBox="1"/>
      </xdr:nvSpPr>
      <xdr:spPr>
        <a:xfrm>
          <a:off x="164529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xdr:cNvSpPr txBox="1"/>
      </xdr:nvSpPr>
      <xdr:spPr>
        <a:xfrm>
          <a:off x="8515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434" name="n_1mainValue【市民会館】&#10;有形固定資産減価償却率"/>
        <xdr:cNvSpPr txBox="1"/>
      </xdr:nvSpPr>
      <xdr:spPr>
        <a:xfrm>
          <a:off x="32391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11991</xdr:rowOff>
    </xdr:from>
    <xdr:ext cx="405111" cy="259045"/>
    <xdr:sp macro="" textlink="">
      <xdr:nvSpPr>
        <xdr:cNvPr id="435" name="n_2mainValue【市民会館】&#10;有形固定資産減価償却率"/>
        <xdr:cNvSpPr txBox="1"/>
      </xdr:nvSpPr>
      <xdr:spPr>
        <a:xfrm>
          <a:off x="24390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134456</xdr:rowOff>
    </xdr:from>
    <xdr:ext cx="405111" cy="259045"/>
    <xdr:sp macro="" textlink="">
      <xdr:nvSpPr>
        <xdr:cNvPr id="436" name="n_3mainValue【市民会館】&#10;有形固定資産減価償却率"/>
        <xdr:cNvSpPr txBox="1"/>
      </xdr:nvSpPr>
      <xdr:spPr>
        <a:xfrm>
          <a:off x="164529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85470</xdr:rowOff>
    </xdr:from>
    <xdr:ext cx="405111" cy="259045"/>
    <xdr:sp macro="" textlink="">
      <xdr:nvSpPr>
        <xdr:cNvPr id="437" name="n_4mainValue【市民会館】&#10;有形固定資産減価償却率"/>
        <xdr:cNvSpPr txBox="1"/>
      </xdr:nvSpPr>
      <xdr:spPr>
        <a:xfrm>
          <a:off x="851544" y="1768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xdr:cNvCxnSpPr/>
      </xdr:nvCxnSpPr>
      <xdr:spPr>
        <a:xfrm flipV="1">
          <a:off x="9429115" y="168382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xdr:cNvSpPr txBox="1"/>
      </xdr:nvSpPr>
      <xdr:spPr>
        <a:xfrm>
          <a:off x="9467850"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xdr:cNvCxnSpPr/>
      </xdr:nvCxnSpPr>
      <xdr:spPr>
        <a:xfrm>
          <a:off x="9359900" y="18080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xdr:cNvSpPr txBox="1"/>
      </xdr:nvSpPr>
      <xdr:spPr>
        <a:xfrm>
          <a:off x="9467850" y="1661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xdr:cNvCxnSpPr/>
      </xdr:nvCxnSpPr>
      <xdr:spPr>
        <a:xfrm>
          <a:off x="9359900" y="1683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466" name="【市民会館】&#10;一人当たり面積平均値テキスト"/>
        <xdr:cNvSpPr txBox="1"/>
      </xdr:nvSpPr>
      <xdr:spPr>
        <a:xfrm>
          <a:off x="9467850" y="17741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xdr:cNvSpPr/>
      </xdr:nvSpPr>
      <xdr:spPr>
        <a:xfrm>
          <a:off x="9398000" y="177628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xdr:cNvSpPr/>
      </xdr:nvSpPr>
      <xdr:spPr>
        <a:xfrm>
          <a:off x="86360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xdr:cNvSpPr/>
      </xdr:nvSpPr>
      <xdr:spPr>
        <a:xfrm>
          <a:off x="7842250" y="1774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xdr:cNvSpPr/>
      </xdr:nvSpPr>
      <xdr:spPr>
        <a:xfrm>
          <a:off x="702945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xdr:cNvSpPr/>
      </xdr:nvSpPr>
      <xdr:spPr>
        <a:xfrm>
          <a:off x="62357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77" name="楕円 476"/>
        <xdr:cNvSpPr/>
      </xdr:nvSpPr>
      <xdr:spPr>
        <a:xfrm>
          <a:off x="9398000" y="17597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17797</xdr:rowOff>
    </xdr:from>
    <xdr:ext cx="469744" cy="259045"/>
    <xdr:sp macro="" textlink="">
      <xdr:nvSpPr>
        <xdr:cNvPr id="478" name="【市民会館】&#10;一人当たり面積該当値テキスト"/>
        <xdr:cNvSpPr txBox="1"/>
      </xdr:nvSpPr>
      <xdr:spPr>
        <a:xfrm>
          <a:off x="9467850"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170180</xdr:rowOff>
    </xdr:from>
    <xdr:to>
      <xdr:col>50</xdr:col>
      <xdr:colOff>165100</xdr:colOff>
      <xdr:row>106</xdr:row>
      <xdr:rowOff>100330</xdr:rowOff>
    </xdr:to>
    <xdr:sp macro="" textlink="">
      <xdr:nvSpPr>
        <xdr:cNvPr id="479" name="楕円 478"/>
        <xdr:cNvSpPr/>
      </xdr:nvSpPr>
      <xdr:spPr>
        <a:xfrm>
          <a:off x="86360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45720</xdr:rowOff>
    </xdr:from>
    <xdr:to>
      <xdr:col>55</xdr:col>
      <xdr:colOff>0</xdr:colOff>
      <xdr:row>106</xdr:row>
      <xdr:rowOff>49530</xdr:rowOff>
    </xdr:to>
    <xdr:cxnSp macro="">
      <xdr:nvCxnSpPr>
        <xdr:cNvPr id="480" name="直線コネクタ 479"/>
        <xdr:cNvCxnSpPr/>
      </xdr:nvCxnSpPr>
      <xdr:spPr>
        <a:xfrm flipV="1">
          <a:off x="8686800" y="1764792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636</xdr:rowOff>
    </xdr:from>
    <xdr:to>
      <xdr:col>46</xdr:col>
      <xdr:colOff>38100</xdr:colOff>
      <xdr:row>106</xdr:row>
      <xdr:rowOff>102236</xdr:rowOff>
    </xdr:to>
    <xdr:sp macro="" textlink="">
      <xdr:nvSpPr>
        <xdr:cNvPr id="481" name="楕円 480"/>
        <xdr:cNvSpPr/>
      </xdr:nvSpPr>
      <xdr:spPr>
        <a:xfrm>
          <a:off x="7842250" y="17602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49530</xdr:rowOff>
    </xdr:from>
    <xdr:to>
      <xdr:col>50</xdr:col>
      <xdr:colOff>114300</xdr:colOff>
      <xdr:row>106</xdr:row>
      <xdr:rowOff>51436</xdr:rowOff>
    </xdr:to>
    <xdr:cxnSp macro="">
      <xdr:nvCxnSpPr>
        <xdr:cNvPr id="482" name="直線コネクタ 481"/>
        <xdr:cNvCxnSpPr/>
      </xdr:nvCxnSpPr>
      <xdr:spPr>
        <a:xfrm flipV="1">
          <a:off x="7886700" y="17651730"/>
          <a:ext cx="8001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636</xdr:rowOff>
    </xdr:from>
    <xdr:to>
      <xdr:col>41</xdr:col>
      <xdr:colOff>101600</xdr:colOff>
      <xdr:row>106</xdr:row>
      <xdr:rowOff>102236</xdr:rowOff>
    </xdr:to>
    <xdr:sp macro="" textlink="">
      <xdr:nvSpPr>
        <xdr:cNvPr id="483" name="楕円 482"/>
        <xdr:cNvSpPr/>
      </xdr:nvSpPr>
      <xdr:spPr>
        <a:xfrm>
          <a:off x="702945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51436</xdr:rowOff>
    </xdr:from>
    <xdr:to>
      <xdr:col>45</xdr:col>
      <xdr:colOff>177800</xdr:colOff>
      <xdr:row>106</xdr:row>
      <xdr:rowOff>51436</xdr:rowOff>
    </xdr:to>
    <xdr:cxnSp macro="">
      <xdr:nvCxnSpPr>
        <xdr:cNvPr id="484" name="直線コネクタ 483"/>
        <xdr:cNvCxnSpPr/>
      </xdr:nvCxnSpPr>
      <xdr:spPr>
        <a:xfrm>
          <a:off x="7080250" y="1765363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85" name="楕円 484"/>
        <xdr:cNvSpPr/>
      </xdr:nvSpPr>
      <xdr:spPr>
        <a:xfrm>
          <a:off x="6235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51436</xdr:rowOff>
    </xdr:from>
    <xdr:to>
      <xdr:col>41</xdr:col>
      <xdr:colOff>50800</xdr:colOff>
      <xdr:row>106</xdr:row>
      <xdr:rowOff>60961</xdr:rowOff>
    </xdr:to>
    <xdr:cxnSp macro="">
      <xdr:nvCxnSpPr>
        <xdr:cNvPr id="486" name="直線コネクタ 485"/>
        <xdr:cNvCxnSpPr/>
      </xdr:nvCxnSpPr>
      <xdr:spPr>
        <a:xfrm flipV="1">
          <a:off x="6286500" y="17653636"/>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487" name="n_1aveValue【市民会館】&#10;一人当たり面積"/>
        <xdr:cNvSpPr txBox="1"/>
      </xdr:nvSpPr>
      <xdr:spPr>
        <a:xfrm>
          <a:off x="8458277" y="1785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488" name="n_2aveValue【市民会館】&#10;一人当たり面積"/>
        <xdr:cNvSpPr txBox="1"/>
      </xdr:nvSpPr>
      <xdr:spPr>
        <a:xfrm>
          <a:off x="76772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9" name="n_3aveValue【市民会館】&#10;一人当たり面積"/>
        <xdr:cNvSpPr txBox="1"/>
      </xdr:nvSpPr>
      <xdr:spPr>
        <a:xfrm>
          <a:off x="6864427" y="1784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490" name="n_4aveValue【市民会館】&#10;一人当たり面積"/>
        <xdr:cNvSpPr txBox="1"/>
      </xdr:nvSpPr>
      <xdr:spPr>
        <a:xfrm>
          <a:off x="6070677" y="1786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116857</xdr:rowOff>
    </xdr:from>
    <xdr:ext cx="469744" cy="259045"/>
    <xdr:sp macro="" textlink="">
      <xdr:nvSpPr>
        <xdr:cNvPr id="491" name="n_1mainValue【市民会館】&#10;一人当たり面積"/>
        <xdr:cNvSpPr txBox="1"/>
      </xdr:nvSpPr>
      <xdr:spPr>
        <a:xfrm>
          <a:off x="8458277"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118763</xdr:rowOff>
    </xdr:from>
    <xdr:ext cx="469744" cy="259045"/>
    <xdr:sp macro="" textlink="">
      <xdr:nvSpPr>
        <xdr:cNvPr id="492" name="n_2mainValue【市民会館】&#10;一人当たり面積"/>
        <xdr:cNvSpPr txBox="1"/>
      </xdr:nvSpPr>
      <xdr:spPr>
        <a:xfrm>
          <a:off x="7677227" y="1737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118763</xdr:rowOff>
    </xdr:from>
    <xdr:ext cx="469744" cy="259045"/>
    <xdr:sp macro="" textlink="">
      <xdr:nvSpPr>
        <xdr:cNvPr id="493" name="n_3mainValue【市民会館】&#10;一人当たり面積"/>
        <xdr:cNvSpPr txBox="1"/>
      </xdr:nvSpPr>
      <xdr:spPr>
        <a:xfrm>
          <a:off x="6864427" y="1737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4" name="n_4mainValue【市民会館】&#10;一人当たり面積"/>
        <xdr:cNvSpPr txBox="1"/>
      </xdr:nvSpPr>
      <xdr:spPr>
        <a:xfrm>
          <a:off x="607067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xdr:cNvCxnSpPr/>
      </xdr:nvCxnSpPr>
      <xdr:spPr>
        <a:xfrm flipV="1">
          <a:off x="14699614" y="5453380"/>
          <a:ext cx="0"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xdr:cNvSpPr txBox="1"/>
      </xdr:nvSpPr>
      <xdr:spPr>
        <a:xfrm>
          <a:off x="14738350" y="52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xdr:cNvCxnSpPr/>
      </xdr:nvCxnSpPr>
      <xdr:spPr>
        <a:xfrm>
          <a:off x="14611350" y="545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524" name="【一般廃棄物処理施設】&#10;有形固定資産減価償却率平均値テキスト"/>
        <xdr:cNvSpPr txBox="1"/>
      </xdr:nvSpPr>
      <xdr:spPr>
        <a:xfrm>
          <a:off x="1473835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xdr:cNvSpPr/>
      </xdr:nvSpPr>
      <xdr:spPr>
        <a:xfrm>
          <a:off x="14649450" y="62680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xdr:cNvSpPr/>
      </xdr:nvSpPr>
      <xdr:spPr>
        <a:xfrm>
          <a:off x="13887450" y="6266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xdr:cNvSpPr/>
      </xdr:nvSpPr>
      <xdr:spPr>
        <a:xfrm>
          <a:off x="13093700" y="6237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xdr:cNvSpPr/>
      </xdr:nvSpPr>
      <xdr:spPr>
        <a:xfrm>
          <a:off x="12299950" y="6229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xdr:cNvSpPr/>
      </xdr:nvSpPr>
      <xdr:spPr>
        <a:xfrm>
          <a:off x="114871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23495</xdr:rowOff>
    </xdr:from>
    <xdr:to>
      <xdr:col>85</xdr:col>
      <xdr:colOff>177800</xdr:colOff>
      <xdr:row>37</xdr:row>
      <xdr:rowOff>125095</xdr:rowOff>
    </xdr:to>
    <xdr:sp macro="" textlink="">
      <xdr:nvSpPr>
        <xdr:cNvPr id="535" name="楕円 534"/>
        <xdr:cNvSpPr/>
      </xdr:nvSpPr>
      <xdr:spPr>
        <a:xfrm>
          <a:off x="14649450" y="61385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46372</xdr:rowOff>
    </xdr:from>
    <xdr:ext cx="405111" cy="259045"/>
    <xdr:sp macro="" textlink="">
      <xdr:nvSpPr>
        <xdr:cNvPr id="536" name="【一般廃棄物処理施設】&#10;有形固定資産減価償却率該当値テキスト"/>
        <xdr:cNvSpPr txBox="1"/>
      </xdr:nvSpPr>
      <xdr:spPr>
        <a:xfrm>
          <a:off x="14738350" y="599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76835</xdr:rowOff>
    </xdr:from>
    <xdr:to>
      <xdr:col>81</xdr:col>
      <xdr:colOff>101600</xdr:colOff>
      <xdr:row>38</xdr:row>
      <xdr:rowOff>6985</xdr:rowOff>
    </xdr:to>
    <xdr:sp macro="" textlink="">
      <xdr:nvSpPr>
        <xdr:cNvPr id="537" name="楕円 536"/>
        <xdr:cNvSpPr/>
      </xdr:nvSpPr>
      <xdr:spPr>
        <a:xfrm>
          <a:off x="13887450" y="6191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74295</xdr:rowOff>
    </xdr:from>
    <xdr:to>
      <xdr:col>85</xdr:col>
      <xdr:colOff>127000</xdr:colOff>
      <xdr:row>37</xdr:row>
      <xdr:rowOff>127635</xdr:rowOff>
    </xdr:to>
    <xdr:cxnSp macro="">
      <xdr:nvCxnSpPr>
        <xdr:cNvPr id="538" name="直線コネクタ 537"/>
        <xdr:cNvCxnSpPr/>
      </xdr:nvCxnSpPr>
      <xdr:spPr>
        <a:xfrm flipV="1">
          <a:off x="13938250" y="6189345"/>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39" name="楕円 538"/>
        <xdr:cNvSpPr/>
      </xdr:nvSpPr>
      <xdr:spPr>
        <a:xfrm>
          <a:off x="13093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37</xdr:row>
      <xdr:rowOff>127635</xdr:rowOff>
    </xdr:to>
    <xdr:cxnSp macro="">
      <xdr:nvCxnSpPr>
        <xdr:cNvPr id="540" name="直線コネクタ 539"/>
        <xdr:cNvCxnSpPr/>
      </xdr:nvCxnSpPr>
      <xdr:spPr>
        <a:xfrm>
          <a:off x="13144500" y="620458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541" name="楕円 540"/>
        <xdr:cNvSpPr/>
      </xdr:nvSpPr>
      <xdr:spPr>
        <a:xfrm>
          <a:off x="12299950" y="6101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89535</xdr:rowOff>
    </xdr:to>
    <xdr:cxnSp macro="">
      <xdr:nvCxnSpPr>
        <xdr:cNvPr id="542" name="直線コネクタ 541"/>
        <xdr:cNvCxnSpPr/>
      </xdr:nvCxnSpPr>
      <xdr:spPr>
        <a:xfrm>
          <a:off x="12344400" y="6145530"/>
          <a:ext cx="8001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76835</xdr:rowOff>
    </xdr:from>
    <xdr:to>
      <xdr:col>67</xdr:col>
      <xdr:colOff>101600</xdr:colOff>
      <xdr:row>38</xdr:row>
      <xdr:rowOff>6985</xdr:rowOff>
    </xdr:to>
    <xdr:sp macro="" textlink="">
      <xdr:nvSpPr>
        <xdr:cNvPr id="543" name="楕円 542"/>
        <xdr:cNvSpPr/>
      </xdr:nvSpPr>
      <xdr:spPr>
        <a:xfrm>
          <a:off x="11487150" y="6191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30480</xdr:rowOff>
    </xdr:from>
    <xdr:to>
      <xdr:col>71</xdr:col>
      <xdr:colOff>177800</xdr:colOff>
      <xdr:row>37</xdr:row>
      <xdr:rowOff>127635</xdr:rowOff>
    </xdr:to>
    <xdr:cxnSp macro="">
      <xdr:nvCxnSpPr>
        <xdr:cNvPr id="544" name="直線コネクタ 543"/>
        <xdr:cNvCxnSpPr/>
      </xdr:nvCxnSpPr>
      <xdr:spPr>
        <a:xfrm flipV="1">
          <a:off x="11537950" y="6145530"/>
          <a:ext cx="80645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545" name="n_1aveValue【一般廃棄物処理施設】&#10;有形固定資産減価償却率"/>
        <xdr:cNvSpPr txBox="1"/>
      </xdr:nvSpPr>
      <xdr:spPr>
        <a:xfrm>
          <a:off x="13742044" y="635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546" name="n_2aveValue【一般廃棄物処理施設】&#10;有形固定資産減価償却率"/>
        <xdr:cNvSpPr txBox="1"/>
      </xdr:nvSpPr>
      <xdr:spPr>
        <a:xfrm>
          <a:off x="12960994"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7" name="n_3aveValue【一般廃棄物処理施設】&#10;有形固定資産減価償却率"/>
        <xdr:cNvSpPr txBox="1"/>
      </xdr:nvSpPr>
      <xdr:spPr>
        <a:xfrm>
          <a:off x="12167244" y="6316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8" name="n_4aveValue【一般廃棄物処理施設】&#10;有形固定資産減価償却率"/>
        <xdr:cNvSpPr txBox="1"/>
      </xdr:nvSpPr>
      <xdr:spPr>
        <a:xfrm>
          <a:off x="113544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23512</xdr:rowOff>
    </xdr:from>
    <xdr:ext cx="405111" cy="259045"/>
    <xdr:sp macro="" textlink="">
      <xdr:nvSpPr>
        <xdr:cNvPr id="549" name="n_1mainValue【一般廃棄物処理施設】&#10;有形固定資産減価償却率"/>
        <xdr:cNvSpPr txBox="1"/>
      </xdr:nvSpPr>
      <xdr:spPr>
        <a:xfrm>
          <a:off x="13742044"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50" name="n_2mainValue【一般廃棄物処理施設】&#10;有形固定資産減価償却率"/>
        <xdr:cNvSpPr txBox="1"/>
      </xdr:nvSpPr>
      <xdr:spPr>
        <a:xfrm>
          <a:off x="12960994" y="594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551" name="n_3mainValue【一般廃棄物処理施設】&#10;有形固定資産減価償却率"/>
        <xdr:cNvSpPr txBox="1"/>
      </xdr:nvSpPr>
      <xdr:spPr>
        <a:xfrm>
          <a:off x="121672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552" name="n_4mainValue【一般廃棄物処理施設】&#10;有形固定資産減価償却率"/>
        <xdr:cNvSpPr txBox="1"/>
      </xdr:nvSpPr>
      <xdr:spPr>
        <a:xfrm>
          <a:off x="11354444"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xdr:cNvCxnSpPr/>
      </xdr:nvCxnSpPr>
      <xdr:spPr>
        <a:xfrm>
          <a:off x="164592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xdr:cNvSpPr txBox="1"/>
      </xdr:nvSpPr>
      <xdr:spPr>
        <a:xfrm>
          <a:off x="16248514" y="6658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xdr:cNvCxnSpPr/>
      </xdr:nvCxnSpPr>
      <xdr:spPr>
        <a:xfrm>
          <a:off x="164592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xdr:cNvSpPr txBox="1"/>
      </xdr:nvSpPr>
      <xdr:spPr>
        <a:xfrm>
          <a:off x="15939981" y="556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xdr:cNvCxnSpPr/>
      </xdr:nvCxnSpPr>
      <xdr:spPr>
        <a:xfrm flipV="1">
          <a:off x="19951064" y="5571941"/>
          <a:ext cx="0" cy="1222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xdr:cNvSpPr txBox="1"/>
      </xdr:nvSpPr>
      <xdr:spPr>
        <a:xfrm>
          <a:off x="19989800" y="6798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xdr:cNvCxnSpPr/>
      </xdr:nvCxnSpPr>
      <xdr:spPr>
        <a:xfrm>
          <a:off x="19881850" y="67944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xdr:cNvSpPr txBox="1"/>
      </xdr:nvSpPr>
      <xdr:spPr>
        <a:xfrm>
          <a:off x="19989800" y="535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xdr:cNvCxnSpPr/>
      </xdr:nvCxnSpPr>
      <xdr:spPr>
        <a:xfrm>
          <a:off x="19881850" y="55719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xdr:cNvSpPr txBox="1"/>
      </xdr:nvSpPr>
      <xdr:spPr>
        <a:xfrm>
          <a:off x="19989800" y="629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xdr:cNvSpPr/>
      </xdr:nvSpPr>
      <xdr:spPr>
        <a:xfrm>
          <a:off x="19900900" y="63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xdr:cNvSpPr/>
      </xdr:nvSpPr>
      <xdr:spPr>
        <a:xfrm>
          <a:off x="19157950" y="63233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xdr:cNvSpPr/>
      </xdr:nvSpPr>
      <xdr:spPr>
        <a:xfrm>
          <a:off x="18345150" y="634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xdr:cNvSpPr/>
      </xdr:nvSpPr>
      <xdr:spPr>
        <a:xfrm>
          <a:off x="17551400" y="6350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xdr:cNvSpPr/>
      </xdr:nvSpPr>
      <xdr:spPr>
        <a:xfrm>
          <a:off x="16757650" y="63665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13930</xdr:rowOff>
    </xdr:from>
    <xdr:to>
      <xdr:col>116</xdr:col>
      <xdr:colOff>114300</xdr:colOff>
      <xdr:row>37</xdr:row>
      <xdr:rowOff>115530</xdr:rowOff>
    </xdr:to>
    <xdr:sp macro="" textlink="">
      <xdr:nvSpPr>
        <xdr:cNvPr id="588" name="楕円 587"/>
        <xdr:cNvSpPr/>
      </xdr:nvSpPr>
      <xdr:spPr>
        <a:xfrm>
          <a:off x="19900900" y="61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36807</xdr:rowOff>
    </xdr:from>
    <xdr:ext cx="599010" cy="259045"/>
    <xdr:sp macro="" textlink="">
      <xdr:nvSpPr>
        <xdr:cNvPr id="589" name="【一般廃棄物処理施設】&#10;一人当たり有形固定資産（償却資産）額該当値テキスト"/>
        <xdr:cNvSpPr txBox="1"/>
      </xdr:nvSpPr>
      <xdr:spPr>
        <a:xfrm>
          <a:off x="19989800" y="598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88785</xdr:rowOff>
    </xdr:from>
    <xdr:to>
      <xdr:col>112</xdr:col>
      <xdr:colOff>38100</xdr:colOff>
      <xdr:row>37</xdr:row>
      <xdr:rowOff>18935</xdr:rowOff>
    </xdr:to>
    <xdr:sp macro="" textlink="">
      <xdr:nvSpPr>
        <xdr:cNvPr id="590" name="楕円 589"/>
        <xdr:cNvSpPr/>
      </xdr:nvSpPr>
      <xdr:spPr>
        <a:xfrm>
          <a:off x="19157950" y="60387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139585</xdr:rowOff>
    </xdr:from>
    <xdr:to>
      <xdr:col>116</xdr:col>
      <xdr:colOff>63500</xdr:colOff>
      <xdr:row>37</xdr:row>
      <xdr:rowOff>64730</xdr:rowOff>
    </xdr:to>
    <xdr:cxnSp macro="">
      <xdr:nvCxnSpPr>
        <xdr:cNvPr id="591" name="直線コネクタ 590"/>
        <xdr:cNvCxnSpPr/>
      </xdr:nvCxnSpPr>
      <xdr:spPr>
        <a:xfrm>
          <a:off x="19202400" y="6089535"/>
          <a:ext cx="749300" cy="9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154336</xdr:rowOff>
    </xdr:from>
    <xdr:to>
      <xdr:col>107</xdr:col>
      <xdr:colOff>101600</xdr:colOff>
      <xdr:row>37</xdr:row>
      <xdr:rowOff>84486</xdr:rowOff>
    </xdr:to>
    <xdr:sp macro="" textlink="">
      <xdr:nvSpPr>
        <xdr:cNvPr id="592" name="楕円 591"/>
        <xdr:cNvSpPr/>
      </xdr:nvSpPr>
      <xdr:spPr>
        <a:xfrm>
          <a:off x="18345150" y="6104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139585</xdr:rowOff>
    </xdr:from>
    <xdr:to>
      <xdr:col>111</xdr:col>
      <xdr:colOff>177800</xdr:colOff>
      <xdr:row>37</xdr:row>
      <xdr:rowOff>33686</xdr:rowOff>
    </xdr:to>
    <xdr:cxnSp macro="">
      <xdr:nvCxnSpPr>
        <xdr:cNvPr id="593" name="直線コネクタ 592"/>
        <xdr:cNvCxnSpPr/>
      </xdr:nvCxnSpPr>
      <xdr:spPr>
        <a:xfrm flipV="1">
          <a:off x="18395950" y="6089535"/>
          <a:ext cx="806450" cy="5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127790</xdr:rowOff>
    </xdr:from>
    <xdr:to>
      <xdr:col>102</xdr:col>
      <xdr:colOff>165100</xdr:colOff>
      <xdr:row>37</xdr:row>
      <xdr:rowOff>57940</xdr:rowOff>
    </xdr:to>
    <xdr:sp macro="" textlink="">
      <xdr:nvSpPr>
        <xdr:cNvPr id="594" name="楕円 593"/>
        <xdr:cNvSpPr/>
      </xdr:nvSpPr>
      <xdr:spPr>
        <a:xfrm>
          <a:off x="17551400" y="6077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7140</xdr:rowOff>
    </xdr:from>
    <xdr:to>
      <xdr:col>107</xdr:col>
      <xdr:colOff>50800</xdr:colOff>
      <xdr:row>37</xdr:row>
      <xdr:rowOff>33686</xdr:rowOff>
    </xdr:to>
    <xdr:cxnSp macro="">
      <xdr:nvCxnSpPr>
        <xdr:cNvPr id="595" name="直線コネクタ 594"/>
        <xdr:cNvCxnSpPr/>
      </xdr:nvCxnSpPr>
      <xdr:spPr>
        <a:xfrm>
          <a:off x="17602200" y="6122190"/>
          <a:ext cx="79375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8792</xdr:rowOff>
    </xdr:from>
    <xdr:to>
      <xdr:col>98</xdr:col>
      <xdr:colOff>38100</xdr:colOff>
      <xdr:row>37</xdr:row>
      <xdr:rowOff>110392</xdr:rowOff>
    </xdr:to>
    <xdr:sp macro="" textlink="">
      <xdr:nvSpPr>
        <xdr:cNvPr id="596" name="楕円 595"/>
        <xdr:cNvSpPr/>
      </xdr:nvSpPr>
      <xdr:spPr>
        <a:xfrm>
          <a:off x="16757650" y="61238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7140</xdr:rowOff>
    </xdr:from>
    <xdr:to>
      <xdr:col>102</xdr:col>
      <xdr:colOff>114300</xdr:colOff>
      <xdr:row>37</xdr:row>
      <xdr:rowOff>59592</xdr:rowOff>
    </xdr:to>
    <xdr:cxnSp macro="">
      <xdr:nvCxnSpPr>
        <xdr:cNvPr id="597" name="直線コネクタ 596"/>
        <xdr:cNvCxnSpPr/>
      </xdr:nvCxnSpPr>
      <xdr:spPr>
        <a:xfrm flipV="1">
          <a:off x="16802100" y="6122190"/>
          <a:ext cx="800100" cy="5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xdr:cNvSpPr txBox="1"/>
      </xdr:nvSpPr>
      <xdr:spPr>
        <a:xfrm>
          <a:off x="18947911" y="64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9" name="n_2aveValue【一般廃棄物処理施設】&#10;一人当たり有形固定資産（償却資産）額"/>
        <xdr:cNvSpPr txBox="1"/>
      </xdr:nvSpPr>
      <xdr:spPr>
        <a:xfrm>
          <a:off x="18166861" y="643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600" name="n_3aveValue【一般廃棄物処理施設】&#10;一人当たり有形固定資産（償却資産）額"/>
        <xdr:cNvSpPr txBox="1"/>
      </xdr:nvSpPr>
      <xdr:spPr>
        <a:xfrm>
          <a:off x="17354061" y="644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xdr:cNvSpPr txBox="1"/>
      </xdr:nvSpPr>
      <xdr:spPr>
        <a:xfrm>
          <a:off x="16560311" y="64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35462</xdr:rowOff>
    </xdr:from>
    <xdr:ext cx="599010" cy="259045"/>
    <xdr:sp macro="" textlink="">
      <xdr:nvSpPr>
        <xdr:cNvPr id="602" name="n_1mainValue【一般廃棄物処理施設】&#10;一人当たり有形固定資産（償却資産）額"/>
        <xdr:cNvSpPr txBox="1"/>
      </xdr:nvSpPr>
      <xdr:spPr>
        <a:xfrm>
          <a:off x="18915595" y="58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101013</xdr:rowOff>
    </xdr:from>
    <xdr:ext cx="599010" cy="259045"/>
    <xdr:sp macro="" textlink="">
      <xdr:nvSpPr>
        <xdr:cNvPr id="603" name="n_2mainValue【一般廃棄物処理施設】&#10;一人当たり有形固定資産（償却資産）額"/>
        <xdr:cNvSpPr txBox="1"/>
      </xdr:nvSpPr>
      <xdr:spPr>
        <a:xfrm>
          <a:off x="18134545" y="58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74467</xdr:rowOff>
    </xdr:from>
    <xdr:ext cx="599010" cy="259045"/>
    <xdr:sp macro="" textlink="">
      <xdr:nvSpPr>
        <xdr:cNvPr id="604" name="n_3mainValue【一般廃棄物処理施設】&#10;一人当たり有形固定資産（償却資産）額"/>
        <xdr:cNvSpPr txBox="1"/>
      </xdr:nvSpPr>
      <xdr:spPr>
        <a:xfrm>
          <a:off x="17321745" y="585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126919</xdr:rowOff>
    </xdr:from>
    <xdr:ext cx="599010" cy="259045"/>
    <xdr:sp macro="" textlink="">
      <xdr:nvSpPr>
        <xdr:cNvPr id="605" name="n_4mainValue【一般廃棄物処理施設】&#10;一人当たり有形固定資産（償却資産）額"/>
        <xdr:cNvSpPr txBox="1"/>
      </xdr:nvSpPr>
      <xdr:spPr>
        <a:xfrm>
          <a:off x="16527995" y="591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xdr:cNvCxnSpPr/>
      </xdr:nvCxnSpPr>
      <xdr:spPr>
        <a:xfrm flipV="1">
          <a:off x="14699614" y="91603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xdr:cNvSpPr txBox="1"/>
      </xdr:nvSpPr>
      <xdr:spPr>
        <a:xfrm>
          <a:off x="14738350" y="1061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xdr:cNvCxnSpPr/>
      </xdr:nvCxnSpPr>
      <xdr:spPr>
        <a:xfrm>
          <a:off x="14611350" y="10613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xdr:cNvSpPr txBox="1"/>
      </xdr:nvSpPr>
      <xdr:spPr>
        <a:xfrm>
          <a:off x="14738350" y="8941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xdr:cNvCxnSpPr/>
      </xdr:nvCxnSpPr>
      <xdr:spPr>
        <a:xfrm>
          <a:off x="14611350" y="9160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xdr:cNvSpPr txBox="1"/>
      </xdr:nvSpPr>
      <xdr:spPr>
        <a:xfrm>
          <a:off x="14738350" y="9760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xdr:cNvSpPr/>
      </xdr:nvSpPr>
      <xdr:spPr>
        <a:xfrm>
          <a:off x="14649450" y="99087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xdr:cNvSpPr/>
      </xdr:nvSpPr>
      <xdr:spPr>
        <a:xfrm>
          <a:off x="13887450" y="98972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xdr:cNvSpPr/>
      </xdr:nvSpPr>
      <xdr:spPr>
        <a:xfrm>
          <a:off x="13093700" y="9856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xdr:cNvSpPr/>
      </xdr:nvSpPr>
      <xdr:spPr>
        <a:xfrm>
          <a:off x="12299950" y="98336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xdr:cNvSpPr/>
      </xdr:nvSpPr>
      <xdr:spPr>
        <a:xfrm>
          <a:off x="11487150" y="9825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161472</xdr:rowOff>
    </xdr:from>
    <xdr:to>
      <xdr:col>85</xdr:col>
      <xdr:colOff>177800</xdr:colOff>
      <xdr:row>64</xdr:row>
      <xdr:rowOff>91622</xdr:rowOff>
    </xdr:to>
    <xdr:sp macro="" textlink="">
      <xdr:nvSpPr>
        <xdr:cNvPr id="647" name="楕円 646"/>
        <xdr:cNvSpPr/>
      </xdr:nvSpPr>
      <xdr:spPr>
        <a:xfrm>
          <a:off x="14649450" y="105691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76399</xdr:rowOff>
    </xdr:from>
    <xdr:ext cx="405111" cy="259045"/>
    <xdr:sp macro="" textlink="">
      <xdr:nvSpPr>
        <xdr:cNvPr id="648" name="【保健センター・保健所】&#10;有形固定資産減価償却率該当値テキスト"/>
        <xdr:cNvSpPr txBox="1"/>
      </xdr:nvSpPr>
      <xdr:spPr>
        <a:xfrm>
          <a:off x="1473835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117384</xdr:rowOff>
    </xdr:from>
    <xdr:to>
      <xdr:col>81</xdr:col>
      <xdr:colOff>101600</xdr:colOff>
      <xdr:row>64</xdr:row>
      <xdr:rowOff>47534</xdr:rowOff>
    </xdr:to>
    <xdr:sp macro="" textlink="">
      <xdr:nvSpPr>
        <xdr:cNvPr id="649" name="楕円 648"/>
        <xdr:cNvSpPr/>
      </xdr:nvSpPr>
      <xdr:spPr>
        <a:xfrm>
          <a:off x="13887450" y="105250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168184</xdr:rowOff>
    </xdr:from>
    <xdr:to>
      <xdr:col>85</xdr:col>
      <xdr:colOff>127000</xdr:colOff>
      <xdr:row>64</xdr:row>
      <xdr:rowOff>40822</xdr:rowOff>
    </xdr:to>
    <xdr:cxnSp macro="">
      <xdr:nvCxnSpPr>
        <xdr:cNvPr id="650" name="直線コネクタ 649"/>
        <xdr:cNvCxnSpPr/>
      </xdr:nvCxnSpPr>
      <xdr:spPr>
        <a:xfrm>
          <a:off x="13938250" y="10575834"/>
          <a:ext cx="762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73297</xdr:rowOff>
    </xdr:from>
    <xdr:to>
      <xdr:col>76</xdr:col>
      <xdr:colOff>165100</xdr:colOff>
      <xdr:row>64</xdr:row>
      <xdr:rowOff>3447</xdr:rowOff>
    </xdr:to>
    <xdr:sp macro="" textlink="">
      <xdr:nvSpPr>
        <xdr:cNvPr id="651" name="楕円 650"/>
        <xdr:cNvSpPr/>
      </xdr:nvSpPr>
      <xdr:spPr>
        <a:xfrm>
          <a:off x="13093700" y="104809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124097</xdr:rowOff>
    </xdr:from>
    <xdr:to>
      <xdr:col>81</xdr:col>
      <xdr:colOff>50800</xdr:colOff>
      <xdr:row>63</xdr:row>
      <xdr:rowOff>168184</xdr:rowOff>
    </xdr:to>
    <xdr:cxnSp macro="">
      <xdr:nvCxnSpPr>
        <xdr:cNvPr id="652" name="直線コネクタ 651"/>
        <xdr:cNvCxnSpPr/>
      </xdr:nvCxnSpPr>
      <xdr:spPr>
        <a:xfrm>
          <a:off x="13144500" y="10531747"/>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653" name="楕円 652"/>
        <xdr:cNvSpPr/>
      </xdr:nvSpPr>
      <xdr:spPr>
        <a:xfrm>
          <a:off x="12299950" y="10436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80010</xdr:rowOff>
    </xdr:from>
    <xdr:to>
      <xdr:col>76</xdr:col>
      <xdr:colOff>114300</xdr:colOff>
      <xdr:row>63</xdr:row>
      <xdr:rowOff>124097</xdr:rowOff>
    </xdr:to>
    <xdr:cxnSp macro="">
      <xdr:nvCxnSpPr>
        <xdr:cNvPr id="654" name="直線コネクタ 653"/>
        <xdr:cNvCxnSpPr/>
      </xdr:nvCxnSpPr>
      <xdr:spPr>
        <a:xfrm>
          <a:off x="12344400" y="10487660"/>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150041</xdr:rowOff>
    </xdr:from>
    <xdr:to>
      <xdr:col>67</xdr:col>
      <xdr:colOff>101600</xdr:colOff>
      <xdr:row>63</xdr:row>
      <xdr:rowOff>80191</xdr:rowOff>
    </xdr:to>
    <xdr:sp macro="" textlink="">
      <xdr:nvSpPr>
        <xdr:cNvPr id="655" name="楕円 654"/>
        <xdr:cNvSpPr/>
      </xdr:nvSpPr>
      <xdr:spPr>
        <a:xfrm>
          <a:off x="11487150" y="103925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29391</xdr:rowOff>
    </xdr:from>
    <xdr:to>
      <xdr:col>71</xdr:col>
      <xdr:colOff>177800</xdr:colOff>
      <xdr:row>63</xdr:row>
      <xdr:rowOff>80010</xdr:rowOff>
    </xdr:to>
    <xdr:cxnSp macro="">
      <xdr:nvCxnSpPr>
        <xdr:cNvPr id="656" name="直線コネクタ 655"/>
        <xdr:cNvCxnSpPr/>
      </xdr:nvCxnSpPr>
      <xdr:spPr>
        <a:xfrm>
          <a:off x="11537950" y="10437041"/>
          <a:ext cx="80645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xdr:cNvSpPr txBox="1"/>
      </xdr:nvSpPr>
      <xdr:spPr>
        <a:xfrm>
          <a:off x="13742044" y="9678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xdr:cNvSpPr txBox="1"/>
      </xdr:nvSpPr>
      <xdr:spPr>
        <a:xfrm>
          <a:off x="1296099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xdr:cNvSpPr txBox="1"/>
      </xdr:nvSpPr>
      <xdr:spPr>
        <a:xfrm>
          <a:off x="121672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xdr:cNvSpPr txBox="1"/>
      </xdr:nvSpPr>
      <xdr:spPr>
        <a:xfrm>
          <a:off x="11354444" y="960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38661</xdr:rowOff>
    </xdr:from>
    <xdr:ext cx="405111" cy="259045"/>
    <xdr:sp macro="" textlink="">
      <xdr:nvSpPr>
        <xdr:cNvPr id="661" name="n_1mainValue【保健センター・保健所】&#10;有形固定資産減価償却率"/>
        <xdr:cNvSpPr txBox="1"/>
      </xdr:nvSpPr>
      <xdr:spPr>
        <a:xfrm>
          <a:off x="137420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166024</xdr:rowOff>
    </xdr:from>
    <xdr:ext cx="405111" cy="259045"/>
    <xdr:sp macro="" textlink="">
      <xdr:nvSpPr>
        <xdr:cNvPr id="662" name="n_2mainValue【保健センター・保健所】&#10;有形固定資産減価償却率"/>
        <xdr:cNvSpPr txBox="1"/>
      </xdr:nvSpPr>
      <xdr:spPr>
        <a:xfrm>
          <a:off x="12960994" y="105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663" name="n_3mainValue【保健センター・保健所】&#10;有形固定資産減価償却率"/>
        <xdr:cNvSpPr txBox="1"/>
      </xdr:nvSpPr>
      <xdr:spPr>
        <a:xfrm>
          <a:off x="12167244" y="1052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71318</xdr:rowOff>
    </xdr:from>
    <xdr:ext cx="405111" cy="259045"/>
    <xdr:sp macro="" textlink="">
      <xdr:nvSpPr>
        <xdr:cNvPr id="664" name="n_4mainValue【保健センター・保健所】&#10;有形固定資産減価償却率"/>
        <xdr:cNvSpPr txBox="1"/>
      </xdr:nvSpPr>
      <xdr:spPr>
        <a:xfrm>
          <a:off x="11354444" y="10478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xdr:cNvCxnSpPr/>
      </xdr:nvCxnSpPr>
      <xdr:spPr>
        <a:xfrm flipV="1">
          <a:off x="19951064" y="9251769"/>
          <a:ext cx="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xdr:cNvSpPr txBox="1"/>
      </xdr:nvSpPr>
      <xdr:spPr>
        <a:xfrm>
          <a:off x="19989800" y="1069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xdr:cNvCxnSpPr/>
      </xdr:nvCxnSpPr>
      <xdr:spPr>
        <a:xfrm>
          <a:off x="19881850" y="106935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xdr:cNvSpPr txBox="1"/>
      </xdr:nvSpPr>
      <xdr:spPr>
        <a:xfrm>
          <a:off x="19989800" y="903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xdr:cNvCxnSpPr/>
      </xdr:nvCxnSpPr>
      <xdr:spPr>
        <a:xfrm>
          <a:off x="19881850" y="9251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xdr:cNvSpPr txBox="1"/>
      </xdr:nvSpPr>
      <xdr:spPr>
        <a:xfrm>
          <a:off x="19989800" y="10307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xdr:cNvSpPr/>
      </xdr:nvSpPr>
      <xdr:spPr>
        <a:xfrm>
          <a:off x="19900900" y="104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xdr:cNvSpPr/>
      </xdr:nvSpPr>
      <xdr:spPr>
        <a:xfrm>
          <a:off x="19157950" y="104662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xdr:cNvSpPr/>
      </xdr:nvSpPr>
      <xdr:spPr>
        <a:xfrm>
          <a:off x="18345150" y="104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xdr:cNvSpPr/>
      </xdr:nvSpPr>
      <xdr:spPr>
        <a:xfrm>
          <a:off x="17551400" y="104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xdr:cNvSpPr/>
      </xdr:nvSpPr>
      <xdr:spPr>
        <a:xfrm>
          <a:off x="16757650" y="10479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156573</xdr:rowOff>
    </xdr:from>
    <xdr:to>
      <xdr:col>116</xdr:col>
      <xdr:colOff>114300</xdr:colOff>
      <xdr:row>64</xdr:row>
      <xdr:rowOff>86723</xdr:rowOff>
    </xdr:to>
    <xdr:sp macro="" textlink="">
      <xdr:nvSpPr>
        <xdr:cNvPr id="706" name="楕円 705"/>
        <xdr:cNvSpPr/>
      </xdr:nvSpPr>
      <xdr:spPr>
        <a:xfrm>
          <a:off x="19900900" y="105642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71500</xdr:rowOff>
    </xdr:from>
    <xdr:ext cx="469744" cy="259045"/>
    <xdr:sp macro="" textlink="">
      <xdr:nvSpPr>
        <xdr:cNvPr id="707" name="【保健センター・保健所】&#10;一人当たり面積該当値テキスト"/>
        <xdr:cNvSpPr txBox="1"/>
      </xdr:nvSpPr>
      <xdr:spPr>
        <a:xfrm>
          <a:off x="19989800" y="1047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156573</xdr:rowOff>
    </xdr:from>
    <xdr:to>
      <xdr:col>112</xdr:col>
      <xdr:colOff>38100</xdr:colOff>
      <xdr:row>64</xdr:row>
      <xdr:rowOff>86723</xdr:rowOff>
    </xdr:to>
    <xdr:sp macro="" textlink="">
      <xdr:nvSpPr>
        <xdr:cNvPr id="708" name="楕円 707"/>
        <xdr:cNvSpPr/>
      </xdr:nvSpPr>
      <xdr:spPr>
        <a:xfrm>
          <a:off x="19157950" y="105642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35923</xdr:rowOff>
    </xdr:from>
    <xdr:to>
      <xdr:col>116</xdr:col>
      <xdr:colOff>63500</xdr:colOff>
      <xdr:row>64</xdr:row>
      <xdr:rowOff>35923</xdr:rowOff>
    </xdr:to>
    <xdr:cxnSp macro="">
      <xdr:nvCxnSpPr>
        <xdr:cNvPr id="709" name="直線コネクタ 708"/>
        <xdr:cNvCxnSpPr/>
      </xdr:nvCxnSpPr>
      <xdr:spPr>
        <a:xfrm>
          <a:off x="19202400" y="1060867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156573</xdr:rowOff>
    </xdr:from>
    <xdr:to>
      <xdr:col>107</xdr:col>
      <xdr:colOff>101600</xdr:colOff>
      <xdr:row>64</xdr:row>
      <xdr:rowOff>86723</xdr:rowOff>
    </xdr:to>
    <xdr:sp macro="" textlink="">
      <xdr:nvSpPr>
        <xdr:cNvPr id="710" name="楕円 709"/>
        <xdr:cNvSpPr/>
      </xdr:nvSpPr>
      <xdr:spPr>
        <a:xfrm>
          <a:off x="18345150" y="105642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35923</xdr:rowOff>
    </xdr:from>
    <xdr:to>
      <xdr:col>111</xdr:col>
      <xdr:colOff>177800</xdr:colOff>
      <xdr:row>64</xdr:row>
      <xdr:rowOff>35923</xdr:rowOff>
    </xdr:to>
    <xdr:cxnSp macro="">
      <xdr:nvCxnSpPr>
        <xdr:cNvPr id="711" name="直線コネクタ 710"/>
        <xdr:cNvCxnSpPr/>
      </xdr:nvCxnSpPr>
      <xdr:spPr>
        <a:xfrm>
          <a:off x="18395950" y="1060867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156573</xdr:rowOff>
    </xdr:from>
    <xdr:to>
      <xdr:col>102</xdr:col>
      <xdr:colOff>165100</xdr:colOff>
      <xdr:row>64</xdr:row>
      <xdr:rowOff>86723</xdr:rowOff>
    </xdr:to>
    <xdr:sp macro="" textlink="">
      <xdr:nvSpPr>
        <xdr:cNvPr id="712" name="楕円 711"/>
        <xdr:cNvSpPr/>
      </xdr:nvSpPr>
      <xdr:spPr>
        <a:xfrm>
          <a:off x="17551400" y="105642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35923</xdr:rowOff>
    </xdr:from>
    <xdr:to>
      <xdr:col>107</xdr:col>
      <xdr:colOff>50800</xdr:colOff>
      <xdr:row>64</xdr:row>
      <xdr:rowOff>35923</xdr:rowOff>
    </xdr:to>
    <xdr:cxnSp macro="">
      <xdr:nvCxnSpPr>
        <xdr:cNvPr id="713" name="直線コネクタ 712"/>
        <xdr:cNvCxnSpPr/>
      </xdr:nvCxnSpPr>
      <xdr:spPr>
        <a:xfrm>
          <a:off x="17602200" y="1060867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156573</xdr:rowOff>
    </xdr:from>
    <xdr:to>
      <xdr:col>98</xdr:col>
      <xdr:colOff>38100</xdr:colOff>
      <xdr:row>64</xdr:row>
      <xdr:rowOff>86723</xdr:rowOff>
    </xdr:to>
    <xdr:sp macro="" textlink="">
      <xdr:nvSpPr>
        <xdr:cNvPr id="714" name="楕円 713"/>
        <xdr:cNvSpPr/>
      </xdr:nvSpPr>
      <xdr:spPr>
        <a:xfrm>
          <a:off x="16757650" y="105642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35923</xdr:rowOff>
    </xdr:from>
    <xdr:to>
      <xdr:col>102</xdr:col>
      <xdr:colOff>114300</xdr:colOff>
      <xdr:row>64</xdr:row>
      <xdr:rowOff>35923</xdr:rowOff>
    </xdr:to>
    <xdr:cxnSp macro="">
      <xdr:nvCxnSpPr>
        <xdr:cNvPr id="715" name="直線コネクタ 714"/>
        <xdr:cNvCxnSpPr/>
      </xdr:nvCxnSpPr>
      <xdr:spPr>
        <a:xfrm>
          <a:off x="16802100" y="1060867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xdr:cNvSpPr txBox="1"/>
      </xdr:nvSpPr>
      <xdr:spPr>
        <a:xfrm>
          <a:off x="18980227" y="1024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xdr:cNvSpPr txBox="1"/>
      </xdr:nvSpPr>
      <xdr:spPr>
        <a:xfrm>
          <a:off x="18180127" y="1023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xdr:cNvSpPr txBox="1"/>
      </xdr:nvSpPr>
      <xdr:spPr>
        <a:xfrm>
          <a:off x="17386377" y="1024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xdr:cNvSpPr txBox="1"/>
      </xdr:nvSpPr>
      <xdr:spPr>
        <a:xfrm>
          <a:off x="16592627" y="1026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77850</xdr:rowOff>
    </xdr:from>
    <xdr:ext cx="469744" cy="259045"/>
    <xdr:sp macro="" textlink="">
      <xdr:nvSpPr>
        <xdr:cNvPr id="720" name="n_1mainValue【保健センター・保健所】&#10;一人当たり面積"/>
        <xdr:cNvSpPr txBox="1"/>
      </xdr:nvSpPr>
      <xdr:spPr>
        <a:xfrm>
          <a:off x="18980227" y="106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77850</xdr:rowOff>
    </xdr:from>
    <xdr:ext cx="469744" cy="259045"/>
    <xdr:sp macro="" textlink="">
      <xdr:nvSpPr>
        <xdr:cNvPr id="721" name="n_2mainValue【保健センター・保健所】&#10;一人当たり面積"/>
        <xdr:cNvSpPr txBox="1"/>
      </xdr:nvSpPr>
      <xdr:spPr>
        <a:xfrm>
          <a:off x="18180127" y="106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77850</xdr:rowOff>
    </xdr:from>
    <xdr:ext cx="469744" cy="259045"/>
    <xdr:sp macro="" textlink="">
      <xdr:nvSpPr>
        <xdr:cNvPr id="722" name="n_3mainValue【保健センター・保健所】&#10;一人当たり面積"/>
        <xdr:cNvSpPr txBox="1"/>
      </xdr:nvSpPr>
      <xdr:spPr>
        <a:xfrm>
          <a:off x="17386377" y="106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77850</xdr:rowOff>
    </xdr:from>
    <xdr:ext cx="469744" cy="259045"/>
    <xdr:sp macro="" textlink="">
      <xdr:nvSpPr>
        <xdr:cNvPr id="723" name="n_4mainValue【保健センター・保健所】&#10;一人当たり面積"/>
        <xdr:cNvSpPr txBox="1"/>
      </xdr:nvSpPr>
      <xdr:spPr>
        <a:xfrm>
          <a:off x="16592627" y="106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xdr:cNvCxnSpPr/>
      </xdr:nvCxnSpPr>
      <xdr:spPr>
        <a:xfrm flipV="1">
          <a:off x="14699614" y="12994095"/>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xdr:cNvSpPr txBox="1"/>
      </xdr:nvSpPr>
      <xdr:spPr>
        <a:xfrm>
          <a:off x="14738350" y="127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xdr:cNvCxnSpPr/>
      </xdr:nvCxnSpPr>
      <xdr:spPr>
        <a:xfrm>
          <a:off x="14611350" y="129940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754" name="【消防施設】&#10;有形固定資産減価償却率平均値テキスト"/>
        <xdr:cNvSpPr txBox="1"/>
      </xdr:nvSpPr>
      <xdr:spPr>
        <a:xfrm>
          <a:off x="14738350" y="13539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xdr:cNvSpPr/>
      </xdr:nvSpPr>
      <xdr:spPr>
        <a:xfrm>
          <a:off x="14649450" y="136820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xdr:cNvSpPr/>
      </xdr:nvSpPr>
      <xdr:spPr>
        <a:xfrm>
          <a:off x="1388745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xdr:cNvSpPr/>
      </xdr:nvSpPr>
      <xdr:spPr>
        <a:xfrm>
          <a:off x="130937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xdr:cNvSpPr/>
      </xdr:nvSpPr>
      <xdr:spPr>
        <a:xfrm>
          <a:off x="12299950" y="136314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xdr:cNvSpPr/>
      </xdr:nvSpPr>
      <xdr:spPr>
        <a:xfrm>
          <a:off x="11487150" y="1356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142421</xdr:rowOff>
    </xdr:from>
    <xdr:to>
      <xdr:col>85</xdr:col>
      <xdr:colOff>177800</xdr:colOff>
      <xdr:row>86</xdr:row>
      <xdr:rowOff>72571</xdr:rowOff>
    </xdr:to>
    <xdr:sp macro="" textlink="">
      <xdr:nvSpPr>
        <xdr:cNvPr id="765" name="楕円 764"/>
        <xdr:cNvSpPr/>
      </xdr:nvSpPr>
      <xdr:spPr>
        <a:xfrm>
          <a:off x="14649450" y="141822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120848</xdr:rowOff>
    </xdr:from>
    <xdr:ext cx="405111" cy="259045"/>
    <xdr:sp macro="" textlink="">
      <xdr:nvSpPr>
        <xdr:cNvPr id="766" name="【消防施設】&#10;有形固定資産減価償却率該当値テキスト"/>
        <xdr:cNvSpPr txBox="1"/>
      </xdr:nvSpPr>
      <xdr:spPr>
        <a:xfrm>
          <a:off x="14738350" y="1416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767" name="楕円 766"/>
        <xdr:cNvSpPr/>
      </xdr:nvSpPr>
      <xdr:spPr>
        <a:xfrm>
          <a:off x="13887450" y="14164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3811</xdr:rowOff>
    </xdr:from>
    <xdr:to>
      <xdr:col>85</xdr:col>
      <xdr:colOff>127000</xdr:colOff>
      <xdr:row>86</xdr:row>
      <xdr:rowOff>21771</xdr:rowOff>
    </xdr:to>
    <xdr:cxnSp macro="">
      <xdr:nvCxnSpPr>
        <xdr:cNvPr id="768" name="直線コネクタ 767"/>
        <xdr:cNvCxnSpPr/>
      </xdr:nvCxnSpPr>
      <xdr:spPr>
        <a:xfrm>
          <a:off x="13938250" y="14208761"/>
          <a:ext cx="762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114663</xdr:rowOff>
    </xdr:from>
    <xdr:to>
      <xdr:col>76</xdr:col>
      <xdr:colOff>165100</xdr:colOff>
      <xdr:row>86</xdr:row>
      <xdr:rowOff>44813</xdr:rowOff>
    </xdr:to>
    <xdr:sp macro="" textlink="">
      <xdr:nvSpPr>
        <xdr:cNvPr id="769" name="楕円 768"/>
        <xdr:cNvSpPr/>
      </xdr:nvSpPr>
      <xdr:spPr>
        <a:xfrm>
          <a:off x="13093700" y="141545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165463</xdr:rowOff>
    </xdr:from>
    <xdr:to>
      <xdr:col>81</xdr:col>
      <xdr:colOff>50800</xdr:colOff>
      <xdr:row>86</xdr:row>
      <xdr:rowOff>3811</xdr:rowOff>
    </xdr:to>
    <xdr:cxnSp macro="">
      <xdr:nvCxnSpPr>
        <xdr:cNvPr id="770" name="直線コネクタ 769"/>
        <xdr:cNvCxnSpPr/>
      </xdr:nvCxnSpPr>
      <xdr:spPr>
        <a:xfrm>
          <a:off x="13144500" y="14205313"/>
          <a:ext cx="79375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96701</xdr:rowOff>
    </xdr:from>
    <xdr:to>
      <xdr:col>72</xdr:col>
      <xdr:colOff>38100</xdr:colOff>
      <xdr:row>86</xdr:row>
      <xdr:rowOff>26851</xdr:rowOff>
    </xdr:to>
    <xdr:sp macro="" textlink="">
      <xdr:nvSpPr>
        <xdr:cNvPr id="771" name="楕円 770"/>
        <xdr:cNvSpPr/>
      </xdr:nvSpPr>
      <xdr:spPr>
        <a:xfrm>
          <a:off x="12299950" y="141365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147501</xdr:rowOff>
    </xdr:from>
    <xdr:to>
      <xdr:col>76</xdr:col>
      <xdr:colOff>114300</xdr:colOff>
      <xdr:row>85</xdr:row>
      <xdr:rowOff>165463</xdr:rowOff>
    </xdr:to>
    <xdr:cxnSp macro="">
      <xdr:nvCxnSpPr>
        <xdr:cNvPr id="772" name="直線コネクタ 771"/>
        <xdr:cNvCxnSpPr/>
      </xdr:nvCxnSpPr>
      <xdr:spPr>
        <a:xfrm>
          <a:off x="12344400" y="14187351"/>
          <a:ext cx="8001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96701</xdr:rowOff>
    </xdr:from>
    <xdr:to>
      <xdr:col>67</xdr:col>
      <xdr:colOff>101600</xdr:colOff>
      <xdr:row>86</xdr:row>
      <xdr:rowOff>26851</xdr:rowOff>
    </xdr:to>
    <xdr:sp macro="" textlink="">
      <xdr:nvSpPr>
        <xdr:cNvPr id="773" name="楕円 772"/>
        <xdr:cNvSpPr/>
      </xdr:nvSpPr>
      <xdr:spPr>
        <a:xfrm>
          <a:off x="11487150" y="141365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147501</xdr:rowOff>
    </xdr:from>
    <xdr:to>
      <xdr:col>71</xdr:col>
      <xdr:colOff>177800</xdr:colOff>
      <xdr:row>85</xdr:row>
      <xdr:rowOff>147501</xdr:rowOff>
    </xdr:to>
    <xdr:cxnSp macro="">
      <xdr:nvCxnSpPr>
        <xdr:cNvPr id="774" name="直線コネクタ 773"/>
        <xdr:cNvCxnSpPr/>
      </xdr:nvCxnSpPr>
      <xdr:spPr>
        <a:xfrm>
          <a:off x="11537950" y="1418735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775" name="n_1aveValue【消防施設】&#10;有形固定資産減価償却率"/>
        <xdr:cNvSpPr txBox="1"/>
      </xdr:nvSpPr>
      <xdr:spPr>
        <a:xfrm>
          <a:off x="1374204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76" name="n_2aveValue【消防施設】&#10;有形固定資産減価償却率"/>
        <xdr:cNvSpPr txBox="1"/>
      </xdr:nvSpPr>
      <xdr:spPr>
        <a:xfrm>
          <a:off x="12960994" y="13444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777" name="n_3aveValue【消防施設】&#10;有形固定資産減価償却率"/>
        <xdr:cNvSpPr txBox="1"/>
      </xdr:nvSpPr>
      <xdr:spPr>
        <a:xfrm>
          <a:off x="12167244" y="1341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778" name="n_4aveValue【消防施設】&#10;有形固定資産減価償却率"/>
        <xdr:cNvSpPr txBox="1"/>
      </xdr:nvSpPr>
      <xdr:spPr>
        <a:xfrm>
          <a:off x="11354444" y="13352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45738</xdr:rowOff>
    </xdr:from>
    <xdr:ext cx="405111" cy="259045"/>
    <xdr:sp macro="" textlink="">
      <xdr:nvSpPr>
        <xdr:cNvPr id="779" name="n_1mainValue【消防施設】&#10;有形固定資産減価償却率"/>
        <xdr:cNvSpPr txBox="1"/>
      </xdr:nvSpPr>
      <xdr:spPr>
        <a:xfrm>
          <a:off x="13742044"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35940</xdr:rowOff>
    </xdr:from>
    <xdr:ext cx="405111" cy="259045"/>
    <xdr:sp macro="" textlink="">
      <xdr:nvSpPr>
        <xdr:cNvPr id="780" name="n_2mainValue【消防施設】&#10;有形固定資産減価償却率"/>
        <xdr:cNvSpPr txBox="1"/>
      </xdr:nvSpPr>
      <xdr:spPr>
        <a:xfrm>
          <a:off x="12960994" y="1424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17978</xdr:rowOff>
    </xdr:from>
    <xdr:ext cx="405111" cy="259045"/>
    <xdr:sp macro="" textlink="">
      <xdr:nvSpPr>
        <xdr:cNvPr id="781" name="n_3mainValue【消防施設】&#10;有形固定資産減価償却率"/>
        <xdr:cNvSpPr txBox="1"/>
      </xdr:nvSpPr>
      <xdr:spPr>
        <a:xfrm>
          <a:off x="12167244" y="14222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17978</xdr:rowOff>
    </xdr:from>
    <xdr:ext cx="405111" cy="259045"/>
    <xdr:sp macro="" textlink="">
      <xdr:nvSpPr>
        <xdr:cNvPr id="782" name="n_4mainValue【消防施設】&#10;有形固定資産減価償却率"/>
        <xdr:cNvSpPr txBox="1"/>
      </xdr:nvSpPr>
      <xdr:spPr>
        <a:xfrm>
          <a:off x="11354444" y="14222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xdr:cNvCxnSpPr/>
      </xdr:nvCxnSpPr>
      <xdr:spPr>
        <a:xfrm flipV="1">
          <a:off x="19951064" y="13089637"/>
          <a:ext cx="0" cy="112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xdr:cNvSpPr txBox="1"/>
      </xdr:nvSpPr>
      <xdr:spPr>
        <a:xfrm>
          <a:off x="19989800" y="142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xdr:cNvCxnSpPr/>
      </xdr:nvCxnSpPr>
      <xdr:spPr>
        <a:xfrm>
          <a:off x="19881850" y="14215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xdr:cNvSpPr txBox="1"/>
      </xdr:nvSpPr>
      <xdr:spPr>
        <a:xfrm>
          <a:off x="19989800" y="1287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xdr:cNvCxnSpPr/>
      </xdr:nvCxnSpPr>
      <xdr:spPr>
        <a:xfrm>
          <a:off x="19881850" y="13089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09" name="【消防施設】&#10;一人当たり面積平均値テキスト"/>
        <xdr:cNvSpPr txBox="1"/>
      </xdr:nvSpPr>
      <xdr:spPr>
        <a:xfrm>
          <a:off x="19989800" y="13747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xdr:cNvSpPr/>
      </xdr:nvSpPr>
      <xdr:spPr>
        <a:xfrm>
          <a:off x="19900900" y="138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xdr:cNvSpPr/>
      </xdr:nvSpPr>
      <xdr:spPr>
        <a:xfrm>
          <a:off x="19157950" y="13898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xdr:cNvSpPr/>
      </xdr:nvSpPr>
      <xdr:spPr>
        <a:xfrm>
          <a:off x="18345150" y="1389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xdr:cNvSpPr/>
      </xdr:nvSpPr>
      <xdr:spPr>
        <a:xfrm>
          <a:off x="175514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xdr:cNvSpPr/>
      </xdr:nvSpPr>
      <xdr:spPr>
        <a:xfrm>
          <a:off x="16757650" y="13889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820" name="楕円 819"/>
        <xdr:cNvSpPr/>
      </xdr:nvSpPr>
      <xdr:spPr>
        <a:xfrm>
          <a:off x="19900900" y="14012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821" name="【消防施設】&#10;一人当たり面積該当値テキスト"/>
        <xdr:cNvSpPr txBox="1"/>
      </xdr:nvSpPr>
      <xdr:spPr>
        <a:xfrm>
          <a:off x="19989800" y="1399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822" name="楕円 821"/>
        <xdr:cNvSpPr/>
      </xdr:nvSpPr>
      <xdr:spPr>
        <a:xfrm>
          <a:off x="19157950" y="140129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17526</xdr:rowOff>
    </xdr:to>
    <xdr:cxnSp macro="">
      <xdr:nvCxnSpPr>
        <xdr:cNvPr id="823" name="直線コネクタ 822"/>
        <xdr:cNvCxnSpPr/>
      </xdr:nvCxnSpPr>
      <xdr:spPr>
        <a:xfrm>
          <a:off x="19202400" y="1405737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824" name="楕円 823"/>
        <xdr:cNvSpPr/>
      </xdr:nvSpPr>
      <xdr:spPr>
        <a:xfrm>
          <a:off x="18345150" y="14012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17526</xdr:rowOff>
    </xdr:to>
    <xdr:cxnSp macro="">
      <xdr:nvCxnSpPr>
        <xdr:cNvPr id="825" name="直線コネクタ 824"/>
        <xdr:cNvCxnSpPr/>
      </xdr:nvCxnSpPr>
      <xdr:spPr>
        <a:xfrm>
          <a:off x="18395950" y="1405737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826" name="楕円 825"/>
        <xdr:cNvSpPr/>
      </xdr:nvSpPr>
      <xdr:spPr>
        <a:xfrm>
          <a:off x="17551400" y="14012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17526</xdr:rowOff>
    </xdr:from>
    <xdr:to>
      <xdr:col>107</xdr:col>
      <xdr:colOff>50800</xdr:colOff>
      <xdr:row>85</xdr:row>
      <xdr:rowOff>17526</xdr:rowOff>
    </xdr:to>
    <xdr:cxnSp macro="">
      <xdr:nvCxnSpPr>
        <xdr:cNvPr id="827" name="直線コネクタ 826"/>
        <xdr:cNvCxnSpPr/>
      </xdr:nvCxnSpPr>
      <xdr:spPr>
        <a:xfrm>
          <a:off x="17602200" y="1405737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138176</xdr:rowOff>
    </xdr:from>
    <xdr:to>
      <xdr:col>98</xdr:col>
      <xdr:colOff>38100</xdr:colOff>
      <xdr:row>85</xdr:row>
      <xdr:rowOff>68326</xdr:rowOff>
    </xdr:to>
    <xdr:sp macro="" textlink="">
      <xdr:nvSpPr>
        <xdr:cNvPr id="828" name="楕円 827"/>
        <xdr:cNvSpPr/>
      </xdr:nvSpPr>
      <xdr:spPr>
        <a:xfrm>
          <a:off x="16757650" y="140129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17526</xdr:rowOff>
    </xdr:from>
    <xdr:to>
      <xdr:col>102</xdr:col>
      <xdr:colOff>114300</xdr:colOff>
      <xdr:row>85</xdr:row>
      <xdr:rowOff>17526</xdr:rowOff>
    </xdr:to>
    <xdr:cxnSp macro="">
      <xdr:nvCxnSpPr>
        <xdr:cNvPr id="829" name="直線コネクタ 828"/>
        <xdr:cNvCxnSpPr/>
      </xdr:nvCxnSpPr>
      <xdr:spPr>
        <a:xfrm>
          <a:off x="16802100" y="1405737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30" name="n_1aveValue【消防施設】&#10;一人当たり面積"/>
        <xdr:cNvSpPr txBox="1"/>
      </xdr:nvSpPr>
      <xdr:spPr>
        <a:xfrm>
          <a:off x="18980227" y="136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1" name="n_2aveValue【消防施設】&#10;一人当たり面積"/>
        <xdr:cNvSpPr txBox="1"/>
      </xdr:nvSpPr>
      <xdr:spPr>
        <a:xfrm>
          <a:off x="181801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2" name="n_3aveValue【消防施設】&#10;一人当たり面積"/>
        <xdr:cNvSpPr txBox="1"/>
      </xdr:nvSpPr>
      <xdr:spPr>
        <a:xfrm>
          <a:off x="1738637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3" name="n_4aveValue【消防施設】&#10;一人当たり面積"/>
        <xdr:cNvSpPr txBox="1"/>
      </xdr:nvSpPr>
      <xdr:spPr>
        <a:xfrm>
          <a:off x="165926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834" name="n_1mainValue【消防施設】&#10;一人当たり面積"/>
        <xdr:cNvSpPr txBox="1"/>
      </xdr:nvSpPr>
      <xdr:spPr>
        <a:xfrm>
          <a:off x="18980227" y="1409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835" name="n_2mainValue【消防施設】&#10;一人当たり面積"/>
        <xdr:cNvSpPr txBox="1"/>
      </xdr:nvSpPr>
      <xdr:spPr>
        <a:xfrm>
          <a:off x="18180127" y="1409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836" name="n_3mainValue【消防施設】&#10;一人当たり面積"/>
        <xdr:cNvSpPr txBox="1"/>
      </xdr:nvSpPr>
      <xdr:spPr>
        <a:xfrm>
          <a:off x="17386377" y="1409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59453</xdr:rowOff>
    </xdr:from>
    <xdr:ext cx="469744" cy="259045"/>
    <xdr:sp macro="" textlink="">
      <xdr:nvSpPr>
        <xdr:cNvPr id="837" name="n_4mainValue【消防施設】&#10;一人当たり面積"/>
        <xdr:cNvSpPr txBox="1"/>
      </xdr:nvSpPr>
      <xdr:spPr>
        <a:xfrm>
          <a:off x="16592627" y="1409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xdr:cNvCxnSpPr/>
      </xdr:nvCxnSpPr>
      <xdr:spPr>
        <a:xfrm flipV="1">
          <a:off x="14699614" y="165533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xdr:cNvSpPr txBox="1"/>
      </xdr:nvSpPr>
      <xdr:spPr>
        <a:xfrm>
          <a:off x="14738350" y="16328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xdr:cNvCxnSpPr/>
      </xdr:nvCxnSpPr>
      <xdr:spPr>
        <a:xfrm>
          <a:off x="14611350" y="165533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8" name="【庁舎】&#10;有形固定資産減価償却率平均値テキスト"/>
        <xdr:cNvSpPr txBox="1"/>
      </xdr:nvSpPr>
      <xdr:spPr>
        <a:xfrm>
          <a:off x="14738350" y="171638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xdr:cNvSpPr/>
      </xdr:nvSpPr>
      <xdr:spPr>
        <a:xfrm>
          <a:off x="14649450" y="173124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xdr:cNvSpPr/>
      </xdr:nvSpPr>
      <xdr:spPr>
        <a:xfrm>
          <a:off x="13887450" y="1733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xdr:cNvSpPr/>
      </xdr:nvSpPr>
      <xdr:spPr>
        <a:xfrm>
          <a:off x="13093700" y="1737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xdr:cNvSpPr/>
      </xdr:nvSpPr>
      <xdr:spPr>
        <a:xfrm>
          <a:off x="12299950" y="17341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xdr:cNvSpPr/>
      </xdr:nvSpPr>
      <xdr:spPr>
        <a:xfrm>
          <a:off x="11487150" y="1730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22134</xdr:rowOff>
    </xdr:from>
    <xdr:to>
      <xdr:col>85</xdr:col>
      <xdr:colOff>177800</xdr:colOff>
      <xdr:row>108</xdr:row>
      <xdr:rowOff>123734</xdr:rowOff>
    </xdr:to>
    <xdr:sp macro="" textlink="">
      <xdr:nvSpPr>
        <xdr:cNvPr id="879" name="楕円 878"/>
        <xdr:cNvSpPr/>
      </xdr:nvSpPr>
      <xdr:spPr>
        <a:xfrm>
          <a:off x="14649450" y="1796723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561</xdr:rowOff>
    </xdr:from>
    <xdr:ext cx="405111" cy="259045"/>
    <xdr:sp macro="" textlink="">
      <xdr:nvSpPr>
        <xdr:cNvPr id="880" name="【庁舎】&#10;有形固定資産減価償却率該当値テキスト"/>
        <xdr:cNvSpPr txBox="1"/>
      </xdr:nvSpPr>
      <xdr:spPr>
        <a:xfrm>
          <a:off x="1473835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5806</xdr:rowOff>
    </xdr:from>
    <xdr:to>
      <xdr:col>81</xdr:col>
      <xdr:colOff>101600</xdr:colOff>
      <xdr:row>108</xdr:row>
      <xdr:rowOff>107406</xdr:rowOff>
    </xdr:to>
    <xdr:sp macro="" textlink="">
      <xdr:nvSpPr>
        <xdr:cNvPr id="881" name="楕円 880"/>
        <xdr:cNvSpPr/>
      </xdr:nvSpPr>
      <xdr:spPr>
        <a:xfrm>
          <a:off x="1388745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56606</xdr:rowOff>
    </xdr:from>
    <xdr:to>
      <xdr:col>85</xdr:col>
      <xdr:colOff>127000</xdr:colOff>
      <xdr:row>108</xdr:row>
      <xdr:rowOff>72934</xdr:rowOff>
    </xdr:to>
    <xdr:cxnSp macro="">
      <xdr:nvCxnSpPr>
        <xdr:cNvPr id="882" name="直線コネクタ 881"/>
        <xdr:cNvCxnSpPr/>
      </xdr:nvCxnSpPr>
      <xdr:spPr>
        <a:xfrm>
          <a:off x="13938250" y="18001706"/>
          <a:ext cx="762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160927</xdr:rowOff>
    </xdr:from>
    <xdr:to>
      <xdr:col>76</xdr:col>
      <xdr:colOff>165100</xdr:colOff>
      <xdr:row>108</xdr:row>
      <xdr:rowOff>91077</xdr:rowOff>
    </xdr:to>
    <xdr:sp macro="" textlink="">
      <xdr:nvSpPr>
        <xdr:cNvPr id="883" name="楕円 882"/>
        <xdr:cNvSpPr/>
      </xdr:nvSpPr>
      <xdr:spPr>
        <a:xfrm>
          <a:off x="13093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40277</xdr:rowOff>
    </xdr:from>
    <xdr:to>
      <xdr:col>81</xdr:col>
      <xdr:colOff>50800</xdr:colOff>
      <xdr:row>108</xdr:row>
      <xdr:rowOff>56606</xdr:rowOff>
    </xdr:to>
    <xdr:cxnSp macro="">
      <xdr:nvCxnSpPr>
        <xdr:cNvPr id="884" name="直線コネクタ 883"/>
        <xdr:cNvCxnSpPr/>
      </xdr:nvCxnSpPr>
      <xdr:spPr>
        <a:xfrm>
          <a:off x="13144500" y="17985377"/>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144599</xdr:rowOff>
    </xdr:from>
    <xdr:to>
      <xdr:col>72</xdr:col>
      <xdr:colOff>38100</xdr:colOff>
      <xdr:row>108</xdr:row>
      <xdr:rowOff>74749</xdr:rowOff>
    </xdr:to>
    <xdr:sp macro="" textlink="">
      <xdr:nvSpPr>
        <xdr:cNvPr id="885" name="楕円 884"/>
        <xdr:cNvSpPr/>
      </xdr:nvSpPr>
      <xdr:spPr>
        <a:xfrm>
          <a:off x="12299950" y="179182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23949</xdr:rowOff>
    </xdr:from>
    <xdr:to>
      <xdr:col>76</xdr:col>
      <xdr:colOff>114300</xdr:colOff>
      <xdr:row>108</xdr:row>
      <xdr:rowOff>40277</xdr:rowOff>
    </xdr:to>
    <xdr:cxnSp macro="">
      <xdr:nvCxnSpPr>
        <xdr:cNvPr id="886" name="直線コネクタ 885"/>
        <xdr:cNvCxnSpPr/>
      </xdr:nvCxnSpPr>
      <xdr:spPr>
        <a:xfrm>
          <a:off x="12344400" y="17969049"/>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128270</xdr:rowOff>
    </xdr:from>
    <xdr:to>
      <xdr:col>67</xdr:col>
      <xdr:colOff>101600</xdr:colOff>
      <xdr:row>108</xdr:row>
      <xdr:rowOff>58420</xdr:rowOff>
    </xdr:to>
    <xdr:sp macro="" textlink="">
      <xdr:nvSpPr>
        <xdr:cNvPr id="887" name="楕円 886"/>
        <xdr:cNvSpPr/>
      </xdr:nvSpPr>
      <xdr:spPr>
        <a:xfrm>
          <a:off x="1148715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xdr:rowOff>
    </xdr:from>
    <xdr:to>
      <xdr:col>71</xdr:col>
      <xdr:colOff>177800</xdr:colOff>
      <xdr:row>108</xdr:row>
      <xdr:rowOff>23949</xdr:rowOff>
    </xdr:to>
    <xdr:cxnSp macro="">
      <xdr:nvCxnSpPr>
        <xdr:cNvPr id="888" name="直線コネクタ 887"/>
        <xdr:cNvCxnSpPr/>
      </xdr:nvCxnSpPr>
      <xdr:spPr>
        <a:xfrm>
          <a:off x="11537950" y="17952720"/>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89" name="n_1aveValue【庁舎】&#10;有形固定資産減価償却率"/>
        <xdr:cNvSpPr txBox="1"/>
      </xdr:nvSpPr>
      <xdr:spPr>
        <a:xfrm>
          <a:off x="137420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90" name="n_2aveValue【庁舎】&#10;有形固定資産減価償却率"/>
        <xdr:cNvSpPr txBox="1"/>
      </xdr:nvSpPr>
      <xdr:spPr>
        <a:xfrm>
          <a:off x="1296099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1" name="n_3aveValue【庁舎】&#10;有形固定資産減価償却率"/>
        <xdr:cNvSpPr txBox="1"/>
      </xdr:nvSpPr>
      <xdr:spPr>
        <a:xfrm>
          <a:off x="121672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2" name="n_4aveValue【庁舎】&#10;有形固定資産減価償却率"/>
        <xdr:cNvSpPr txBox="1"/>
      </xdr:nvSpPr>
      <xdr:spPr>
        <a:xfrm>
          <a:off x="113544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98533</xdr:rowOff>
    </xdr:from>
    <xdr:ext cx="405111" cy="259045"/>
    <xdr:sp macro="" textlink="">
      <xdr:nvSpPr>
        <xdr:cNvPr id="893" name="n_1mainValue【庁舎】&#10;有形固定資産減価償却率"/>
        <xdr:cNvSpPr txBox="1"/>
      </xdr:nvSpPr>
      <xdr:spPr>
        <a:xfrm>
          <a:off x="13742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82204</xdr:rowOff>
    </xdr:from>
    <xdr:ext cx="405111" cy="259045"/>
    <xdr:sp macro="" textlink="">
      <xdr:nvSpPr>
        <xdr:cNvPr id="894" name="n_2mainValue【庁舎】&#10;有形固定資産減価償却率"/>
        <xdr:cNvSpPr txBox="1"/>
      </xdr:nvSpPr>
      <xdr:spPr>
        <a:xfrm>
          <a:off x="1296099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65876</xdr:rowOff>
    </xdr:from>
    <xdr:ext cx="405111" cy="259045"/>
    <xdr:sp macro="" textlink="">
      <xdr:nvSpPr>
        <xdr:cNvPr id="895" name="n_3mainValue【庁舎】&#10;有形固定資産減価償却率"/>
        <xdr:cNvSpPr txBox="1"/>
      </xdr:nvSpPr>
      <xdr:spPr>
        <a:xfrm>
          <a:off x="121672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49547</xdr:rowOff>
    </xdr:from>
    <xdr:ext cx="405111" cy="259045"/>
    <xdr:sp macro="" textlink="">
      <xdr:nvSpPr>
        <xdr:cNvPr id="896" name="n_4mainValue【庁舎】&#10;有形固定資産減価償却率"/>
        <xdr:cNvSpPr txBox="1"/>
      </xdr:nvSpPr>
      <xdr:spPr>
        <a:xfrm>
          <a:off x="113544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xdr:cNvCxnSpPr/>
      </xdr:nvCxnSpPr>
      <xdr:spPr>
        <a:xfrm flipV="1">
          <a:off x="19951064" y="166235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xdr:cNvSpPr txBox="1"/>
      </xdr:nvSpPr>
      <xdr:spPr>
        <a:xfrm>
          <a:off x="19989800"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xdr:cNvCxnSpPr/>
      </xdr:nvCxnSpPr>
      <xdr:spPr>
        <a:xfrm>
          <a:off x="19881850" y="18109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xdr:cNvSpPr txBox="1"/>
      </xdr:nvSpPr>
      <xdr:spPr>
        <a:xfrm>
          <a:off x="19989800" y="1639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xdr:cNvCxnSpPr/>
      </xdr:nvCxnSpPr>
      <xdr:spPr>
        <a:xfrm>
          <a:off x="19881850" y="16623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8" name="【庁舎】&#10;一人当たり面積平均値テキスト"/>
        <xdr:cNvSpPr txBox="1"/>
      </xdr:nvSpPr>
      <xdr:spPr>
        <a:xfrm>
          <a:off x="19989800" y="17570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xdr:cNvSpPr/>
      </xdr:nvSpPr>
      <xdr:spPr>
        <a:xfrm>
          <a:off x="199009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xdr:cNvSpPr/>
      </xdr:nvSpPr>
      <xdr:spPr>
        <a:xfrm>
          <a:off x="19157950" y="177451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xdr:cNvSpPr/>
      </xdr:nvSpPr>
      <xdr:spPr>
        <a:xfrm>
          <a:off x="1834515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xdr:cNvSpPr/>
      </xdr:nvSpPr>
      <xdr:spPr>
        <a:xfrm>
          <a:off x="1755140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xdr:cNvSpPr/>
      </xdr:nvSpPr>
      <xdr:spPr>
        <a:xfrm>
          <a:off x="16757650" y="177712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76019</xdr:rowOff>
    </xdr:from>
    <xdr:to>
      <xdr:col>116</xdr:col>
      <xdr:colOff>114300</xdr:colOff>
      <xdr:row>108</xdr:row>
      <xdr:rowOff>6169</xdr:rowOff>
    </xdr:to>
    <xdr:sp macro="" textlink="">
      <xdr:nvSpPr>
        <xdr:cNvPr id="939" name="楕円 938"/>
        <xdr:cNvSpPr/>
      </xdr:nvSpPr>
      <xdr:spPr>
        <a:xfrm>
          <a:off x="199009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54446</xdr:rowOff>
    </xdr:from>
    <xdr:ext cx="469744" cy="259045"/>
    <xdr:sp macro="" textlink="">
      <xdr:nvSpPr>
        <xdr:cNvPr id="940" name="【庁舎】&#10;一人当たり面積該当値テキスト"/>
        <xdr:cNvSpPr txBox="1"/>
      </xdr:nvSpPr>
      <xdr:spPr>
        <a:xfrm>
          <a:off x="19989800" y="1782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941" name="楕円 940"/>
        <xdr:cNvSpPr/>
      </xdr:nvSpPr>
      <xdr:spPr>
        <a:xfrm>
          <a:off x="19157950" y="178529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130084</xdr:rowOff>
    </xdr:to>
    <xdr:cxnSp macro="">
      <xdr:nvCxnSpPr>
        <xdr:cNvPr id="942" name="直線コネクタ 941"/>
        <xdr:cNvCxnSpPr/>
      </xdr:nvCxnSpPr>
      <xdr:spPr>
        <a:xfrm flipV="1">
          <a:off x="19202400" y="17900469"/>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943" name="楕円 942"/>
        <xdr:cNvSpPr/>
      </xdr:nvSpPr>
      <xdr:spPr>
        <a:xfrm>
          <a:off x="1834515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130084</xdr:rowOff>
    </xdr:from>
    <xdr:to>
      <xdr:col>111</xdr:col>
      <xdr:colOff>177800</xdr:colOff>
      <xdr:row>107</xdr:row>
      <xdr:rowOff>133350</xdr:rowOff>
    </xdr:to>
    <xdr:cxnSp macro="">
      <xdr:nvCxnSpPr>
        <xdr:cNvPr id="944" name="直線コネクタ 943"/>
        <xdr:cNvCxnSpPr/>
      </xdr:nvCxnSpPr>
      <xdr:spPr>
        <a:xfrm flipV="1">
          <a:off x="18395950" y="17903734"/>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945" name="楕円 944"/>
        <xdr:cNvSpPr/>
      </xdr:nvSpPr>
      <xdr:spPr>
        <a:xfrm>
          <a:off x="175514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133350</xdr:rowOff>
    </xdr:to>
    <xdr:cxnSp macro="">
      <xdr:nvCxnSpPr>
        <xdr:cNvPr id="946" name="直線コネクタ 945"/>
        <xdr:cNvCxnSpPr/>
      </xdr:nvCxnSpPr>
      <xdr:spPr>
        <a:xfrm>
          <a:off x="17602200" y="179070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947" name="楕円 946"/>
        <xdr:cNvSpPr/>
      </xdr:nvSpPr>
      <xdr:spPr>
        <a:xfrm>
          <a:off x="16757650" y="178594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136616</xdr:rowOff>
    </xdr:to>
    <xdr:cxnSp macro="">
      <xdr:nvCxnSpPr>
        <xdr:cNvPr id="948" name="直線コネクタ 947"/>
        <xdr:cNvCxnSpPr/>
      </xdr:nvCxnSpPr>
      <xdr:spPr>
        <a:xfrm flipV="1">
          <a:off x="16802100" y="17907000"/>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9" name="n_1aveValue【庁舎】&#10;一人当たり面積"/>
        <xdr:cNvSpPr txBox="1"/>
      </xdr:nvSpPr>
      <xdr:spPr>
        <a:xfrm>
          <a:off x="189802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50" name="n_2aveValue【庁舎】&#10;一人当たり面積"/>
        <xdr:cNvSpPr txBox="1"/>
      </xdr:nvSpPr>
      <xdr:spPr>
        <a:xfrm>
          <a:off x="181801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1" name="n_3aveValue【庁舎】&#10;一人当たり面積"/>
        <xdr:cNvSpPr txBox="1"/>
      </xdr:nvSpPr>
      <xdr:spPr>
        <a:xfrm>
          <a:off x="1738637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952" name="n_4aveValue【庁舎】&#10;一人当たり面積"/>
        <xdr:cNvSpPr txBox="1"/>
      </xdr:nvSpPr>
      <xdr:spPr>
        <a:xfrm>
          <a:off x="16592627" y="175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953" name="n_1mainValue【庁舎】&#10;一人当たり面積"/>
        <xdr:cNvSpPr txBox="1"/>
      </xdr:nvSpPr>
      <xdr:spPr>
        <a:xfrm>
          <a:off x="18980227" y="179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954" name="n_2mainValue【庁舎】&#10;一人当たり面積"/>
        <xdr:cNvSpPr txBox="1"/>
      </xdr:nvSpPr>
      <xdr:spPr>
        <a:xfrm>
          <a:off x="181801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955" name="n_3mainValue【庁舎】&#10;一人当たり面積"/>
        <xdr:cNvSpPr txBox="1"/>
      </xdr:nvSpPr>
      <xdr:spPr>
        <a:xfrm>
          <a:off x="1738637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7093</xdr:rowOff>
    </xdr:from>
    <xdr:ext cx="469744" cy="259045"/>
    <xdr:sp macro="" textlink="">
      <xdr:nvSpPr>
        <xdr:cNvPr id="956" name="n_4mainValue【庁舎】&#10;一人当たり面積"/>
        <xdr:cNvSpPr txBox="1"/>
      </xdr:nvSpPr>
      <xdr:spPr>
        <a:xfrm>
          <a:off x="16592627" y="1795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を除いた全ての施設において有形固定資産減価償却率は類似団体内平均値を上回っているが、必要に応じて小規模な修繕等を実施しており、これを費用処理としているものもあるため、実情よりも高い数値が示されている。しかし、図書館、保健センター・保健所、福祉施設、消防施設、庁舎については、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を超えており、平均と比較しても高い水準となっている。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一人当たりの指標については、図書館、一般廃棄物処理施設、市民会館は類似団体内平均値より高い値を示しており、それ以外の施設については低い値を示している。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各施設においても老朽化が進行していることから、公共施設総合管理計画等に基づき、適切な時期を見極めながら施設の更新・長寿命化等を進めることで、各指標の改善に努めていく。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25,305
24,953
30.27
9,119,812
8,556,298
556,503
5,878,942
7,146,749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町税の徴収率が</a:t>
          </a:r>
          <a:r>
            <a:rPr kumimoji="1" lang="en-US" altLang="ja-JP" sz="1200">
              <a:latin typeface="ＭＳ Ｐゴシック" panose="020B0600070205080204" pitchFamily="50" charset="-128"/>
              <a:ea typeface="ＭＳ Ｐゴシック" panose="020B0600070205080204" pitchFamily="50" charset="-128"/>
            </a:rPr>
            <a:t>97.6%</a:t>
          </a:r>
          <a:r>
            <a:rPr kumimoji="1" lang="ja-JP" altLang="en-US" sz="1200">
              <a:latin typeface="ＭＳ Ｐゴシック" panose="020B0600070205080204" pitchFamily="50" charset="-128"/>
              <a:ea typeface="ＭＳ Ｐゴシック" panose="020B0600070205080204" pitchFamily="50" charset="-128"/>
            </a:rPr>
            <a:t>と高い徴収実績であること等により、類似団体内平均値より</a:t>
          </a:r>
          <a:r>
            <a:rPr kumimoji="1" lang="en-US" altLang="ja-JP" sz="1200">
              <a:latin typeface="ＭＳ Ｐゴシック" panose="020B0600070205080204" pitchFamily="50" charset="-128"/>
              <a:ea typeface="ＭＳ Ｐゴシック" panose="020B0600070205080204" pitchFamily="50" charset="-128"/>
            </a:rPr>
            <a:t>0.13</a:t>
          </a:r>
          <a:r>
            <a:rPr kumimoji="1" lang="ja-JP" altLang="en-US" sz="1200">
              <a:latin typeface="ＭＳ Ｐゴシック" panose="020B0600070205080204" pitchFamily="50" charset="-128"/>
              <a:ea typeface="ＭＳ Ｐゴシック" panose="020B0600070205080204" pitchFamily="50" charset="-128"/>
            </a:rPr>
            <a:t>ポイント上回っているが、前年度との比較では</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ポイント下回る結果となった。これは、新型コロナウイルス感染症の影響による法人分を中心とした町税の減収に伴う基準財政収入額の減少が主な要因として考えられる。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新型コロナウイルス感染症への継続した対応に要する経費や、高齢者の増加に伴う社会保障経費・高齢者福祉費等の増加が見込まれるため、組織機構改革等による経常経費の抑制や歳入の確保等、堅実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76200</xdr:rowOff>
    </xdr:to>
    <xdr:cxnSp macro="">
      <xdr:nvCxnSpPr>
        <xdr:cNvPr id="69" name="直線コネクタ 68"/>
        <xdr:cNvCxnSpPr/>
      </xdr:nvCxnSpPr>
      <xdr:spPr>
        <a:xfrm>
          <a:off x="4114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35983</xdr:rowOff>
    </xdr:to>
    <xdr:cxnSp macro="">
      <xdr:nvCxnSpPr>
        <xdr:cNvPr id="72" name="直線コネクタ 71"/>
        <xdr:cNvCxnSpPr/>
      </xdr:nvCxnSpPr>
      <xdr:spPr>
        <a:xfrm>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22578</xdr:rowOff>
    </xdr:to>
    <xdr:cxnSp macro="">
      <xdr:nvCxnSpPr>
        <xdr:cNvPr id="75" name="直線コネクタ 74"/>
        <xdr:cNvCxnSpPr/>
      </xdr:nvCxnSpPr>
      <xdr:spPr>
        <a:xfrm>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9172</xdr:rowOff>
    </xdr:to>
    <xdr:cxnSp macro="">
      <xdr:nvCxnSpPr>
        <xdr:cNvPr id="78" name="直線コネクタ 77"/>
        <xdr:cNvCxnSpPr/>
      </xdr:nvCxnSpPr>
      <xdr:spPr>
        <a:xfrm>
          <a:off x="1447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臨時財政対策債の発行を発行可能額より大幅に抑制したことにより、類似団体内平均と比較して</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ポイント上回る結果となった。また、前年度と比較すると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ポイント下回っているが、これは地方交付税や地方特例交付金、法人事業税交付金の増額が主な要因として考えられる。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年々、行政サービスにおける財政需要が増加しており、普通交付税の交付額も増加傾向にあるが、堅実な財政運営を行うために、さらなる一般財源の確保に努め、弾力的な財政構造の構築を図る。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69004</xdr:rowOff>
    </xdr:from>
    <xdr:to>
      <xdr:col>23</xdr:col>
      <xdr:colOff>133350</xdr:colOff>
      <xdr:row>66</xdr:row>
      <xdr:rowOff>74506</xdr:rowOff>
    </xdr:to>
    <xdr:cxnSp macro="">
      <xdr:nvCxnSpPr>
        <xdr:cNvPr id="132" name="直線コネクタ 131"/>
        <xdr:cNvCxnSpPr/>
      </xdr:nvCxnSpPr>
      <xdr:spPr>
        <a:xfrm flipV="1">
          <a:off x="4114800" y="1121325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66</xdr:row>
      <xdr:rowOff>74506</xdr:rowOff>
    </xdr:to>
    <xdr:cxnSp macro="">
      <xdr:nvCxnSpPr>
        <xdr:cNvPr id="135" name="直線コネクタ 134"/>
        <xdr:cNvCxnSpPr/>
      </xdr:nvCxnSpPr>
      <xdr:spPr>
        <a:xfrm>
          <a:off x="3225800" y="113178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66</xdr:row>
      <xdr:rowOff>2117</xdr:rowOff>
    </xdr:to>
    <xdr:cxnSp macro="">
      <xdr:nvCxnSpPr>
        <xdr:cNvPr id="138" name="直線コネクタ 137"/>
        <xdr:cNvCxnSpPr/>
      </xdr:nvCxnSpPr>
      <xdr:spPr>
        <a:xfrm>
          <a:off x="2336800" y="112615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65</xdr:row>
      <xdr:rowOff>117263</xdr:rowOff>
    </xdr:to>
    <xdr:cxnSp macro="">
      <xdr:nvCxnSpPr>
        <xdr:cNvPr id="141" name="直線コネクタ 140"/>
        <xdr:cNvCxnSpPr/>
      </xdr:nvCxnSpPr>
      <xdr:spPr>
        <a:xfrm>
          <a:off x="1447800" y="111006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18204</xdr:rowOff>
    </xdr:from>
    <xdr:to>
      <xdr:col>23</xdr:col>
      <xdr:colOff>184150</xdr:colOff>
      <xdr:row>65</xdr:row>
      <xdr:rowOff>119804</xdr:rowOff>
    </xdr:to>
    <xdr:sp macro="" textlink="">
      <xdr:nvSpPr>
        <xdr:cNvPr id="151" name="楕円 150"/>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161731</xdr:rowOff>
    </xdr:from>
    <xdr:ext cx="762000" cy="259045"/>
    <xdr:sp macro="" textlink="">
      <xdr:nvSpPr>
        <xdr:cNvPr id="152"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3" name="楕円 152"/>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4" name="テキスト ボックス 153"/>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5" name="楕円 154"/>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6" name="テキスト ボックス 155"/>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7" name="楕円 156"/>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6790</xdr:rowOff>
    </xdr:from>
    <xdr:ext cx="762000" cy="259045"/>
    <xdr:sp macro="" textlink="">
      <xdr:nvSpPr>
        <xdr:cNvPr id="158" name="テキスト ボックス 157"/>
        <xdr:cNvSpPr txBox="1"/>
      </xdr:nvSpPr>
      <xdr:spPr>
        <a:xfrm>
          <a:off x="1955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9" name="楕円 158"/>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60" name="テキスト ボックス 159"/>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新型コロナウイルス感染症の影響による物件費の増加等により、前年度と比較して</a:t>
          </a:r>
          <a:r>
            <a:rPr kumimoji="1" lang="en-US" altLang="ja-JP" sz="1300">
              <a:latin typeface="ＭＳ Ｐゴシック" panose="020B0600070205080204" pitchFamily="50" charset="-128"/>
              <a:ea typeface="ＭＳ Ｐゴシック" panose="020B0600070205080204" pitchFamily="50" charset="-128"/>
            </a:rPr>
            <a:t>3,863</a:t>
          </a:r>
          <a:r>
            <a:rPr kumimoji="1" lang="ja-JP" altLang="en-US" sz="1300">
              <a:latin typeface="ＭＳ Ｐゴシック" panose="020B0600070205080204" pitchFamily="50" charset="-128"/>
              <a:ea typeface="ＭＳ Ｐゴシック" panose="020B0600070205080204" pitchFamily="50" charset="-128"/>
            </a:rPr>
            <a:t>円増加しているが、類似団体内平均と比較すると</a:t>
          </a:r>
          <a:r>
            <a:rPr kumimoji="1" lang="en-US" altLang="ja-JP" sz="1300">
              <a:latin typeface="ＭＳ Ｐゴシック" panose="020B0600070205080204" pitchFamily="50" charset="-128"/>
              <a:ea typeface="ＭＳ Ｐゴシック" panose="020B0600070205080204" pitchFamily="50" charset="-128"/>
            </a:rPr>
            <a:t>14,318</a:t>
          </a:r>
          <a:r>
            <a:rPr kumimoji="1" lang="ja-JP" altLang="en-US" sz="1300">
              <a:latin typeface="ＭＳ Ｐゴシック" panose="020B0600070205080204" pitchFamily="50" charset="-128"/>
              <a:ea typeface="ＭＳ Ｐゴシック" panose="020B0600070205080204" pitchFamily="50" charset="-128"/>
            </a:rPr>
            <a:t>円下回っている。町民ニーズの多様化に伴う行政サービス水準の更なる向上に寄与していく中で、今後も経常経費等の増加が見込まれるため、組織機構改革等による事務の効率化を図り、更なる人件費・物件費等の削減・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156152</xdr:rowOff>
    </xdr:from>
    <xdr:to>
      <xdr:col>23</xdr:col>
      <xdr:colOff>133350</xdr:colOff>
      <xdr:row>82</xdr:row>
      <xdr:rowOff>21986</xdr:rowOff>
    </xdr:to>
    <xdr:cxnSp macro="">
      <xdr:nvCxnSpPr>
        <xdr:cNvPr id="193" name="直線コネクタ 192"/>
        <xdr:cNvCxnSpPr/>
      </xdr:nvCxnSpPr>
      <xdr:spPr>
        <a:xfrm>
          <a:off x="4114800" y="14043602"/>
          <a:ext cx="838200" cy="3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89418</xdr:rowOff>
    </xdr:from>
    <xdr:to>
      <xdr:col>19</xdr:col>
      <xdr:colOff>133350</xdr:colOff>
      <xdr:row>81</xdr:row>
      <xdr:rowOff>156152</xdr:rowOff>
    </xdr:to>
    <xdr:cxnSp macro="">
      <xdr:nvCxnSpPr>
        <xdr:cNvPr id="196" name="直線コネクタ 195"/>
        <xdr:cNvCxnSpPr/>
      </xdr:nvCxnSpPr>
      <xdr:spPr>
        <a:xfrm>
          <a:off x="3225800" y="13976868"/>
          <a:ext cx="889000" cy="6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89418</xdr:rowOff>
    </xdr:from>
    <xdr:to>
      <xdr:col>15</xdr:col>
      <xdr:colOff>82550</xdr:colOff>
      <xdr:row>81</xdr:row>
      <xdr:rowOff>97410</xdr:rowOff>
    </xdr:to>
    <xdr:cxnSp macro="">
      <xdr:nvCxnSpPr>
        <xdr:cNvPr id="199" name="直線コネクタ 198"/>
        <xdr:cNvCxnSpPr/>
      </xdr:nvCxnSpPr>
      <xdr:spPr>
        <a:xfrm flipV="1">
          <a:off x="2336800" y="13976868"/>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92428</xdr:rowOff>
    </xdr:from>
    <xdr:to>
      <xdr:col>11</xdr:col>
      <xdr:colOff>31750</xdr:colOff>
      <xdr:row>81</xdr:row>
      <xdr:rowOff>97410</xdr:rowOff>
    </xdr:to>
    <xdr:cxnSp macro="">
      <xdr:nvCxnSpPr>
        <xdr:cNvPr id="202" name="直線コネクタ 201"/>
        <xdr:cNvCxnSpPr/>
      </xdr:nvCxnSpPr>
      <xdr:spPr>
        <a:xfrm>
          <a:off x="1447800" y="13979878"/>
          <a:ext cx="889000"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142636</xdr:rowOff>
    </xdr:from>
    <xdr:to>
      <xdr:col>23</xdr:col>
      <xdr:colOff>184150</xdr:colOff>
      <xdr:row>82</xdr:row>
      <xdr:rowOff>72786</xdr:rowOff>
    </xdr:to>
    <xdr:sp macro="" textlink="">
      <xdr:nvSpPr>
        <xdr:cNvPr id="212" name="楕円 211"/>
        <xdr:cNvSpPr/>
      </xdr:nvSpPr>
      <xdr:spPr>
        <a:xfrm>
          <a:off x="4902200" y="140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159163</xdr:rowOff>
    </xdr:from>
    <xdr:ext cx="762000" cy="259045"/>
    <xdr:sp macro="" textlink="">
      <xdr:nvSpPr>
        <xdr:cNvPr id="213" name="人件費・物件費等の状況該当値テキスト"/>
        <xdr:cNvSpPr txBox="1"/>
      </xdr:nvSpPr>
      <xdr:spPr>
        <a:xfrm>
          <a:off x="5041900" y="138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105352</xdr:rowOff>
    </xdr:from>
    <xdr:to>
      <xdr:col>19</xdr:col>
      <xdr:colOff>184150</xdr:colOff>
      <xdr:row>82</xdr:row>
      <xdr:rowOff>35502</xdr:rowOff>
    </xdr:to>
    <xdr:sp macro="" textlink="">
      <xdr:nvSpPr>
        <xdr:cNvPr id="214" name="楕円 213"/>
        <xdr:cNvSpPr/>
      </xdr:nvSpPr>
      <xdr:spPr>
        <a:xfrm>
          <a:off x="4064000" y="139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45679</xdr:rowOff>
    </xdr:from>
    <xdr:ext cx="736600" cy="259045"/>
    <xdr:sp macro="" textlink="">
      <xdr:nvSpPr>
        <xdr:cNvPr id="215" name="テキスト ボックス 214"/>
        <xdr:cNvSpPr txBox="1"/>
      </xdr:nvSpPr>
      <xdr:spPr>
        <a:xfrm>
          <a:off x="3733800" y="1376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38618</xdr:rowOff>
    </xdr:from>
    <xdr:to>
      <xdr:col>15</xdr:col>
      <xdr:colOff>133350</xdr:colOff>
      <xdr:row>81</xdr:row>
      <xdr:rowOff>140218</xdr:rowOff>
    </xdr:to>
    <xdr:sp macro="" textlink="">
      <xdr:nvSpPr>
        <xdr:cNvPr id="216" name="楕円 215"/>
        <xdr:cNvSpPr/>
      </xdr:nvSpPr>
      <xdr:spPr>
        <a:xfrm>
          <a:off x="3175000" y="139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150395</xdr:rowOff>
    </xdr:from>
    <xdr:ext cx="762000" cy="259045"/>
    <xdr:sp macro="" textlink="">
      <xdr:nvSpPr>
        <xdr:cNvPr id="217" name="テキスト ボックス 216"/>
        <xdr:cNvSpPr txBox="1"/>
      </xdr:nvSpPr>
      <xdr:spPr>
        <a:xfrm>
          <a:off x="2844800" y="136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46610</xdr:rowOff>
    </xdr:from>
    <xdr:to>
      <xdr:col>11</xdr:col>
      <xdr:colOff>82550</xdr:colOff>
      <xdr:row>81</xdr:row>
      <xdr:rowOff>148210</xdr:rowOff>
    </xdr:to>
    <xdr:sp macro="" textlink="">
      <xdr:nvSpPr>
        <xdr:cNvPr id="218" name="楕円 217"/>
        <xdr:cNvSpPr/>
      </xdr:nvSpPr>
      <xdr:spPr>
        <a:xfrm>
          <a:off x="2286000" y="139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158387</xdr:rowOff>
    </xdr:from>
    <xdr:ext cx="762000" cy="259045"/>
    <xdr:sp macro="" textlink="">
      <xdr:nvSpPr>
        <xdr:cNvPr id="219" name="テキスト ボックス 218"/>
        <xdr:cNvSpPr txBox="1"/>
      </xdr:nvSpPr>
      <xdr:spPr>
        <a:xfrm>
          <a:off x="1955800" y="1370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41628</xdr:rowOff>
    </xdr:from>
    <xdr:to>
      <xdr:col>7</xdr:col>
      <xdr:colOff>31750</xdr:colOff>
      <xdr:row>81</xdr:row>
      <xdr:rowOff>143228</xdr:rowOff>
    </xdr:to>
    <xdr:sp macro="" textlink="">
      <xdr:nvSpPr>
        <xdr:cNvPr id="220" name="楕円 219"/>
        <xdr:cNvSpPr/>
      </xdr:nvSpPr>
      <xdr:spPr>
        <a:xfrm>
          <a:off x="1397000" y="139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153405</xdr:rowOff>
    </xdr:from>
    <xdr:ext cx="762000" cy="259045"/>
    <xdr:sp macro="" textlink="">
      <xdr:nvSpPr>
        <xdr:cNvPr id="221" name="テキスト ボックス 220"/>
        <xdr:cNvSpPr txBox="1"/>
      </xdr:nvSpPr>
      <xdr:spPr>
        <a:xfrm>
          <a:off x="1066800" y="1369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ポイント上回っている。近隣市町の状況や国の制度等を踏まえ、更なる給与の適正化に努める。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7" name="直線コネクタ 256"/>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60" name="直線コネクタ 259"/>
        <xdr:cNvCxnSpPr/>
      </xdr:nvCxnSpPr>
      <xdr:spPr>
        <a:xfrm>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85</xdr:row>
      <xdr:rowOff>31750</xdr:rowOff>
    </xdr:to>
    <xdr:cxnSp macro="">
      <xdr:nvCxnSpPr>
        <xdr:cNvPr id="263" name="直線コネクタ 262"/>
        <xdr:cNvCxnSpPr/>
      </xdr:nvCxnSpPr>
      <xdr:spPr>
        <a:xfrm>
          <a:off x="14401800" y="1436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86</xdr:row>
      <xdr:rowOff>153307</xdr:rowOff>
    </xdr:to>
    <xdr:cxnSp macro="">
      <xdr:nvCxnSpPr>
        <xdr:cNvPr id="266" name="直線コネクタ 265"/>
        <xdr:cNvCxnSpPr/>
      </xdr:nvCxnSpPr>
      <xdr:spPr>
        <a:xfrm flipV="1">
          <a:off x="13512800" y="14363700"/>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6" name="楕円 275"/>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7"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8" name="楕円 277"/>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79" name="テキスト ボックス 278"/>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4" name="楕円 283"/>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5" name="テキスト ボックス 284"/>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定員管理計画に基づく定員管理を行うことにより、類似団体内平均値を</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人下回っている。今後も、職員配置の適正化を図り、水準の維持を図る。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169273</xdr:rowOff>
    </xdr:from>
    <xdr:to>
      <xdr:col>81</xdr:col>
      <xdr:colOff>44450</xdr:colOff>
      <xdr:row>60</xdr:row>
      <xdr:rowOff>6441</xdr:rowOff>
    </xdr:to>
    <xdr:cxnSp macro="">
      <xdr:nvCxnSpPr>
        <xdr:cNvPr id="322" name="直線コネクタ 321"/>
        <xdr:cNvCxnSpPr/>
      </xdr:nvCxnSpPr>
      <xdr:spPr>
        <a:xfrm>
          <a:off x="16179800" y="1028482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165826</xdr:rowOff>
    </xdr:from>
    <xdr:to>
      <xdr:col>77</xdr:col>
      <xdr:colOff>44450</xdr:colOff>
      <xdr:row>59</xdr:row>
      <xdr:rowOff>169273</xdr:rowOff>
    </xdr:to>
    <xdr:cxnSp macro="">
      <xdr:nvCxnSpPr>
        <xdr:cNvPr id="325" name="直線コネクタ 324"/>
        <xdr:cNvCxnSpPr/>
      </xdr:nvCxnSpPr>
      <xdr:spPr>
        <a:xfrm>
          <a:off x="15290800" y="1028137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165826</xdr:rowOff>
    </xdr:from>
    <xdr:to>
      <xdr:col>72</xdr:col>
      <xdr:colOff>203200</xdr:colOff>
      <xdr:row>60</xdr:row>
      <xdr:rowOff>6441</xdr:rowOff>
    </xdr:to>
    <xdr:cxnSp macro="">
      <xdr:nvCxnSpPr>
        <xdr:cNvPr id="328" name="直線コネクタ 327"/>
        <xdr:cNvCxnSpPr/>
      </xdr:nvCxnSpPr>
      <xdr:spPr>
        <a:xfrm flipV="1">
          <a:off x="14401800" y="102813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158931</xdr:rowOff>
    </xdr:from>
    <xdr:to>
      <xdr:col>68</xdr:col>
      <xdr:colOff>152400</xdr:colOff>
      <xdr:row>60</xdr:row>
      <xdr:rowOff>6441</xdr:rowOff>
    </xdr:to>
    <xdr:cxnSp macro="">
      <xdr:nvCxnSpPr>
        <xdr:cNvPr id="331" name="直線コネクタ 330"/>
        <xdr:cNvCxnSpPr/>
      </xdr:nvCxnSpPr>
      <xdr:spPr>
        <a:xfrm>
          <a:off x="13512800" y="1027448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127091</xdr:rowOff>
    </xdr:from>
    <xdr:to>
      <xdr:col>81</xdr:col>
      <xdr:colOff>95250</xdr:colOff>
      <xdr:row>60</xdr:row>
      <xdr:rowOff>57241</xdr:rowOff>
    </xdr:to>
    <xdr:sp macro="" textlink="">
      <xdr:nvSpPr>
        <xdr:cNvPr id="341" name="楕円 340"/>
        <xdr:cNvSpPr/>
      </xdr:nvSpPr>
      <xdr:spPr>
        <a:xfrm>
          <a:off x="169672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143618</xdr:rowOff>
    </xdr:from>
    <xdr:ext cx="762000" cy="259045"/>
    <xdr:sp macro="" textlink="">
      <xdr:nvSpPr>
        <xdr:cNvPr id="342" name="定員管理の状況該当値テキスト"/>
        <xdr:cNvSpPr txBox="1"/>
      </xdr:nvSpPr>
      <xdr:spPr>
        <a:xfrm>
          <a:off x="17106900" y="1008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118473</xdr:rowOff>
    </xdr:from>
    <xdr:to>
      <xdr:col>77</xdr:col>
      <xdr:colOff>95250</xdr:colOff>
      <xdr:row>60</xdr:row>
      <xdr:rowOff>48623</xdr:rowOff>
    </xdr:to>
    <xdr:sp macro="" textlink="">
      <xdr:nvSpPr>
        <xdr:cNvPr id="343" name="楕円 342"/>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58800</xdr:rowOff>
    </xdr:from>
    <xdr:ext cx="736600" cy="259045"/>
    <xdr:sp macro="" textlink="">
      <xdr:nvSpPr>
        <xdr:cNvPr id="344" name="テキスト ボックス 343"/>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115026</xdr:rowOff>
    </xdr:from>
    <xdr:to>
      <xdr:col>73</xdr:col>
      <xdr:colOff>44450</xdr:colOff>
      <xdr:row>60</xdr:row>
      <xdr:rowOff>45176</xdr:rowOff>
    </xdr:to>
    <xdr:sp macro="" textlink="">
      <xdr:nvSpPr>
        <xdr:cNvPr id="345" name="楕円 344"/>
        <xdr:cNvSpPr/>
      </xdr:nvSpPr>
      <xdr:spPr>
        <a:xfrm>
          <a:off x="15240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55353</xdr:rowOff>
    </xdr:from>
    <xdr:ext cx="762000" cy="259045"/>
    <xdr:sp macro="" textlink="">
      <xdr:nvSpPr>
        <xdr:cNvPr id="346" name="テキスト ボックス 345"/>
        <xdr:cNvSpPr txBox="1"/>
      </xdr:nvSpPr>
      <xdr:spPr>
        <a:xfrm>
          <a:off x="14909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127091</xdr:rowOff>
    </xdr:from>
    <xdr:to>
      <xdr:col>68</xdr:col>
      <xdr:colOff>203200</xdr:colOff>
      <xdr:row>60</xdr:row>
      <xdr:rowOff>57241</xdr:rowOff>
    </xdr:to>
    <xdr:sp macro="" textlink="">
      <xdr:nvSpPr>
        <xdr:cNvPr id="347" name="楕円 346"/>
        <xdr:cNvSpPr/>
      </xdr:nvSpPr>
      <xdr:spPr>
        <a:xfrm>
          <a:off x="14351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67418</xdr:rowOff>
    </xdr:from>
    <xdr:ext cx="762000" cy="259045"/>
    <xdr:sp macro="" textlink="">
      <xdr:nvSpPr>
        <xdr:cNvPr id="348" name="テキスト ボックス 347"/>
        <xdr:cNvSpPr txBox="1"/>
      </xdr:nvSpPr>
      <xdr:spPr>
        <a:xfrm>
          <a:off x="14020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108131</xdr:rowOff>
    </xdr:from>
    <xdr:to>
      <xdr:col>64</xdr:col>
      <xdr:colOff>152400</xdr:colOff>
      <xdr:row>60</xdr:row>
      <xdr:rowOff>38281</xdr:rowOff>
    </xdr:to>
    <xdr:sp macro="" textlink="">
      <xdr:nvSpPr>
        <xdr:cNvPr id="349" name="楕円 348"/>
        <xdr:cNvSpPr/>
      </xdr:nvSpPr>
      <xdr:spPr>
        <a:xfrm>
          <a:off x="13462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48458</xdr:rowOff>
    </xdr:from>
    <xdr:ext cx="762000" cy="259045"/>
    <xdr:sp macro="" textlink="">
      <xdr:nvSpPr>
        <xdr:cNvPr id="350" name="テキスト ボックス 349"/>
        <xdr:cNvSpPr txBox="1"/>
      </xdr:nvSpPr>
      <xdr:spPr>
        <a:xfrm>
          <a:off x="13131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臨時財政対策債償還基金費の創設に伴う普通交付税額の増加、及び臨時財政対策債発行可能額の増加等により、前年度と比較して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上回っている。過去に発行した地方債の据置期間終了に伴う公債費の増加が今後想定されるため、地方債発行事業を峻別し、堅実な財政運営を図る。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106317</xdr:rowOff>
    </xdr:to>
    <xdr:cxnSp macro="">
      <xdr:nvCxnSpPr>
        <xdr:cNvPr id="385" name="直線コネクタ 384"/>
        <xdr:cNvCxnSpPr/>
      </xdr:nvCxnSpPr>
      <xdr:spPr>
        <a:xfrm flipV="1">
          <a:off x="16179800" y="695052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106317</xdr:rowOff>
    </xdr:from>
    <xdr:to>
      <xdr:col>77</xdr:col>
      <xdr:colOff>44450</xdr:colOff>
      <xdr:row>40</xdr:row>
      <xdr:rowOff>120106</xdr:rowOff>
    </xdr:to>
    <xdr:cxnSp macro="">
      <xdr:nvCxnSpPr>
        <xdr:cNvPr id="388" name="直線コネクタ 387"/>
        <xdr:cNvCxnSpPr/>
      </xdr:nvCxnSpPr>
      <xdr:spPr>
        <a:xfrm flipV="1">
          <a:off x="15290800" y="696431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99423</xdr:rowOff>
    </xdr:from>
    <xdr:to>
      <xdr:col>72</xdr:col>
      <xdr:colOff>203200</xdr:colOff>
      <xdr:row>40</xdr:row>
      <xdr:rowOff>120106</xdr:rowOff>
    </xdr:to>
    <xdr:cxnSp macro="">
      <xdr:nvCxnSpPr>
        <xdr:cNvPr id="391" name="直線コネクタ 390"/>
        <xdr:cNvCxnSpPr/>
      </xdr:nvCxnSpPr>
      <xdr:spPr>
        <a:xfrm>
          <a:off x="14401800" y="69574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64951</xdr:rowOff>
    </xdr:from>
    <xdr:to>
      <xdr:col>68</xdr:col>
      <xdr:colOff>152400</xdr:colOff>
      <xdr:row>40</xdr:row>
      <xdr:rowOff>99423</xdr:rowOff>
    </xdr:to>
    <xdr:cxnSp macro="">
      <xdr:nvCxnSpPr>
        <xdr:cNvPr id="394" name="直線コネクタ 393"/>
        <xdr:cNvCxnSpPr/>
      </xdr:nvCxnSpPr>
      <xdr:spPr>
        <a:xfrm>
          <a:off x="13512800" y="69229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4" name="楕円 403"/>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405"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55517</xdr:rowOff>
    </xdr:from>
    <xdr:to>
      <xdr:col>77</xdr:col>
      <xdr:colOff>95250</xdr:colOff>
      <xdr:row>40</xdr:row>
      <xdr:rowOff>157117</xdr:rowOff>
    </xdr:to>
    <xdr:sp macro="" textlink="">
      <xdr:nvSpPr>
        <xdr:cNvPr id="406" name="楕円 405"/>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407" name="テキスト ボックス 406"/>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69306</xdr:rowOff>
    </xdr:from>
    <xdr:to>
      <xdr:col>73</xdr:col>
      <xdr:colOff>44450</xdr:colOff>
      <xdr:row>40</xdr:row>
      <xdr:rowOff>170906</xdr:rowOff>
    </xdr:to>
    <xdr:sp macro="" textlink="">
      <xdr:nvSpPr>
        <xdr:cNvPr id="408" name="楕円 407"/>
        <xdr:cNvSpPr/>
      </xdr:nvSpPr>
      <xdr:spPr>
        <a:xfrm>
          <a:off x="15240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155683</xdr:rowOff>
    </xdr:from>
    <xdr:ext cx="762000" cy="259045"/>
    <xdr:sp macro="" textlink="">
      <xdr:nvSpPr>
        <xdr:cNvPr id="409" name="テキスト ボックス 408"/>
        <xdr:cNvSpPr txBox="1"/>
      </xdr:nvSpPr>
      <xdr:spPr>
        <a:xfrm>
          <a:off x="14909800" y="70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48623</xdr:rowOff>
    </xdr:from>
    <xdr:to>
      <xdr:col>68</xdr:col>
      <xdr:colOff>203200</xdr:colOff>
      <xdr:row>40</xdr:row>
      <xdr:rowOff>150223</xdr:rowOff>
    </xdr:to>
    <xdr:sp macro="" textlink="">
      <xdr:nvSpPr>
        <xdr:cNvPr id="410" name="楕円 409"/>
        <xdr:cNvSpPr/>
      </xdr:nvSpPr>
      <xdr:spPr>
        <a:xfrm>
          <a:off x="14351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411" name="テキスト ボックス 410"/>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412" name="楕円 411"/>
        <xdr:cNvSpPr/>
      </xdr:nvSpPr>
      <xdr:spPr>
        <a:xfrm>
          <a:off x="13462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413" name="テキスト ボックス 412"/>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元金償還金に対し借入額が下回ったことによる地方債現在高の減、及び財政調整基金等の増による充当可能基金の増加により、前年度と比較して</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の減となった。しかし、令和元年度以降、類似団体内平均値を上回る傾向が続いているため、今後も地方債発行額を抑制し、基金取崩しを最小限とすることで、財政の健全化に努める。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89676</xdr:rowOff>
    </xdr:from>
    <xdr:to>
      <xdr:col>81</xdr:col>
      <xdr:colOff>44450</xdr:colOff>
      <xdr:row>16</xdr:row>
      <xdr:rowOff>79234</xdr:rowOff>
    </xdr:to>
    <xdr:cxnSp macro="">
      <xdr:nvCxnSpPr>
        <xdr:cNvPr id="447" name="直線コネクタ 446"/>
        <xdr:cNvCxnSpPr/>
      </xdr:nvCxnSpPr>
      <xdr:spPr>
        <a:xfrm flipV="1">
          <a:off x="16179800" y="2489976"/>
          <a:ext cx="838200" cy="33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45720</xdr:rowOff>
    </xdr:from>
    <xdr:to>
      <xdr:col>77</xdr:col>
      <xdr:colOff>44450</xdr:colOff>
      <xdr:row>16</xdr:row>
      <xdr:rowOff>79234</xdr:rowOff>
    </xdr:to>
    <xdr:cxnSp macro="">
      <xdr:nvCxnSpPr>
        <xdr:cNvPr id="450" name="直線コネクタ 449"/>
        <xdr:cNvCxnSpPr/>
      </xdr:nvCxnSpPr>
      <xdr:spPr>
        <a:xfrm>
          <a:off x="15290800" y="278892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32173</xdr:rowOff>
    </xdr:from>
    <xdr:to>
      <xdr:col>72</xdr:col>
      <xdr:colOff>203200</xdr:colOff>
      <xdr:row>16</xdr:row>
      <xdr:rowOff>45720</xdr:rowOff>
    </xdr:to>
    <xdr:cxnSp macro="">
      <xdr:nvCxnSpPr>
        <xdr:cNvPr id="453" name="直線コネクタ 452"/>
        <xdr:cNvCxnSpPr/>
      </xdr:nvCxnSpPr>
      <xdr:spPr>
        <a:xfrm>
          <a:off x="14401800" y="260392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13406</xdr:rowOff>
    </xdr:from>
    <xdr:to>
      <xdr:col>68</xdr:col>
      <xdr:colOff>152400</xdr:colOff>
      <xdr:row>15</xdr:row>
      <xdr:rowOff>32173</xdr:rowOff>
    </xdr:to>
    <xdr:cxnSp macro="">
      <xdr:nvCxnSpPr>
        <xdr:cNvPr id="456" name="直線コネクタ 455"/>
        <xdr:cNvCxnSpPr/>
      </xdr:nvCxnSpPr>
      <xdr:spPr>
        <a:xfrm>
          <a:off x="13512800" y="2585156"/>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78475</xdr:rowOff>
    </xdr:from>
    <xdr:ext cx="762000" cy="259045"/>
    <xdr:sp macro="" textlink="">
      <xdr:nvSpPr>
        <xdr:cNvPr id="458" name="テキスト ボックス 457"/>
        <xdr:cNvSpPr txBox="1"/>
      </xdr:nvSpPr>
      <xdr:spPr>
        <a:xfrm>
          <a:off x="14020800" y="26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60" name="テキスト ボックス 459"/>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38876</xdr:rowOff>
    </xdr:from>
    <xdr:to>
      <xdr:col>81</xdr:col>
      <xdr:colOff>95250</xdr:colOff>
      <xdr:row>14</xdr:row>
      <xdr:rowOff>140476</xdr:rowOff>
    </xdr:to>
    <xdr:sp macro="" textlink="">
      <xdr:nvSpPr>
        <xdr:cNvPr id="466" name="楕円 465"/>
        <xdr:cNvSpPr/>
      </xdr:nvSpPr>
      <xdr:spPr>
        <a:xfrm>
          <a:off x="16967200" y="24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87153</xdr:rowOff>
    </xdr:from>
    <xdr:ext cx="762000" cy="259045"/>
    <xdr:sp macro="" textlink="">
      <xdr:nvSpPr>
        <xdr:cNvPr id="467" name="将来負担の状況該当値テキスト"/>
        <xdr:cNvSpPr txBox="1"/>
      </xdr:nvSpPr>
      <xdr:spPr>
        <a:xfrm>
          <a:off x="17106900" y="248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28434</xdr:rowOff>
    </xdr:from>
    <xdr:to>
      <xdr:col>77</xdr:col>
      <xdr:colOff>95250</xdr:colOff>
      <xdr:row>16</xdr:row>
      <xdr:rowOff>130034</xdr:rowOff>
    </xdr:to>
    <xdr:sp macro="" textlink="">
      <xdr:nvSpPr>
        <xdr:cNvPr id="468" name="楕円 467"/>
        <xdr:cNvSpPr/>
      </xdr:nvSpPr>
      <xdr:spPr>
        <a:xfrm>
          <a:off x="16129000" y="27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114811</xdr:rowOff>
    </xdr:from>
    <xdr:ext cx="736600" cy="259045"/>
    <xdr:sp macro="" textlink="">
      <xdr:nvSpPr>
        <xdr:cNvPr id="469" name="テキスト ボックス 468"/>
        <xdr:cNvSpPr txBox="1"/>
      </xdr:nvSpPr>
      <xdr:spPr>
        <a:xfrm>
          <a:off x="15798800" y="2858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166370</xdr:rowOff>
    </xdr:from>
    <xdr:to>
      <xdr:col>73</xdr:col>
      <xdr:colOff>44450</xdr:colOff>
      <xdr:row>16</xdr:row>
      <xdr:rowOff>96520</xdr:rowOff>
    </xdr:to>
    <xdr:sp macro="" textlink="">
      <xdr:nvSpPr>
        <xdr:cNvPr id="470" name="楕円 469"/>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81297</xdr:rowOff>
    </xdr:from>
    <xdr:ext cx="762000" cy="259045"/>
    <xdr:sp macro="" textlink="">
      <xdr:nvSpPr>
        <xdr:cNvPr id="471" name="テキスト ボックス 470"/>
        <xdr:cNvSpPr txBox="1"/>
      </xdr:nvSpPr>
      <xdr:spPr>
        <a:xfrm>
          <a:off x="14909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72" name="楕円 471"/>
        <xdr:cNvSpPr/>
      </xdr:nvSpPr>
      <xdr:spPr>
        <a:xfrm>
          <a:off x="14351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73" name="テキスト ボックス 472"/>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134056</xdr:rowOff>
    </xdr:from>
    <xdr:to>
      <xdr:col>64</xdr:col>
      <xdr:colOff>152400</xdr:colOff>
      <xdr:row>15</xdr:row>
      <xdr:rowOff>64206</xdr:rowOff>
    </xdr:to>
    <xdr:sp macro="" textlink="">
      <xdr:nvSpPr>
        <xdr:cNvPr id="474" name="楕円 473"/>
        <xdr:cNvSpPr/>
      </xdr:nvSpPr>
      <xdr:spPr>
        <a:xfrm>
          <a:off x="13462000" y="25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74383</xdr:rowOff>
    </xdr:from>
    <xdr:ext cx="762000" cy="259045"/>
    <xdr:sp macro="" textlink="">
      <xdr:nvSpPr>
        <xdr:cNvPr id="475" name="テキスト ボックス 474"/>
        <xdr:cNvSpPr txBox="1"/>
      </xdr:nvSpPr>
      <xdr:spPr>
        <a:xfrm>
          <a:off x="13131800" y="230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25,305
24,953
30.27
9,119,812
8,556,298
556,503
5,878,942
7,146,749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の減となっているが、類似団体内平均値と比較すると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上回る結果となった。給与水準については、類似団体と同程度なため、時間外手当の抑制や事務の効率化、適切な人員配置等により、人件費の抑制に努めていく。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88138</xdr:rowOff>
    </xdr:to>
    <xdr:cxnSp macro="">
      <xdr:nvCxnSpPr>
        <xdr:cNvPr id="64" name="直線コネクタ 63"/>
        <xdr:cNvCxnSpPr/>
      </xdr:nvCxnSpPr>
      <xdr:spPr>
        <a:xfrm flipV="1">
          <a:off x="3987800" y="63769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133858</xdr:rowOff>
    </xdr:to>
    <xdr:cxnSp macro="">
      <xdr:nvCxnSpPr>
        <xdr:cNvPr id="67" name="直線コネクタ 66"/>
        <xdr:cNvCxnSpPr/>
      </xdr:nvCxnSpPr>
      <xdr:spPr>
        <a:xfrm flipV="1">
          <a:off x="3098800" y="6431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133858</xdr:rowOff>
    </xdr:to>
    <xdr:cxnSp macro="">
      <xdr:nvCxnSpPr>
        <xdr:cNvPr id="70" name="直線コネクタ 69"/>
        <xdr:cNvCxnSpPr/>
      </xdr:nvCxnSpPr>
      <xdr:spPr>
        <a:xfrm>
          <a:off x="2209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120142</xdr:rowOff>
    </xdr:to>
    <xdr:cxnSp macro="">
      <xdr:nvCxnSpPr>
        <xdr:cNvPr id="73" name="直線コネクタ 72"/>
        <xdr:cNvCxnSpPr/>
      </xdr:nvCxnSpPr>
      <xdr:spPr>
        <a:xfrm>
          <a:off x="1320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上回っているが、前年度と比較すると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ている。町民ニーズの多様化に伴い行政サービス水準の更なる向上に寄与していく中で、今後も経常経費等の増加が見込まれるため、組織機構改革等により事務の効率化を図り、更なる事業の効率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117856</xdr:rowOff>
    </xdr:to>
    <xdr:cxnSp macro="">
      <xdr:nvCxnSpPr>
        <xdr:cNvPr id="123" name="直線コネクタ 122"/>
        <xdr:cNvCxnSpPr/>
      </xdr:nvCxnSpPr>
      <xdr:spPr>
        <a:xfrm flipV="1">
          <a:off x="15671800" y="31033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90424</xdr:rowOff>
    </xdr:from>
    <xdr:to>
      <xdr:col>78</xdr:col>
      <xdr:colOff>69850</xdr:colOff>
      <xdr:row>18</xdr:row>
      <xdr:rowOff>117856</xdr:rowOff>
    </xdr:to>
    <xdr:cxnSp macro="">
      <xdr:nvCxnSpPr>
        <xdr:cNvPr id="126" name="直線コネクタ 125"/>
        <xdr:cNvCxnSpPr/>
      </xdr:nvCxnSpPr>
      <xdr:spPr>
        <a:xfrm>
          <a:off x="14782800" y="3176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18</xdr:row>
      <xdr:rowOff>136144</xdr:rowOff>
    </xdr:to>
    <xdr:cxnSp macro="">
      <xdr:nvCxnSpPr>
        <xdr:cNvPr id="129" name="直線コネクタ 128"/>
        <xdr:cNvCxnSpPr/>
      </xdr:nvCxnSpPr>
      <xdr:spPr>
        <a:xfrm flipV="1">
          <a:off x="13893800" y="3176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136144</xdr:rowOff>
    </xdr:to>
    <xdr:cxnSp macro="">
      <xdr:nvCxnSpPr>
        <xdr:cNvPr id="132" name="直線コネクタ 131"/>
        <xdr:cNvCxnSpPr/>
      </xdr:nvCxnSpPr>
      <xdr:spPr>
        <a:xfrm>
          <a:off x="13004800" y="3213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2" name="楕円 141"/>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3"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67056</xdr:rowOff>
    </xdr:from>
    <xdr:to>
      <xdr:col>78</xdr:col>
      <xdr:colOff>120650</xdr:colOff>
      <xdr:row>18</xdr:row>
      <xdr:rowOff>168656</xdr:rowOff>
    </xdr:to>
    <xdr:sp macro="" textlink="">
      <xdr:nvSpPr>
        <xdr:cNvPr id="144" name="楕円 143"/>
        <xdr:cNvSpPr/>
      </xdr:nvSpPr>
      <xdr:spPr>
        <a:xfrm>
          <a:off x="1562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153433</xdr:rowOff>
    </xdr:from>
    <xdr:ext cx="736600" cy="259045"/>
    <xdr:sp macro="" textlink="">
      <xdr:nvSpPr>
        <xdr:cNvPr id="145" name="テキスト ボックス 144"/>
        <xdr:cNvSpPr txBox="1"/>
      </xdr:nvSpPr>
      <xdr:spPr>
        <a:xfrm>
          <a:off x="15290800" y="323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6" name="楕円 145"/>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7" name="テキスト ボックス 146"/>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48" name="楕円 147"/>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49" name="テキスト ボックス 148"/>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0" name="楕円 149"/>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1" name="テキスト ボックス 150"/>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障害福祉費の増加等に伴い、前年度と比較して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の増となっている。自立支援事業等の社会保障経費は年々増加傾向にあり、今後も増加が見込まれるため、必要経費の峻別の強化を図り、更なる事業の適正化に努める。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152400</xdr:rowOff>
    </xdr:to>
    <xdr:cxnSp macro="">
      <xdr:nvCxnSpPr>
        <xdr:cNvPr id="184" name="直線コネクタ 183"/>
        <xdr:cNvCxnSpPr/>
      </xdr:nvCxnSpPr>
      <xdr:spPr>
        <a:xfrm>
          <a:off x="3987800" y="971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57</xdr:row>
      <xdr:rowOff>31750</xdr:rowOff>
    </xdr:to>
    <xdr:cxnSp macro="">
      <xdr:nvCxnSpPr>
        <xdr:cNvPr id="187" name="直線コネクタ 186"/>
        <xdr:cNvCxnSpPr/>
      </xdr:nvCxnSpPr>
      <xdr:spPr>
        <a:xfrm flipV="1">
          <a:off x="3098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57</xdr:row>
      <xdr:rowOff>31750</xdr:rowOff>
    </xdr:to>
    <xdr:cxnSp macro="">
      <xdr:nvCxnSpPr>
        <xdr:cNvPr id="190" name="直線コネクタ 189"/>
        <xdr:cNvCxnSpPr/>
      </xdr:nvCxnSpPr>
      <xdr:spPr>
        <a:xfrm>
          <a:off x="2209800" y="9550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55</xdr:row>
      <xdr:rowOff>158750</xdr:rowOff>
    </xdr:to>
    <xdr:cxnSp macro="">
      <xdr:nvCxnSpPr>
        <xdr:cNvPr id="193" name="直線コネクタ 192"/>
        <xdr:cNvCxnSpPr/>
      </xdr:nvCxnSpPr>
      <xdr:spPr>
        <a:xfrm flipV="1">
          <a:off x="1320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3" name="楕円 202"/>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4"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05" name="楕円 204"/>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06" name="テキスト ボックス 205"/>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7" name="楕円 206"/>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8" name="テキスト ボックス 207"/>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09" name="楕円 208"/>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0" name="テキスト ボックス 209"/>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1" name="楕円 210"/>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2" name="テキスト ボックス 211"/>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の増となったが、類似団体内平均値より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下回っている。今後も健全な特別会計の運営を図り、繰出金の抑制に努める。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55</xdr:row>
      <xdr:rowOff>129722</xdr:rowOff>
    </xdr:to>
    <xdr:cxnSp macro="">
      <xdr:nvCxnSpPr>
        <xdr:cNvPr id="247" name="直線コネクタ 246"/>
        <xdr:cNvCxnSpPr/>
      </xdr:nvCxnSpPr>
      <xdr:spPr>
        <a:xfrm>
          <a:off x="15671800" y="9548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57</xdr:row>
      <xdr:rowOff>37193</xdr:rowOff>
    </xdr:to>
    <xdr:cxnSp macro="">
      <xdr:nvCxnSpPr>
        <xdr:cNvPr id="250" name="直線コネクタ 249"/>
        <xdr:cNvCxnSpPr/>
      </xdr:nvCxnSpPr>
      <xdr:spPr>
        <a:xfrm flipV="1">
          <a:off x="14782800" y="95485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167822</xdr:rowOff>
    </xdr:to>
    <xdr:cxnSp macro="">
      <xdr:nvCxnSpPr>
        <xdr:cNvPr id="253" name="直線コネクタ 252"/>
        <xdr:cNvCxnSpPr/>
      </xdr:nvCxnSpPr>
      <xdr:spPr>
        <a:xfrm flipV="1">
          <a:off x="13893800" y="9809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57</xdr:row>
      <xdr:rowOff>167822</xdr:rowOff>
    </xdr:to>
    <xdr:cxnSp macro="">
      <xdr:nvCxnSpPr>
        <xdr:cNvPr id="256" name="直線コネクタ 255"/>
        <xdr:cNvCxnSpPr/>
      </xdr:nvCxnSpPr>
      <xdr:spPr>
        <a:xfrm>
          <a:off x="13004800" y="96683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66" name="楕円 265"/>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macro="" textlink="">
      <xdr:nvSpPr>
        <xdr:cNvPr id="267" name="その他該当値テキスト"/>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68" name="楕円 267"/>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69" name="テキスト ボックス 268"/>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0" name="楕円 269"/>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1" name="テキスト ボックス 270"/>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2" name="楕円 271"/>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73" name="テキスト ボックス 272"/>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74" name="楕円 273"/>
        <xdr:cNvSpPr/>
      </xdr:nvSpPr>
      <xdr:spPr>
        <a:xfrm>
          <a:off x="12954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75" name="テキスト ボックス 274"/>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上回っているが、下水道事業会計への補助費等の減少により、前年度と比較すると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減少している。補助金の精査や事業の見直しを図ることで補助費等の削減に努めていく。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12700</xdr:rowOff>
    </xdr:to>
    <xdr:cxnSp macro="">
      <xdr:nvCxnSpPr>
        <xdr:cNvPr id="305" name="直線コネクタ 304"/>
        <xdr:cNvCxnSpPr/>
      </xdr:nvCxnSpPr>
      <xdr:spPr>
        <a:xfrm flipV="1">
          <a:off x="15671800" y="64775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38</xdr:row>
      <xdr:rowOff>12700</xdr:rowOff>
    </xdr:to>
    <xdr:cxnSp macro="">
      <xdr:nvCxnSpPr>
        <xdr:cNvPr id="308" name="直線コネクタ 307"/>
        <xdr:cNvCxnSpPr/>
      </xdr:nvCxnSpPr>
      <xdr:spPr>
        <a:xfrm>
          <a:off x="14782800" y="62900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117856</xdr:rowOff>
    </xdr:to>
    <xdr:cxnSp macro="">
      <xdr:nvCxnSpPr>
        <xdr:cNvPr id="311" name="直線コネクタ 310"/>
        <xdr:cNvCxnSpPr/>
      </xdr:nvCxnSpPr>
      <xdr:spPr>
        <a:xfrm>
          <a:off x="13893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163576</xdr:rowOff>
    </xdr:to>
    <xdr:cxnSp macro="">
      <xdr:nvCxnSpPr>
        <xdr:cNvPr id="314" name="直線コネクタ 313"/>
        <xdr:cNvCxnSpPr/>
      </xdr:nvCxnSpPr>
      <xdr:spPr>
        <a:xfrm flipV="1">
          <a:off x="13004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4" name="楕円 323"/>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5"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6" name="楕円 325"/>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7" name="テキスト ボックス 326"/>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8" name="楕円 327"/>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9" name="テキスト ボックス 328"/>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0" name="楕円 329"/>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1" name="テキスト ボックス 330"/>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2" name="楕円 331"/>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3" name="テキスト ボックス 33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小学校大規模改修事業債に係る元金償還の開始等に伴い、前年度と比較して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下回る結果となった。今後も、発行済地方債の据置期間終了に伴う公債費の増加が想定されるため、地方債発行事業を峻別し、堅実な財政運営を図る。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85852</xdr:rowOff>
    </xdr:to>
    <xdr:cxnSp macro="">
      <xdr:nvCxnSpPr>
        <xdr:cNvPr id="363" name="直線コネクタ 362"/>
        <xdr:cNvCxnSpPr/>
      </xdr:nvCxnSpPr>
      <xdr:spPr>
        <a:xfrm>
          <a:off x="3987800" y="13079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72137</xdr:rowOff>
    </xdr:to>
    <xdr:cxnSp macro="">
      <xdr:nvCxnSpPr>
        <xdr:cNvPr id="366" name="直線コネクタ 365"/>
        <xdr:cNvCxnSpPr/>
      </xdr:nvCxnSpPr>
      <xdr:spPr>
        <a:xfrm flipV="1">
          <a:off x="3098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72137</xdr:rowOff>
    </xdr:to>
    <xdr:cxnSp macro="">
      <xdr:nvCxnSpPr>
        <xdr:cNvPr id="369" name="直線コネクタ 368"/>
        <xdr:cNvCxnSpPr/>
      </xdr:nvCxnSpPr>
      <xdr:spPr>
        <a:xfrm>
          <a:off x="2209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67563</xdr:rowOff>
    </xdr:to>
    <xdr:cxnSp macro="">
      <xdr:nvCxnSpPr>
        <xdr:cNvPr id="372" name="直線コネクタ 371"/>
        <xdr:cNvCxnSpPr/>
      </xdr:nvCxnSpPr>
      <xdr:spPr>
        <a:xfrm>
          <a:off x="1320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2" name="楕円 381"/>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3"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4" name="楕円 383"/>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5" name="テキスト ボックス 384"/>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6" name="楕円 385"/>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7" name="テキスト ボックス 386"/>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0" name="楕円 389"/>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1" name="テキスト ボックス 390"/>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上回っているが、前年度と比較すると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の減という結果となった。町民ニーズの多様化に伴い行政サービス水準の更なる向上に寄与していく中で、今後も経常経費等の増加が見込まれるため、組織機構改革等による適切な人員配置や事務の効率化、事業の精査や見直しによる経費の削減により、事業の適正化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54611</xdr:rowOff>
    </xdr:from>
    <xdr:to>
      <xdr:col>82</xdr:col>
      <xdr:colOff>107950</xdr:colOff>
      <xdr:row>79</xdr:row>
      <xdr:rowOff>168911</xdr:rowOff>
    </xdr:to>
    <xdr:cxnSp macro="">
      <xdr:nvCxnSpPr>
        <xdr:cNvPr id="424" name="直線コネクタ 423"/>
        <xdr:cNvCxnSpPr/>
      </xdr:nvCxnSpPr>
      <xdr:spPr>
        <a:xfrm flipV="1">
          <a:off x="15671800" y="135991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79</xdr:row>
      <xdr:rowOff>168911</xdr:rowOff>
    </xdr:to>
    <xdr:cxnSp macro="">
      <xdr:nvCxnSpPr>
        <xdr:cNvPr id="427" name="直線コネクタ 426"/>
        <xdr:cNvCxnSpPr/>
      </xdr:nvCxnSpPr>
      <xdr:spPr>
        <a:xfrm>
          <a:off x="14782800" y="13660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115570</xdr:rowOff>
    </xdr:to>
    <xdr:cxnSp macro="">
      <xdr:nvCxnSpPr>
        <xdr:cNvPr id="430" name="直線コネクタ 429"/>
        <xdr:cNvCxnSpPr/>
      </xdr:nvCxnSpPr>
      <xdr:spPr>
        <a:xfrm>
          <a:off x="13893800" y="13637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39370</xdr:rowOff>
    </xdr:from>
    <xdr:to>
      <xdr:col>69</xdr:col>
      <xdr:colOff>92075</xdr:colOff>
      <xdr:row>79</xdr:row>
      <xdr:rowOff>92711</xdr:rowOff>
    </xdr:to>
    <xdr:cxnSp macro="">
      <xdr:nvCxnSpPr>
        <xdr:cNvPr id="433" name="直線コネクタ 432"/>
        <xdr:cNvCxnSpPr/>
      </xdr:nvCxnSpPr>
      <xdr:spPr>
        <a:xfrm>
          <a:off x="13004800" y="13583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43" name="楕円 442"/>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44"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45" name="楕円 444"/>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46" name="テキスト ボックス 445"/>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7" name="楕円 446"/>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48" name="テキスト ボックス 447"/>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49" name="楕円 448"/>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0" name="テキスト ボックス 449"/>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160020</xdr:rowOff>
    </xdr:from>
    <xdr:to>
      <xdr:col>65</xdr:col>
      <xdr:colOff>53975</xdr:colOff>
      <xdr:row>79</xdr:row>
      <xdr:rowOff>90170</xdr:rowOff>
    </xdr:to>
    <xdr:sp macro="" textlink="">
      <xdr:nvSpPr>
        <xdr:cNvPr id="451" name="楕円 450"/>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74947</xdr:rowOff>
    </xdr:from>
    <xdr:ext cx="762000" cy="259045"/>
    <xdr:sp macro="" textlink="">
      <xdr:nvSpPr>
        <xdr:cNvPr id="452" name="テキスト ボックス 451"/>
        <xdr:cNvSpPr txBox="1"/>
      </xdr:nvSpPr>
      <xdr:spPr>
        <a:xfrm>
          <a:off x="12623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144776</xdr:rowOff>
    </xdr:from>
    <xdr:to>
      <xdr:col>29</xdr:col>
      <xdr:colOff>127000</xdr:colOff>
      <xdr:row>18</xdr:row>
      <xdr:rowOff>148663</xdr:rowOff>
    </xdr:to>
    <xdr:cxnSp macro="">
      <xdr:nvCxnSpPr>
        <xdr:cNvPr id="52" name="直線コネクタ 51"/>
        <xdr:cNvCxnSpPr/>
      </xdr:nvCxnSpPr>
      <xdr:spPr bwMode="auto">
        <a:xfrm flipV="1">
          <a:off x="5003800" y="3278501"/>
          <a:ext cx="647700" cy="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138996</xdr:rowOff>
    </xdr:from>
    <xdr:to>
      <xdr:col>26</xdr:col>
      <xdr:colOff>50800</xdr:colOff>
      <xdr:row>18</xdr:row>
      <xdr:rowOff>148663</xdr:rowOff>
    </xdr:to>
    <xdr:cxnSp macro="">
      <xdr:nvCxnSpPr>
        <xdr:cNvPr id="55" name="直線コネクタ 54"/>
        <xdr:cNvCxnSpPr/>
      </xdr:nvCxnSpPr>
      <xdr:spPr bwMode="auto">
        <a:xfrm>
          <a:off x="4305300" y="3272721"/>
          <a:ext cx="698500" cy="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138996</xdr:rowOff>
    </xdr:from>
    <xdr:to>
      <xdr:col>22</xdr:col>
      <xdr:colOff>114300</xdr:colOff>
      <xdr:row>18</xdr:row>
      <xdr:rowOff>159195</xdr:rowOff>
    </xdr:to>
    <xdr:cxnSp macro="">
      <xdr:nvCxnSpPr>
        <xdr:cNvPr id="58" name="直線コネクタ 57"/>
        <xdr:cNvCxnSpPr/>
      </xdr:nvCxnSpPr>
      <xdr:spPr bwMode="auto">
        <a:xfrm flipV="1">
          <a:off x="3606800" y="3272721"/>
          <a:ext cx="698500" cy="2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158884</xdr:rowOff>
    </xdr:from>
    <xdr:to>
      <xdr:col>18</xdr:col>
      <xdr:colOff>177800</xdr:colOff>
      <xdr:row>18</xdr:row>
      <xdr:rowOff>159195</xdr:rowOff>
    </xdr:to>
    <xdr:cxnSp macro="">
      <xdr:nvCxnSpPr>
        <xdr:cNvPr id="61" name="直線コネクタ 60"/>
        <xdr:cNvCxnSpPr/>
      </xdr:nvCxnSpPr>
      <xdr:spPr bwMode="auto">
        <a:xfrm>
          <a:off x="2908300" y="3292609"/>
          <a:ext cx="698500" cy="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93976</xdr:rowOff>
    </xdr:from>
    <xdr:to>
      <xdr:col>29</xdr:col>
      <xdr:colOff>177800</xdr:colOff>
      <xdr:row>19</xdr:row>
      <xdr:rowOff>24126</xdr:rowOff>
    </xdr:to>
    <xdr:sp macro="" textlink="">
      <xdr:nvSpPr>
        <xdr:cNvPr id="71" name="楕円 70"/>
        <xdr:cNvSpPr/>
      </xdr:nvSpPr>
      <xdr:spPr bwMode="auto">
        <a:xfrm>
          <a:off x="5600700" y="322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66053</xdr:rowOff>
    </xdr:from>
    <xdr:ext cx="762000" cy="259045"/>
    <xdr:sp macro="" textlink="">
      <xdr:nvSpPr>
        <xdr:cNvPr id="72" name="人口1人当たり決算額の推移該当値テキスト130"/>
        <xdr:cNvSpPr txBox="1"/>
      </xdr:nvSpPr>
      <xdr:spPr>
        <a:xfrm>
          <a:off x="5740400" y="319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97863</xdr:rowOff>
    </xdr:from>
    <xdr:to>
      <xdr:col>26</xdr:col>
      <xdr:colOff>101600</xdr:colOff>
      <xdr:row>19</xdr:row>
      <xdr:rowOff>28013</xdr:rowOff>
    </xdr:to>
    <xdr:sp macro="" textlink="">
      <xdr:nvSpPr>
        <xdr:cNvPr id="73" name="楕円 72"/>
        <xdr:cNvSpPr/>
      </xdr:nvSpPr>
      <xdr:spPr bwMode="auto">
        <a:xfrm>
          <a:off x="4953000" y="323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12790</xdr:rowOff>
    </xdr:from>
    <xdr:ext cx="736600" cy="259045"/>
    <xdr:sp macro="" textlink="">
      <xdr:nvSpPr>
        <xdr:cNvPr id="74" name="テキスト ボックス 73"/>
        <xdr:cNvSpPr txBox="1"/>
      </xdr:nvSpPr>
      <xdr:spPr>
        <a:xfrm>
          <a:off x="4622800" y="331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88196</xdr:rowOff>
    </xdr:from>
    <xdr:to>
      <xdr:col>22</xdr:col>
      <xdr:colOff>165100</xdr:colOff>
      <xdr:row>19</xdr:row>
      <xdr:rowOff>18346</xdr:rowOff>
    </xdr:to>
    <xdr:sp macro="" textlink="">
      <xdr:nvSpPr>
        <xdr:cNvPr id="75" name="楕円 74"/>
        <xdr:cNvSpPr/>
      </xdr:nvSpPr>
      <xdr:spPr bwMode="auto">
        <a:xfrm>
          <a:off x="4254500" y="322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3123</xdr:rowOff>
    </xdr:from>
    <xdr:ext cx="762000" cy="259045"/>
    <xdr:sp macro="" textlink="">
      <xdr:nvSpPr>
        <xdr:cNvPr id="76" name="テキスト ボックス 75"/>
        <xdr:cNvSpPr txBox="1"/>
      </xdr:nvSpPr>
      <xdr:spPr>
        <a:xfrm>
          <a:off x="3924300" y="330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108395</xdr:rowOff>
    </xdr:from>
    <xdr:to>
      <xdr:col>19</xdr:col>
      <xdr:colOff>38100</xdr:colOff>
      <xdr:row>19</xdr:row>
      <xdr:rowOff>38545</xdr:rowOff>
    </xdr:to>
    <xdr:sp macro="" textlink="">
      <xdr:nvSpPr>
        <xdr:cNvPr id="77" name="楕円 76"/>
        <xdr:cNvSpPr/>
      </xdr:nvSpPr>
      <xdr:spPr bwMode="auto">
        <a:xfrm>
          <a:off x="3556000" y="324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23322</xdr:rowOff>
    </xdr:from>
    <xdr:ext cx="762000" cy="259045"/>
    <xdr:sp macro="" textlink="">
      <xdr:nvSpPr>
        <xdr:cNvPr id="78" name="テキスト ボックス 77"/>
        <xdr:cNvSpPr txBox="1"/>
      </xdr:nvSpPr>
      <xdr:spPr>
        <a:xfrm>
          <a:off x="3225800" y="33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108084</xdr:rowOff>
    </xdr:from>
    <xdr:to>
      <xdr:col>15</xdr:col>
      <xdr:colOff>101600</xdr:colOff>
      <xdr:row>19</xdr:row>
      <xdr:rowOff>38234</xdr:rowOff>
    </xdr:to>
    <xdr:sp macro="" textlink="">
      <xdr:nvSpPr>
        <xdr:cNvPr id="79" name="楕円 78"/>
        <xdr:cNvSpPr/>
      </xdr:nvSpPr>
      <xdr:spPr bwMode="auto">
        <a:xfrm>
          <a:off x="2857500" y="324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23011</xdr:rowOff>
    </xdr:from>
    <xdr:ext cx="762000" cy="259045"/>
    <xdr:sp macro="" textlink="">
      <xdr:nvSpPr>
        <xdr:cNvPr id="80" name="テキスト ボックス 79"/>
        <xdr:cNvSpPr txBox="1"/>
      </xdr:nvSpPr>
      <xdr:spPr>
        <a:xfrm>
          <a:off x="2527300" y="33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285153</xdr:rowOff>
    </xdr:from>
    <xdr:to>
      <xdr:col>29</xdr:col>
      <xdr:colOff>127000</xdr:colOff>
      <xdr:row>35</xdr:row>
      <xdr:rowOff>326072</xdr:rowOff>
    </xdr:to>
    <xdr:cxnSp macro="">
      <xdr:nvCxnSpPr>
        <xdr:cNvPr id="113" name="直線コネクタ 112"/>
        <xdr:cNvCxnSpPr/>
      </xdr:nvCxnSpPr>
      <xdr:spPr bwMode="auto">
        <a:xfrm flipV="1">
          <a:off x="5003800" y="6895503"/>
          <a:ext cx="6477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269930</xdr:rowOff>
    </xdr:from>
    <xdr:ext cx="762000" cy="259045"/>
    <xdr:sp macro="" textlink="">
      <xdr:nvSpPr>
        <xdr:cNvPr id="114" name="人口1人当たり決算額の推移平均値テキスト445"/>
        <xdr:cNvSpPr txBox="1"/>
      </xdr:nvSpPr>
      <xdr:spPr>
        <a:xfrm>
          <a:off x="5740400" y="68802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297974</xdr:rowOff>
    </xdr:from>
    <xdr:to>
      <xdr:col>26</xdr:col>
      <xdr:colOff>50800</xdr:colOff>
      <xdr:row>35</xdr:row>
      <xdr:rowOff>326072</xdr:rowOff>
    </xdr:to>
    <xdr:cxnSp macro="">
      <xdr:nvCxnSpPr>
        <xdr:cNvPr id="116" name="直線コネクタ 115"/>
        <xdr:cNvCxnSpPr/>
      </xdr:nvCxnSpPr>
      <xdr:spPr bwMode="auto">
        <a:xfrm>
          <a:off x="4305300" y="6908324"/>
          <a:ext cx="698500" cy="28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297974</xdr:rowOff>
    </xdr:from>
    <xdr:to>
      <xdr:col>22</xdr:col>
      <xdr:colOff>114300</xdr:colOff>
      <xdr:row>35</xdr:row>
      <xdr:rowOff>298965</xdr:rowOff>
    </xdr:to>
    <xdr:cxnSp macro="">
      <xdr:nvCxnSpPr>
        <xdr:cNvPr id="119" name="直線コネクタ 118"/>
        <xdr:cNvCxnSpPr/>
      </xdr:nvCxnSpPr>
      <xdr:spPr bwMode="auto">
        <a:xfrm flipV="1">
          <a:off x="3606800" y="6908324"/>
          <a:ext cx="6985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298965</xdr:rowOff>
    </xdr:from>
    <xdr:to>
      <xdr:col>18</xdr:col>
      <xdr:colOff>177800</xdr:colOff>
      <xdr:row>35</xdr:row>
      <xdr:rowOff>322205</xdr:rowOff>
    </xdr:to>
    <xdr:cxnSp macro="">
      <xdr:nvCxnSpPr>
        <xdr:cNvPr id="122" name="直線コネクタ 121"/>
        <xdr:cNvCxnSpPr/>
      </xdr:nvCxnSpPr>
      <xdr:spPr bwMode="auto">
        <a:xfrm flipV="1">
          <a:off x="2908300" y="6909315"/>
          <a:ext cx="698500" cy="2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234353</xdr:rowOff>
    </xdr:from>
    <xdr:to>
      <xdr:col>29</xdr:col>
      <xdr:colOff>177800</xdr:colOff>
      <xdr:row>35</xdr:row>
      <xdr:rowOff>335953</xdr:rowOff>
    </xdr:to>
    <xdr:sp macro="" textlink="">
      <xdr:nvSpPr>
        <xdr:cNvPr id="132" name="楕円 131"/>
        <xdr:cNvSpPr/>
      </xdr:nvSpPr>
      <xdr:spPr bwMode="auto">
        <a:xfrm>
          <a:off x="5600700" y="684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79430</xdr:rowOff>
    </xdr:from>
    <xdr:ext cx="762000" cy="259045"/>
    <xdr:sp macro="" textlink="">
      <xdr:nvSpPr>
        <xdr:cNvPr id="133" name="人口1人当たり決算額の推移該当値テキスト445"/>
        <xdr:cNvSpPr txBox="1"/>
      </xdr:nvSpPr>
      <xdr:spPr>
        <a:xfrm>
          <a:off x="5740400" y="668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275272</xdr:rowOff>
    </xdr:from>
    <xdr:to>
      <xdr:col>26</xdr:col>
      <xdr:colOff>101600</xdr:colOff>
      <xdr:row>36</xdr:row>
      <xdr:rowOff>33972</xdr:rowOff>
    </xdr:to>
    <xdr:sp macro="" textlink="">
      <xdr:nvSpPr>
        <xdr:cNvPr id="134" name="楕円 133"/>
        <xdr:cNvSpPr/>
      </xdr:nvSpPr>
      <xdr:spPr bwMode="auto">
        <a:xfrm>
          <a:off x="4953000" y="688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18749</xdr:rowOff>
    </xdr:from>
    <xdr:ext cx="736600" cy="259045"/>
    <xdr:sp macro="" textlink="">
      <xdr:nvSpPr>
        <xdr:cNvPr id="135" name="テキスト ボックス 134"/>
        <xdr:cNvSpPr txBox="1"/>
      </xdr:nvSpPr>
      <xdr:spPr>
        <a:xfrm>
          <a:off x="4622800" y="697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247174</xdr:rowOff>
    </xdr:from>
    <xdr:to>
      <xdr:col>22</xdr:col>
      <xdr:colOff>165100</xdr:colOff>
      <xdr:row>36</xdr:row>
      <xdr:rowOff>5874</xdr:rowOff>
    </xdr:to>
    <xdr:sp macro="" textlink="">
      <xdr:nvSpPr>
        <xdr:cNvPr id="136" name="楕円 135"/>
        <xdr:cNvSpPr/>
      </xdr:nvSpPr>
      <xdr:spPr bwMode="auto">
        <a:xfrm>
          <a:off x="4254500" y="6857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16051</xdr:rowOff>
    </xdr:from>
    <xdr:ext cx="762000" cy="259045"/>
    <xdr:sp macro="" textlink="">
      <xdr:nvSpPr>
        <xdr:cNvPr id="137" name="テキスト ボックス 136"/>
        <xdr:cNvSpPr txBox="1"/>
      </xdr:nvSpPr>
      <xdr:spPr>
        <a:xfrm>
          <a:off x="3924300" y="66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248165</xdr:rowOff>
    </xdr:from>
    <xdr:to>
      <xdr:col>19</xdr:col>
      <xdr:colOff>38100</xdr:colOff>
      <xdr:row>36</xdr:row>
      <xdr:rowOff>6865</xdr:rowOff>
    </xdr:to>
    <xdr:sp macro="" textlink="">
      <xdr:nvSpPr>
        <xdr:cNvPr id="138" name="楕円 137"/>
        <xdr:cNvSpPr/>
      </xdr:nvSpPr>
      <xdr:spPr bwMode="auto">
        <a:xfrm>
          <a:off x="3556000" y="685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17042</xdr:rowOff>
    </xdr:from>
    <xdr:ext cx="762000" cy="259045"/>
    <xdr:sp macro="" textlink="">
      <xdr:nvSpPr>
        <xdr:cNvPr id="139" name="テキスト ボックス 138"/>
        <xdr:cNvSpPr txBox="1"/>
      </xdr:nvSpPr>
      <xdr:spPr>
        <a:xfrm>
          <a:off x="3225800" y="662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271405</xdr:rowOff>
    </xdr:from>
    <xdr:to>
      <xdr:col>15</xdr:col>
      <xdr:colOff>101600</xdr:colOff>
      <xdr:row>36</xdr:row>
      <xdr:rowOff>30105</xdr:rowOff>
    </xdr:to>
    <xdr:sp macro="" textlink="">
      <xdr:nvSpPr>
        <xdr:cNvPr id="140" name="楕円 139"/>
        <xdr:cNvSpPr/>
      </xdr:nvSpPr>
      <xdr:spPr bwMode="auto">
        <a:xfrm>
          <a:off x="2857500" y="688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14882</xdr:rowOff>
    </xdr:from>
    <xdr:ext cx="762000" cy="259045"/>
    <xdr:sp macro="" textlink="">
      <xdr:nvSpPr>
        <xdr:cNvPr id="141" name="テキスト ボックス 140"/>
        <xdr:cNvSpPr txBox="1"/>
      </xdr:nvSpPr>
      <xdr:spPr>
        <a:xfrm>
          <a:off x="2527300" y="696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25,305
24,953
30.27
9,119,812
8,556,298
556,503
5,878,942
7,146,749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29496</xdr:rowOff>
    </xdr:from>
    <xdr:to>
      <xdr:col>24</xdr:col>
      <xdr:colOff>63500</xdr:colOff>
      <xdr:row>37</xdr:row>
      <xdr:rowOff>36982</xdr:rowOff>
    </xdr:to>
    <xdr:cxnSp macro="">
      <xdr:nvCxnSpPr>
        <xdr:cNvPr id="61" name="直線コネクタ 60"/>
        <xdr:cNvCxnSpPr/>
      </xdr:nvCxnSpPr>
      <xdr:spPr>
        <a:xfrm flipV="1">
          <a:off x="3797300" y="6373146"/>
          <a:ext cx="8382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17228</xdr:rowOff>
    </xdr:from>
    <xdr:to>
      <xdr:col>19</xdr:col>
      <xdr:colOff>177800</xdr:colOff>
      <xdr:row>37</xdr:row>
      <xdr:rowOff>36982</xdr:rowOff>
    </xdr:to>
    <xdr:cxnSp macro="">
      <xdr:nvCxnSpPr>
        <xdr:cNvPr id="64" name="直線コネクタ 63"/>
        <xdr:cNvCxnSpPr/>
      </xdr:nvCxnSpPr>
      <xdr:spPr>
        <a:xfrm>
          <a:off x="2908300" y="6360878"/>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17228</xdr:rowOff>
    </xdr:from>
    <xdr:to>
      <xdr:col>15</xdr:col>
      <xdr:colOff>50800</xdr:colOff>
      <xdr:row>37</xdr:row>
      <xdr:rowOff>45879</xdr:rowOff>
    </xdr:to>
    <xdr:cxnSp macro="">
      <xdr:nvCxnSpPr>
        <xdr:cNvPr id="67" name="直線コネクタ 66"/>
        <xdr:cNvCxnSpPr/>
      </xdr:nvCxnSpPr>
      <xdr:spPr>
        <a:xfrm flipV="1">
          <a:off x="2019300" y="6360878"/>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45879</xdr:rowOff>
    </xdr:from>
    <xdr:to>
      <xdr:col>10</xdr:col>
      <xdr:colOff>114300</xdr:colOff>
      <xdr:row>37</xdr:row>
      <xdr:rowOff>54070</xdr:rowOff>
    </xdr:to>
    <xdr:cxnSp macro="">
      <xdr:nvCxnSpPr>
        <xdr:cNvPr id="70" name="直線コネクタ 69"/>
        <xdr:cNvCxnSpPr/>
      </xdr:nvCxnSpPr>
      <xdr:spPr>
        <a:xfrm flipV="1">
          <a:off x="1130300" y="6389529"/>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150146</xdr:rowOff>
    </xdr:from>
    <xdr:to>
      <xdr:col>24</xdr:col>
      <xdr:colOff>114300</xdr:colOff>
      <xdr:row>37</xdr:row>
      <xdr:rowOff>80296</xdr:rowOff>
    </xdr:to>
    <xdr:sp macro="" textlink="">
      <xdr:nvSpPr>
        <xdr:cNvPr id="80" name="楕円 79"/>
        <xdr:cNvSpPr/>
      </xdr:nvSpPr>
      <xdr:spPr>
        <a:xfrm>
          <a:off x="4584700" y="63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128573</xdr:rowOff>
    </xdr:from>
    <xdr:ext cx="534377" cy="259045"/>
    <xdr:sp macro="" textlink="">
      <xdr:nvSpPr>
        <xdr:cNvPr id="81" name="人件費該当値テキスト"/>
        <xdr:cNvSpPr txBox="1"/>
      </xdr:nvSpPr>
      <xdr:spPr>
        <a:xfrm>
          <a:off x="4686300" y="63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157632</xdr:rowOff>
    </xdr:from>
    <xdr:to>
      <xdr:col>20</xdr:col>
      <xdr:colOff>38100</xdr:colOff>
      <xdr:row>37</xdr:row>
      <xdr:rowOff>87782</xdr:rowOff>
    </xdr:to>
    <xdr:sp macro="" textlink="">
      <xdr:nvSpPr>
        <xdr:cNvPr id="82" name="楕円 81"/>
        <xdr:cNvSpPr/>
      </xdr:nvSpPr>
      <xdr:spPr>
        <a:xfrm>
          <a:off x="3746500" y="63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78909</xdr:rowOff>
    </xdr:from>
    <xdr:ext cx="534377" cy="259045"/>
    <xdr:sp macro="" textlink="">
      <xdr:nvSpPr>
        <xdr:cNvPr id="83" name="テキスト ボックス 82"/>
        <xdr:cNvSpPr txBox="1"/>
      </xdr:nvSpPr>
      <xdr:spPr>
        <a:xfrm>
          <a:off x="3530111" y="642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137878</xdr:rowOff>
    </xdr:from>
    <xdr:to>
      <xdr:col>15</xdr:col>
      <xdr:colOff>101600</xdr:colOff>
      <xdr:row>37</xdr:row>
      <xdr:rowOff>68028</xdr:rowOff>
    </xdr:to>
    <xdr:sp macro="" textlink="">
      <xdr:nvSpPr>
        <xdr:cNvPr id="84" name="楕円 83"/>
        <xdr:cNvSpPr/>
      </xdr:nvSpPr>
      <xdr:spPr>
        <a:xfrm>
          <a:off x="2857500" y="63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84555</xdr:rowOff>
    </xdr:from>
    <xdr:ext cx="534377" cy="259045"/>
    <xdr:sp macro="" textlink="">
      <xdr:nvSpPr>
        <xdr:cNvPr id="85" name="テキスト ボックス 84"/>
        <xdr:cNvSpPr txBox="1"/>
      </xdr:nvSpPr>
      <xdr:spPr>
        <a:xfrm>
          <a:off x="2641111" y="60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166529</xdr:rowOff>
    </xdr:from>
    <xdr:to>
      <xdr:col>10</xdr:col>
      <xdr:colOff>165100</xdr:colOff>
      <xdr:row>37</xdr:row>
      <xdr:rowOff>96679</xdr:rowOff>
    </xdr:to>
    <xdr:sp macro="" textlink="">
      <xdr:nvSpPr>
        <xdr:cNvPr id="86" name="楕円 85"/>
        <xdr:cNvSpPr/>
      </xdr:nvSpPr>
      <xdr:spPr>
        <a:xfrm>
          <a:off x="1968500" y="63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113206</xdr:rowOff>
    </xdr:from>
    <xdr:ext cx="534377" cy="259045"/>
    <xdr:sp macro="" textlink="">
      <xdr:nvSpPr>
        <xdr:cNvPr id="87" name="テキスト ボックス 86"/>
        <xdr:cNvSpPr txBox="1"/>
      </xdr:nvSpPr>
      <xdr:spPr>
        <a:xfrm>
          <a:off x="1752111" y="61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88" name="楕円 87"/>
        <xdr:cNvSpPr/>
      </xdr:nvSpPr>
      <xdr:spPr>
        <a:xfrm>
          <a:off x="1079500" y="63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89" name="テキスト ボックス 88"/>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153784</xdr:rowOff>
    </xdr:from>
    <xdr:to>
      <xdr:col>24</xdr:col>
      <xdr:colOff>63500</xdr:colOff>
      <xdr:row>57</xdr:row>
      <xdr:rowOff>20612</xdr:rowOff>
    </xdr:to>
    <xdr:cxnSp macro="">
      <xdr:nvCxnSpPr>
        <xdr:cNvPr id="119" name="直線コネクタ 118"/>
        <xdr:cNvCxnSpPr/>
      </xdr:nvCxnSpPr>
      <xdr:spPr>
        <a:xfrm flipV="1">
          <a:off x="3797300" y="9754984"/>
          <a:ext cx="838200" cy="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20612</xdr:rowOff>
    </xdr:from>
    <xdr:to>
      <xdr:col>19</xdr:col>
      <xdr:colOff>177800</xdr:colOff>
      <xdr:row>57</xdr:row>
      <xdr:rowOff>113652</xdr:rowOff>
    </xdr:to>
    <xdr:cxnSp macro="">
      <xdr:nvCxnSpPr>
        <xdr:cNvPr id="122" name="直線コネクタ 121"/>
        <xdr:cNvCxnSpPr/>
      </xdr:nvCxnSpPr>
      <xdr:spPr>
        <a:xfrm flipV="1">
          <a:off x="2908300" y="9793262"/>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98425</xdr:rowOff>
    </xdr:from>
    <xdr:to>
      <xdr:col>15</xdr:col>
      <xdr:colOff>50800</xdr:colOff>
      <xdr:row>57</xdr:row>
      <xdr:rowOff>113652</xdr:rowOff>
    </xdr:to>
    <xdr:cxnSp macro="">
      <xdr:nvCxnSpPr>
        <xdr:cNvPr id="125" name="直線コネクタ 124"/>
        <xdr:cNvCxnSpPr/>
      </xdr:nvCxnSpPr>
      <xdr:spPr>
        <a:xfrm>
          <a:off x="2019300" y="9871075"/>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97104</xdr:rowOff>
    </xdr:from>
    <xdr:to>
      <xdr:col>10</xdr:col>
      <xdr:colOff>114300</xdr:colOff>
      <xdr:row>57</xdr:row>
      <xdr:rowOff>98425</xdr:rowOff>
    </xdr:to>
    <xdr:cxnSp macro="">
      <xdr:nvCxnSpPr>
        <xdr:cNvPr id="128" name="直線コネクタ 127"/>
        <xdr:cNvCxnSpPr/>
      </xdr:nvCxnSpPr>
      <xdr:spPr>
        <a:xfrm>
          <a:off x="1130300" y="9869754"/>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102984</xdr:rowOff>
    </xdr:from>
    <xdr:to>
      <xdr:col>24</xdr:col>
      <xdr:colOff>114300</xdr:colOff>
      <xdr:row>57</xdr:row>
      <xdr:rowOff>33134</xdr:rowOff>
    </xdr:to>
    <xdr:sp macro="" textlink="">
      <xdr:nvSpPr>
        <xdr:cNvPr id="138" name="楕円 137"/>
        <xdr:cNvSpPr/>
      </xdr:nvSpPr>
      <xdr:spPr>
        <a:xfrm>
          <a:off x="4584700" y="97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81411</xdr:rowOff>
    </xdr:from>
    <xdr:ext cx="534377" cy="259045"/>
    <xdr:sp macro="" textlink="">
      <xdr:nvSpPr>
        <xdr:cNvPr id="139" name="物件費該当値テキスト"/>
        <xdr:cNvSpPr txBox="1"/>
      </xdr:nvSpPr>
      <xdr:spPr>
        <a:xfrm>
          <a:off x="4686300" y="96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141262</xdr:rowOff>
    </xdr:from>
    <xdr:to>
      <xdr:col>20</xdr:col>
      <xdr:colOff>38100</xdr:colOff>
      <xdr:row>57</xdr:row>
      <xdr:rowOff>71412</xdr:rowOff>
    </xdr:to>
    <xdr:sp macro="" textlink="">
      <xdr:nvSpPr>
        <xdr:cNvPr id="140" name="楕円 139"/>
        <xdr:cNvSpPr/>
      </xdr:nvSpPr>
      <xdr:spPr>
        <a:xfrm>
          <a:off x="3746500" y="97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62539</xdr:rowOff>
    </xdr:from>
    <xdr:ext cx="534377" cy="259045"/>
    <xdr:sp macro="" textlink="">
      <xdr:nvSpPr>
        <xdr:cNvPr id="141" name="テキスト ボックス 140"/>
        <xdr:cNvSpPr txBox="1"/>
      </xdr:nvSpPr>
      <xdr:spPr>
        <a:xfrm>
          <a:off x="3530111" y="98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62852</xdr:rowOff>
    </xdr:from>
    <xdr:to>
      <xdr:col>15</xdr:col>
      <xdr:colOff>101600</xdr:colOff>
      <xdr:row>57</xdr:row>
      <xdr:rowOff>164452</xdr:rowOff>
    </xdr:to>
    <xdr:sp macro="" textlink="">
      <xdr:nvSpPr>
        <xdr:cNvPr id="142" name="楕円 141"/>
        <xdr:cNvSpPr/>
      </xdr:nvSpPr>
      <xdr:spPr>
        <a:xfrm>
          <a:off x="2857500" y="98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155579</xdr:rowOff>
    </xdr:from>
    <xdr:ext cx="534377" cy="259045"/>
    <xdr:sp macro="" textlink="">
      <xdr:nvSpPr>
        <xdr:cNvPr id="143" name="テキスト ボックス 142"/>
        <xdr:cNvSpPr txBox="1"/>
      </xdr:nvSpPr>
      <xdr:spPr>
        <a:xfrm>
          <a:off x="2641111" y="99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47625</xdr:rowOff>
    </xdr:from>
    <xdr:to>
      <xdr:col>10</xdr:col>
      <xdr:colOff>165100</xdr:colOff>
      <xdr:row>57</xdr:row>
      <xdr:rowOff>149225</xdr:rowOff>
    </xdr:to>
    <xdr:sp macro="" textlink="">
      <xdr:nvSpPr>
        <xdr:cNvPr id="144" name="楕円 143"/>
        <xdr:cNvSpPr/>
      </xdr:nvSpPr>
      <xdr:spPr>
        <a:xfrm>
          <a:off x="1968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140352</xdr:rowOff>
    </xdr:from>
    <xdr:ext cx="534377" cy="259045"/>
    <xdr:sp macro="" textlink="">
      <xdr:nvSpPr>
        <xdr:cNvPr id="145" name="テキスト ボックス 144"/>
        <xdr:cNvSpPr txBox="1"/>
      </xdr:nvSpPr>
      <xdr:spPr>
        <a:xfrm>
          <a:off x="1752111" y="99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46304</xdr:rowOff>
    </xdr:from>
    <xdr:to>
      <xdr:col>6</xdr:col>
      <xdr:colOff>38100</xdr:colOff>
      <xdr:row>57</xdr:row>
      <xdr:rowOff>147904</xdr:rowOff>
    </xdr:to>
    <xdr:sp macro="" textlink="">
      <xdr:nvSpPr>
        <xdr:cNvPr id="146" name="楕円 145"/>
        <xdr:cNvSpPr/>
      </xdr:nvSpPr>
      <xdr:spPr>
        <a:xfrm>
          <a:off x="1079500" y="98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139031</xdr:rowOff>
    </xdr:from>
    <xdr:ext cx="534377" cy="259045"/>
    <xdr:sp macro="" textlink="">
      <xdr:nvSpPr>
        <xdr:cNvPr id="147" name="テキスト ボックス 146"/>
        <xdr:cNvSpPr txBox="1"/>
      </xdr:nvSpPr>
      <xdr:spPr>
        <a:xfrm>
          <a:off x="863111" y="99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23709</xdr:rowOff>
    </xdr:from>
    <xdr:to>
      <xdr:col>24</xdr:col>
      <xdr:colOff>63500</xdr:colOff>
      <xdr:row>78</xdr:row>
      <xdr:rowOff>39436</xdr:rowOff>
    </xdr:to>
    <xdr:cxnSp macro="">
      <xdr:nvCxnSpPr>
        <xdr:cNvPr id="174" name="直線コネクタ 173"/>
        <xdr:cNvCxnSpPr/>
      </xdr:nvCxnSpPr>
      <xdr:spPr>
        <a:xfrm flipV="1">
          <a:off x="3797300" y="13396809"/>
          <a:ext cx="8382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32990</xdr:rowOff>
    </xdr:from>
    <xdr:to>
      <xdr:col>19</xdr:col>
      <xdr:colOff>177800</xdr:colOff>
      <xdr:row>78</xdr:row>
      <xdr:rowOff>39436</xdr:rowOff>
    </xdr:to>
    <xdr:cxnSp macro="">
      <xdr:nvCxnSpPr>
        <xdr:cNvPr id="177" name="直線コネクタ 176"/>
        <xdr:cNvCxnSpPr/>
      </xdr:nvCxnSpPr>
      <xdr:spPr>
        <a:xfrm>
          <a:off x="2908300" y="13406090"/>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171109</xdr:rowOff>
    </xdr:from>
    <xdr:to>
      <xdr:col>15</xdr:col>
      <xdr:colOff>50800</xdr:colOff>
      <xdr:row>78</xdr:row>
      <xdr:rowOff>32990</xdr:rowOff>
    </xdr:to>
    <xdr:cxnSp macro="">
      <xdr:nvCxnSpPr>
        <xdr:cNvPr id="180" name="直線コネクタ 179"/>
        <xdr:cNvCxnSpPr/>
      </xdr:nvCxnSpPr>
      <xdr:spPr>
        <a:xfrm>
          <a:off x="2019300" y="13372759"/>
          <a:ext cx="889000" cy="3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171109</xdr:rowOff>
    </xdr:from>
    <xdr:to>
      <xdr:col>10</xdr:col>
      <xdr:colOff>114300</xdr:colOff>
      <xdr:row>78</xdr:row>
      <xdr:rowOff>14976</xdr:rowOff>
    </xdr:to>
    <xdr:cxnSp macro="">
      <xdr:nvCxnSpPr>
        <xdr:cNvPr id="183" name="直線コネクタ 182"/>
        <xdr:cNvCxnSpPr/>
      </xdr:nvCxnSpPr>
      <xdr:spPr>
        <a:xfrm flipV="1">
          <a:off x="1130300" y="13372759"/>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144359</xdr:rowOff>
    </xdr:from>
    <xdr:to>
      <xdr:col>24</xdr:col>
      <xdr:colOff>114300</xdr:colOff>
      <xdr:row>78</xdr:row>
      <xdr:rowOff>74509</xdr:rowOff>
    </xdr:to>
    <xdr:sp macro="" textlink="">
      <xdr:nvSpPr>
        <xdr:cNvPr id="193" name="楕円 192"/>
        <xdr:cNvSpPr/>
      </xdr:nvSpPr>
      <xdr:spPr>
        <a:xfrm>
          <a:off x="4584700" y="133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59286</xdr:rowOff>
    </xdr:from>
    <xdr:ext cx="469744" cy="259045"/>
    <xdr:sp macro="" textlink="">
      <xdr:nvSpPr>
        <xdr:cNvPr id="194" name="維持補修費該当値テキスト"/>
        <xdr:cNvSpPr txBox="1"/>
      </xdr:nvSpPr>
      <xdr:spPr>
        <a:xfrm>
          <a:off x="4686300" y="1326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160086</xdr:rowOff>
    </xdr:from>
    <xdr:to>
      <xdr:col>20</xdr:col>
      <xdr:colOff>38100</xdr:colOff>
      <xdr:row>78</xdr:row>
      <xdr:rowOff>90236</xdr:rowOff>
    </xdr:to>
    <xdr:sp macro="" textlink="">
      <xdr:nvSpPr>
        <xdr:cNvPr id="195" name="楕円 194"/>
        <xdr:cNvSpPr/>
      </xdr:nvSpPr>
      <xdr:spPr>
        <a:xfrm>
          <a:off x="3746500" y="133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81363</xdr:rowOff>
    </xdr:from>
    <xdr:ext cx="469744" cy="259045"/>
    <xdr:sp macro="" textlink="">
      <xdr:nvSpPr>
        <xdr:cNvPr id="196" name="テキスト ボックス 195"/>
        <xdr:cNvSpPr txBox="1"/>
      </xdr:nvSpPr>
      <xdr:spPr>
        <a:xfrm>
          <a:off x="3562428" y="134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153640</xdr:rowOff>
    </xdr:from>
    <xdr:to>
      <xdr:col>15</xdr:col>
      <xdr:colOff>101600</xdr:colOff>
      <xdr:row>78</xdr:row>
      <xdr:rowOff>83790</xdr:rowOff>
    </xdr:to>
    <xdr:sp macro="" textlink="">
      <xdr:nvSpPr>
        <xdr:cNvPr id="197" name="楕円 196"/>
        <xdr:cNvSpPr/>
      </xdr:nvSpPr>
      <xdr:spPr>
        <a:xfrm>
          <a:off x="2857500" y="133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74917</xdr:rowOff>
    </xdr:from>
    <xdr:ext cx="469744" cy="259045"/>
    <xdr:sp macro="" textlink="">
      <xdr:nvSpPr>
        <xdr:cNvPr id="198" name="テキスト ボックス 197"/>
        <xdr:cNvSpPr txBox="1"/>
      </xdr:nvSpPr>
      <xdr:spPr>
        <a:xfrm>
          <a:off x="2673428" y="1344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120309</xdr:rowOff>
    </xdr:from>
    <xdr:to>
      <xdr:col>10</xdr:col>
      <xdr:colOff>165100</xdr:colOff>
      <xdr:row>78</xdr:row>
      <xdr:rowOff>50459</xdr:rowOff>
    </xdr:to>
    <xdr:sp macro="" textlink="">
      <xdr:nvSpPr>
        <xdr:cNvPr id="199" name="楕円 198"/>
        <xdr:cNvSpPr/>
      </xdr:nvSpPr>
      <xdr:spPr>
        <a:xfrm>
          <a:off x="1968500" y="133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41586</xdr:rowOff>
    </xdr:from>
    <xdr:ext cx="469744" cy="259045"/>
    <xdr:sp macro="" textlink="">
      <xdr:nvSpPr>
        <xdr:cNvPr id="200" name="テキスト ボックス 199"/>
        <xdr:cNvSpPr txBox="1"/>
      </xdr:nvSpPr>
      <xdr:spPr>
        <a:xfrm>
          <a:off x="1784428" y="134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135626</xdr:rowOff>
    </xdr:from>
    <xdr:to>
      <xdr:col>6</xdr:col>
      <xdr:colOff>38100</xdr:colOff>
      <xdr:row>78</xdr:row>
      <xdr:rowOff>65776</xdr:rowOff>
    </xdr:to>
    <xdr:sp macro="" textlink="">
      <xdr:nvSpPr>
        <xdr:cNvPr id="201" name="楕円 200"/>
        <xdr:cNvSpPr/>
      </xdr:nvSpPr>
      <xdr:spPr>
        <a:xfrm>
          <a:off x="1079500" y="133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56903</xdr:rowOff>
    </xdr:from>
    <xdr:ext cx="469744" cy="259045"/>
    <xdr:sp macro="" textlink="">
      <xdr:nvSpPr>
        <xdr:cNvPr id="202" name="テキスト ボックス 201"/>
        <xdr:cNvSpPr txBox="1"/>
      </xdr:nvSpPr>
      <xdr:spPr>
        <a:xfrm>
          <a:off x="895428" y="134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103670</xdr:rowOff>
    </xdr:from>
    <xdr:to>
      <xdr:col>24</xdr:col>
      <xdr:colOff>63500</xdr:colOff>
      <xdr:row>98</xdr:row>
      <xdr:rowOff>134150</xdr:rowOff>
    </xdr:to>
    <xdr:cxnSp macro="">
      <xdr:nvCxnSpPr>
        <xdr:cNvPr id="232" name="直線コネクタ 231"/>
        <xdr:cNvCxnSpPr/>
      </xdr:nvCxnSpPr>
      <xdr:spPr>
        <a:xfrm flipV="1">
          <a:off x="3797300" y="1673432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134150</xdr:rowOff>
    </xdr:from>
    <xdr:to>
      <xdr:col>19</xdr:col>
      <xdr:colOff>177800</xdr:colOff>
      <xdr:row>99</xdr:row>
      <xdr:rowOff>6007</xdr:rowOff>
    </xdr:to>
    <xdr:cxnSp macro="">
      <xdr:nvCxnSpPr>
        <xdr:cNvPr id="235" name="直線コネクタ 234"/>
        <xdr:cNvCxnSpPr/>
      </xdr:nvCxnSpPr>
      <xdr:spPr>
        <a:xfrm flipV="1">
          <a:off x="2908300" y="16936250"/>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6007</xdr:rowOff>
    </xdr:from>
    <xdr:to>
      <xdr:col>15</xdr:col>
      <xdr:colOff>50800</xdr:colOff>
      <xdr:row>99</xdr:row>
      <xdr:rowOff>61468</xdr:rowOff>
    </xdr:to>
    <xdr:cxnSp macro="">
      <xdr:nvCxnSpPr>
        <xdr:cNvPr id="238" name="直線コネクタ 237"/>
        <xdr:cNvCxnSpPr/>
      </xdr:nvCxnSpPr>
      <xdr:spPr>
        <a:xfrm flipV="1">
          <a:off x="2019300" y="16979557"/>
          <a:ext cx="889000" cy="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61468</xdr:rowOff>
    </xdr:from>
    <xdr:to>
      <xdr:col>10</xdr:col>
      <xdr:colOff>114300</xdr:colOff>
      <xdr:row>99</xdr:row>
      <xdr:rowOff>93435</xdr:rowOff>
    </xdr:to>
    <xdr:cxnSp macro="">
      <xdr:nvCxnSpPr>
        <xdr:cNvPr id="241" name="直線コネクタ 240"/>
        <xdr:cNvCxnSpPr/>
      </xdr:nvCxnSpPr>
      <xdr:spPr>
        <a:xfrm flipV="1">
          <a:off x="1130300" y="17035018"/>
          <a:ext cx="8890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52870</xdr:rowOff>
    </xdr:from>
    <xdr:to>
      <xdr:col>24</xdr:col>
      <xdr:colOff>114300</xdr:colOff>
      <xdr:row>97</xdr:row>
      <xdr:rowOff>154470</xdr:rowOff>
    </xdr:to>
    <xdr:sp macro="" textlink="">
      <xdr:nvSpPr>
        <xdr:cNvPr id="251" name="楕円 250"/>
        <xdr:cNvSpPr/>
      </xdr:nvSpPr>
      <xdr:spPr>
        <a:xfrm>
          <a:off x="4584700" y="166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31297</xdr:rowOff>
    </xdr:from>
    <xdr:ext cx="534377" cy="259045"/>
    <xdr:sp macro="" textlink="">
      <xdr:nvSpPr>
        <xdr:cNvPr id="252" name="扶助費該当値テキスト"/>
        <xdr:cNvSpPr txBox="1"/>
      </xdr:nvSpPr>
      <xdr:spPr>
        <a:xfrm>
          <a:off x="4686300" y="1666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83350</xdr:rowOff>
    </xdr:from>
    <xdr:to>
      <xdr:col>20</xdr:col>
      <xdr:colOff>38100</xdr:colOff>
      <xdr:row>99</xdr:row>
      <xdr:rowOff>13500</xdr:rowOff>
    </xdr:to>
    <xdr:sp macro="" textlink="">
      <xdr:nvSpPr>
        <xdr:cNvPr id="253" name="楕円 252"/>
        <xdr:cNvSpPr/>
      </xdr:nvSpPr>
      <xdr:spPr>
        <a:xfrm>
          <a:off x="3746500" y="168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4627</xdr:rowOff>
    </xdr:from>
    <xdr:ext cx="534377" cy="259045"/>
    <xdr:sp macro="" textlink="">
      <xdr:nvSpPr>
        <xdr:cNvPr id="254" name="テキスト ボックス 253"/>
        <xdr:cNvSpPr txBox="1"/>
      </xdr:nvSpPr>
      <xdr:spPr>
        <a:xfrm>
          <a:off x="3530111" y="169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126657</xdr:rowOff>
    </xdr:from>
    <xdr:to>
      <xdr:col>15</xdr:col>
      <xdr:colOff>101600</xdr:colOff>
      <xdr:row>99</xdr:row>
      <xdr:rowOff>56807</xdr:rowOff>
    </xdr:to>
    <xdr:sp macro="" textlink="">
      <xdr:nvSpPr>
        <xdr:cNvPr id="255" name="楕円 254"/>
        <xdr:cNvSpPr/>
      </xdr:nvSpPr>
      <xdr:spPr>
        <a:xfrm>
          <a:off x="2857500" y="1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47934</xdr:rowOff>
    </xdr:from>
    <xdr:ext cx="534377" cy="259045"/>
    <xdr:sp macro="" textlink="">
      <xdr:nvSpPr>
        <xdr:cNvPr id="256" name="テキスト ボックス 255"/>
        <xdr:cNvSpPr txBox="1"/>
      </xdr:nvSpPr>
      <xdr:spPr>
        <a:xfrm>
          <a:off x="2641111" y="1702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10668</xdr:rowOff>
    </xdr:from>
    <xdr:to>
      <xdr:col>10</xdr:col>
      <xdr:colOff>165100</xdr:colOff>
      <xdr:row>99</xdr:row>
      <xdr:rowOff>112268</xdr:rowOff>
    </xdr:to>
    <xdr:sp macro="" textlink="">
      <xdr:nvSpPr>
        <xdr:cNvPr id="257" name="楕円 256"/>
        <xdr:cNvSpPr/>
      </xdr:nvSpPr>
      <xdr:spPr>
        <a:xfrm>
          <a:off x="1968500" y="1698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103395</xdr:rowOff>
    </xdr:from>
    <xdr:ext cx="534377" cy="259045"/>
    <xdr:sp macro="" textlink="">
      <xdr:nvSpPr>
        <xdr:cNvPr id="258" name="テキスト ボックス 257"/>
        <xdr:cNvSpPr txBox="1"/>
      </xdr:nvSpPr>
      <xdr:spPr>
        <a:xfrm>
          <a:off x="1752111" y="1707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42635</xdr:rowOff>
    </xdr:from>
    <xdr:to>
      <xdr:col>6</xdr:col>
      <xdr:colOff>38100</xdr:colOff>
      <xdr:row>99</xdr:row>
      <xdr:rowOff>144235</xdr:rowOff>
    </xdr:to>
    <xdr:sp macro="" textlink="">
      <xdr:nvSpPr>
        <xdr:cNvPr id="259" name="楕円 258"/>
        <xdr:cNvSpPr/>
      </xdr:nvSpPr>
      <xdr:spPr>
        <a:xfrm>
          <a:off x="1079500" y="170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135362</xdr:rowOff>
    </xdr:from>
    <xdr:ext cx="534377" cy="259045"/>
    <xdr:sp macro="" textlink="">
      <xdr:nvSpPr>
        <xdr:cNvPr id="260" name="テキスト ボックス 259"/>
        <xdr:cNvSpPr txBox="1"/>
      </xdr:nvSpPr>
      <xdr:spPr>
        <a:xfrm>
          <a:off x="863111" y="171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84106</xdr:rowOff>
    </xdr:from>
    <xdr:to>
      <xdr:col>55</xdr:col>
      <xdr:colOff>0</xdr:colOff>
      <xdr:row>35</xdr:row>
      <xdr:rowOff>163213</xdr:rowOff>
    </xdr:to>
    <xdr:cxnSp macro="">
      <xdr:nvCxnSpPr>
        <xdr:cNvPr id="291" name="直線コネクタ 290"/>
        <xdr:cNvCxnSpPr/>
      </xdr:nvCxnSpPr>
      <xdr:spPr>
        <a:xfrm>
          <a:off x="9639300" y="5056156"/>
          <a:ext cx="838200" cy="110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118991</xdr:rowOff>
    </xdr:from>
    <xdr:ext cx="534377" cy="259045"/>
    <xdr:sp macro="" textlink="">
      <xdr:nvSpPr>
        <xdr:cNvPr id="292" name="補助費等平均値テキスト"/>
        <xdr:cNvSpPr txBox="1"/>
      </xdr:nvSpPr>
      <xdr:spPr>
        <a:xfrm>
          <a:off x="10528300" y="611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84106</xdr:rowOff>
    </xdr:from>
    <xdr:to>
      <xdr:col>50</xdr:col>
      <xdr:colOff>114300</xdr:colOff>
      <xdr:row>37</xdr:row>
      <xdr:rowOff>57437</xdr:rowOff>
    </xdr:to>
    <xdr:cxnSp macro="">
      <xdr:nvCxnSpPr>
        <xdr:cNvPr id="294" name="直線コネクタ 293"/>
        <xdr:cNvCxnSpPr/>
      </xdr:nvCxnSpPr>
      <xdr:spPr>
        <a:xfrm flipV="1">
          <a:off x="8750300" y="5056156"/>
          <a:ext cx="889000" cy="13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4048</xdr:rowOff>
    </xdr:from>
    <xdr:ext cx="599010" cy="259045"/>
    <xdr:sp macro="" textlink="">
      <xdr:nvSpPr>
        <xdr:cNvPr id="296" name="テキスト ボックス 295"/>
        <xdr:cNvSpPr txBox="1"/>
      </xdr:nvSpPr>
      <xdr:spPr>
        <a:xfrm>
          <a:off x="9339795" y="514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38550</xdr:rowOff>
    </xdr:from>
    <xdr:to>
      <xdr:col>45</xdr:col>
      <xdr:colOff>177800</xdr:colOff>
      <xdr:row>37</xdr:row>
      <xdr:rowOff>57437</xdr:rowOff>
    </xdr:to>
    <xdr:cxnSp macro="">
      <xdr:nvCxnSpPr>
        <xdr:cNvPr id="297" name="直線コネクタ 296"/>
        <xdr:cNvCxnSpPr/>
      </xdr:nvCxnSpPr>
      <xdr:spPr>
        <a:xfrm>
          <a:off x="7861300" y="6382200"/>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160622</xdr:rowOff>
    </xdr:from>
    <xdr:to>
      <xdr:col>41</xdr:col>
      <xdr:colOff>50800</xdr:colOff>
      <xdr:row>37</xdr:row>
      <xdr:rowOff>38550</xdr:rowOff>
    </xdr:to>
    <xdr:cxnSp macro="">
      <xdr:nvCxnSpPr>
        <xdr:cNvPr id="300" name="直線コネクタ 299"/>
        <xdr:cNvCxnSpPr/>
      </xdr:nvCxnSpPr>
      <xdr:spPr>
        <a:xfrm>
          <a:off x="6972300" y="633282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112413</xdr:rowOff>
    </xdr:from>
    <xdr:to>
      <xdr:col>55</xdr:col>
      <xdr:colOff>50800</xdr:colOff>
      <xdr:row>36</xdr:row>
      <xdr:rowOff>42563</xdr:rowOff>
    </xdr:to>
    <xdr:sp macro="" textlink="">
      <xdr:nvSpPr>
        <xdr:cNvPr id="310" name="楕円 309"/>
        <xdr:cNvSpPr/>
      </xdr:nvSpPr>
      <xdr:spPr>
        <a:xfrm>
          <a:off x="10426700" y="6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135290</xdr:rowOff>
    </xdr:from>
    <xdr:ext cx="534377" cy="259045"/>
    <xdr:sp macro="" textlink="">
      <xdr:nvSpPr>
        <xdr:cNvPr id="311" name="補助費等該当値テキスト"/>
        <xdr:cNvSpPr txBox="1"/>
      </xdr:nvSpPr>
      <xdr:spPr>
        <a:xfrm>
          <a:off x="10528300" y="59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33306</xdr:rowOff>
    </xdr:from>
    <xdr:to>
      <xdr:col>50</xdr:col>
      <xdr:colOff>165100</xdr:colOff>
      <xdr:row>29</xdr:row>
      <xdr:rowOff>134906</xdr:rowOff>
    </xdr:to>
    <xdr:sp macro="" textlink="">
      <xdr:nvSpPr>
        <xdr:cNvPr id="312" name="楕円 311"/>
        <xdr:cNvSpPr/>
      </xdr:nvSpPr>
      <xdr:spPr>
        <a:xfrm>
          <a:off x="9588500" y="50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151433</xdr:rowOff>
    </xdr:from>
    <xdr:ext cx="599010" cy="259045"/>
    <xdr:sp macro="" textlink="">
      <xdr:nvSpPr>
        <xdr:cNvPr id="313" name="テキスト ボックス 312"/>
        <xdr:cNvSpPr txBox="1"/>
      </xdr:nvSpPr>
      <xdr:spPr>
        <a:xfrm>
          <a:off x="9339795" y="478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6637</xdr:rowOff>
    </xdr:from>
    <xdr:to>
      <xdr:col>46</xdr:col>
      <xdr:colOff>38100</xdr:colOff>
      <xdr:row>37</xdr:row>
      <xdr:rowOff>108237</xdr:rowOff>
    </xdr:to>
    <xdr:sp macro="" textlink="">
      <xdr:nvSpPr>
        <xdr:cNvPr id="314" name="楕円 313"/>
        <xdr:cNvSpPr/>
      </xdr:nvSpPr>
      <xdr:spPr>
        <a:xfrm>
          <a:off x="8699500" y="63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99364</xdr:rowOff>
    </xdr:from>
    <xdr:ext cx="534377" cy="259045"/>
    <xdr:sp macro="" textlink="">
      <xdr:nvSpPr>
        <xdr:cNvPr id="315" name="テキスト ボックス 314"/>
        <xdr:cNvSpPr txBox="1"/>
      </xdr:nvSpPr>
      <xdr:spPr>
        <a:xfrm>
          <a:off x="8483111" y="64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159200</xdr:rowOff>
    </xdr:from>
    <xdr:to>
      <xdr:col>41</xdr:col>
      <xdr:colOff>101600</xdr:colOff>
      <xdr:row>37</xdr:row>
      <xdr:rowOff>89350</xdr:rowOff>
    </xdr:to>
    <xdr:sp macro="" textlink="">
      <xdr:nvSpPr>
        <xdr:cNvPr id="316" name="楕円 315"/>
        <xdr:cNvSpPr/>
      </xdr:nvSpPr>
      <xdr:spPr>
        <a:xfrm>
          <a:off x="7810500" y="63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80477</xdr:rowOff>
    </xdr:from>
    <xdr:ext cx="534377" cy="259045"/>
    <xdr:sp macro="" textlink="">
      <xdr:nvSpPr>
        <xdr:cNvPr id="317" name="テキスト ボックス 316"/>
        <xdr:cNvSpPr txBox="1"/>
      </xdr:nvSpPr>
      <xdr:spPr>
        <a:xfrm>
          <a:off x="7594111" y="64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109822</xdr:rowOff>
    </xdr:from>
    <xdr:to>
      <xdr:col>36</xdr:col>
      <xdr:colOff>165100</xdr:colOff>
      <xdr:row>37</xdr:row>
      <xdr:rowOff>39972</xdr:rowOff>
    </xdr:to>
    <xdr:sp macro="" textlink="">
      <xdr:nvSpPr>
        <xdr:cNvPr id="318" name="楕円 317"/>
        <xdr:cNvSpPr/>
      </xdr:nvSpPr>
      <xdr:spPr>
        <a:xfrm>
          <a:off x="6921500" y="62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31099</xdr:rowOff>
    </xdr:from>
    <xdr:ext cx="534377" cy="259045"/>
    <xdr:sp macro="" textlink="">
      <xdr:nvSpPr>
        <xdr:cNvPr id="319" name="テキスト ボックス 318"/>
        <xdr:cNvSpPr txBox="1"/>
      </xdr:nvSpPr>
      <xdr:spPr>
        <a:xfrm>
          <a:off x="6705111" y="63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5498</xdr:rowOff>
    </xdr:from>
    <xdr:to>
      <xdr:col>55</xdr:col>
      <xdr:colOff>0</xdr:colOff>
      <xdr:row>58</xdr:row>
      <xdr:rowOff>68893</xdr:rowOff>
    </xdr:to>
    <xdr:cxnSp macro="">
      <xdr:nvCxnSpPr>
        <xdr:cNvPr id="346" name="直線コネクタ 345"/>
        <xdr:cNvCxnSpPr/>
      </xdr:nvCxnSpPr>
      <xdr:spPr>
        <a:xfrm>
          <a:off x="9639300" y="9949598"/>
          <a:ext cx="838200" cy="6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130921</xdr:rowOff>
    </xdr:from>
    <xdr:to>
      <xdr:col>50</xdr:col>
      <xdr:colOff>114300</xdr:colOff>
      <xdr:row>58</xdr:row>
      <xdr:rowOff>5498</xdr:rowOff>
    </xdr:to>
    <xdr:cxnSp macro="">
      <xdr:nvCxnSpPr>
        <xdr:cNvPr id="349" name="直線コネクタ 348"/>
        <xdr:cNvCxnSpPr/>
      </xdr:nvCxnSpPr>
      <xdr:spPr>
        <a:xfrm>
          <a:off x="8750300" y="9903571"/>
          <a:ext cx="889000" cy="4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130921</xdr:rowOff>
    </xdr:from>
    <xdr:to>
      <xdr:col>45</xdr:col>
      <xdr:colOff>177800</xdr:colOff>
      <xdr:row>58</xdr:row>
      <xdr:rowOff>54025</xdr:rowOff>
    </xdr:to>
    <xdr:cxnSp macro="">
      <xdr:nvCxnSpPr>
        <xdr:cNvPr id="352" name="直線コネクタ 351"/>
        <xdr:cNvCxnSpPr/>
      </xdr:nvCxnSpPr>
      <xdr:spPr>
        <a:xfrm flipV="1">
          <a:off x="7861300" y="9903571"/>
          <a:ext cx="889000" cy="9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120983</xdr:rowOff>
    </xdr:from>
    <xdr:to>
      <xdr:col>41</xdr:col>
      <xdr:colOff>50800</xdr:colOff>
      <xdr:row>58</xdr:row>
      <xdr:rowOff>54025</xdr:rowOff>
    </xdr:to>
    <xdr:cxnSp macro="">
      <xdr:nvCxnSpPr>
        <xdr:cNvPr id="355" name="直線コネクタ 354"/>
        <xdr:cNvCxnSpPr/>
      </xdr:nvCxnSpPr>
      <xdr:spPr>
        <a:xfrm>
          <a:off x="6972300" y="9893633"/>
          <a:ext cx="889000" cy="10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18093</xdr:rowOff>
    </xdr:from>
    <xdr:to>
      <xdr:col>55</xdr:col>
      <xdr:colOff>50800</xdr:colOff>
      <xdr:row>58</xdr:row>
      <xdr:rowOff>119693</xdr:rowOff>
    </xdr:to>
    <xdr:sp macro="" textlink="">
      <xdr:nvSpPr>
        <xdr:cNvPr id="365" name="楕円 364"/>
        <xdr:cNvSpPr/>
      </xdr:nvSpPr>
      <xdr:spPr>
        <a:xfrm>
          <a:off x="10426700" y="99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104470</xdr:rowOff>
    </xdr:from>
    <xdr:ext cx="534377" cy="259045"/>
    <xdr:sp macro="" textlink="">
      <xdr:nvSpPr>
        <xdr:cNvPr id="366" name="普通建設事業費該当値テキスト"/>
        <xdr:cNvSpPr txBox="1"/>
      </xdr:nvSpPr>
      <xdr:spPr>
        <a:xfrm>
          <a:off x="10528300" y="98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126148</xdr:rowOff>
    </xdr:from>
    <xdr:to>
      <xdr:col>50</xdr:col>
      <xdr:colOff>165100</xdr:colOff>
      <xdr:row>58</xdr:row>
      <xdr:rowOff>56298</xdr:rowOff>
    </xdr:to>
    <xdr:sp macro="" textlink="">
      <xdr:nvSpPr>
        <xdr:cNvPr id="367" name="楕円 366"/>
        <xdr:cNvSpPr/>
      </xdr:nvSpPr>
      <xdr:spPr>
        <a:xfrm>
          <a:off x="9588500" y="98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47425</xdr:rowOff>
    </xdr:from>
    <xdr:ext cx="534377" cy="259045"/>
    <xdr:sp macro="" textlink="">
      <xdr:nvSpPr>
        <xdr:cNvPr id="368" name="テキスト ボックス 367"/>
        <xdr:cNvSpPr txBox="1"/>
      </xdr:nvSpPr>
      <xdr:spPr>
        <a:xfrm>
          <a:off x="9372111" y="99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80121</xdr:rowOff>
    </xdr:from>
    <xdr:to>
      <xdr:col>46</xdr:col>
      <xdr:colOff>38100</xdr:colOff>
      <xdr:row>58</xdr:row>
      <xdr:rowOff>10271</xdr:rowOff>
    </xdr:to>
    <xdr:sp macro="" textlink="">
      <xdr:nvSpPr>
        <xdr:cNvPr id="369" name="楕円 368"/>
        <xdr:cNvSpPr/>
      </xdr:nvSpPr>
      <xdr:spPr>
        <a:xfrm>
          <a:off x="8699500" y="98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1398</xdr:rowOff>
    </xdr:from>
    <xdr:ext cx="534377" cy="259045"/>
    <xdr:sp macro="" textlink="">
      <xdr:nvSpPr>
        <xdr:cNvPr id="370" name="テキスト ボックス 369"/>
        <xdr:cNvSpPr txBox="1"/>
      </xdr:nvSpPr>
      <xdr:spPr>
        <a:xfrm>
          <a:off x="8483111" y="99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3225</xdr:rowOff>
    </xdr:from>
    <xdr:to>
      <xdr:col>41</xdr:col>
      <xdr:colOff>101600</xdr:colOff>
      <xdr:row>58</xdr:row>
      <xdr:rowOff>104825</xdr:rowOff>
    </xdr:to>
    <xdr:sp macro="" textlink="">
      <xdr:nvSpPr>
        <xdr:cNvPr id="371" name="楕円 370"/>
        <xdr:cNvSpPr/>
      </xdr:nvSpPr>
      <xdr:spPr>
        <a:xfrm>
          <a:off x="7810500" y="99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95952</xdr:rowOff>
    </xdr:from>
    <xdr:ext cx="534377" cy="259045"/>
    <xdr:sp macro="" textlink="">
      <xdr:nvSpPr>
        <xdr:cNvPr id="372" name="テキスト ボックス 371"/>
        <xdr:cNvSpPr txBox="1"/>
      </xdr:nvSpPr>
      <xdr:spPr>
        <a:xfrm>
          <a:off x="7594111" y="1004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70183</xdr:rowOff>
    </xdr:from>
    <xdr:to>
      <xdr:col>36</xdr:col>
      <xdr:colOff>165100</xdr:colOff>
      <xdr:row>58</xdr:row>
      <xdr:rowOff>333</xdr:rowOff>
    </xdr:to>
    <xdr:sp macro="" textlink="">
      <xdr:nvSpPr>
        <xdr:cNvPr id="373" name="楕円 372"/>
        <xdr:cNvSpPr/>
      </xdr:nvSpPr>
      <xdr:spPr>
        <a:xfrm>
          <a:off x="6921500" y="984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162910</xdr:rowOff>
    </xdr:from>
    <xdr:ext cx="534377" cy="259045"/>
    <xdr:sp macro="" textlink="">
      <xdr:nvSpPr>
        <xdr:cNvPr id="374" name="テキスト ボックス 373"/>
        <xdr:cNvSpPr txBox="1"/>
      </xdr:nvSpPr>
      <xdr:spPr>
        <a:xfrm>
          <a:off x="6705111" y="99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161434</xdr:rowOff>
    </xdr:from>
    <xdr:to>
      <xdr:col>55</xdr:col>
      <xdr:colOff>0</xdr:colOff>
      <xdr:row>79</xdr:row>
      <xdr:rowOff>52456</xdr:rowOff>
    </xdr:to>
    <xdr:cxnSp macro="">
      <xdr:nvCxnSpPr>
        <xdr:cNvPr id="405" name="直線コネクタ 404"/>
        <xdr:cNvCxnSpPr/>
      </xdr:nvCxnSpPr>
      <xdr:spPr>
        <a:xfrm>
          <a:off x="9639300" y="13534534"/>
          <a:ext cx="838200" cy="6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110880</xdr:rowOff>
    </xdr:from>
    <xdr:to>
      <xdr:col>50</xdr:col>
      <xdr:colOff>114300</xdr:colOff>
      <xdr:row>78</xdr:row>
      <xdr:rowOff>161434</xdr:rowOff>
    </xdr:to>
    <xdr:cxnSp macro="">
      <xdr:nvCxnSpPr>
        <xdr:cNvPr id="408" name="直線コネクタ 407"/>
        <xdr:cNvCxnSpPr/>
      </xdr:nvCxnSpPr>
      <xdr:spPr>
        <a:xfrm>
          <a:off x="8750300" y="13483980"/>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110880</xdr:rowOff>
    </xdr:from>
    <xdr:to>
      <xdr:col>45</xdr:col>
      <xdr:colOff>177800</xdr:colOff>
      <xdr:row>79</xdr:row>
      <xdr:rowOff>38757</xdr:rowOff>
    </xdr:to>
    <xdr:cxnSp macro="">
      <xdr:nvCxnSpPr>
        <xdr:cNvPr id="411" name="直線コネクタ 410"/>
        <xdr:cNvCxnSpPr/>
      </xdr:nvCxnSpPr>
      <xdr:spPr>
        <a:xfrm flipV="1">
          <a:off x="7861300" y="13483980"/>
          <a:ext cx="889000" cy="9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38757</xdr:rowOff>
    </xdr:from>
    <xdr:to>
      <xdr:col>41</xdr:col>
      <xdr:colOff>50800</xdr:colOff>
      <xdr:row>79</xdr:row>
      <xdr:rowOff>49306</xdr:rowOff>
    </xdr:to>
    <xdr:cxnSp macro="">
      <xdr:nvCxnSpPr>
        <xdr:cNvPr id="414" name="直線コネクタ 413"/>
        <xdr:cNvCxnSpPr/>
      </xdr:nvCxnSpPr>
      <xdr:spPr>
        <a:xfrm flipV="1">
          <a:off x="6972300" y="13583307"/>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1656</xdr:rowOff>
    </xdr:from>
    <xdr:to>
      <xdr:col>55</xdr:col>
      <xdr:colOff>50800</xdr:colOff>
      <xdr:row>79</xdr:row>
      <xdr:rowOff>103256</xdr:rowOff>
    </xdr:to>
    <xdr:sp macro="" textlink="">
      <xdr:nvSpPr>
        <xdr:cNvPr id="424" name="楕円 423"/>
        <xdr:cNvSpPr/>
      </xdr:nvSpPr>
      <xdr:spPr>
        <a:xfrm>
          <a:off x="10426700" y="135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88033</xdr:rowOff>
    </xdr:from>
    <xdr:ext cx="469744" cy="259045"/>
    <xdr:sp macro="" textlink="">
      <xdr:nvSpPr>
        <xdr:cNvPr id="425" name="普通建設事業費 （ うち新規整備　）該当値テキスト"/>
        <xdr:cNvSpPr txBox="1"/>
      </xdr:nvSpPr>
      <xdr:spPr>
        <a:xfrm>
          <a:off x="10528300" y="1346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110634</xdr:rowOff>
    </xdr:from>
    <xdr:to>
      <xdr:col>50</xdr:col>
      <xdr:colOff>165100</xdr:colOff>
      <xdr:row>79</xdr:row>
      <xdr:rowOff>40784</xdr:rowOff>
    </xdr:to>
    <xdr:sp macro="" textlink="">
      <xdr:nvSpPr>
        <xdr:cNvPr id="426" name="楕円 425"/>
        <xdr:cNvSpPr/>
      </xdr:nvSpPr>
      <xdr:spPr>
        <a:xfrm>
          <a:off x="9588500" y="134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31911</xdr:rowOff>
    </xdr:from>
    <xdr:ext cx="469744" cy="259045"/>
    <xdr:sp macro="" textlink="">
      <xdr:nvSpPr>
        <xdr:cNvPr id="427" name="テキスト ボックス 426"/>
        <xdr:cNvSpPr txBox="1"/>
      </xdr:nvSpPr>
      <xdr:spPr>
        <a:xfrm>
          <a:off x="9404428" y="1357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60080</xdr:rowOff>
    </xdr:from>
    <xdr:to>
      <xdr:col>46</xdr:col>
      <xdr:colOff>38100</xdr:colOff>
      <xdr:row>78</xdr:row>
      <xdr:rowOff>161680</xdr:rowOff>
    </xdr:to>
    <xdr:sp macro="" textlink="">
      <xdr:nvSpPr>
        <xdr:cNvPr id="428" name="楕円 427"/>
        <xdr:cNvSpPr/>
      </xdr:nvSpPr>
      <xdr:spPr>
        <a:xfrm>
          <a:off x="8699500" y="134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152807</xdr:rowOff>
    </xdr:from>
    <xdr:ext cx="469744" cy="259045"/>
    <xdr:sp macro="" textlink="">
      <xdr:nvSpPr>
        <xdr:cNvPr id="429" name="テキスト ボックス 428"/>
        <xdr:cNvSpPr txBox="1"/>
      </xdr:nvSpPr>
      <xdr:spPr>
        <a:xfrm>
          <a:off x="8515428" y="1352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159407</xdr:rowOff>
    </xdr:from>
    <xdr:to>
      <xdr:col>41</xdr:col>
      <xdr:colOff>101600</xdr:colOff>
      <xdr:row>79</xdr:row>
      <xdr:rowOff>89557</xdr:rowOff>
    </xdr:to>
    <xdr:sp macro="" textlink="">
      <xdr:nvSpPr>
        <xdr:cNvPr id="430" name="楕円 429"/>
        <xdr:cNvSpPr/>
      </xdr:nvSpPr>
      <xdr:spPr>
        <a:xfrm>
          <a:off x="7810500" y="135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80684</xdr:rowOff>
    </xdr:from>
    <xdr:ext cx="469744" cy="259045"/>
    <xdr:sp macro="" textlink="">
      <xdr:nvSpPr>
        <xdr:cNvPr id="431" name="テキスト ボックス 430"/>
        <xdr:cNvSpPr txBox="1"/>
      </xdr:nvSpPr>
      <xdr:spPr>
        <a:xfrm>
          <a:off x="762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169956</xdr:rowOff>
    </xdr:from>
    <xdr:to>
      <xdr:col>36</xdr:col>
      <xdr:colOff>165100</xdr:colOff>
      <xdr:row>79</xdr:row>
      <xdr:rowOff>100106</xdr:rowOff>
    </xdr:to>
    <xdr:sp macro="" textlink="">
      <xdr:nvSpPr>
        <xdr:cNvPr id="432" name="楕円 431"/>
        <xdr:cNvSpPr/>
      </xdr:nvSpPr>
      <xdr:spPr>
        <a:xfrm>
          <a:off x="6921500" y="1354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91233</xdr:rowOff>
    </xdr:from>
    <xdr:ext cx="469744" cy="259045"/>
    <xdr:sp macro="" textlink="">
      <xdr:nvSpPr>
        <xdr:cNvPr id="433" name="テキスト ボックス 432"/>
        <xdr:cNvSpPr txBox="1"/>
      </xdr:nvSpPr>
      <xdr:spPr>
        <a:xfrm>
          <a:off x="6737428" y="1363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62612</xdr:rowOff>
    </xdr:from>
    <xdr:to>
      <xdr:col>55</xdr:col>
      <xdr:colOff>0</xdr:colOff>
      <xdr:row>98</xdr:row>
      <xdr:rowOff>94515</xdr:rowOff>
    </xdr:to>
    <xdr:cxnSp macro="">
      <xdr:nvCxnSpPr>
        <xdr:cNvPr id="460" name="直線コネクタ 459"/>
        <xdr:cNvCxnSpPr/>
      </xdr:nvCxnSpPr>
      <xdr:spPr>
        <a:xfrm>
          <a:off x="9639300" y="16864712"/>
          <a:ext cx="838200" cy="3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62612</xdr:rowOff>
    </xdr:from>
    <xdr:to>
      <xdr:col>50</xdr:col>
      <xdr:colOff>114300</xdr:colOff>
      <xdr:row>98</xdr:row>
      <xdr:rowOff>115884</xdr:rowOff>
    </xdr:to>
    <xdr:cxnSp macro="">
      <xdr:nvCxnSpPr>
        <xdr:cNvPr id="463" name="直線コネクタ 462"/>
        <xdr:cNvCxnSpPr/>
      </xdr:nvCxnSpPr>
      <xdr:spPr>
        <a:xfrm flipV="1">
          <a:off x="8750300" y="16864712"/>
          <a:ext cx="889000" cy="5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99434</xdr:rowOff>
    </xdr:from>
    <xdr:to>
      <xdr:col>45</xdr:col>
      <xdr:colOff>177800</xdr:colOff>
      <xdr:row>98</xdr:row>
      <xdr:rowOff>115884</xdr:rowOff>
    </xdr:to>
    <xdr:cxnSp macro="">
      <xdr:nvCxnSpPr>
        <xdr:cNvPr id="466" name="直線コネクタ 465"/>
        <xdr:cNvCxnSpPr/>
      </xdr:nvCxnSpPr>
      <xdr:spPr>
        <a:xfrm>
          <a:off x="7861300" y="16901534"/>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9754</xdr:rowOff>
    </xdr:from>
    <xdr:to>
      <xdr:col>41</xdr:col>
      <xdr:colOff>50800</xdr:colOff>
      <xdr:row>98</xdr:row>
      <xdr:rowOff>99434</xdr:rowOff>
    </xdr:to>
    <xdr:cxnSp macro="">
      <xdr:nvCxnSpPr>
        <xdr:cNvPr id="469" name="直線コネクタ 468"/>
        <xdr:cNvCxnSpPr/>
      </xdr:nvCxnSpPr>
      <xdr:spPr>
        <a:xfrm>
          <a:off x="6972300" y="16811854"/>
          <a:ext cx="889000" cy="8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43715</xdr:rowOff>
    </xdr:from>
    <xdr:to>
      <xdr:col>55</xdr:col>
      <xdr:colOff>50800</xdr:colOff>
      <xdr:row>98</xdr:row>
      <xdr:rowOff>145315</xdr:rowOff>
    </xdr:to>
    <xdr:sp macro="" textlink="">
      <xdr:nvSpPr>
        <xdr:cNvPr id="479" name="楕円 478"/>
        <xdr:cNvSpPr/>
      </xdr:nvSpPr>
      <xdr:spPr>
        <a:xfrm>
          <a:off x="10426700" y="16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130092</xdr:rowOff>
    </xdr:from>
    <xdr:ext cx="469744" cy="259045"/>
    <xdr:sp macro="" textlink="">
      <xdr:nvSpPr>
        <xdr:cNvPr id="480" name="普通建設事業費 （ うち更新整備　）該当値テキスト"/>
        <xdr:cNvSpPr txBox="1"/>
      </xdr:nvSpPr>
      <xdr:spPr>
        <a:xfrm>
          <a:off x="10528300" y="1676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11812</xdr:rowOff>
    </xdr:from>
    <xdr:to>
      <xdr:col>50</xdr:col>
      <xdr:colOff>165100</xdr:colOff>
      <xdr:row>98</xdr:row>
      <xdr:rowOff>113412</xdr:rowOff>
    </xdr:to>
    <xdr:sp macro="" textlink="">
      <xdr:nvSpPr>
        <xdr:cNvPr id="481" name="楕円 480"/>
        <xdr:cNvSpPr/>
      </xdr:nvSpPr>
      <xdr:spPr>
        <a:xfrm>
          <a:off x="9588500" y="1681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104539</xdr:rowOff>
    </xdr:from>
    <xdr:ext cx="534377" cy="259045"/>
    <xdr:sp macro="" textlink="">
      <xdr:nvSpPr>
        <xdr:cNvPr id="482" name="テキスト ボックス 481"/>
        <xdr:cNvSpPr txBox="1"/>
      </xdr:nvSpPr>
      <xdr:spPr>
        <a:xfrm>
          <a:off x="9372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65084</xdr:rowOff>
    </xdr:from>
    <xdr:to>
      <xdr:col>46</xdr:col>
      <xdr:colOff>38100</xdr:colOff>
      <xdr:row>98</xdr:row>
      <xdr:rowOff>166684</xdr:rowOff>
    </xdr:to>
    <xdr:sp macro="" textlink="">
      <xdr:nvSpPr>
        <xdr:cNvPr id="483" name="楕円 482"/>
        <xdr:cNvSpPr/>
      </xdr:nvSpPr>
      <xdr:spPr>
        <a:xfrm>
          <a:off x="8699500" y="168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157811</xdr:rowOff>
    </xdr:from>
    <xdr:ext cx="469744" cy="259045"/>
    <xdr:sp macro="" textlink="">
      <xdr:nvSpPr>
        <xdr:cNvPr id="484" name="テキスト ボックス 483"/>
        <xdr:cNvSpPr txBox="1"/>
      </xdr:nvSpPr>
      <xdr:spPr>
        <a:xfrm>
          <a:off x="8515428" y="1695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48634</xdr:rowOff>
    </xdr:from>
    <xdr:to>
      <xdr:col>41</xdr:col>
      <xdr:colOff>101600</xdr:colOff>
      <xdr:row>98</xdr:row>
      <xdr:rowOff>150234</xdr:rowOff>
    </xdr:to>
    <xdr:sp macro="" textlink="">
      <xdr:nvSpPr>
        <xdr:cNvPr id="485" name="楕円 484"/>
        <xdr:cNvSpPr/>
      </xdr:nvSpPr>
      <xdr:spPr>
        <a:xfrm>
          <a:off x="7810500" y="168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141361</xdr:rowOff>
    </xdr:from>
    <xdr:ext cx="469744" cy="259045"/>
    <xdr:sp macro="" textlink="">
      <xdr:nvSpPr>
        <xdr:cNvPr id="486" name="テキスト ボックス 485"/>
        <xdr:cNvSpPr txBox="1"/>
      </xdr:nvSpPr>
      <xdr:spPr>
        <a:xfrm>
          <a:off x="7626428" y="169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130404</xdr:rowOff>
    </xdr:from>
    <xdr:to>
      <xdr:col>36</xdr:col>
      <xdr:colOff>165100</xdr:colOff>
      <xdr:row>98</xdr:row>
      <xdr:rowOff>60554</xdr:rowOff>
    </xdr:to>
    <xdr:sp macro="" textlink="">
      <xdr:nvSpPr>
        <xdr:cNvPr id="487" name="楕円 486"/>
        <xdr:cNvSpPr/>
      </xdr:nvSpPr>
      <xdr:spPr>
        <a:xfrm>
          <a:off x="6921500" y="167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77081</xdr:rowOff>
    </xdr:from>
    <xdr:ext cx="534377" cy="259045"/>
    <xdr:sp macro="" textlink="">
      <xdr:nvSpPr>
        <xdr:cNvPr id="488" name="テキスト ボックス 487"/>
        <xdr:cNvSpPr txBox="1"/>
      </xdr:nvSpPr>
      <xdr:spPr>
        <a:xfrm>
          <a:off x="6705111" y="165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42863</xdr:rowOff>
    </xdr:from>
    <xdr:to>
      <xdr:col>85</xdr:col>
      <xdr:colOff>127000</xdr:colOff>
      <xdr:row>39</xdr:row>
      <xdr:rowOff>44450</xdr:rowOff>
    </xdr:to>
    <xdr:cxnSp macro="">
      <xdr:nvCxnSpPr>
        <xdr:cNvPr id="517" name="直線コネクタ 516"/>
        <xdr:cNvCxnSpPr/>
      </xdr:nvCxnSpPr>
      <xdr:spPr>
        <a:xfrm>
          <a:off x="15481300" y="6729413"/>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42863</xdr:rowOff>
    </xdr:from>
    <xdr:to>
      <xdr:col>81</xdr:col>
      <xdr:colOff>50800</xdr:colOff>
      <xdr:row>39</xdr:row>
      <xdr:rowOff>44450</xdr:rowOff>
    </xdr:to>
    <xdr:cxnSp macro="">
      <xdr:nvCxnSpPr>
        <xdr:cNvPr id="520" name="直線コネクタ 519"/>
        <xdr:cNvCxnSpPr/>
      </xdr:nvCxnSpPr>
      <xdr:spPr>
        <a:xfrm flipV="1">
          <a:off x="14592300" y="6729413"/>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163513</xdr:rowOff>
    </xdr:from>
    <xdr:to>
      <xdr:col>81</xdr:col>
      <xdr:colOff>101600</xdr:colOff>
      <xdr:row>39</xdr:row>
      <xdr:rowOff>93663</xdr:rowOff>
    </xdr:to>
    <xdr:sp macro="" textlink="">
      <xdr:nvSpPr>
        <xdr:cNvPr id="538" name="楕円 537"/>
        <xdr:cNvSpPr/>
      </xdr:nvSpPr>
      <xdr:spPr>
        <a:xfrm>
          <a:off x="15430500" y="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84790</xdr:rowOff>
    </xdr:from>
    <xdr:ext cx="378565" cy="259045"/>
    <xdr:sp macro="" textlink="">
      <xdr:nvSpPr>
        <xdr:cNvPr id="539" name="テキスト ボックス 538"/>
        <xdr:cNvSpPr txBox="1"/>
      </xdr:nvSpPr>
      <xdr:spPr>
        <a:xfrm>
          <a:off x="15292017" y="67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12647</xdr:rowOff>
    </xdr:from>
    <xdr:to>
      <xdr:col>85</xdr:col>
      <xdr:colOff>127000</xdr:colOff>
      <xdr:row>77</xdr:row>
      <xdr:rowOff>63250</xdr:rowOff>
    </xdr:to>
    <xdr:cxnSp macro="">
      <xdr:nvCxnSpPr>
        <xdr:cNvPr id="625" name="直線コネクタ 624"/>
        <xdr:cNvCxnSpPr/>
      </xdr:nvCxnSpPr>
      <xdr:spPr>
        <a:xfrm flipV="1">
          <a:off x="15481300" y="13214297"/>
          <a:ext cx="8382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55902</xdr:rowOff>
    </xdr:from>
    <xdr:to>
      <xdr:col>81</xdr:col>
      <xdr:colOff>50800</xdr:colOff>
      <xdr:row>77</xdr:row>
      <xdr:rowOff>63250</xdr:rowOff>
    </xdr:to>
    <xdr:cxnSp macro="">
      <xdr:nvCxnSpPr>
        <xdr:cNvPr id="628" name="直線コネクタ 627"/>
        <xdr:cNvCxnSpPr/>
      </xdr:nvCxnSpPr>
      <xdr:spPr>
        <a:xfrm>
          <a:off x="14592300" y="13257552"/>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55902</xdr:rowOff>
    </xdr:from>
    <xdr:to>
      <xdr:col>76</xdr:col>
      <xdr:colOff>114300</xdr:colOff>
      <xdr:row>77</xdr:row>
      <xdr:rowOff>56572</xdr:rowOff>
    </xdr:to>
    <xdr:cxnSp macro="">
      <xdr:nvCxnSpPr>
        <xdr:cNvPr id="631" name="直線コネクタ 630"/>
        <xdr:cNvCxnSpPr/>
      </xdr:nvCxnSpPr>
      <xdr:spPr>
        <a:xfrm flipV="1">
          <a:off x="13703300" y="1325755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56572</xdr:rowOff>
    </xdr:from>
    <xdr:to>
      <xdr:col>71</xdr:col>
      <xdr:colOff>177800</xdr:colOff>
      <xdr:row>77</xdr:row>
      <xdr:rowOff>85816</xdr:rowOff>
    </xdr:to>
    <xdr:cxnSp macro="">
      <xdr:nvCxnSpPr>
        <xdr:cNvPr id="634" name="直線コネクタ 633"/>
        <xdr:cNvCxnSpPr/>
      </xdr:nvCxnSpPr>
      <xdr:spPr>
        <a:xfrm flipV="1">
          <a:off x="12814300" y="13258222"/>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133297</xdr:rowOff>
    </xdr:from>
    <xdr:to>
      <xdr:col>85</xdr:col>
      <xdr:colOff>177800</xdr:colOff>
      <xdr:row>77</xdr:row>
      <xdr:rowOff>63447</xdr:rowOff>
    </xdr:to>
    <xdr:sp macro="" textlink="">
      <xdr:nvSpPr>
        <xdr:cNvPr id="644" name="楕円 643"/>
        <xdr:cNvSpPr/>
      </xdr:nvSpPr>
      <xdr:spPr>
        <a:xfrm>
          <a:off x="16268700" y="131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111724</xdr:rowOff>
    </xdr:from>
    <xdr:ext cx="534377" cy="259045"/>
    <xdr:sp macro="" textlink="">
      <xdr:nvSpPr>
        <xdr:cNvPr id="645" name="公債費該当値テキスト"/>
        <xdr:cNvSpPr txBox="1"/>
      </xdr:nvSpPr>
      <xdr:spPr>
        <a:xfrm>
          <a:off x="16370300" y="1314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12450</xdr:rowOff>
    </xdr:from>
    <xdr:to>
      <xdr:col>81</xdr:col>
      <xdr:colOff>101600</xdr:colOff>
      <xdr:row>77</xdr:row>
      <xdr:rowOff>114050</xdr:rowOff>
    </xdr:to>
    <xdr:sp macro="" textlink="">
      <xdr:nvSpPr>
        <xdr:cNvPr id="646" name="楕円 645"/>
        <xdr:cNvSpPr/>
      </xdr:nvSpPr>
      <xdr:spPr>
        <a:xfrm>
          <a:off x="15430500" y="1321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105177</xdr:rowOff>
    </xdr:from>
    <xdr:ext cx="534377" cy="259045"/>
    <xdr:sp macro="" textlink="">
      <xdr:nvSpPr>
        <xdr:cNvPr id="647" name="テキスト ボックス 646"/>
        <xdr:cNvSpPr txBox="1"/>
      </xdr:nvSpPr>
      <xdr:spPr>
        <a:xfrm>
          <a:off x="15214111" y="133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5102</xdr:rowOff>
    </xdr:from>
    <xdr:to>
      <xdr:col>76</xdr:col>
      <xdr:colOff>165100</xdr:colOff>
      <xdr:row>77</xdr:row>
      <xdr:rowOff>106702</xdr:rowOff>
    </xdr:to>
    <xdr:sp macro="" textlink="">
      <xdr:nvSpPr>
        <xdr:cNvPr id="648" name="楕円 647"/>
        <xdr:cNvSpPr/>
      </xdr:nvSpPr>
      <xdr:spPr>
        <a:xfrm>
          <a:off x="14541500" y="132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97829</xdr:rowOff>
    </xdr:from>
    <xdr:ext cx="534377" cy="259045"/>
    <xdr:sp macro="" textlink="">
      <xdr:nvSpPr>
        <xdr:cNvPr id="649" name="テキスト ボックス 648"/>
        <xdr:cNvSpPr txBox="1"/>
      </xdr:nvSpPr>
      <xdr:spPr>
        <a:xfrm>
          <a:off x="14325111" y="132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5772</xdr:rowOff>
    </xdr:from>
    <xdr:to>
      <xdr:col>72</xdr:col>
      <xdr:colOff>38100</xdr:colOff>
      <xdr:row>77</xdr:row>
      <xdr:rowOff>107372</xdr:rowOff>
    </xdr:to>
    <xdr:sp macro="" textlink="">
      <xdr:nvSpPr>
        <xdr:cNvPr id="650" name="楕円 649"/>
        <xdr:cNvSpPr/>
      </xdr:nvSpPr>
      <xdr:spPr>
        <a:xfrm>
          <a:off x="13652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98499</xdr:rowOff>
    </xdr:from>
    <xdr:ext cx="534377" cy="259045"/>
    <xdr:sp macro="" textlink="">
      <xdr:nvSpPr>
        <xdr:cNvPr id="651" name="テキスト ボックス 650"/>
        <xdr:cNvSpPr txBox="1"/>
      </xdr:nvSpPr>
      <xdr:spPr>
        <a:xfrm>
          <a:off x="13436111" y="133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35016</xdr:rowOff>
    </xdr:from>
    <xdr:to>
      <xdr:col>67</xdr:col>
      <xdr:colOff>101600</xdr:colOff>
      <xdr:row>77</xdr:row>
      <xdr:rowOff>136616</xdr:rowOff>
    </xdr:to>
    <xdr:sp macro="" textlink="">
      <xdr:nvSpPr>
        <xdr:cNvPr id="652" name="楕円 651"/>
        <xdr:cNvSpPr/>
      </xdr:nvSpPr>
      <xdr:spPr>
        <a:xfrm>
          <a:off x="12763500" y="13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127743</xdr:rowOff>
    </xdr:from>
    <xdr:ext cx="534377" cy="259045"/>
    <xdr:sp macro="" textlink="">
      <xdr:nvSpPr>
        <xdr:cNvPr id="653" name="テキスト ボックス 652"/>
        <xdr:cNvSpPr txBox="1"/>
      </xdr:nvSpPr>
      <xdr:spPr>
        <a:xfrm>
          <a:off x="12547111" y="133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43140</xdr:rowOff>
    </xdr:from>
    <xdr:to>
      <xdr:col>85</xdr:col>
      <xdr:colOff>127000</xdr:colOff>
      <xdr:row>99</xdr:row>
      <xdr:rowOff>43193</xdr:rowOff>
    </xdr:to>
    <xdr:cxnSp macro="">
      <xdr:nvCxnSpPr>
        <xdr:cNvPr id="682" name="直線コネクタ 681"/>
        <xdr:cNvCxnSpPr/>
      </xdr:nvCxnSpPr>
      <xdr:spPr>
        <a:xfrm>
          <a:off x="15481300" y="17016690"/>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43140</xdr:rowOff>
    </xdr:from>
    <xdr:to>
      <xdr:col>81</xdr:col>
      <xdr:colOff>50800</xdr:colOff>
      <xdr:row>99</xdr:row>
      <xdr:rowOff>43467</xdr:rowOff>
    </xdr:to>
    <xdr:cxnSp macro="">
      <xdr:nvCxnSpPr>
        <xdr:cNvPr id="685" name="直線コネクタ 684"/>
        <xdr:cNvCxnSpPr/>
      </xdr:nvCxnSpPr>
      <xdr:spPr>
        <a:xfrm flipV="1">
          <a:off x="14592300" y="1701669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43467</xdr:rowOff>
    </xdr:from>
    <xdr:to>
      <xdr:col>76</xdr:col>
      <xdr:colOff>114300</xdr:colOff>
      <xdr:row>99</xdr:row>
      <xdr:rowOff>43802</xdr:rowOff>
    </xdr:to>
    <xdr:cxnSp macro="">
      <xdr:nvCxnSpPr>
        <xdr:cNvPr id="688" name="直線コネクタ 687"/>
        <xdr:cNvCxnSpPr/>
      </xdr:nvCxnSpPr>
      <xdr:spPr>
        <a:xfrm flipV="1">
          <a:off x="13703300" y="17017017"/>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43551</xdr:rowOff>
    </xdr:from>
    <xdr:to>
      <xdr:col>71</xdr:col>
      <xdr:colOff>177800</xdr:colOff>
      <xdr:row>99</xdr:row>
      <xdr:rowOff>43802</xdr:rowOff>
    </xdr:to>
    <xdr:cxnSp macro="">
      <xdr:nvCxnSpPr>
        <xdr:cNvPr id="691" name="直線コネクタ 690"/>
        <xdr:cNvCxnSpPr/>
      </xdr:nvCxnSpPr>
      <xdr:spPr>
        <a:xfrm>
          <a:off x="12814300" y="17017101"/>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163843</xdr:rowOff>
    </xdr:from>
    <xdr:to>
      <xdr:col>85</xdr:col>
      <xdr:colOff>177800</xdr:colOff>
      <xdr:row>99</xdr:row>
      <xdr:rowOff>93993</xdr:rowOff>
    </xdr:to>
    <xdr:sp macro="" textlink="">
      <xdr:nvSpPr>
        <xdr:cNvPr id="701" name="楕円 700"/>
        <xdr:cNvSpPr/>
      </xdr:nvSpPr>
      <xdr:spPr>
        <a:xfrm>
          <a:off x="16268700" y="169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78770</xdr:rowOff>
    </xdr:from>
    <xdr:ext cx="378565" cy="259045"/>
    <xdr:sp macro="" textlink="">
      <xdr:nvSpPr>
        <xdr:cNvPr id="702" name="積立金該当値テキスト"/>
        <xdr:cNvSpPr txBox="1"/>
      </xdr:nvSpPr>
      <xdr:spPr>
        <a:xfrm>
          <a:off x="16370300" y="16880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163790</xdr:rowOff>
    </xdr:from>
    <xdr:to>
      <xdr:col>81</xdr:col>
      <xdr:colOff>101600</xdr:colOff>
      <xdr:row>99</xdr:row>
      <xdr:rowOff>93940</xdr:rowOff>
    </xdr:to>
    <xdr:sp macro="" textlink="">
      <xdr:nvSpPr>
        <xdr:cNvPr id="703" name="楕円 702"/>
        <xdr:cNvSpPr/>
      </xdr:nvSpPr>
      <xdr:spPr>
        <a:xfrm>
          <a:off x="15430500" y="169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85067</xdr:rowOff>
    </xdr:from>
    <xdr:ext cx="378565" cy="259045"/>
    <xdr:sp macro="" textlink="">
      <xdr:nvSpPr>
        <xdr:cNvPr id="704" name="テキスト ボックス 703"/>
        <xdr:cNvSpPr txBox="1"/>
      </xdr:nvSpPr>
      <xdr:spPr>
        <a:xfrm>
          <a:off x="15292017" y="1705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164117</xdr:rowOff>
    </xdr:from>
    <xdr:to>
      <xdr:col>76</xdr:col>
      <xdr:colOff>165100</xdr:colOff>
      <xdr:row>99</xdr:row>
      <xdr:rowOff>94267</xdr:rowOff>
    </xdr:to>
    <xdr:sp macro="" textlink="">
      <xdr:nvSpPr>
        <xdr:cNvPr id="705" name="楕円 704"/>
        <xdr:cNvSpPr/>
      </xdr:nvSpPr>
      <xdr:spPr>
        <a:xfrm>
          <a:off x="14541500" y="169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85394</xdr:rowOff>
    </xdr:from>
    <xdr:ext cx="378565" cy="259045"/>
    <xdr:sp macro="" textlink="">
      <xdr:nvSpPr>
        <xdr:cNvPr id="706" name="テキスト ボックス 705"/>
        <xdr:cNvSpPr txBox="1"/>
      </xdr:nvSpPr>
      <xdr:spPr>
        <a:xfrm>
          <a:off x="14403017" y="170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164452</xdr:rowOff>
    </xdr:from>
    <xdr:to>
      <xdr:col>72</xdr:col>
      <xdr:colOff>38100</xdr:colOff>
      <xdr:row>99</xdr:row>
      <xdr:rowOff>94602</xdr:rowOff>
    </xdr:to>
    <xdr:sp macro="" textlink="">
      <xdr:nvSpPr>
        <xdr:cNvPr id="707" name="楕円 706"/>
        <xdr:cNvSpPr/>
      </xdr:nvSpPr>
      <xdr:spPr>
        <a:xfrm>
          <a:off x="13652500" y="169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85729</xdr:rowOff>
    </xdr:from>
    <xdr:ext cx="313932" cy="259045"/>
    <xdr:sp macro="" textlink="">
      <xdr:nvSpPr>
        <xdr:cNvPr id="708" name="テキスト ボックス 707"/>
        <xdr:cNvSpPr txBox="1"/>
      </xdr:nvSpPr>
      <xdr:spPr>
        <a:xfrm>
          <a:off x="13546333" y="17059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164201</xdr:rowOff>
    </xdr:from>
    <xdr:to>
      <xdr:col>67</xdr:col>
      <xdr:colOff>101600</xdr:colOff>
      <xdr:row>99</xdr:row>
      <xdr:rowOff>94351</xdr:rowOff>
    </xdr:to>
    <xdr:sp macro="" textlink="">
      <xdr:nvSpPr>
        <xdr:cNvPr id="709" name="楕円 708"/>
        <xdr:cNvSpPr/>
      </xdr:nvSpPr>
      <xdr:spPr>
        <a:xfrm>
          <a:off x="12763500" y="1696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85478</xdr:rowOff>
    </xdr:from>
    <xdr:ext cx="378565" cy="259045"/>
    <xdr:sp macro="" textlink="">
      <xdr:nvSpPr>
        <xdr:cNvPr id="710" name="テキスト ボックス 709"/>
        <xdr:cNvSpPr txBox="1"/>
      </xdr:nvSpPr>
      <xdr:spPr>
        <a:xfrm>
          <a:off x="12625017" y="17059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98661</xdr:rowOff>
    </xdr:from>
    <xdr:to>
      <xdr:col>111</xdr:col>
      <xdr:colOff>177800</xdr:colOff>
      <xdr:row>39</xdr:row>
      <xdr:rowOff>98878</xdr:rowOff>
    </xdr:to>
    <xdr:cxnSp macro="">
      <xdr:nvCxnSpPr>
        <xdr:cNvPr id="744" name="直線コネクタ 743"/>
        <xdr:cNvCxnSpPr/>
      </xdr:nvCxnSpPr>
      <xdr:spPr>
        <a:xfrm>
          <a:off x="20434300" y="67852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98661</xdr:rowOff>
    </xdr:from>
    <xdr:to>
      <xdr:col>107</xdr:col>
      <xdr:colOff>50800</xdr:colOff>
      <xdr:row>39</xdr:row>
      <xdr:rowOff>98878</xdr:rowOff>
    </xdr:to>
    <xdr:cxnSp macro="">
      <xdr:nvCxnSpPr>
        <xdr:cNvPr id="747" name="直線コネクタ 746"/>
        <xdr:cNvCxnSpPr/>
      </xdr:nvCxnSpPr>
      <xdr:spPr>
        <a:xfrm flipV="1">
          <a:off x="19545300" y="67852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77760</xdr:rowOff>
    </xdr:from>
    <xdr:to>
      <xdr:col>102</xdr:col>
      <xdr:colOff>114300</xdr:colOff>
      <xdr:row>39</xdr:row>
      <xdr:rowOff>98878</xdr:rowOff>
    </xdr:to>
    <xdr:cxnSp macro="">
      <xdr:nvCxnSpPr>
        <xdr:cNvPr id="750" name="直線コネクタ 749"/>
        <xdr:cNvCxnSpPr/>
      </xdr:nvCxnSpPr>
      <xdr:spPr>
        <a:xfrm>
          <a:off x="18656300" y="6764310"/>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47861</xdr:rowOff>
    </xdr:from>
    <xdr:to>
      <xdr:col>107</xdr:col>
      <xdr:colOff>101600</xdr:colOff>
      <xdr:row>39</xdr:row>
      <xdr:rowOff>149461</xdr:rowOff>
    </xdr:to>
    <xdr:sp macro="" textlink="">
      <xdr:nvSpPr>
        <xdr:cNvPr id="764" name="楕円 763"/>
        <xdr:cNvSpPr/>
      </xdr:nvSpPr>
      <xdr:spPr>
        <a:xfrm>
          <a:off x="20383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140588</xdr:rowOff>
    </xdr:from>
    <xdr:ext cx="249299" cy="259045"/>
    <xdr:sp macro="" textlink="">
      <xdr:nvSpPr>
        <xdr:cNvPr id="765" name="テキスト ボックス 764"/>
        <xdr:cNvSpPr txBox="1"/>
      </xdr:nvSpPr>
      <xdr:spPr>
        <a:xfrm>
          <a:off x="20309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26960</xdr:rowOff>
    </xdr:from>
    <xdr:to>
      <xdr:col>98</xdr:col>
      <xdr:colOff>38100</xdr:colOff>
      <xdr:row>39</xdr:row>
      <xdr:rowOff>128560</xdr:rowOff>
    </xdr:to>
    <xdr:sp macro="" textlink="">
      <xdr:nvSpPr>
        <xdr:cNvPr id="768" name="楕円 767"/>
        <xdr:cNvSpPr/>
      </xdr:nvSpPr>
      <xdr:spPr>
        <a:xfrm>
          <a:off x="18605500" y="67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119687</xdr:rowOff>
    </xdr:from>
    <xdr:ext cx="378565" cy="259045"/>
    <xdr:sp macro="" textlink="">
      <xdr:nvSpPr>
        <xdr:cNvPr id="769" name="テキスト ボックス 768"/>
        <xdr:cNvSpPr txBox="1"/>
      </xdr:nvSpPr>
      <xdr:spPr>
        <a:xfrm>
          <a:off x="18467017" y="680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155321</xdr:rowOff>
    </xdr:from>
    <xdr:to>
      <xdr:col>116</xdr:col>
      <xdr:colOff>63500</xdr:colOff>
      <xdr:row>58</xdr:row>
      <xdr:rowOff>159817</xdr:rowOff>
    </xdr:to>
    <xdr:cxnSp macro="">
      <xdr:nvCxnSpPr>
        <xdr:cNvPr id="798" name="直線コネクタ 797"/>
        <xdr:cNvCxnSpPr/>
      </xdr:nvCxnSpPr>
      <xdr:spPr>
        <a:xfrm>
          <a:off x="21323300" y="10099421"/>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155321</xdr:rowOff>
    </xdr:from>
    <xdr:to>
      <xdr:col>111</xdr:col>
      <xdr:colOff>177800</xdr:colOff>
      <xdr:row>59</xdr:row>
      <xdr:rowOff>11150</xdr:rowOff>
    </xdr:to>
    <xdr:cxnSp macro="">
      <xdr:nvCxnSpPr>
        <xdr:cNvPr id="801" name="直線コネクタ 800"/>
        <xdr:cNvCxnSpPr/>
      </xdr:nvCxnSpPr>
      <xdr:spPr>
        <a:xfrm flipV="1">
          <a:off x="20434300" y="10099421"/>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11150</xdr:rowOff>
    </xdr:from>
    <xdr:to>
      <xdr:col>107</xdr:col>
      <xdr:colOff>50800</xdr:colOff>
      <xdr:row>59</xdr:row>
      <xdr:rowOff>11226</xdr:rowOff>
    </xdr:to>
    <xdr:cxnSp macro="">
      <xdr:nvCxnSpPr>
        <xdr:cNvPr id="804" name="直線コネクタ 803"/>
        <xdr:cNvCxnSpPr/>
      </xdr:nvCxnSpPr>
      <xdr:spPr>
        <a:xfrm flipV="1">
          <a:off x="19545300" y="1012670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11226</xdr:rowOff>
    </xdr:from>
    <xdr:to>
      <xdr:col>102</xdr:col>
      <xdr:colOff>114300</xdr:colOff>
      <xdr:row>59</xdr:row>
      <xdr:rowOff>26543</xdr:rowOff>
    </xdr:to>
    <xdr:cxnSp macro="">
      <xdr:nvCxnSpPr>
        <xdr:cNvPr id="807" name="直線コネクタ 806"/>
        <xdr:cNvCxnSpPr/>
      </xdr:nvCxnSpPr>
      <xdr:spPr>
        <a:xfrm flipV="1">
          <a:off x="18656300" y="10126776"/>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109017</xdr:rowOff>
    </xdr:from>
    <xdr:to>
      <xdr:col>116</xdr:col>
      <xdr:colOff>114300</xdr:colOff>
      <xdr:row>59</xdr:row>
      <xdr:rowOff>39167</xdr:rowOff>
    </xdr:to>
    <xdr:sp macro="" textlink="">
      <xdr:nvSpPr>
        <xdr:cNvPr id="817" name="楕円 816"/>
        <xdr:cNvSpPr/>
      </xdr:nvSpPr>
      <xdr:spPr>
        <a:xfrm>
          <a:off x="221107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18" name="貸付金該当値テキスト"/>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104521</xdr:rowOff>
    </xdr:from>
    <xdr:to>
      <xdr:col>112</xdr:col>
      <xdr:colOff>38100</xdr:colOff>
      <xdr:row>59</xdr:row>
      <xdr:rowOff>34671</xdr:rowOff>
    </xdr:to>
    <xdr:sp macro="" textlink="">
      <xdr:nvSpPr>
        <xdr:cNvPr id="819" name="楕円 818"/>
        <xdr:cNvSpPr/>
      </xdr:nvSpPr>
      <xdr:spPr>
        <a:xfrm>
          <a:off x="21272500" y="10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25798</xdr:rowOff>
    </xdr:from>
    <xdr:ext cx="378565" cy="259045"/>
    <xdr:sp macro="" textlink="">
      <xdr:nvSpPr>
        <xdr:cNvPr id="820" name="テキスト ボックス 819"/>
        <xdr:cNvSpPr txBox="1"/>
      </xdr:nvSpPr>
      <xdr:spPr>
        <a:xfrm>
          <a:off x="21134017" y="10141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131800</xdr:rowOff>
    </xdr:from>
    <xdr:to>
      <xdr:col>107</xdr:col>
      <xdr:colOff>101600</xdr:colOff>
      <xdr:row>59</xdr:row>
      <xdr:rowOff>61950</xdr:rowOff>
    </xdr:to>
    <xdr:sp macro="" textlink="">
      <xdr:nvSpPr>
        <xdr:cNvPr id="821" name="楕円 820"/>
        <xdr:cNvSpPr/>
      </xdr:nvSpPr>
      <xdr:spPr>
        <a:xfrm>
          <a:off x="20383500" y="100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53077</xdr:rowOff>
    </xdr:from>
    <xdr:ext cx="378565" cy="259045"/>
    <xdr:sp macro="" textlink="">
      <xdr:nvSpPr>
        <xdr:cNvPr id="822" name="テキスト ボックス 821"/>
        <xdr:cNvSpPr txBox="1"/>
      </xdr:nvSpPr>
      <xdr:spPr>
        <a:xfrm>
          <a:off x="20245017" y="1016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131876</xdr:rowOff>
    </xdr:from>
    <xdr:to>
      <xdr:col>102</xdr:col>
      <xdr:colOff>165100</xdr:colOff>
      <xdr:row>59</xdr:row>
      <xdr:rowOff>62026</xdr:rowOff>
    </xdr:to>
    <xdr:sp macro="" textlink="">
      <xdr:nvSpPr>
        <xdr:cNvPr id="823" name="楕円 822"/>
        <xdr:cNvSpPr/>
      </xdr:nvSpPr>
      <xdr:spPr>
        <a:xfrm>
          <a:off x="19494500" y="100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53153</xdr:rowOff>
    </xdr:from>
    <xdr:ext cx="378565" cy="259045"/>
    <xdr:sp macro="" textlink="">
      <xdr:nvSpPr>
        <xdr:cNvPr id="824" name="テキスト ボックス 823"/>
        <xdr:cNvSpPr txBox="1"/>
      </xdr:nvSpPr>
      <xdr:spPr>
        <a:xfrm>
          <a:off x="19356017" y="1016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147193</xdr:rowOff>
    </xdr:from>
    <xdr:to>
      <xdr:col>98</xdr:col>
      <xdr:colOff>38100</xdr:colOff>
      <xdr:row>59</xdr:row>
      <xdr:rowOff>77343</xdr:rowOff>
    </xdr:to>
    <xdr:sp macro="" textlink="">
      <xdr:nvSpPr>
        <xdr:cNvPr id="825" name="楕円 824"/>
        <xdr:cNvSpPr/>
      </xdr:nvSpPr>
      <xdr:spPr>
        <a:xfrm>
          <a:off x="18605500" y="100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68470</xdr:rowOff>
    </xdr:from>
    <xdr:ext cx="378565" cy="259045"/>
    <xdr:sp macro="" textlink="">
      <xdr:nvSpPr>
        <xdr:cNvPr id="826" name="テキスト ボックス 825"/>
        <xdr:cNvSpPr txBox="1"/>
      </xdr:nvSpPr>
      <xdr:spPr>
        <a:xfrm>
          <a:off x="18467017" y="1018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143166</xdr:rowOff>
    </xdr:from>
    <xdr:to>
      <xdr:col>116</xdr:col>
      <xdr:colOff>63500</xdr:colOff>
      <xdr:row>77</xdr:row>
      <xdr:rowOff>148920</xdr:rowOff>
    </xdr:to>
    <xdr:cxnSp macro="">
      <xdr:nvCxnSpPr>
        <xdr:cNvPr id="856" name="直線コネクタ 855"/>
        <xdr:cNvCxnSpPr/>
      </xdr:nvCxnSpPr>
      <xdr:spPr>
        <a:xfrm flipV="1">
          <a:off x="21323300" y="13344816"/>
          <a:ext cx="8382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87885</xdr:rowOff>
    </xdr:from>
    <xdr:to>
      <xdr:col>111</xdr:col>
      <xdr:colOff>177800</xdr:colOff>
      <xdr:row>77</xdr:row>
      <xdr:rowOff>148920</xdr:rowOff>
    </xdr:to>
    <xdr:cxnSp macro="">
      <xdr:nvCxnSpPr>
        <xdr:cNvPr id="859" name="直線コネクタ 858"/>
        <xdr:cNvCxnSpPr/>
      </xdr:nvCxnSpPr>
      <xdr:spPr>
        <a:xfrm>
          <a:off x="20434300" y="13118085"/>
          <a:ext cx="889000" cy="2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87885</xdr:rowOff>
    </xdr:from>
    <xdr:to>
      <xdr:col>107</xdr:col>
      <xdr:colOff>50800</xdr:colOff>
      <xdr:row>76</xdr:row>
      <xdr:rowOff>104629</xdr:rowOff>
    </xdr:to>
    <xdr:cxnSp macro="">
      <xdr:nvCxnSpPr>
        <xdr:cNvPr id="862" name="直線コネクタ 861"/>
        <xdr:cNvCxnSpPr/>
      </xdr:nvCxnSpPr>
      <xdr:spPr>
        <a:xfrm flipV="1">
          <a:off x="19545300" y="13118085"/>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104629</xdr:rowOff>
    </xdr:from>
    <xdr:to>
      <xdr:col>102</xdr:col>
      <xdr:colOff>114300</xdr:colOff>
      <xdr:row>76</xdr:row>
      <xdr:rowOff>136900</xdr:rowOff>
    </xdr:to>
    <xdr:cxnSp macro="">
      <xdr:nvCxnSpPr>
        <xdr:cNvPr id="865" name="直線コネクタ 864"/>
        <xdr:cNvCxnSpPr/>
      </xdr:nvCxnSpPr>
      <xdr:spPr>
        <a:xfrm flipV="1">
          <a:off x="18656300" y="13134829"/>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92366</xdr:rowOff>
    </xdr:from>
    <xdr:to>
      <xdr:col>116</xdr:col>
      <xdr:colOff>114300</xdr:colOff>
      <xdr:row>78</xdr:row>
      <xdr:rowOff>22516</xdr:rowOff>
    </xdr:to>
    <xdr:sp macro="" textlink="">
      <xdr:nvSpPr>
        <xdr:cNvPr id="875" name="楕円 874"/>
        <xdr:cNvSpPr/>
      </xdr:nvSpPr>
      <xdr:spPr>
        <a:xfrm>
          <a:off x="22110700" y="132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70793</xdr:rowOff>
    </xdr:from>
    <xdr:ext cx="534377" cy="259045"/>
    <xdr:sp macro="" textlink="">
      <xdr:nvSpPr>
        <xdr:cNvPr id="876" name="繰出金該当値テキスト"/>
        <xdr:cNvSpPr txBox="1"/>
      </xdr:nvSpPr>
      <xdr:spPr>
        <a:xfrm>
          <a:off x="22212300" y="1327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98120</xdr:rowOff>
    </xdr:from>
    <xdr:to>
      <xdr:col>112</xdr:col>
      <xdr:colOff>38100</xdr:colOff>
      <xdr:row>78</xdr:row>
      <xdr:rowOff>28270</xdr:rowOff>
    </xdr:to>
    <xdr:sp macro="" textlink="">
      <xdr:nvSpPr>
        <xdr:cNvPr id="877" name="楕円 876"/>
        <xdr:cNvSpPr/>
      </xdr:nvSpPr>
      <xdr:spPr>
        <a:xfrm>
          <a:off x="21272500" y="132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19397</xdr:rowOff>
    </xdr:from>
    <xdr:ext cx="534377" cy="259045"/>
    <xdr:sp macro="" textlink="">
      <xdr:nvSpPr>
        <xdr:cNvPr id="878" name="テキスト ボックス 877"/>
        <xdr:cNvSpPr txBox="1"/>
      </xdr:nvSpPr>
      <xdr:spPr>
        <a:xfrm>
          <a:off x="21056111" y="1339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37085</xdr:rowOff>
    </xdr:from>
    <xdr:to>
      <xdr:col>107</xdr:col>
      <xdr:colOff>101600</xdr:colOff>
      <xdr:row>76</xdr:row>
      <xdr:rowOff>138685</xdr:rowOff>
    </xdr:to>
    <xdr:sp macro="" textlink="">
      <xdr:nvSpPr>
        <xdr:cNvPr id="879" name="楕円 878"/>
        <xdr:cNvSpPr/>
      </xdr:nvSpPr>
      <xdr:spPr>
        <a:xfrm>
          <a:off x="20383500" y="130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155211</xdr:rowOff>
    </xdr:from>
    <xdr:ext cx="534377" cy="259045"/>
    <xdr:sp macro="" textlink="">
      <xdr:nvSpPr>
        <xdr:cNvPr id="880" name="テキスト ボックス 879"/>
        <xdr:cNvSpPr txBox="1"/>
      </xdr:nvSpPr>
      <xdr:spPr>
        <a:xfrm>
          <a:off x="20167111" y="128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53829</xdr:rowOff>
    </xdr:from>
    <xdr:to>
      <xdr:col>102</xdr:col>
      <xdr:colOff>165100</xdr:colOff>
      <xdr:row>76</xdr:row>
      <xdr:rowOff>155429</xdr:rowOff>
    </xdr:to>
    <xdr:sp macro="" textlink="">
      <xdr:nvSpPr>
        <xdr:cNvPr id="881" name="楕円 880"/>
        <xdr:cNvSpPr/>
      </xdr:nvSpPr>
      <xdr:spPr>
        <a:xfrm>
          <a:off x="19494500" y="1308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506</xdr:rowOff>
    </xdr:from>
    <xdr:ext cx="534377" cy="259045"/>
    <xdr:sp macro="" textlink="">
      <xdr:nvSpPr>
        <xdr:cNvPr id="882" name="テキスト ボックス 881"/>
        <xdr:cNvSpPr txBox="1"/>
      </xdr:nvSpPr>
      <xdr:spPr>
        <a:xfrm>
          <a:off x="19278111" y="1285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86100</xdr:rowOff>
    </xdr:from>
    <xdr:to>
      <xdr:col>98</xdr:col>
      <xdr:colOff>38100</xdr:colOff>
      <xdr:row>77</xdr:row>
      <xdr:rowOff>16250</xdr:rowOff>
    </xdr:to>
    <xdr:sp macro="" textlink="">
      <xdr:nvSpPr>
        <xdr:cNvPr id="883" name="楕円 882"/>
        <xdr:cNvSpPr/>
      </xdr:nvSpPr>
      <xdr:spPr>
        <a:xfrm>
          <a:off x="18605500" y="131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32776</xdr:rowOff>
    </xdr:from>
    <xdr:ext cx="534377" cy="259045"/>
    <xdr:sp macro="" textlink="">
      <xdr:nvSpPr>
        <xdr:cNvPr id="884" name="テキスト ボックス 883"/>
        <xdr:cNvSpPr txBox="1"/>
      </xdr:nvSpPr>
      <xdr:spPr>
        <a:xfrm>
          <a:off x="18389111" y="1289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補助費等を除き、概ね類似団体内平均値以下の水準で推移している。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補助費等については、定額給付金支給事業の終了等に伴い、前年度と比較すると</a:t>
          </a:r>
          <a:r>
            <a:rPr kumimoji="1" lang="en-US" altLang="ja-JP" sz="1300">
              <a:latin typeface="ＭＳ Ｐゴシック" panose="020B0600070205080204" pitchFamily="50" charset="-128"/>
              <a:ea typeface="ＭＳ Ｐゴシック" panose="020B0600070205080204" pitchFamily="50" charset="-128"/>
            </a:rPr>
            <a:t>101,767</a:t>
          </a:r>
          <a:r>
            <a:rPr kumimoji="1" lang="ja-JP" altLang="en-US" sz="1300">
              <a:latin typeface="ＭＳ Ｐゴシック" panose="020B0600070205080204" pitchFamily="50" charset="-128"/>
              <a:ea typeface="ＭＳ Ｐゴシック" panose="020B0600070205080204" pitchFamily="50" charset="-128"/>
            </a:rPr>
            <a:t>円の大幅な減となったが、新型コロナウイルス感染症対策費用や国体関連費用等により、類似団体内平均値と比較すると</a:t>
          </a:r>
          <a:r>
            <a:rPr kumimoji="1" lang="en-US" altLang="ja-JP" sz="1300">
              <a:latin typeface="ＭＳ Ｐゴシック" panose="020B0600070205080204" pitchFamily="50" charset="-128"/>
              <a:ea typeface="ＭＳ Ｐゴシック" panose="020B0600070205080204" pitchFamily="50" charset="-128"/>
            </a:rPr>
            <a:t>2,586</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物件費や扶助費、公債費については、新型コロナウイルス感染症対策費用や社会保障経費、小学校大規模改修事業債の元金償還開始等に伴い前年度と比較すると増加傾向にある。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繰出金については、下水道事業の公営企業会計移行により令和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年度から減少しているが、引き続き合理的な運営を図り、縮減に努めていく。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その他の経費についても、引き続き堅実な財政運営を図るため、事業の見直し等により、一層の縮減に努めていく。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25,305
24,953
30.27
9,119,812
8,556,298
556,503
5,878,942
7,146,749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150749</xdr:rowOff>
    </xdr:from>
    <xdr:to>
      <xdr:col>24</xdr:col>
      <xdr:colOff>63500</xdr:colOff>
      <xdr:row>34</xdr:row>
      <xdr:rowOff>56261</xdr:rowOff>
    </xdr:to>
    <xdr:cxnSp macro="">
      <xdr:nvCxnSpPr>
        <xdr:cNvPr id="61" name="直線コネクタ 60"/>
        <xdr:cNvCxnSpPr/>
      </xdr:nvCxnSpPr>
      <xdr:spPr>
        <a:xfrm flipV="1">
          <a:off x="3797300" y="5808599"/>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33401</xdr:rowOff>
    </xdr:from>
    <xdr:to>
      <xdr:col>19</xdr:col>
      <xdr:colOff>177800</xdr:colOff>
      <xdr:row>34</xdr:row>
      <xdr:rowOff>56261</xdr:rowOff>
    </xdr:to>
    <xdr:cxnSp macro="">
      <xdr:nvCxnSpPr>
        <xdr:cNvPr id="64" name="直線コネクタ 63"/>
        <xdr:cNvCxnSpPr/>
      </xdr:nvCxnSpPr>
      <xdr:spPr>
        <a:xfrm>
          <a:off x="2908300" y="586270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170180</xdr:rowOff>
    </xdr:from>
    <xdr:to>
      <xdr:col>15</xdr:col>
      <xdr:colOff>50800</xdr:colOff>
      <xdr:row>34</xdr:row>
      <xdr:rowOff>33401</xdr:rowOff>
    </xdr:to>
    <xdr:cxnSp macro="">
      <xdr:nvCxnSpPr>
        <xdr:cNvPr id="67" name="直線コネクタ 66"/>
        <xdr:cNvCxnSpPr/>
      </xdr:nvCxnSpPr>
      <xdr:spPr>
        <a:xfrm>
          <a:off x="2019300" y="5828030"/>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168275</xdr:rowOff>
    </xdr:from>
    <xdr:to>
      <xdr:col>10</xdr:col>
      <xdr:colOff>114300</xdr:colOff>
      <xdr:row>33</xdr:row>
      <xdr:rowOff>170180</xdr:rowOff>
    </xdr:to>
    <xdr:cxnSp macro="">
      <xdr:nvCxnSpPr>
        <xdr:cNvPr id="70" name="直線コネクタ 69"/>
        <xdr:cNvCxnSpPr/>
      </xdr:nvCxnSpPr>
      <xdr:spPr>
        <a:xfrm>
          <a:off x="1130300" y="58261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99949</xdr:rowOff>
    </xdr:from>
    <xdr:to>
      <xdr:col>24</xdr:col>
      <xdr:colOff>114300</xdr:colOff>
      <xdr:row>34</xdr:row>
      <xdr:rowOff>30099</xdr:rowOff>
    </xdr:to>
    <xdr:sp macro="" textlink="">
      <xdr:nvSpPr>
        <xdr:cNvPr id="80" name="楕円 79"/>
        <xdr:cNvSpPr/>
      </xdr:nvSpPr>
      <xdr:spPr>
        <a:xfrm>
          <a:off x="4584700" y="57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122826</xdr:rowOff>
    </xdr:from>
    <xdr:ext cx="469744" cy="259045"/>
    <xdr:sp macro="" textlink="">
      <xdr:nvSpPr>
        <xdr:cNvPr id="81" name="議会費該当値テキスト"/>
        <xdr:cNvSpPr txBox="1"/>
      </xdr:nvSpPr>
      <xdr:spPr>
        <a:xfrm>
          <a:off x="4686300" y="560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5461</xdr:rowOff>
    </xdr:from>
    <xdr:to>
      <xdr:col>20</xdr:col>
      <xdr:colOff>38100</xdr:colOff>
      <xdr:row>34</xdr:row>
      <xdr:rowOff>107061</xdr:rowOff>
    </xdr:to>
    <xdr:sp macro="" textlink="">
      <xdr:nvSpPr>
        <xdr:cNvPr id="82" name="楕円 81"/>
        <xdr:cNvSpPr/>
      </xdr:nvSpPr>
      <xdr:spPr>
        <a:xfrm>
          <a:off x="37465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123588</xdr:rowOff>
    </xdr:from>
    <xdr:ext cx="469744" cy="259045"/>
    <xdr:sp macro="" textlink="">
      <xdr:nvSpPr>
        <xdr:cNvPr id="83" name="テキスト ボックス 82"/>
        <xdr:cNvSpPr txBox="1"/>
      </xdr:nvSpPr>
      <xdr:spPr>
        <a:xfrm>
          <a:off x="3562428" y="56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154051</xdr:rowOff>
    </xdr:from>
    <xdr:to>
      <xdr:col>15</xdr:col>
      <xdr:colOff>101600</xdr:colOff>
      <xdr:row>34</xdr:row>
      <xdr:rowOff>84201</xdr:rowOff>
    </xdr:to>
    <xdr:sp macro="" textlink="">
      <xdr:nvSpPr>
        <xdr:cNvPr id="84" name="楕円 83"/>
        <xdr:cNvSpPr/>
      </xdr:nvSpPr>
      <xdr:spPr>
        <a:xfrm>
          <a:off x="2857500" y="58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100728</xdr:rowOff>
    </xdr:from>
    <xdr:ext cx="469744" cy="259045"/>
    <xdr:sp macro="" textlink="">
      <xdr:nvSpPr>
        <xdr:cNvPr id="85" name="テキスト ボックス 84"/>
        <xdr:cNvSpPr txBox="1"/>
      </xdr:nvSpPr>
      <xdr:spPr>
        <a:xfrm>
          <a:off x="2673428" y="558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119380</xdr:rowOff>
    </xdr:from>
    <xdr:to>
      <xdr:col>10</xdr:col>
      <xdr:colOff>165100</xdr:colOff>
      <xdr:row>34</xdr:row>
      <xdr:rowOff>49530</xdr:rowOff>
    </xdr:to>
    <xdr:sp macro="" textlink="">
      <xdr:nvSpPr>
        <xdr:cNvPr id="86" name="楕円 85"/>
        <xdr:cNvSpPr/>
      </xdr:nvSpPr>
      <xdr:spPr>
        <a:xfrm>
          <a:off x="1968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66057</xdr:rowOff>
    </xdr:from>
    <xdr:ext cx="469744" cy="259045"/>
    <xdr:sp macro="" textlink="">
      <xdr:nvSpPr>
        <xdr:cNvPr id="87" name="テキスト ボックス 86"/>
        <xdr:cNvSpPr txBox="1"/>
      </xdr:nvSpPr>
      <xdr:spPr>
        <a:xfrm>
          <a:off x="1784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117475</xdr:rowOff>
    </xdr:from>
    <xdr:to>
      <xdr:col>6</xdr:col>
      <xdr:colOff>38100</xdr:colOff>
      <xdr:row>34</xdr:row>
      <xdr:rowOff>47625</xdr:rowOff>
    </xdr:to>
    <xdr:sp macro="" textlink="">
      <xdr:nvSpPr>
        <xdr:cNvPr id="88" name="楕円 87"/>
        <xdr:cNvSpPr/>
      </xdr:nvSpPr>
      <xdr:spPr>
        <a:xfrm>
          <a:off x="1079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64152</xdr:rowOff>
    </xdr:from>
    <xdr:ext cx="469744" cy="259045"/>
    <xdr:sp macro="" textlink="">
      <xdr:nvSpPr>
        <xdr:cNvPr id="89" name="テキスト ボックス 88"/>
        <xdr:cNvSpPr txBox="1"/>
      </xdr:nvSpPr>
      <xdr:spPr>
        <a:xfrm>
          <a:off x="895428" y="55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5642</xdr:rowOff>
    </xdr:from>
    <xdr:to>
      <xdr:col>24</xdr:col>
      <xdr:colOff>63500</xdr:colOff>
      <xdr:row>58</xdr:row>
      <xdr:rowOff>73055</xdr:rowOff>
    </xdr:to>
    <xdr:cxnSp macro="">
      <xdr:nvCxnSpPr>
        <xdr:cNvPr id="118" name="直線コネクタ 117"/>
        <xdr:cNvCxnSpPr/>
      </xdr:nvCxnSpPr>
      <xdr:spPr>
        <a:xfrm>
          <a:off x="3797300" y="9606842"/>
          <a:ext cx="838200" cy="4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5642</xdr:rowOff>
    </xdr:from>
    <xdr:to>
      <xdr:col>19</xdr:col>
      <xdr:colOff>177800</xdr:colOff>
      <xdr:row>58</xdr:row>
      <xdr:rowOff>74099</xdr:rowOff>
    </xdr:to>
    <xdr:cxnSp macro="">
      <xdr:nvCxnSpPr>
        <xdr:cNvPr id="121" name="直線コネクタ 120"/>
        <xdr:cNvCxnSpPr/>
      </xdr:nvCxnSpPr>
      <xdr:spPr>
        <a:xfrm flipV="1">
          <a:off x="2908300" y="9606842"/>
          <a:ext cx="889000" cy="4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72221</xdr:rowOff>
    </xdr:from>
    <xdr:to>
      <xdr:col>15</xdr:col>
      <xdr:colOff>50800</xdr:colOff>
      <xdr:row>58</xdr:row>
      <xdr:rowOff>74099</xdr:rowOff>
    </xdr:to>
    <xdr:cxnSp macro="">
      <xdr:nvCxnSpPr>
        <xdr:cNvPr id="124" name="直線コネクタ 123"/>
        <xdr:cNvCxnSpPr/>
      </xdr:nvCxnSpPr>
      <xdr:spPr>
        <a:xfrm>
          <a:off x="2019300" y="10016321"/>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60132</xdr:rowOff>
    </xdr:from>
    <xdr:to>
      <xdr:col>10</xdr:col>
      <xdr:colOff>114300</xdr:colOff>
      <xdr:row>58</xdr:row>
      <xdr:rowOff>72221</xdr:rowOff>
    </xdr:to>
    <xdr:cxnSp macro="">
      <xdr:nvCxnSpPr>
        <xdr:cNvPr id="127" name="直線コネクタ 126"/>
        <xdr:cNvCxnSpPr/>
      </xdr:nvCxnSpPr>
      <xdr:spPr>
        <a:xfrm>
          <a:off x="1130300" y="10004232"/>
          <a:ext cx="8890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22255</xdr:rowOff>
    </xdr:from>
    <xdr:to>
      <xdr:col>24</xdr:col>
      <xdr:colOff>114300</xdr:colOff>
      <xdr:row>58</xdr:row>
      <xdr:rowOff>123855</xdr:rowOff>
    </xdr:to>
    <xdr:sp macro="" textlink="">
      <xdr:nvSpPr>
        <xdr:cNvPr id="137" name="楕円 136"/>
        <xdr:cNvSpPr/>
      </xdr:nvSpPr>
      <xdr:spPr>
        <a:xfrm>
          <a:off x="4584700" y="99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108632</xdr:rowOff>
    </xdr:from>
    <xdr:ext cx="534377" cy="259045"/>
    <xdr:sp macro="" textlink="">
      <xdr:nvSpPr>
        <xdr:cNvPr id="138" name="総務費該当値テキスト"/>
        <xdr:cNvSpPr txBox="1"/>
      </xdr:nvSpPr>
      <xdr:spPr>
        <a:xfrm>
          <a:off x="4686300" y="98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126292</xdr:rowOff>
    </xdr:from>
    <xdr:to>
      <xdr:col>20</xdr:col>
      <xdr:colOff>38100</xdr:colOff>
      <xdr:row>56</xdr:row>
      <xdr:rowOff>56442</xdr:rowOff>
    </xdr:to>
    <xdr:sp macro="" textlink="">
      <xdr:nvSpPr>
        <xdr:cNvPr id="139" name="楕円 138"/>
        <xdr:cNvSpPr/>
      </xdr:nvSpPr>
      <xdr:spPr>
        <a:xfrm>
          <a:off x="3746500" y="95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47569</xdr:rowOff>
    </xdr:from>
    <xdr:ext cx="599010" cy="259045"/>
    <xdr:sp macro="" textlink="">
      <xdr:nvSpPr>
        <xdr:cNvPr id="140" name="テキスト ボックス 139"/>
        <xdr:cNvSpPr txBox="1"/>
      </xdr:nvSpPr>
      <xdr:spPr>
        <a:xfrm>
          <a:off x="3497795" y="964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23299</xdr:rowOff>
    </xdr:from>
    <xdr:to>
      <xdr:col>15</xdr:col>
      <xdr:colOff>101600</xdr:colOff>
      <xdr:row>58</xdr:row>
      <xdr:rowOff>124899</xdr:rowOff>
    </xdr:to>
    <xdr:sp macro="" textlink="">
      <xdr:nvSpPr>
        <xdr:cNvPr id="141" name="楕円 140"/>
        <xdr:cNvSpPr/>
      </xdr:nvSpPr>
      <xdr:spPr>
        <a:xfrm>
          <a:off x="2857500" y="99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116026</xdr:rowOff>
    </xdr:from>
    <xdr:ext cx="534377" cy="259045"/>
    <xdr:sp macro="" textlink="">
      <xdr:nvSpPr>
        <xdr:cNvPr id="142" name="テキスト ボックス 141"/>
        <xdr:cNvSpPr txBox="1"/>
      </xdr:nvSpPr>
      <xdr:spPr>
        <a:xfrm>
          <a:off x="2641111" y="100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21421</xdr:rowOff>
    </xdr:from>
    <xdr:to>
      <xdr:col>10</xdr:col>
      <xdr:colOff>165100</xdr:colOff>
      <xdr:row>58</xdr:row>
      <xdr:rowOff>123021</xdr:rowOff>
    </xdr:to>
    <xdr:sp macro="" textlink="">
      <xdr:nvSpPr>
        <xdr:cNvPr id="143" name="楕円 142"/>
        <xdr:cNvSpPr/>
      </xdr:nvSpPr>
      <xdr:spPr>
        <a:xfrm>
          <a:off x="1968500" y="99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114148</xdr:rowOff>
    </xdr:from>
    <xdr:ext cx="534377" cy="259045"/>
    <xdr:sp macro="" textlink="">
      <xdr:nvSpPr>
        <xdr:cNvPr id="144" name="テキスト ボックス 143"/>
        <xdr:cNvSpPr txBox="1"/>
      </xdr:nvSpPr>
      <xdr:spPr>
        <a:xfrm>
          <a:off x="1752111" y="100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9332</xdr:rowOff>
    </xdr:from>
    <xdr:to>
      <xdr:col>6</xdr:col>
      <xdr:colOff>38100</xdr:colOff>
      <xdr:row>58</xdr:row>
      <xdr:rowOff>110932</xdr:rowOff>
    </xdr:to>
    <xdr:sp macro="" textlink="">
      <xdr:nvSpPr>
        <xdr:cNvPr id="145" name="楕円 144"/>
        <xdr:cNvSpPr/>
      </xdr:nvSpPr>
      <xdr:spPr>
        <a:xfrm>
          <a:off x="1079500" y="995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102059</xdr:rowOff>
    </xdr:from>
    <xdr:ext cx="534377" cy="259045"/>
    <xdr:sp macro="" textlink="">
      <xdr:nvSpPr>
        <xdr:cNvPr id="146" name="テキスト ボックス 145"/>
        <xdr:cNvSpPr txBox="1"/>
      </xdr:nvSpPr>
      <xdr:spPr>
        <a:xfrm>
          <a:off x="863111" y="100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102073</xdr:rowOff>
    </xdr:from>
    <xdr:to>
      <xdr:col>24</xdr:col>
      <xdr:colOff>63500</xdr:colOff>
      <xdr:row>78</xdr:row>
      <xdr:rowOff>102392</xdr:rowOff>
    </xdr:to>
    <xdr:cxnSp macro="">
      <xdr:nvCxnSpPr>
        <xdr:cNvPr id="176" name="直線コネクタ 175"/>
        <xdr:cNvCxnSpPr/>
      </xdr:nvCxnSpPr>
      <xdr:spPr>
        <a:xfrm flipV="1">
          <a:off x="3797300" y="13303723"/>
          <a:ext cx="838200" cy="17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102392</xdr:rowOff>
    </xdr:from>
    <xdr:to>
      <xdr:col>19</xdr:col>
      <xdr:colOff>177800</xdr:colOff>
      <xdr:row>78</xdr:row>
      <xdr:rowOff>132933</xdr:rowOff>
    </xdr:to>
    <xdr:cxnSp macro="">
      <xdr:nvCxnSpPr>
        <xdr:cNvPr id="179" name="直線コネクタ 178"/>
        <xdr:cNvCxnSpPr/>
      </xdr:nvCxnSpPr>
      <xdr:spPr>
        <a:xfrm flipV="1">
          <a:off x="2908300" y="13475492"/>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132933</xdr:rowOff>
    </xdr:from>
    <xdr:to>
      <xdr:col>15</xdr:col>
      <xdr:colOff>50800</xdr:colOff>
      <xdr:row>79</xdr:row>
      <xdr:rowOff>445</xdr:rowOff>
    </xdr:to>
    <xdr:cxnSp macro="">
      <xdr:nvCxnSpPr>
        <xdr:cNvPr id="182" name="直線コネクタ 181"/>
        <xdr:cNvCxnSpPr/>
      </xdr:nvCxnSpPr>
      <xdr:spPr>
        <a:xfrm flipV="1">
          <a:off x="2019300" y="13506033"/>
          <a:ext cx="889000" cy="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168808</xdr:rowOff>
    </xdr:from>
    <xdr:to>
      <xdr:col>10</xdr:col>
      <xdr:colOff>114300</xdr:colOff>
      <xdr:row>79</xdr:row>
      <xdr:rowOff>445</xdr:rowOff>
    </xdr:to>
    <xdr:cxnSp macro="">
      <xdr:nvCxnSpPr>
        <xdr:cNvPr id="185" name="直線コネクタ 184"/>
        <xdr:cNvCxnSpPr/>
      </xdr:nvCxnSpPr>
      <xdr:spPr>
        <a:xfrm>
          <a:off x="1130300" y="13541908"/>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51273</xdr:rowOff>
    </xdr:from>
    <xdr:to>
      <xdr:col>24</xdr:col>
      <xdr:colOff>114300</xdr:colOff>
      <xdr:row>77</xdr:row>
      <xdr:rowOff>152873</xdr:rowOff>
    </xdr:to>
    <xdr:sp macro="" textlink="">
      <xdr:nvSpPr>
        <xdr:cNvPr id="195" name="楕円 194"/>
        <xdr:cNvSpPr/>
      </xdr:nvSpPr>
      <xdr:spPr>
        <a:xfrm>
          <a:off x="4584700" y="132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29700</xdr:rowOff>
    </xdr:from>
    <xdr:ext cx="599010" cy="259045"/>
    <xdr:sp macro="" textlink="">
      <xdr:nvSpPr>
        <xdr:cNvPr id="196" name="民生費該当値テキスト"/>
        <xdr:cNvSpPr txBox="1"/>
      </xdr:nvSpPr>
      <xdr:spPr>
        <a:xfrm>
          <a:off x="4686300" y="1323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51592</xdr:rowOff>
    </xdr:from>
    <xdr:to>
      <xdr:col>20</xdr:col>
      <xdr:colOff>38100</xdr:colOff>
      <xdr:row>78</xdr:row>
      <xdr:rowOff>153192</xdr:rowOff>
    </xdr:to>
    <xdr:sp macro="" textlink="">
      <xdr:nvSpPr>
        <xdr:cNvPr id="197" name="楕円 196"/>
        <xdr:cNvSpPr/>
      </xdr:nvSpPr>
      <xdr:spPr>
        <a:xfrm>
          <a:off x="3746500" y="134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144319</xdr:rowOff>
    </xdr:from>
    <xdr:ext cx="599010" cy="259045"/>
    <xdr:sp macro="" textlink="">
      <xdr:nvSpPr>
        <xdr:cNvPr id="198" name="テキスト ボックス 197"/>
        <xdr:cNvSpPr txBox="1"/>
      </xdr:nvSpPr>
      <xdr:spPr>
        <a:xfrm>
          <a:off x="3497795" y="1351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82133</xdr:rowOff>
    </xdr:from>
    <xdr:to>
      <xdr:col>15</xdr:col>
      <xdr:colOff>101600</xdr:colOff>
      <xdr:row>79</xdr:row>
      <xdr:rowOff>12283</xdr:rowOff>
    </xdr:to>
    <xdr:sp macro="" textlink="">
      <xdr:nvSpPr>
        <xdr:cNvPr id="199" name="楕円 198"/>
        <xdr:cNvSpPr/>
      </xdr:nvSpPr>
      <xdr:spPr>
        <a:xfrm>
          <a:off x="2857500" y="134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3410</xdr:rowOff>
    </xdr:from>
    <xdr:ext cx="599010" cy="259045"/>
    <xdr:sp macro="" textlink="">
      <xdr:nvSpPr>
        <xdr:cNvPr id="200" name="テキスト ボックス 199"/>
        <xdr:cNvSpPr txBox="1"/>
      </xdr:nvSpPr>
      <xdr:spPr>
        <a:xfrm>
          <a:off x="2608795" y="135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121095</xdr:rowOff>
    </xdr:from>
    <xdr:to>
      <xdr:col>10</xdr:col>
      <xdr:colOff>165100</xdr:colOff>
      <xdr:row>79</xdr:row>
      <xdr:rowOff>51245</xdr:rowOff>
    </xdr:to>
    <xdr:sp macro="" textlink="">
      <xdr:nvSpPr>
        <xdr:cNvPr id="201" name="楕円 200"/>
        <xdr:cNvSpPr/>
      </xdr:nvSpPr>
      <xdr:spPr>
        <a:xfrm>
          <a:off x="1968500" y="134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42372</xdr:rowOff>
    </xdr:from>
    <xdr:ext cx="599010" cy="259045"/>
    <xdr:sp macro="" textlink="">
      <xdr:nvSpPr>
        <xdr:cNvPr id="202" name="テキスト ボックス 201"/>
        <xdr:cNvSpPr txBox="1"/>
      </xdr:nvSpPr>
      <xdr:spPr>
        <a:xfrm>
          <a:off x="1719795" y="1358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118008</xdr:rowOff>
    </xdr:from>
    <xdr:to>
      <xdr:col>6</xdr:col>
      <xdr:colOff>38100</xdr:colOff>
      <xdr:row>79</xdr:row>
      <xdr:rowOff>48158</xdr:rowOff>
    </xdr:to>
    <xdr:sp macro="" textlink="">
      <xdr:nvSpPr>
        <xdr:cNvPr id="203" name="楕円 202"/>
        <xdr:cNvSpPr/>
      </xdr:nvSpPr>
      <xdr:spPr>
        <a:xfrm>
          <a:off x="1079500" y="134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39285</xdr:rowOff>
    </xdr:from>
    <xdr:ext cx="599010" cy="259045"/>
    <xdr:sp macro="" textlink="">
      <xdr:nvSpPr>
        <xdr:cNvPr id="204" name="テキスト ボックス 203"/>
        <xdr:cNvSpPr txBox="1"/>
      </xdr:nvSpPr>
      <xdr:spPr>
        <a:xfrm>
          <a:off x="830795" y="1358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144011</xdr:rowOff>
    </xdr:from>
    <xdr:to>
      <xdr:col>24</xdr:col>
      <xdr:colOff>63500</xdr:colOff>
      <xdr:row>98</xdr:row>
      <xdr:rowOff>72737</xdr:rowOff>
    </xdr:to>
    <xdr:cxnSp macro="">
      <xdr:nvCxnSpPr>
        <xdr:cNvPr id="236" name="直線コネクタ 235"/>
        <xdr:cNvCxnSpPr/>
      </xdr:nvCxnSpPr>
      <xdr:spPr>
        <a:xfrm flipV="1">
          <a:off x="3797300" y="16774661"/>
          <a:ext cx="838200" cy="10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72737</xdr:rowOff>
    </xdr:from>
    <xdr:to>
      <xdr:col>19</xdr:col>
      <xdr:colOff>177800</xdr:colOff>
      <xdr:row>98</xdr:row>
      <xdr:rowOff>142394</xdr:rowOff>
    </xdr:to>
    <xdr:cxnSp macro="">
      <xdr:nvCxnSpPr>
        <xdr:cNvPr id="239" name="直線コネクタ 238"/>
        <xdr:cNvCxnSpPr/>
      </xdr:nvCxnSpPr>
      <xdr:spPr>
        <a:xfrm flipV="1">
          <a:off x="2908300" y="16874837"/>
          <a:ext cx="889000" cy="6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142394</xdr:rowOff>
    </xdr:from>
    <xdr:to>
      <xdr:col>15</xdr:col>
      <xdr:colOff>50800</xdr:colOff>
      <xdr:row>98</xdr:row>
      <xdr:rowOff>164486</xdr:rowOff>
    </xdr:to>
    <xdr:cxnSp macro="">
      <xdr:nvCxnSpPr>
        <xdr:cNvPr id="242" name="直線コネクタ 241"/>
        <xdr:cNvCxnSpPr/>
      </xdr:nvCxnSpPr>
      <xdr:spPr>
        <a:xfrm flipV="1">
          <a:off x="2019300" y="16944494"/>
          <a:ext cx="8890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142672</xdr:rowOff>
    </xdr:from>
    <xdr:to>
      <xdr:col>10</xdr:col>
      <xdr:colOff>114300</xdr:colOff>
      <xdr:row>98</xdr:row>
      <xdr:rowOff>164486</xdr:rowOff>
    </xdr:to>
    <xdr:cxnSp macro="">
      <xdr:nvCxnSpPr>
        <xdr:cNvPr id="245" name="直線コネクタ 244"/>
        <xdr:cNvCxnSpPr/>
      </xdr:nvCxnSpPr>
      <xdr:spPr>
        <a:xfrm>
          <a:off x="1130300" y="16944772"/>
          <a:ext cx="8890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93211</xdr:rowOff>
    </xdr:from>
    <xdr:to>
      <xdr:col>24</xdr:col>
      <xdr:colOff>114300</xdr:colOff>
      <xdr:row>98</xdr:row>
      <xdr:rowOff>23361</xdr:rowOff>
    </xdr:to>
    <xdr:sp macro="" textlink="">
      <xdr:nvSpPr>
        <xdr:cNvPr id="255" name="楕円 254"/>
        <xdr:cNvSpPr/>
      </xdr:nvSpPr>
      <xdr:spPr>
        <a:xfrm>
          <a:off x="4584700" y="167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71638</xdr:rowOff>
    </xdr:from>
    <xdr:ext cx="534377" cy="259045"/>
    <xdr:sp macro="" textlink="">
      <xdr:nvSpPr>
        <xdr:cNvPr id="256" name="衛生費該当値テキスト"/>
        <xdr:cNvSpPr txBox="1"/>
      </xdr:nvSpPr>
      <xdr:spPr>
        <a:xfrm>
          <a:off x="4686300" y="1670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21937</xdr:rowOff>
    </xdr:from>
    <xdr:to>
      <xdr:col>20</xdr:col>
      <xdr:colOff>38100</xdr:colOff>
      <xdr:row>98</xdr:row>
      <xdr:rowOff>123537</xdr:rowOff>
    </xdr:to>
    <xdr:sp macro="" textlink="">
      <xdr:nvSpPr>
        <xdr:cNvPr id="257" name="楕円 256"/>
        <xdr:cNvSpPr/>
      </xdr:nvSpPr>
      <xdr:spPr>
        <a:xfrm>
          <a:off x="3746500" y="168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114664</xdr:rowOff>
    </xdr:from>
    <xdr:ext cx="534377" cy="259045"/>
    <xdr:sp macro="" textlink="">
      <xdr:nvSpPr>
        <xdr:cNvPr id="258" name="テキスト ボックス 257"/>
        <xdr:cNvSpPr txBox="1"/>
      </xdr:nvSpPr>
      <xdr:spPr>
        <a:xfrm>
          <a:off x="3530111" y="169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91594</xdr:rowOff>
    </xdr:from>
    <xdr:to>
      <xdr:col>15</xdr:col>
      <xdr:colOff>101600</xdr:colOff>
      <xdr:row>99</xdr:row>
      <xdr:rowOff>21744</xdr:rowOff>
    </xdr:to>
    <xdr:sp macro="" textlink="">
      <xdr:nvSpPr>
        <xdr:cNvPr id="259" name="楕円 258"/>
        <xdr:cNvSpPr/>
      </xdr:nvSpPr>
      <xdr:spPr>
        <a:xfrm>
          <a:off x="2857500" y="168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12871</xdr:rowOff>
    </xdr:from>
    <xdr:ext cx="534377" cy="259045"/>
    <xdr:sp macro="" textlink="">
      <xdr:nvSpPr>
        <xdr:cNvPr id="260" name="テキスト ボックス 259"/>
        <xdr:cNvSpPr txBox="1"/>
      </xdr:nvSpPr>
      <xdr:spPr>
        <a:xfrm>
          <a:off x="2641111" y="16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113686</xdr:rowOff>
    </xdr:from>
    <xdr:to>
      <xdr:col>10</xdr:col>
      <xdr:colOff>165100</xdr:colOff>
      <xdr:row>99</xdr:row>
      <xdr:rowOff>43836</xdr:rowOff>
    </xdr:to>
    <xdr:sp macro="" textlink="">
      <xdr:nvSpPr>
        <xdr:cNvPr id="261" name="楕円 260"/>
        <xdr:cNvSpPr/>
      </xdr:nvSpPr>
      <xdr:spPr>
        <a:xfrm>
          <a:off x="1968500" y="169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34963</xdr:rowOff>
    </xdr:from>
    <xdr:ext cx="534377" cy="259045"/>
    <xdr:sp macro="" textlink="">
      <xdr:nvSpPr>
        <xdr:cNvPr id="262" name="テキスト ボックス 261"/>
        <xdr:cNvSpPr txBox="1"/>
      </xdr:nvSpPr>
      <xdr:spPr>
        <a:xfrm>
          <a:off x="1752111" y="170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91872</xdr:rowOff>
    </xdr:from>
    <xdr:to>
      <xdr:col>6</xdr:col>
      <xdr:colOff>38100</xdr:colOff>
      <xdr:row>99</xdr:row>
      <xdr:rowOff>22022</xdr:rowOff>
    </xdr:to>
    <xdr:sp macro="" textlink="">
      <xdr:nvSpPr>
        <xdr:cNvPr id="263" name="楕円 262"/>
        <xdr:cNvSpPr/>
      </xdr:nvSpPr>
      <xdr:spPr>
        <a:xfrm>
          <a:off x="1079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13149</xdr:rowOff>
    </xdr:from>
    <xdr:ext cx="534377" cy="259045"/>
    <xdr:sp macro="" textlink="">
      <xdr:nvSpPr>
        <xdr:cNvPr id="264" name="テキスト ボックス 263"/>
        <xdr:cNvSpPr txBox="1"/>
      </xdr:nvSpPr>
      <xdr:spPr>
        <a:xfrm>
          <a:off x="863111" y="169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121820</xdr:rowOff>
    </xdr:from>
    <xdr:to>
      <xdr:col>55</xdr:col>
      <xdr:colOff>0</xdr:colOff>
      <xdr:row>58</xdr:row>
      <xdr:rowOff>128352</xdr:rowOff>
    </xdr:to>
    <xdr:cxnSp macro="">
      <xdr:nvCxnSpPr>
        <xdr:cNvPr id="354" name="直線コネクタ 353"/>
        <xdr:cNvCxnSpPr/>
      </xdr:nvCxnSpPr>
      <xdr:spPr>
        <a:xfrm>
          <a:off x="9639300" y="1006592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121804</xdr:rowOff>
    </xdr:from>
    <xdr:to>
      <xdr:col>50</xdr:col>
      <xdr:colOff>114300</xdr:colOff>
      <xdr:row>58</xdr:row>
      <xdr:rowOff>121820</xdr:rowOff>
    </xdr:to>
    <xdr:cxnSp macro="">
      <xdr:nvCxnSpPr>
        <xdr:cNvPr id="357" name="直線コネクタ 356"/>
        <xdr:cNvCxnSpPr/>
      </xdr:nvCxnSpPr>
      <xdr:spPr>
        <a:xfrm>
          <a:off x="8750300" y="1006590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69585</xdr:rowOff>
    </xdr:from>
    <xdr:to>
      <xdr:col>45</xdr:col>
      <xdr:colOff>177800</xdr:colOff>
      <xdr:row>58</xdr:row>
      <xdr:rowOff>121804</xdr:rowOff>
    </xdr:to>
    <xdr:cxnSp macro="">
      <xdr:nvCxnSpPr>
        <xdr:cNvPr id="360" name="直線コネクタ 359"/>
        <xdr:cNvCxnSpPr/>
      </xdr:nvCxnSpPr>
      <xdr:spPr>
        <a:xfrm>
          <a:off x="7861300" y="10013685"/>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23620</xdr:rowOff>
    </xdr:from>
    <xdr:to>
      <xdr:col>41</xdr:col>
      <xdr:colOff>50800</xdr:colOff>
      <xdr:row>58</xdr:row>
      <xdr:rowOff>69585</xdr:rowOff>
    </xdr:to>
    <xdr:cxnSp macro="">
      <xdr:nvCxnSpPr>
        <xdr:cNvPr id="363" name="直線コネクタ 362"/>
        <xdr:cNvCxnSpPr/>
      </xdr:nvCxnSpPr>
      <xdr:spPr>
        <a:xfrm>
          <a:off x="6972300" y="9967720"/>
          <a:ext cx="8890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77552</xdr:rowOff>
    </xdr:from>
    <xdr:to>
      <xdr:col>55</xdr:col>
      <xdr:colOff>50800</xdr:colOff>
      <xdr:row>59</xdr:row>
      <xdr:rowOff>7702</xdr:rowOff>
    </xdr:to>
    <xdr:sp macro="" textlink="">
      <xdr:nvSpPr>
        <xdr:cNvPr id="373" name="楕円 372"/>
        <xdr:cNvSpPr/>
      </xdr:nvSpPr>
      <xdr:spPr>
        <a:xfrm>
          <a:off x="10426700" y="100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55979</xdr:rowOff>
    </xdr:from>
    <xdr:ext cx="469744" cy="259045"/>
    <xdr:sp macro="" textlink="">
      <xdr:nvSpPr>
        <xdr:cNvPr id="374" name="農林水産業費該当値テキスト"/>
        <xdr:cNvSpPr txBox="1"/>
      </xdr:nvSpPr>
      <xdr:spPr>
        <a:xfrm>
          <a:off x="10528300" y="1000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71020</xdr:rowOff>
    </xdr:from>
    <xdr:to>
      <xdr:col>50</xdr:col>
      <xdr:colOff>165100</xdr:colOff>
      <xdr:row>59</xdr:row>
      <xdr:rowOff>1170</xdr:rowOff>
    </xdr:to>
    <xdr:sp macro="" textlink="">
      <xdr:nvSpPr>
        <xdr:cNvPr id="375" name="楕円 374"/>
        <xdr:cNvSpPr/>
      </xdr:nvSpPr>
      <xdr:spPr>
        <a:xfrm>
          <a:off x="9588500" y="100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163747</xdr:rowOff>
    </xdr:from>
    <xdr:ext cx="469744" cy="259045"/>
    <xdr:sp macro="" textlink="">
      <xdr:nvSpPr>
        <xdr:cNvPr id="376" name="テキスト ボックス 375"/>
        <xdr:cNvSpPr txBox="1"/>
      </xdr:nvSpPr>
      <xdr:spPr>
        <a:xfrm>
          <a:off x="9404428" y="101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71004</xdr:rowOff>
    </xdr:from>
    <xdr:to>
      <xdr:col>46</xdr:col>
      <xdr:colOff>38100</xdr:colOff>
      <xdr:row>59</xdr:row>
      <xdr:rowOff>1154</xdr:rowOff>
    </xdr:to>
    <xdr:sp macro="" textlink="">
      <xdr:nvSpPr>
        <xdr:cNvPr id="377" name="楕円 376"/>
        <xdr:cNvSpPr/>
      </xdr:nvSpPr>
      <xdr:spPr>
        <a:xfrm>
          <a:off x="8699500" y="100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163731</xdr:rowOff>
    </xdr:from>
    <xdr:ext cx="469744" cy="259045"/>
    <xdr:sp macro="" textlink="">
      <xdr:nvSpPr>
        <xdr:cNvPr id="378" name="テキスト ボックス 377"/>
        <xdr:cNvSpPr txBox="1"/>
      </xdr:nvSpPr>
      <xdr:spPr>
        <a:xfrm>
          <a:off x="8515428" y="10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18785</xdr:rowOff>
    </xdr:from>
    <xdr:to>
      <xdr:col>41</xdr:col>
      <xdr:colOff>101600</xdr:colOff>
      <xdr:row>58</xdr:row>
      <xdr:rowOff>120385</xdr:rowOff>
    </xdr:to>
    <xdr:sp macro="" textlink="">
      <xdr:nvSpPr>
        <xdr:cNvPr id="379" name="楕円 378"/>
        <xdr:cNvSpPr/>
      </xdr:nvSpPr>
      <xdr:spPr>
        <a:xfrm>
          <a:off x="7810500" y="99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136912</xdr:rowOff>
    </xdr:from>
    <xdr:ext cx="534377" cy="259045"/>
    <xdr:sp macro="" textlink="">
      <xdr:nvSpPr>
        <xdr:cNvPr id="380" name="テキスト ボックス 379"/>
        <xdr:cNvSpPr txBox="1"/>
      </xdr:nvSpPr>
      <xdr:spPr>
        <a:xfrm>
          <a:off x="7594111" y="97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144270</xdr:rowOff>
    </xdr:from>
    <xdr:to>
      <xdr:col>36</xdr:col>
      <xdr:colOff>165100</xdr:colOff>
      <xdr:row>58</xdr:row>
      <xdr:rowOff>74420</xdr:rowOff>
    </xdr:to>
    <xdr:sp macro="" textlink="">
      <xdr:nvSpPr>
        <xdr:cNvPr id="381" name="楕円 380"/>
        <xdr:cNvSpPr/>
      </xdr:nvSpPr>
      <xdr:spPr>
        <a:xfrm>
          <a:off x="6921500" y="9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90947</xdr:rowOff>
    </xdr:from>
    <xdr:ext cx="534377" cy="259045"/>
    <xdr:sp macro="" textlink="">
      <xdr:nvSpPr>
        <xdr:cNvPr id="382" name="テキスト ボックス 381"/>
        <xdr:cNvSpPr txBox="1"/>
      </xdr:nvSpPr>
      <xdr:spPr>
        <a:xfrm>
          <a:off x="6705111" y="96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106096</xdr:rowOff>
    </xdr:from>
    <xdr:to>
      <xdr:col>55</xdr:col>
      <xdr:colOff>0</xdr:colOff>
      <xdr:row>77</xdr:row>
      <xdr:rowOff>160868</xdr:rowOff>
    </xdr:to>
    <xdr:cxnSp macro="">
      <xdr:nvCxnSpPr>
        <xdr:cNvPr id="409" name="直線コネクタ 408"/>
        <xdr:cNvCxnSpPr/>
      </xdr:nvCxnSpPr>
      <xdr:spPr>
        <a:xfrm flipV="1">
          <a:off x="9639300" y="13307746"/>
          <a:ext cx="838200" cy="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160868</xdr:rowOff>
    </xdr:from>
    <xdr:to>
      <xdr:col>50</xdr:col>
      <xdr:colOff>114300</xdr:colOff>
      <xdr:row>77</xdr:row>
      <xdr:rowOff>166263</xdr:rowOff>
    </xdr:to>
    <xdr:cxnSp macro="">
      <xdr:nvCxnSpPr>
        <xdr:cNvPr id="412" name="直線コネクタ 411"/>
        <xdr:cNvCxnSpPr/>
      </xdr:nvCxnSpPr>
      <xdr:spPr>
        <a:xfrm flipV="1">
          <a:off x="8750300" y="13362518"/>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160229</xdr:rowOff>
    </xdr:from>
    <xdr:to>
      <xdr:col>45</xdr:col>
      <xdr:colOff>177800</xdr:colOff>
      <xdr:row>77</xdr:row>
      <xdr:rowOff>166263</xdr:rowOff>
    </xdr:to>
    <xdr:cxnSp macro="">
      <xdr:nvCxnSpPr>
        <xdr:cNvPr id="415" name="直線コネクタ 414"/>
        <xdr:cNvCxnSpPr/>
      </xdr:nvCxnSpPr>
      <xdr:spPr>
        <a:xfrm>
          <a:off x="7861300" y="13361879"/>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160229</xdr:rowOff>
    </xdr:from>
    <xdr:to>
      <xdr:col>41</xdr:col>
      <xdr:colOff>50800</xdr:colOff>
      <xdr:row>78</xdr:row>
      <xdr:rowOff>4643</xdr:rowOff>
    </xdr:to>
    <xdr:cxnSp macro="">
      <xdr:nvCxnSpPr>
        <xdr:cNvPr id="418" name="直線コネクタ 417"/>
        <xdr:cNvCxnSpPr/>
      </xdr:nvCxnSpPr>
      <xdr:spPr>
        <a:xfrm flipV="1">
          <a:off x="6972300" y="13361879"/>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55296</xdr:rowOff>
    </xdr:from>
    <xdr:to>
      <xdr:col>55</xdr:col>
      <xdr:colOff>50800</xdr:colOff>
      <xdr:row>77</xdr:row>
      <xdr:rowOff>156896</xdr:rowOff>
    </xdr:to>
    <xdr:sp macro="" textlink="">
      <xdr:nvSpPr>
        <xdr:cNvPr id="428" name="楕円 427"/>
        <xdr:cNvSpPr/>
      </xdr:nvSpPr>
      <xdr:spPr>
        <a:xfrm>
          <a:off x="10426700" y="132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33723</xdr:rowOff>
    </xdr:from>
    <xdr:ext cx="469744" cy="259045"/>
    <xdr:sp macro="" textlink="">
      <xdr:nvSpPr>
        <xdr:cNvPr id="429" name="商工費該当値テキスト"/>
        <xdr:cNvSpPr txBox="1"/>
      </xdr:nvSpPr>
      <xdr:spPr>
        <a:xfrm>
          <a:off x="10528300" y="132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110068</xdr:rowOff>
    </xdr:from>
    <xdr:to>
      <xdr:col>50</xdr:col>
      <xdr:colOff>165100</xdr:colOff>
      <xdr:row>78</xdr:row>
      <xdr:rowOff>40218</xdr:rowOff>
    </xdr:to>
    <xdr:sp macro="" textlink="">
      <xdr:nvSpPr>
        <xdr:cNvPr id="430" name="楕円 429"/>
        <xdr:cNvSpPr/>
      </xdr:nvSpPr>
      <xdr:spPr>
        <a:xfrm>
          <a:off x="9588500" y="133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31345</xdr:rowOff>
    </xdr:from>
    <xdr:ext cx="469744" cy="259045"/>
    <xdr:sp macro="" textlink="">
      <xdr:nvSpPr>
        <xdr:cNvPr id="431" name="テキスト ボックス 430"/>
        <xdr:cNvSpPr txBox="1"/>
      </xdr:nvSpPr>
      <xdr:spPr>
        <a:xfrm>
          <a:off x="9404428" y="134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115463</xdr:rowOff>
    </xdr:from>
    <xdr:to>
      <xdr:col>46</xdr:col>
      <xdr:colOff>38100</xdr:colOff>
      <xdr:row>78</xdr:row>
      <xdr:rowOff>45613</xdr:rowOff>
    </xdr:to>
    <xdr:sp macro="" textlink="">
      <xdr:nvSpPr>
        <xdr:cNvPr id="432" name="楕円 431"/>
        <xdr:cNvSpPr/>
      </xdr:nvSpPr>
      <xdr:spPr>
        <a:xfrm>
          <a:off x="8699500" y="133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36740</xdr:rowOff>
    </xdr:from>
    <xdr:ext cx="469744" cy="259045"/>
    <xdr:sp macro="" textlink="">
      <xdr:nvSpPr>
        <xdr:cNvPr id="433" name="テキスト ボックス 432"/>
        <xdr:cNvSpPr txBox="1"/>
      </xdr:nvSpPr>
      <xdr:spPr>
        <a:xfrm>
          <a:off x="8515428" y="134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109429</xdr:rowOff>
    </xdr:from>
    <xdr:to>
      <xdr:col>41</xdr:col>
      <xdr:colOff>101600</xdr:colOff>
      <xdr:row>78</xdr:row>
      <xdr:rowOff>39579</xdr:rowOff>
    </xdr:to>
    <xdr:sp macro="" textlink="">
      <xdr:nvSpPr>
        <xdr:cNvPr id="434" name="楕円 433"/>
        <xdr:cNvSpPr/>
      </xdr:nvSpPr>
      <xdr:spPr>
        <a:xfrm>
          <a:off x="7810500" y="133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30706</xdr:rowOff>
    </xdr:from>
    <xdr:ext cx="469744" cy="259045"/>
    <xdr:sp macro="" textlink="">
      <xdr:nvSpPr>
        <xdr:cNvPr id="435" name="テキスト ボックス 434"/>
        <xdr:cNvSpPr txBox="1"/>
      </xdr:nvSpPr>
      <xdr:spPr>
        <a:xfrm>
          <a:off x="7626428" y="134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125293</xdr:rowOff>
    </xdr:from>
    <xdr:to>
      <xdr:col>36</xdr:col>
      <xdr:colOff>165100</xdr:colOff>
      <xdr:row>78</xdr:row>
      <xdr:rowOff>55443</xdr:rowOff>
    </xdr:to>
    <xdr:sp macro="" textlink="">
      <xdr:nvSpPr>
        <xdr:cNvPr id="436" name="楕円 435"/>
        <xdr:cNvSpPr/>
      </xdr:nvSpPr>
      <xdr:spPr>
        <a:xfrm>
          <a:off x="6921500" y="133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46570</xdr:rowOff>
    </xdr:from>
    <xdr:ext cx="469744" cy="259045"/>
    <xdr:sp macro="" textlink="">
      <xdr:nvSpPr>
        <xdr:cNvPr id="437" name="テキスト ボックス 436"/>
        <xdr:cNvSpPr txBox="1"/>
      </xdr:nvSpPr>
      <xdr:spPr>
        <a:xfrm>
          <a:off x="6737428" y="134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37688</xdr:rowOff>
    </xdr:from>
    <xdr:to>
      <xdr:col>55</xdr:col>
      <xdr:colOff>0</xdr:colOff>
      <xdr:row>97</xdr:row>
      <xdr:rowOff>47174</xdr:rowOff>
    </xdr:to>
    <xdr:cxnSp macro="">
      <xdr:nvCxnSpPr>
        <xdr:cNvPr id="470" name="直線コネクタ 469"/>
        <xdr:cNvCxnSpPr/>
      </xdr:nvCxnSpPr>
      <xdr:spPr>
        <a:xfrm>
          <a:off x="9639300" y="16668338"/>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35072</xdr:rowOff>
    </xdr:from>
    <xdr:to>
      <xdr:col>50</xdr:col>
      <xdr:colOff>114300</xdr:colOff>
      <xdr:row>97</xdr:row>
      <xdr:rowOff>37688</xdr:rowOff>
    </xdr:to>
    <xdr:cxnSp macro="">
      <xdr:nvCxnSpPr>
        <xdr:cNvPr id="473" name="直線コネクタ 472"/>
        <xdr:cNvCxnSpPr/>
      </xdr:nvCxnSpPr>
      <xdr:spPr>
        <a:xfrm>
          <a:off x="8750300" y="16322822"/>
          <a:ext cx="889000" cy="3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35072</xdr:rowOff>
    </xdr:from>
    <xdr:to>
      <xdr:col>45</xdr:col>
      <xdr:colOff>177800</xdr:colOff>
      <xdr:row>97</xdr:row>
      <xdr:rowOff>2254</xdr:rowOff>
    </xdr:to>
    <xdr:cxnSp macro="">
      <xdr:nvCxnSpPr>
        <xdr:cNvPr id="476" name="直線コネクタ 475"/>
        <xdr:cNvCxnSpPr/>
      </xdr:nvCxnSpPr>
      <xdr:spPr>
        <a:xfrm flipV="1">
          <a:off x="7861300" y="16322822"/>
          <a:ext cx="889000" cy="3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128170</xdr:rowOff>
    </xdr:from>
    <xdr:to>
      <xdr:col>41</xdr:col>
      <xdr:colOff>50800</xdr:colOff>
      <xdr:row>97</xdr:row>
      <xdr:rowOff>2254</xdr:rowOff>
    </xdr:to>
    <xdr:cxnSp macro="">
      <xdr:nvCxnSpPr>
        <xdr:cNvPr id="479" name="直線コネクタ 478"/>
        <xdr:cNvCxnSpPr/>
      </xdr:nvCxnSpPr>
      <xdr:spPr>
        <a:xfrm>
          <a:off x="6972300" y="16587370"/>
          <a:ext cx="889000" cy="4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167824</xdr:rowOff>
    </xdr:from>
    <xdr:to>
      <xdr:col>55</xdr:col>
      <xdr:colOff>50800</xdr:colOff>
      <xdr:row>97</xdr:row>
      <xdr:rowOff>97974</xdr:rowOff>
    </xdr:to>
    <xdr:sp macro="" textlink="">
      <xdr:nvSpPr>
        <xdr:cNvPr id="489" name="楕円 488"/>
        <xdr:cNvSpPr/>
      </xdr:nvSpPr>
      <xdr:spPr>
        <a:xfrm>
          <a:off x="10426700" y="166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146251</xdr:rowOff>
    </xdr:from>
    <xdr:ext cx="534377" cy="259045"/>
    <xdr:sp macro="" textlink="">
      <xdr:nvSpPr>
        <xdr:cNvPr id="490" name="土木費該当値テキスト"/>
        <xdr:cNvSpPr txBox="1"/>
      </xdr:nvSpPr>
      <xdr:spPr>
        <a:xfrm>
          <a:off x="10528300" y="166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158338</xdr:rowOff>
    </xdr:from>
    <xdr:to>
      <xdr:col>50</xdr:col>
      <xdr:colOff>165100</xdr:colOff>
      <xdr:row>97</xdr:row>
      <xdr:rowOff>88488</xdr:rowOff>
    </xdr:to>
    <xdr:sp macro="" textlink="">
      <xdr:nvSpPr>
        <xdr:cNvPr id="491" name="楕円 490"/>
        <xdr:cNvSpPr/>
      </xdr:nvSpPr>
      <xdr:spPr>
        <a:xfrm>
          <a:off x="9588500" y="166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79615</xdr:rowOff>
    </xdr:from>
    <xdr:ext cx="534377" cy="259045"/>
    <xdr:sp macro="" textlink="">
      <xdr:nvSpPr>
        <xdr:cNvPr id="492" name="テキスト ボックス 491"/>
        <xdr:cNvSpPr txBox="1"/>
      </xdr:nvSpPr>
      <xdr:spPr>
        <a:xfrm>
          <a:off x="9372111" y="167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155722</xdr:rowOff>
    </xdr:from>
    <xdr:to>
      <xdr:col>46</xdr:col>
      <xdr:colOff>38100</xdr:colOff>
      <xdr:row>95</xdr:row>
      <xdr:rowOff>85872</xdr:rowOff>
    </xdr:to>
    <xdr:sp macro="" textlink="">
      <xdr:nvSpPr>
        <xdr:cNvPr id="493" name="楕円 492"/>
        <xdr:cNvSpPr/>
      </xdr:nvSpPr>
      <xdr:spPr>
        <a:xfrm>
          <a:off x="8699500" y="162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102399</xdr:rowOff>
    </xdr:from>
    <xdr:ext cx="534377" cy="259045"/>
    <xdr:sp macro="" textlink="">
      <xdr:nvSpPr>
        <xdr:cNvPr id="494" name="テキスト ボックス 493"/>
        <xdr:cNvSpPr txBox="1"/>
      </xdr:nvSpPr>
      <xdr:spPr>
        <a:xfrm>
          <a:off x="8483111" y="160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122904</xdr:rowOff>
    </xdr:from>
    <xdr:to>
      <xdr:col>41</xdr:col>
      <xdr:colOff>101600</xdr:colOff>
      <xdr:row>97</xdr:row>
      <xdr:rowOff>53054</xdr:rowOff>
    </xdr:to>
    <xdr:sp macro="" textlink="">
      <xdr:nvSpPr>
        <xdr:cNvPr id="495" name="楕円 494"/>
        <xdr:cNvSpPr/>
      </xdr:nvSpPr>
      <xdr:spPr>
        <a:xfrm>
          <a:off x="7810500" y="165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44181</xdr:rowOff>
    </xdr:from>
    <xdr:ext cx="534377" cy="259045"/>
    <xdr:sp macro="" textlink="">
      <xdr:nvSpPr>
        <xdr:cNvPr id="496" name="テキスト ボックス 495"/>
        <xdr:cNvSpPr txBox="1"/>
      </xdr:nvSpPr>
      <xdr:spPr>
        <a:xfrm>
          <a:off x="7594111" y="1667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77370</xdr:rowOff>
    </xdr:from>
    <xdr:to>
      <xdr:col>36</xdr:col>
      <xdr:colOff>165100</xdr:colOff>
      <xdr:row>97</xdr:row>
      <xdr:rowOff>7520</xdr:rowOff>
    </xdr:to>
    <xdr:sp macro="" textlink="">
      <xdr:nvSpPr>
        <xdr:cNvPr id="497" name="楕円 496"/>
        <xdr:cNvSpPr/>
      </xdr:nvSpPr>
      <xdr:spPr>
        <a:xfrm>
          <a:off x="6921500" y="165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170097</xdr:rowOff>
    </xdr:from>
    <xdr:ext cx="534377" cy="259045"/>
    <xdr:sp macro="" textlink="">
      <xdr:nvSpPr>
        <xdr:cNvPr id="498" name="テキスト ボックス 497"/>
        <xdr:cNvSpPr txBox="1"/>
      </xdr:nvSpPr>
      <xdr:spPr>
        <a:xfrm>
          <a:off x="6705111" y="166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132613</xdr:rowOff>
    </xdr:from>
    <xdr:to>
      <xdr:col>85</xdr:col>
      <xdr:colOff>127000</xdr:colOff>
      <xdr:row>37</xdr:row>
      <xdr:rowOff>156578</xdr:rowOff>
    </xdr:to>
    <xdr:cxnSp macro="">
      <xdr:nvCxnSpPr>
        <xdr:cNvPr id="527" name="直線コネクタ 526"/>
        <xdr:cNvCxnSpPr/>
      </xdr:nvCxnSpPr>
      <xdr:spPr>
        <a:xfrm flipV="1">
          <a:off x="15481300" y="6476263"/>
          <a:ext cx="8382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156578</xdr:rowOff>
    </xdr:from>
    <xdr:to>
      <xdr:col>81</xdr:col>
      <xdr:colOff>50800</xdr:colOff>
      <xdr:row>37</xdr:row>
      <xdr:rowOff>162484</xdr:rowOff>
    </xdr:to>
    <xdr:cxnSp macro="">
      <xdr:nvCxnSpPr>
        <xdr:cNvPr id="530" name="直線コネクタ 529"/>
        <xdr:cNvCxnSpPr/>
      </xdr:nvCxnSpPr>
      <xdr:spPr>
        <a:xfrm flipV="1">
          <a:off x="14592300" y="6500228"/>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147568</xdr:rowOff>
    </xdr:from>
    <xdr:to>
      <xdr:col>76</xdr:col>
      <xdr:colOff>114300</xdr:colOff>
      <xdr:row>37</xdr:row>
      <xdr:rowOff>162484</xdr:rowOff>
    </xdr:to>
    <xdr:cxnSp macro="">
      <xdr:nvCxnSpPr>
        <xdr:cNvPr id="533" name="直線コネクタ 532"/>
        <xdr:cNvCxnSpPr/>
      </xdr:nvCxnSpPr>
      <xdr:spPr>
        <a:xfrm>
          <a:off x="13703300" y="6491218"/>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147568</xdr:rowOff>
    </xdr:from>
    <xdr:to>
      <xdr:col>71</xdr:col>
      <xdr:colOff>177800</xdr:colOff>
      <xdr:row>37</xdr:row>
      <xdr:rowOff>165456</xdr:rowOff>
    </xdr:to>
    <xdr:cxnSp macro="">
      <xdr:nvCxnSpPr>
        <xdr:cNvPr id="536" name="直線コネクタ 535"/>
        <xdr:cNvCxnSpPr/>
      </xdr:nvCxnSpPr>
      <xdr:spPr>
        <a:xfrm flipV="1">
          <a:off x="12814300" y="6491218"/>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81813</xdr:rowOff>
    </xdr:from>
    <xdr:to>
      <xdr:col>85</xdr:col>
      <xdr:colOff>177800</xdr:colOff>
      <xdr:row>38</xdr:row>
      <xdr:rowOff>11964</xdr:rowOff>
    </xdr:to>
    <xdr:sp macro="" textlink="">
      <xdr:nvSpPr>
        <xdr:cNvPr id="546" name="楕円 545"/>
        <xdr:cNvSpPr/>
      </xdr:nvSpPr>
      <xdr:spPr>
        <a:xfrm>
          <a:off x="162687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168190</xdr:rowOff>
    </xdr:from>
    <xdr:ext cx="534377" cy="259045"/>
    <xdr:sp macro="" textlink="">
      <xdr:nvSpPr>
        <xdr:cNvPr id="547" name="消防費該当値テキスト"/>
        <xdr:cNvSpPr txBox="1"/>
      </xdr:nvSpPr>
      <xdr:spPr>
        <a:xfrm>
          <a:off x="16370300" y="63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105778</xdr:rowOff>
    </xdr:from>
    <xdr:to>
      <xdr:col>81</xdr:col>
      <xdr:colOff>101600</xdr:colOff>
      <xdr:row>38</xdr:row>
      <xdr:rowOff>35928</xdr:rowOff>
    </xdr:to>
    <xdr:sp macro="" textlink="">
      <xdr:nvSpPr>
        <xdr:cNvPr id="548" name="楕円 547"/>
        <xdr:cNvSpPr/>
      </xdr:nvSpPr>
      <xdr:spPr>
        <a:xfrm>
          <a:off x="15430500" y="64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27055</xdr:rowOff>
    </xdr:from>
    <xdr:ext cx="534377" cy="259045"/>
    <xdr:sp macro="" textlink="">
      <xdr:nvSpPr>
        <xdr:cNvPr id="549" name="テキスト ボックス 548"/>
        <xdr:cNvSpPr txBox="1"/>
      </xdr:nvSpPr>
      <xdr:spPr>
        <a:xfrm>
          <a:off x="15214111" y="65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111684</xdr:rowOff>
    </xdr:from>
    <xdr:to>
      <xdr:col>76</xdr:col>
      <xdr:colOff>165100</xdr:colOff>
      <xdr:row>38</xdr:row>
      <xdr:rowOff>41834</xdr:rowOff>
    </xdr:to>
    <xdr:sp macro="" textlink="">
      <xdr:nvSpPr>
        <xdr:cNvPr id="550" name="楕円 549"/>
        <xdr:cNvSpPr/>
      </xdr:nvSpPr>
      <xdr:spPr>
        <a:xfrm>
          <a:off x="14541500" y="64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32961</xdr:rowOff>
    </xdr:from>
    <xdr:ext cx="534377" cy="259045"/>
    <xdr:sp macro="" textlink="">
      <xdr:nvSpPr>
        <xdr:cNvPr id="551" name="テキスト ボックス 550"/>
        <xdr:cNvSpPr txBox="1"/>
      </xdr:nvSpPr>
      <xdr:spPr>
        <a:xfrm>
          <a:off x="14325111" y="65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96768</xdr:rowOff>
    </xdr:from>
    <xdr:to>
      <xdr:col>72</xdr:col>
      <xdr:colOff>38100</xdr:colOff>
      <xdr:row>38</xdr:row>
      <xdr:rowOff>26918</xdr:rowOff>
    </xdr:to>
    <xdr:sp macro="" textlink="">
      <xdr:nvSpPr>
        <xdr:cNvPr id="552" name="楕円 551"/>
        <xdr:cNvSpPr/>
      </xdr:nvSpPr>
      <xdr:spPr>
        <a:xfrm>
          <a:off x="13652500" y="64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18045</xdr:rowOff>
    </xdr:from>
    <xdr:ext cx="534377" cy="259045"/>
    <xdr:sp macro="" textlink="">
      <xdr:nvSpPr>
        <xdr:cNvPr id="553" name="テキスト ボックス 552"/>
        <xdr:cNvSpPr txBox="1"/>
      </xdr:nvSpPr>
      <xdr:spPr>
        <a:xfrm>
          <a:off x="13436111" y="65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114656</xdr:rowOff>
    </xdr:from>
    <xdr:to>
      <xdr:col>67</xdr:col>
      <xdr:colOff>101600</xdr:colOff>
      <xdr:row>38</xdr:row>
      <xdr:rowOff>44806</xdr:rowOff>
    </xdr:to>
    <xdr:sp macro="" textlink="">
      <xdr:nvSpPr>
        <xdr:cNvPr id="554" name="楕円 553"/>
        <xdr:cNvSpPr/>
      </xdr:nvSpPr>
      <xdr:spPr>
        <a:xfrm>
          <a:off x="12763500" y="64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35933</xdr:rowOff>
    </xdr:from>
    <xdr:ext cx="534377" cy="259045"/>
    <xdr:sp macro="" textlink="">
      <xdr:nvSpPr>
        <xdr:cNvPr id="555" name="テキスト ボックス 554"/>
        <xdr:cNvSpPr txBox="1"/>
      </xdr:nvSpPr>
      <xdr:spPr>
        <a:xfrm>
          <a:off x="12547111" y="65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57157</xdr:rowOff>
    </xdr:from>
    <xdr:to>
      <xdr:col>85</xdr:col>
      <xdr:colOff>127000</xdr:colOff>
      <xdr:row>57</xdr:row>
      <xdr:rowOff>140930</xdr:rowOff>
    </xdr:to>
    <xdr:cxnSp macro="">
      <xdr:nvCxnSpPr>
        <xdr:cNvPr id="582" name="直線コネクタ 581"/>
        <xdr:cNvCxnSpPr/>
      </xdr:nvCxnSpPr>
      <xdr:spPr>
        <a:xfrm>
          <a:off x="15481300" y="9829807"/>
          <a:ext cx="838200" cy="8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57157</xdr:rowOff>
    </xdr:from>
    <xdr:to>
      <xdr:col>81</xdr:col>
      <xdr:colOff>50800</xdr:colOff>
      <xdr:row>57</xdr:row>
      <xdr:rowOff>143152</xdr:rowOff>
    </xdr:to>
    <xdr:cxnSp macro="">
      <xdr:nvCxnSpPr>
        <xdr:cNvPr id="585" name="直線コネクタ 584"/>
        <xdr:cNvCxnSpPr/>
      </xdr:nvCxnSpPr>
      <xdr:spPr>
        <a:xfrm flipV="1">
          <a:off x="14592300" y="9829807"/>
          <a:ext cx="889000" cy="8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143152</xdr:rowOff>
    </xdr:from>
    <xdr:to>
      <xdr:col>76</xdr:col>
      <xdr:colOff>114300</xdr:colOff>
      <xdr:row>57</xdr:row>
      <xdr:rowOff>144729</xdr:rowOff>
    </xdr:to>
    <xdr:cxnSp macro="">
      <xdr:nvCxnSpPr>
        <xdr:cNvPr id="588" name="直線コネクタ 587"/>
        <xdr:cNvCxnSpPr/>
      </xdr:nvCxnSpPr>
      <xdr:spPr>
        <a:xfrm flipV="1">
          <a:off x="13703300" y="9915802"/>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85705</xdr:rowOff>
    </xdr:from>
    <xdr:to>
      <xdr:col>71</xdr:col>
      <xdr:colOff>177800</xdr:colOff>
      <xdr:row>57</xdr:row>
      <xdr:rowOff>144729</xdr:rowOff>
    </xdr:to>
    <xdr:cxnSp macro="">
      <xdr:nvCxnSpPr>
        <xdr:cNvPr id="591" name="直線コネクタ 590"/>
        <xdr:cNvCxnSpPr/>
      </xdr:nvCxnSpPr>
      <xdr:spPr>
        <a:xfrm>
          <a:off x="12814300" y="9858355"/>
          <a:ext cx="8890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90130</xdr:rowOff>
    </xdr:from>
    <xdr:to>
      <xdr:col>85</xdr:col>
      <xdr:colOff>177800</xdr:colOff>
      <xdr:row>58</xdr:row>
      <xdr:rowOff>20280</xdr:rowOff>
    </xdr:to>
    <xdr:sp macro="" textlink="">
      <xdr:nvSpPr>
        <xdr:cNvPr id="601" name="楕円 600"/>
        <xdr:cNvSpPr/>
      </xdr:nvSpPr>
      <xdr:spPr>
        <a:xfrm>
          <a:off x="16268700" y="98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6357</xdr:rowOff>
    </xdr:from>
    <xdr:to>
      <xdr:col>81</xdr:col>
      <xdr:colOff>101600</xdr:colOff>
      <xdr:row>57</xdr:row>
      <xdr:rowOff>107957</xdr:rowOff>
    </xdr:to>
    <xdr:sp macro="" textlink="">
      <xdr:nvSpPr>
        <xdr:cNvPr id="603" name="楕円 602"/>
        <xdr:cNvSpPr/>
      </xdr:nvSpPr>
      <xdr:spPr>
        <a:xfrm>
          <a:off x="15430500" y="97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99084</xdr:rowOff>
    </xdr:from>
    <xdr:ext cx="534377" cy="259045"/>
    <xdr:sp macro="" textlink="">
      <xdr:nvSpPr>
        <xdr:cNvPr id="604" name="テキスト ボックス 603"/>
        <xdr:cNvSpPr txBox="1"/>
      </xdr:nvSpPr>
      <xdr:spPr>
        <a:xfrm>
          <a:off x="15214111" y="98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92352</xdr:rowOff>
    </xdr:from>
    <xdr:to>
      <xdr:col>76</xdr:col>
      <xdr:colOff>165100</xdr:colOff>
      <xdr:row>58</xdr:row>
      <xdr:rowOff>22502</xdr:rowOff>
    </xdr:to>
    <xdr:sp macro="" textlink="">
      <xdr:nvSpPr>
        <xdr:cNvPr id="605" name="楕円 604"/>
        <xdr:cNvSpPr/>
      </xdr:nvSpPr>
      <xdr:spPr>
        <a:xfrm>
          <a:off x="14541500" y="98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13629</xdr:rowOff>
    </xdr:from>
    <xdr:ext cx="534377" cy="259045"/>
    <xdr:sp macro="" textlink="">
      <xdr:nvSpPr>
        <xdr:cNvPr id="606" name="テキスト ボックス 605"/>
        <xdr:cNvSpPr txBox="1"/>
      </xdr:nvSpPr>
      <xdr:spPr>
        <a:xfrm>
          <a:off x="14325111" y="99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93929</xdr:rowOff>
    </xdr:from>
    <xdr:to>
      <xdr:col>72</xdr:col>
      <xdr:colOff>38100</xdr:colOff>
      <xdr:row>58</xdr:row>
      <xdr:rowOff>24079</xdr:rowOff>
    </xdr:to>
    <xdr:sp macro="" textlink="">
      <xdr:nvSpPr>
        <xdr:cNvPr id="607" name="楕円 606"/>
        <xdr:cNvSpPr/>
      </xdr:nvSpPr>
      <xdr:spPr>
        <a:xfrm>
          <a:off x="13652500" y="98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15206</xdr:rowOff>
    </xdr:from>
    <xdr:ext cx="534377" cy="259045"/>
    <xdr:sp macro="" textlink="">
      <xdr:nvSpPr>
        <xdr:cNvPr id="608" name="テキスト ボックス 607"/>
        <xdr:cNvSpPr txBox="1"/>
      </xdr:nvSpPr>
      <xdr:spPr>
        <a:xfrm>
          <a:off x="13436111" y="99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34905</xdr:rowOff>
    </xdr:from>
    <xdr:to>
      <xdr:col>67</xdr:col>
      <xdr:colOff>101600</xdr:colOff>
      <xdr:row>57</xdr:row>
      <xdr:rowOff>136505</xdr:rowOff>
    </xdr:to>
    <xdr:sp macro="" textlink="">
      <xdr:nvSpPr>
        <xdr:cNvPr id="609" name="楕円 608"/>
        <xdr:cNvSpPr/>
      </xdr:nvSpPr>
      <xdr:spPr>
        <a:xfrm>
          <a:off x="12763500" y="98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153032</xdr:rowOff>
    </xdr:from>
    <xdr:ext cx="534377" cy="259045"/>
    <xdr:sp macro="" textlink="">
      <xdr:nvSpPr>
        <xdr:cNvPr id="610" name="テキスト ボックス 609"/>
        <xdr:cNvSpPr txBox="1"/>
      </xdr:nvSpPr>
      <xdr:spPr>
        <a:xfrm>
          <a:off x="12547111" y="95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42863</xdr:rowOff>
    </xdr:from>
    <xdr:to>
      <xdr:col>85</xdr:col>
      <xdr:colOff>127000</xdr:colOff>
      <xdr:row>79</xdr:row>
      <xdr:rowOff>44450</xdr:rowOff>
    </xdr:to>
    <xdr:cxnSp macro="">
      <xdr:nvCxnSpPr>
        <xdr:cNvPr id="639" name="直線コネクタ 638"/>
        <xdr:cNvCxnSpPr/>
      </xdr:nvCxnSpPr>
      <xdr:spPr>
        <a:xfrm>
          <a:off x="15481300" y="13587413"/>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42863</xdr:rowOff>
    </xdr:from>
    <xdr:to>
      <xdr:col>81</xdr:col>
      <xdr:colOff>50800</xdr:colOff>
      <xdr:row>79</xdr:row>
      <xdr:rowOff>44450</xdr:rowOff>
    </xdr:to>
    <xdr:cxnSp macro="">
      <xdr:nvCxnSpPr>
        <xdr:cNvPr id="642" name="直線コネクタ 641"/>
        <xdr:cNvCxnSpPr/>
      </xdr:nvCxnSpPr>
      <xdr:spPr>
        <a:xfrm flipV="1">
          <a:off x="14592300" y="13587413"/>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163513</xdr:rowOff>
    </xdr:from>
    <xdr:to>
      <xdr:col>81</xdr:col>
      <xdr:colOff>101600</xdr:colOff>
      <xdr:row>79</xdr:row>
      <xdr:rowOff>93663</xdr:rowOff>
    </xdr:to>
    <xdr:sp macro="" textlink="">
      <xdr:nvSpPr>
        <xdr:cNvPr id="660" name="楕円 659"/>
        <xdr:cNvSpPr/>
      </xdr:nvSpPr>
      <xdr:spPr>
        <a:xfrm>
          <a:off x="154305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84790</xdr:rowOff>
    </xdr:from>
    <xdr:ext cx="378565" cy="259045"/>
    <xdr:sp macro="" textlink="">
      <xdr:nvSpPr>
        <xdr:cNvPr id="661" name="テキスト ボックス 660"/>
        <xdr:cNvSpPr txBox="1"/>
      </xdr:nvSpPr>
      <xdr:spPr>
        <a:xfrm>
          <a:off x="15292017" y="13629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12647</xdr:rowOff>
    </xdr:from>
    <xdr:to>
      <xdr:col>85</xdr:col>
      <xdr:colOff>127000</xdr:colOff>
      <xdr:row>97</xdr:row>
      <xdr:rowOff>63250</xdr:rowOff>
    </xdr:to>
    <xdr:cxnSp macro="">
      <xdr:nvCxnSpPr>
        <xdr:cNvPr id="698" name="直線コネクタ 697"/>
        <xdr:cNvCxnSpPr/>
      </xdr:nvCxnSpPr>
      <xdr:spPr>
        <a:xfrm flipV="1">
          <a:off x="15481300" y="16643297"/>
          <a:ext cx="8382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55902</xdr:rowOff>
    </xdr:from>
    <xdr:to>
      <xdr:col>81</xdr:col>
      <xdr:colOff>50800</xdr:colOff>
      <xdr:row>97</xdr:row>
      <xdr:rowOff>63250</xdr:rowOff>
    </xdr:to>
    <xdr:cxnSp macro="">
      <xdr:nvCxnSpPr>
        <xdr:cNvPr id="701" name="直線コネクタ 700"/>
        <xdr:cNvCxnSpPr/>
      </xdr:nvCxnSpPr>
      <xdr:spPr>
        <a:xfrm>
          <a:off x="14592300" y="16686552"/>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55902</xdr:rowOff>
    </xdr:from>
    <xdr:to>
      <xdr:col>76</xdr:col>
      <xdr:colOff>114300</xdr:colOff>
      <xdr:row>97</xdr:row>
      <xdr:rowOff>56572</xdr:rowOff>
    </xdr:to>
    <xdr:cxnSp macro="">
      <xdr:nvCxnSpPr>
        <xdr:cNvPr id="704" name="直線コネクタ 703"/>
        <xdr:cNvCxnSpPr/>
      </xdr:nvCxnSpPr>
      <xdr:spPr>
        <a:xfrm flipV="1">
          <a:off x="13703300" y="1668655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56572</xdr:rowOff>
    </xdr:from>
    <xdr:to>
      <xdr:col>71</xdr:col>
      <xdr:colOff>177800</xdr:colOff>
      <xdr:row>97</xdr:row>
      <xdr:rowOff>85816</xdr:rowOff>
    </xdr:to>
    <xdr:cxnSp macro="">
      <xdr:nvCxnSpPr>
        <xdr:cNvPr id="707" name="直線コネクタ 706"/>
        <xdr:cNvCxnSpPr/>
      </xdr:nvCxnSpPr>
      <xdr:spPr>
        <a:xfrm flipV="1">
          <a:off x="12814300" y="16687222"/>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133297</xdr:rowOff>
    </xdr:from>
    <xdr:to>
      <xdr:col>85</xdr:col>
      <xdr:colOff>177800</xdr:colOff>
      <xdr:row>97</xdr:row>
      <xdr:rowOff>63447</xdr:rowOff>
    </xdr:to>
    <xdr:sp macro="" textlink="">
      <xdr:nvSpPr>
        <xdr:cNvPr id="717" name="楕円 716"/>
        <xdr:cNvSpPr/>
      </xdr:nvSpPr>
      <xdr:spPr>
        <a:xfrm>
          <a:off x="16268700" y="16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111724</xdr:rowOff>
    </xdr:from>
    <xdr:ext cx="534377" cy="259045"/>
    <xdr:sp macro="" textlink="">
      <xdr:nvSpPr>
        <xdr:cNvPr id="718" name="公債費該当値テキスト"/>
        <xdr:cNvSpPr txBox="1"/>
      </xdr:nvSpPr>
      <xdr:spPr>
        <a:xfrm>
          <a:off x="16370300" y="165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12450</xdr:rowOff>
    </xdr:from>
    <xdr:to>
      <xdr:col>81</xdr:col>
      <xdr:colOff>101600</xdr:colOff>
      <xdr:row>97</xdr:row>
      <xdr:rowOff>114050</xdr:rowOff>
    </xdr:to>
    <xdr:sp macro="" textlink="">
      <xdr:nvSpPr>
        <xdr:cNvPr id="719" name="楕円 718"/>
        <xdr:cNvSpPr/>
      </xdr:nvSpPr>
      <xdr:spPr>
        <a:xfrm>
          <a:off x="15430500" y="16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105177</xdr:rowOff>
    </xdr:from>
    <xdr:ext cx="534377" cy="259045"/>
    <xdr:sp macro="" textlink="">
      <xdr:nvSpPr>
        <xdr:cNvPr id="720" name="テキスト ボックス 719"/>
        <xdr:cNvSpPr txBox="1"/>
      </xdr:nvSpPr>
      <xdr:spPr>
        <a:xfrm>
          <a:off x="15214111" y="1673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5102</xdr:rowOff>
    </xdr:from>
    <xdr:to>
      <xdr:col>76</xdr:col>
      <xdr:colOff>165100</xdr:colOff>
      <xdr:row>97</xdr:row>
      <xdr:rowOff>106702</xdr:rowOff>
    </xdr:to>
    <xdr:sp macro="" textlink="">
      <xdr:nvSpPr>
        <xdr:cNvPr id="721" name="楕円 720"/>
        <xdr:cNvSpPr/>
      </xdr:nvSpPr>
      <xdr:spPr>
        <a:xfrm>
          <a:off x="14541500" y="166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97829</xdr:rowOff>
    </xdr:from>
    <xdr:ext cx="534377" cy="259045"/>
    <xdr:sp macro="" textlink="">
      <xdr:nvSpPr>
        <xdr:cNvPr id="722" name="テキスト ボックス 721"/>
        <xdr:cNvSpPr txBox="1"/>
      </xdr:nvSpPr>
      <xdr:spPr>
        <a:xfrm>
          <a:off x="14325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5772</xdr:rowOff>
    </xdr:from>
    <xdr:to>
      <xdr:col>72</xdr:col>
      <xdr:colOff>38100</xdr:colOff>
      <xdr:row>97</xdr:row>
      <xdr:rowOff>107372</xdr:rowOff>
    </xdr:to>
    <xdr:sp macro="" textlink="">
      <xdr:nvSpPr>
        <xdr:cNvPr id="723" name="楕円 722"/>
        <xdr:cNvSpPr/>
      </xdr:nvSpPr>
      <xdr:spPr>
        <a:xfrm>
          <a:off x="13652500" y="166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98499</xdr:rowOff>
    </xdr:from>
    <xdr:ext cx="534377" cy="259045"/>
    <xdr:sp macro="" textlink="">
      <xdr:nvSpPr>
        <xdr:cNvPr id="724" name="テキスト ボックス 723"/>
        <xdr:cNvSpPr txBox="1"/>
      </xdr:nvSpPr>
      <xdr:spPr>
        <a:xfrm>
          <a:off x="13436111" y="167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35016</xdr:rowOff>
    </xdr:from>
    <xdr:to>
      <xdr:col>67</xdr:col>
      <xdr:colOff>101600</xdr:colOff>
      <xdr:row>97</xdr:row>
      <xdr:rowOff>136616</xdr:rowOff>
    </xdr:to>
    <xdr:sp macro="" textlink="">
      <xdr:nvSpPr>
        <xdr:cNvPr id="725" name="楕円 724"/>
        <xdr:cNvSpPr/>
      </xdr:nvSpPr>
      <xdr:spPr>
        <a:xfrm>
          <a:off x="12763500" y="166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127743</xdr:rowOff>
    </xdr:from>
    <xdr:ext cx="534377" cy="259045"/>
    <xdr:sp macro="" textlink="">
      <xdr:nvSpPr>
        <xdr:cNvPr id="726" name="テキスト ボックス 725"/>
        <xdr:cNvSpPr txBox="1"/>
      </xdr:nvSpPr>
      <xdr:spPr>
        <a:xfrm>
          <a:off x="12547111" y="167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議会費は類似団体内平均値を上回っており、それ以外の経費については平均値以下の水準で概ね推移している。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総務費は、定額給付金支給事業の終了に伴い、前年度と比較すると</a:t>
          </a:r>
          <a:r>
            <a:rPr kumimoji="1" lang="en-US" altLang="ja-JP" sz="1300">
              <a:latin typeface="ＭＳ Ｐゴシック" panose="020B0600070205080204" pitchFamily="50" charset="-128"/>
              <a:ea typeface="ＭＳ Ｐゴシック" panose="020B0600070205080204" pitchFamily="50" charset="-128"/>
            </a:rPr>
            <a:t>107,694</a:t>
          </a:r>
          <a:r>
            <a:rPr kumimoji="1" lang="ja-JP" altLang="en-US" sz="1300">
              <a:latin typeface="ＭＳ Ｐゴシック" panose="020B0600070205080204" pitchFamily="50" charset="-128"/>
              <a:ea typeface="ＭＳ Ｐゴシック" panose="020B0600070205080204" pitchFamily="50" charset="-128"/>
            </a:rPr>
            <a:t>円の大幅な減となった。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民生費については、新型コロナウイルス感染症対策関連補助等により前年度と比較して</a:t>
          </a:r>
          <a:r>
            <a:rPr kumimoji="1" lang="en-US" altLang="ja-JP" sz="1300">
              <a:latin typeface="ＭＳ Ｐゴシック" panose="020B0600070205080204" pitchFamily="50" charset="-128"/>
              <a:ea typeface="ＭＳ Ｐゴシック" panose="020B0600070205080204" pitchFamily="50" charset="-128"/>
            </a:rPr>
            <a:t>22,542</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衛生費についても、新型コロナウイルス感染症対策関連経費により前年度から</a:t>
          </a:r>
          <a:r>
            <a:rPr kumimoji="1" lang="en-US" altLang="ja-JP" sz="1300">
              <a:latin typeface="ＭＳ Ｐゴシック" panose="020B0600070205080204" pitchFamily="50" charset="-128"/>
              <a:ea typeface="ＭＳ Ｐゴシック" panose="020B0600070205080204" pitchFamily="50" charset="-128"/>
            </a:rPr>
            <a:t>6,135</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従来の住民サービスに加え、新型コロナウイルス感染症の影響により次々と状況が変動する中で、必要な経費を見極め、事業の見直しを図り、より一層の縮減に努めていく。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財政調整基金については、標準財政規模比</a:t>
          </a:r>
          <a:r>
            <a:rPr kumimoji="1" lang="en-US" altLang="ja-JP" sz="1300">
              <a:latin typeface="ＭＳ ゴシック" pitchFamily="49" charset="-128"/>
              <a:ea typeface="ＭＳ ゴシック" pitchFamily="49" charset="-128"/>
            </a:rPr>
            <a:t>13.42%</a:t>
          </a:r>
          <a:r>
            <a:rPr kumimoji="1" lang="ja-JP" altLang="en-US" sz="1300">
              <a:latin typeface="ＭＳ ゴシック" pitchFamily="49" charset="-128"/>
              <a:ea typeface="ＭＳ ゴシック" pitchFamily="49" charset="-128"/>
            </a:rPr>
            <a:t>の残高となり、前年度と比較して</a:t>
          </a:r>
          <a:r>
            <a:rPr kumimoji="1" lang="en-US" altLang="ja-JP" sz="1300">
              <a:latin typeface="ＭＳ ゴシック" pitchFamily="49" charset="-128"/>
              <a:ea typeface="ＭＳ ゴシック" pitchFamily="49" charset="-128"/>
            </a:rPr>
            <a:t>2.04%</a:t>
          </a:r>
          <a:r>
            <a:rPr kumimoji="1" lang="ja-JP" altLang="en-US" sz="1300">
              <a:latin typeface="ＭＳ ゴシック" pitchFamily="49" charset="-128"/>
              <a:ea typeface="ＭＳ ゴシック" pitchFamily="49" charset="-128"/>
            </a:rPr>
            <a:t>の増となった。これは、新型コロナウイルス感染症の影響に伴う、実施予定だった事業の中止・規模縮小等により、一般財源の歳出が減少し、財政調整基金を取り崩さなかったことが要因である。実質収支額、実質単年度収支についても同様の理由により前年度と比較して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今後、物価高騰等の影響による経費支出が増加することが想定されることから、行政経費の縮減を図り、堅実な財政運営に努める。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一般会計においては、新型コロナウイルス感染症の影響に伴う事業の中止・規模縮小等により、前年度と比較して黒字額が</a:t>
          </a:r>
          <a:r>
            <a:rPr kumimoji="1" lang="en-US" altLang="ja-JP" sz="1400">
              <a:latin typeface="ＭＳ ゴシック" pitchFamily="49" charset="-128"/>
              <a:ea typeface="ＭＳ ゴシック" pitchFamily="49" charset="-128"/>
            </a:rPr>
            <a:t>3.33%</a:t>
          </a:r>
          <a:r>
            <a:rPr kumimoji="1" lang="ja-JP" altLang="en-US" sz="1400">
              <a:latin typeface="ＭＳ ゴシック" pitchFamily="49" charset="-128"/>
              <a:ea typeface="ＭＳ ゴシック" pitchFamily="49" charset="-128"/>
            </a:rPr>
            <a:t>増加している。扶助費等の義務的経費の増加や町民ニーズの多様化による行政サービス水準の向上への寄与等により、経常経費が増加傾向にあるため、今後も予算査定等により事業や経費の縮減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水道事業会計については、独立した採算を確保できており、安定した料金収入のもと堅実な運営をしている。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下水道事業については、一般会計からの補助もあるため黒字を保っているが、企業会計として独立した採算を確保するよう、料金改定等を視野に入れ、財源の確保に努める。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その他の各会計においては、いずれも赤字はなく、安定した財政運営を図ることができているため、今後も現状の維持に努めていく。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512;&#25919;&#31574;&#37096;/&#25919;&#31574;&#35506;/&#36001;&#25919;&#20418;/R5&#20844;&#20250;&#35336;&#29031;&#20250;/&#12304;1020&#12294;&#12305;&#20196;&#21644;&#65299;&#24180;&#24230;&#36001;&#25919;&#29366;&#27841;&#36039;&#26009;&#38598;&#12398;&#20316;&#25104;&#12395;&#12388;&#12356;&#12390;&#65288;2&#22238;&#30446;&#12539;&#22320;&#26041;&#20844;&#20250;&#35336;&#38306;&#20418;&#65289;/02&#20998;&#26512;&#27396;&#35352;&#20837;/&#12304;&#36001;&#25919;&#29366;&#27841;&#36039;&#26009;&#38598;&#12305;_093645_&#37326;&#2640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16</v>
          </cell>
          <cell r="BX51">
            <v>17.399999999999999</v>
          </cell>
          <cell r="CF51">
            <v>31.2</v>
          </cell>
          <cell r="CN51">
            <v>33.700000000000003</v>
          </cell>
          <cell r="CV51">
            <v>8.9</v>
          </cell>
        </row>
        <row r="53">
          <cell r="BP53">
            <v>66.599999999999994</v>
          </cell>
          <cell r="BX53">
            <v>68.400000000000006</v>
          </cell>
          <cell r="CF53">
            <v>69</v>
          </cell>
          <cell r="CN53">
            <v>69.900000000000006</v>
          </cell>
          <cell r="CV53">
            <v>71.7</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16</v>
          </cell>
          <cell r="BX73">
            <v>17.399999999999999</v>
          </cell>
          <cell r="CF73">
            <v>31.2</v>
          </cell>
          <cell r="CN73">
            <v>33.700000000000003</v>
          </cell>
          <cell r="CV73">
            <v>8.9</v>
          </cell>
        </row>
        <row r="75">
          <cell r="BP75">
            <v>6.6</v>
          </cell>
          <cell r="BX75">
            <v>7.1</v>
          </cell>
          <cell r="CF75">
            <v>7.4</v>
          </cell>
          <cell r="CN75">
            <v>7.2</v>
          </cell>
          <cell r="CV75">
            <v>7</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9119812</v>
      </c>
      <c r="BO4" s="452"/>
      <c r="BP4" s="452"/>
      <c r="BQ4" s="452"/>
      <c r="BR4" s="452"/>
      <c r="BS4" s="452"/>
      <c r="BT4" s="452"/>
      <c r="BU4" s="453"/>
      <c r="BV4" s="451">
        <v>11366151</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9.5</v>
      </c>
      <c r="CU4" s="592"/>
      <c r="CV4" s="592"/>
      <c r="CW4" s="592"/>
      <c r="CX4" s="592"/>
      <c r="CY4" s="592"/>
      <c r="CZ4" s="592"/>
      <c r="DA4" s="593"/>
      <c r="DB4" s="591">
        <v>6.1</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8556298</v>
      </c>
      <c r="BO5" s="423"/>
      <c r="BP5" s="423"/>
      <c r="BQ5" s="423"/>
      <c r="BR5" s="423"/>
      <c r="BS5" s="423"/>
      <c r="BT5" s="423"/>
      <c r="BU5" s="424"/>
      <c r="BV5" s="422">
        <v>10986642</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90.2</v>
      </c>
      <c r="CU5" s="420"/>
      <c r="CV5" s="420"/>
      <c r="CW5" s="420"/>
      <c r="CX5" s="420"/>
      <c r="CY5" s="420"/>
      <c r="CZ5" s="420"/>
      <c r="DA5" s="421"/>
      <c r="DB5" s="419">
        <v>92.4</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563514</v>
      </c>
      <c r="BO6" s="423"/>
      <c r="BP6" s="423"/>
      <c r="BQ6" s="423"/>
      <c r="BR6" s="423"/>
      <c r="BS6" s="423"/>
      <c r="BT6" s="423"/>
      <c r="BU6" s="424"/>
      <c r="BV6" s="422">
        <v>379509</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92</v>
      </c>
      <c r="CU6" s="566"/>
      <c r="CV6" s="566"/>
      <c r="CW6" s="566"/>
      <c r="CX6" s="566"/>
      <c r="CY6" s="566"/>
      <c r="CZ6" s="566"/>
      <c r="DA6" s="567"/>
      <c r="DB6" s="565">
        <v>99.2</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7011</v>
      </c>
      <c r="BO7" s="423"/>
      <c r="BP7" s="423"/>
      <c r="BQ7" s="423"/>
      <c r="BR7" s="423"/>
      <c r="BS7" s="423"/>
      <c r="BT7" s="423"/>
      <c r="BU7" s="424"/>
      <c r="BV7" s="422">
        <v>44385</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5878942</v>
      </c>
      <c r="CU7" s="423"/>
      <c r="CV7" s="423"/>
      <c r="CW7" s="423"/>
      <c r="CX7" s="423"/>
      <c r="CY7" s="423"/>
      <c r="CZ7" s="423"/>
      <c r="DA7" s="424"/>
      <c r="DB7" s="422">
        <v>5527804</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94</v>
      </c>
      <c r="AV8" s="481"/>
      <c r="AW8" s="481"/>
      <c r="AX8" s="481"/>
      <c r="AY8" s="436" t="s">
        <v>110</v>
      </c>
      <c r="AZ8" s="437"/>
      <c r="BA8" s="437"/>
      <c r="BB8" s="437"/>
      <c r="BC8" s="437"/>
      <c r="BD8" s="437"/>
      <c r="BE8" s="437"/>
      <c r="BF8" s="437"/>
      <c r="BG8" s="437"/>
      <c r="BH8" s="437"/>
      <c r="BI8" s="437"/>
      <c r="BJ8" s="437"/>
      <c r="BK8" s="437"/>
      <c r="BL8" s="437"/>
      <c r="BM8" s="438"/>
      <c r="BN8" s="422">
        <v>556503</v>
      </c>
      <c r="BO8" s="423"/>
      <c r="BP8" s="423"/>
      <c r="BQ8" s="423"/>
      <c r="BR8" s="423"/>
      <c r="BS8" s="423"/>
      <c r="BT8" s="423"/>
      <c r="BU8" s="424"/>
      <c r="BV8" s="422">
        <v>335124</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0.81</v>
      </c>
      <c r="CU8" s="526"/>
      <c r="CV8" s="526"/>
      <c r="CW8" s="526"/>
      <c r="CX8" s="526"/>
      <c r="CY8" s="526"/>
      <c r="CZ8" s="526"/>
      <c r="DA8" s="527"/>
      <c r="DB8" s="525">
        <v>0.84</v>
      </c>
      <c r="DC8" s="526"/>
      <c r="DD8" s="526"/>
      <c r="DE8" s="526"/>
      <c r="DF8" s="526"/>
      <c r="DG8" s="526"/>
      <c r="DH8" s="526"/>
      <c r="DI8" s="527"/>
    </row>
    <row r="9" spans="1:119" ht="18.75" customHeight="1" thickBot="1" x14ac:dyDescent="0.25">
      <c r="A9" s="178"/>
      <c r="B9" s="554" t="s">
        <v>112</v>
      </c>
      <c r="C9" s="555"/>
      <c r="D9" s="555"/>
      <c r="E9" s="555"/>
      <c r="F9" s="555"/>
      <c r="G9" s="555"/>
      <c r="H9" s="555"/>
      <c r="I9" s="555"/>
      <c r="J9" s="555"/>
      <c r="K9" s="473"/>
      <c r="L9" s="556" t="s">
        <v>113</v>
      </c>
      <c r="M9" s="557"/>
      <c r="N9" s="557"/>
      <c r="O9" s="557"/>
      <c r="P9" s="557"/>
      <c r="Q9" s="558"/>
      <c r="R9" s="559">
        <v>24913</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221379</v>
      </c>
      <c r="BO9" s="423"/>
      <c r="BP9" s="423"/>
      <c r="BQ9" s="423"/>
      <c r="BR9" s="423"/>
      <c r="BS9" s="423"/>
      <c r="BT9" s="423"/>
      <c r="BU9" s="424"/>
      <c r="BV9" s="422">
        <v>69210</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10.4</v>
      </c>
      <c r="CU9" s="420"/>
      <c r="CV9" s="420"/>
      <c r="CW9" s="420"/>
      <c r="CX9" s="420"/>
      <c r="CY9" s="420"/>
      <c r="CZ9" s="420"/>
      <c r="DA9" s="421"/>
      <c r="DB9" s="419">
        <v>9.3000000000000007</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119</v>
      </c>
      <c r="M10" s="379"/>
      <c r="N10" s="379"/>
      <c r="O10" s="379"/>
      <c r="P10" s="379"/>
      <c r="Q10" s="380"/>
      <c r="R10" s="375">
        <v>25292</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94</v>
      </c>
      <c r="AV10" s="481"/>
      <c r="AW10" s="481"/>
      <c r="AX10" s="481"/>
      <c r="AY10" s="436" t="s">
        <v>121</v>
      </c>
      <c r="AZ10" s="437"/>
      <c r="BA10" s="437"/>
      <c r="BB10" s="437"/>
      <c r="BC10" s="437"/>
      <c r="BD10" s="437"/>
      <c r="BE10" s="437"/>
      <c r="BF10" s="437"/>
      <c r="BG10" s="437"/>
      <c r="BH10" s="437"/>
      <c r="BI10" s="437"/>
      <c r="BJ10" s="437"/>
      <c r="BK10" s="437"/>
      <c r="BL10" s="437"/>
      <c r="BM10" s="438"/>
      <c r="BN10" s="422">
        <v>110</v>
      </c>
      <c r="BO10" s="423"/>
      <c r="BP10" s="423"/>
      <c r="BQ10" s="423"/>
      <c r="BR10" s="423"/>
      <c r="BS10" s="423"/>
      <c r="BT10" s="423"/>
      <c r="BU10" s="424"/>
      <c r="BV10" s="422">
        <v>137</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94</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x14ac:dyDescent="0.2">
      <c r="A12" s="178"/>
      <c r="B12" s="528" t="s">
        <v>129</v>
      </c>
      <c r="C12" s="529"/>
      <c r="D12" s="529"/>
      <c r="E12" s="529"/>
      <c r="F12" s="529"/>
      <c r="G12" s="529"/>
      <c r="H12" s="529"/>
      <c r="I12" s="529"/>
      <c r="J12" s="529"/>
      <c r="K12" s="530"/>
      <c r="L12" s="537" t="s">
        <v>130</v>
      </c>
      <c r="M12" s="538"/>
      <c r="N12" s="538"/>
      <c r="O12" s="538"/>
      <c r="P12" s="538"/>
      <c r="Q12" s="539"/>
      <c r="R12" s="540">
        <v>25305</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116</v>
      </c>
      <c r="AV12" s="481"/>
      <c r="AW12" s="481"/>
      <c r="AX12" s="481"/>
      <c r="AY12" s="436" t="s">
        <v>134</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194783</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128</v>
      </c>
      <c r="CU12" s="526"/>
      <c r="CV12" s="526"/>
      <c r="CW12" s="526"/>
      <c r="CX12" s="526"/>
      <c r="CY12" s="526"/>
      <c r="CZ12" s="526"/>
      <c r="DA12" s="527"/>
      <c r="DB12" s="525" t="s">
        <v>128</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136</v>
      </c>
      <c r="N13" s="507"/>
      <c r="O13" s="507"/>
      <c r="P13" s="507"/>
      <c r="Q13" s="508"/>
      <c r="R13" s="509">
        <v>24953</v>
      </c>
      <c r="S13" s="510"/>
      <c r="T13" s="510"/>
      <c r="U13" s="510"/>
      <c r="V13" s="511"/>
      <c r="W13" s="512" t="s">
        <v>137</v>
      </c>
      <c r="X13" s="408"/>
      <c r="Y13" s="408"/>
      <c r="Z13" s="408"/>
      <c r="AA13" s="408"/>
      <c r="AB13" s="409"/>
      <c r="AC13" s="375">
        <v>509</v>
      </c>
      <c r="AD13" s="376"/>
      <c r="AE13" s="376"/>
      <c r="AF13" s="376"/>
      <c r="AG13" s="377"/>
      <c r="AH13" s="375">
        <v>569</v>
      </c>
      <c r="AI13" s="376"/>
      <c r="AJ13" s="376"/>
      <c r="AK13" s="376"/>
      <c r="AL13" s="435"/>
      <c r="AM13" s="479" t="s">
        <v>138</v>
      </c>
      <c r="AN13" s="379"/>
      <c r="AO13" s="379"/>
      <c r="AP13" s="379"/>
      <c r="AQ13" s="379"/>
      <c r="AR13" s="379"/>
      <c r="AS13" s="379"/>
      <c r="AT13" s="380"/>
      <c r="AU13" s="480" t="s">
        <v>139</v>
      </c>
      <c r="AV13" s="481"/>
      <c r="AW13" s="481"/>
      <c r="AX13" s="481"/>
      <c r="AY13" s="436" t="s">
        <v>140</v>
      </c>
      <c r="AZ13" s="437"/>
      <c r="BA13" s="437"/>
      <c r="BB13" s="437"/>
      <c r="BC13" s="437"/>
      <c r="BD13" s="437"/>
      <c r="BE13" s="437"/>
      <c r="BF13" s="437"/>
      <c r="BG13" s="437"/>
      <c r="BH13" s="437"/>
      <c r="BI13" s="437"/>
      <c r="BJ13" s="437"/>
      <c r="BK13" s="437"/>
      <c r="BL13" s="437"/>
      <c r="BM13" s="438"/>
      <c r="BN13" s="422">
        <v>221489</v>
      </c>
      <c r="BO13" s="423"/>
      <c r="BP13" s="423"/>
      <c r="BQ13" s="423"/>
      <c r="BR13" s="423"/>
      <c r="BS13" s="423"/>
      <c r="BT13" s="423"/>
      <c r="BU13" s="424"/>
      <c r="BV13" s="422">
        <v>-125436</v>
      </c>
      <c r="BW13" s="423"/>
      <c r="BX13" s="423"/>
      <c r="BY13" s="423"/>
      <c r="BZ13" s="423"/>
      <c r="CA13" s="423"/>
      <c r="CB13" s="423"/>
      <c r="CC13" s="424"/>
      <c r="CD13" s="462" t="s">
        <v>141</v>
      </c>
      <c r="CE13" s="382"/>
      <c r="CF13" s="382"/>
      <c r="CG13" s="382"/>
      <c r="CH13" s="382"/>
      <c r="CI13" s="382"/>
      <c r="CJ13" s="382"/>
      <c r="CK13" s="382"/>
      <c r="CL13" s="382"/>
      <c r="CM13" s="382"/>
      <c r="CN13" s="382"/>
      <c r="CO13" s="382"/>
      <c r="CP13" s="382"/>
      <c r="CQ13" s="382"/>
      <c r="CR13" s="382"/>
      <c r="CS13" s="463"/>
      <c r="CT13" s="419">
        <v>7</v>
      </c>
      <c r="CU13" s="420"/>
      <c r="CV13" s="420"/>
      <c r="CW13" s="420"/>
      <c r="CX13" s="420"/>
      <c r="CY13" s="420"/>
      <c r="CZ13" s="420"/>
      <c r="DA13" s="421"/>
      <c r="DB13" s="419">
        <v>7.2</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142</v>
      </c>
      <c r="M14" s="549"/>
      <c r="N14" s="549"/>
      <c r="O14" s="549"/>
      <c r="P14" s="549"/>
      <c r="Q14" s="550"/>
      <c r="R14" s="509">
        <v>25497</v>
      </c>
      <c r="S14" s="510"/>
      <c r="T14" s="510"/>
      <c r="U14" s="510"/>
      <c r="V14" s="511"/>
      <c r="W14" s="513"/>
      <c r="X14" s="411"/>
      <c r="Y14" s="411"/>
      <c r="Z14" s="411"/>
      <c r="AA14" s="411"/>
      <c r="AB14" s="412"/>
      <c r="AC14" s="502">
        <v>4.4000000000000004</v>
      </c>
      <c r="AD14" s="503"/>
      <c r="AE14" s="503"/>
      <c r="AF14" s="503"/>
      <c r="AG14" s="504"/>
      <c r="AH14" s="502">
        <v>4.5999999999999996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143</v>
      </c>
      <c r="CE14" s="460"/>
      <c r="CF14" s="460"/>
      <c r="CG14" s="460"/>
      <c r="CH14" s="460"/>
      <c r="CI14" s="460"/>
      <c r="CJ14" s="460"/>
      <c r="CK14" s="460"/>
      <c r="CL14" s="460"/>
      <c r="CM14" s="460"/>
      <c r="CN14" s="460"/>
      <c r="CO14" s="460"/>
      <c r="CP14" s="460"/>
      <c r="CQ14" s="460"/>
      <c r="CR14" s="460"/>
      <c r="CS14" s="461"/>
      <c r="CT14" s="519">
        <v>8.9</v>
      </c>
      <c r="CU14" s="520"/>
      <c r="CV14" s="520"/>
      <c r="CW14" s="520"/>
      <c r="CX14" s="520"/>
      <c r="CY14" s="520"/>
      <c r="CZ14" s="520"/>
      <c r="DA14" s="521"/>
      <c r="DB14" s="519">
        <v>33.700000000000003</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136</v>
      </c>
      <c r="N15" s="507"/>
      <c r="O15" s="507"/>
      <c r="P15" s="507"/>
      <c r="Q15" s="508"/>
      <c r="R15" s="509">
        <v>25123</v>
      </c>
      <c r="S15" s="510"/>
      <c r="T15" s="510"/>
      <c r="U15" s="510"/>
      <c r="V15" s="511"/>
      <c r="W15" s="512" t="s">
        <v>144</v>
      </c>
      <c r="X15" s="408"/>
      <c r="Y15" s="408"/>
      <c r="Z15" s="408"/>
      <c r="AA15" s="408"/>
      <c r="AB15" s="409"/>
      <c r="AC15" s="375">
        <v>3766</v>
      </c>
      <c r="AD15" s="376"/>
      <c r="AE15" s="376"/>
      <c r="AF15" s="376"/>
      <c r="AG15" s="377"/>
      <c r="AH15" s="375">
        <v>4024</v>
      </c>
      <c r="AI15" s="376"/>
      <c r="AJ15" s="376"/>
      <c r="AK15" s="376"/>
      <c r="AL15" s="435"/>
      <c r="AM15" s="479"/>
      <c r="AN15" s="379"/>
      <c r="AO15" s="379"/>
      <c r="AP15" s="379"/>
      <c r="AQ15" s="379"/>
      <c r="AR15" s="379"/>
      <c r="AS15" s="379"/>
      <c r="AT15" s="380"/>
      <c r="AU15" s="480"/>
      <c r="AV15" s="481"/>
      <c r="AW15" s="481"/>
      <c r="AX15" s="481"/>
      <c r="AY15" s="448" t="s">
        <v>145</v>
      </c>
      <c r="AZ15" s="449"/>
      <c r="BA15" s="449"/>
      <c r="BB15" s="449"/>
      <c r="BC15" s="449"/>
      <c r="BD15" s="449"/>
      <c r="BE15" s="449"/>
      <c r="BF15" s="449"/>
      <c r="BG15" s="449"/>
      <c r="BH15" s="449"/>
      <c r="BI15" s="449"/>
      <c r="BJ15" s="449"/>
      <c r="BK15" s="449"/>
      <c r="BL15" s="449"/>
      <c r="BM15" s="450"/>
      <c r="BN15" s="451">
        <v>3299830</v>
      </c>
      <c r="BO15" s="452"/>
      <c r="BP15" s="452"/>
      <c r="BQ15" s="452"/>
      <c r="BR15" s="452"/>
      <c r="BS15" s="452"/>
      <c r="BT15" s="452"/>
      <c r="BU15" s="453"/>
      <c r="BV15" s="451">
        <v>3489987</v>
      </c>
      <c r="BW15" s="452"/>
      <c r="BX15" s="452"/>
      <c r="BY15" s="452"/>
      <c r="BZ15" s="452"/>
      <c r="CA15" s="452"/>
      <c r="CB15" s="452"/>
      <c r="CC15" s="453"/>
      <c r="CD15" s="522" t="s">
        <v>146</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147</v>
      </c>
      <c r="M16" s="497"/>
      <c r="N16" s="497"/>
      <c r="O16" s="497"/>
      <c r="P16" s="497"/>
      <c r="Q16" s="498"/>
      <c r="R16" s="499" t="s">
        <v>148</v>
      </c>
      <c r="S16" s="500"/>
      <c r="T16" s="500"/>
      <c r="U16" s="500"/>
      <c r="V16" s="501"/>
      <c r="W16" s="513"/>
      <c r="X16" s="411"/>
      <c r="Y16" s="411"/>
      <c r="Z16" s="411"/>
      <c r="AA16" s="411"/>
      <c r="AB16" s="412"/>
      <c r="AC16" s="502">
        <v>32.9</v>
      </c>
      <c r="AD16" s="503"/>
      <c r="AE16" s="503"/>
      <c r="AF16" s="503"/>
      <c r="AG16" s="504"/>
      <c r="AH16" s="502">
        <v>32.799999999999997</v>
      </c>
      <c r="AI16" s="503"/>
      <c r="AJ16" s="503"/>
      <c r="AK16" s="503"/>
      <c r="AL16" s="505"/>
      <c r="AM16" s="479"/>
      <c r="AN16" s="379"/>
      <c r="AO16" s="379"/>
      <c r="AP16" s="379"/>
      <c r="AQ16" s="379"/>
      <c r="AR16" s="379"/>
      <c r="AS16" s="379"/>
      <c r="AT16" s="380"/>
      <c r="AU16" s="480"/>
      <c r="AV16" s="481"/>
      <c r="AW16" s="481"/>
      <c r="AX16" s="481"/>
      <c r="AY16" s="436" t="s">
        <v>149</v>
      </c>
      <c r="AZ16" s="437"/>
      <c r="BA16" s="437"/>
      <c r="BB16" s="437"/>
      <c r="BC16" s="437"/>
      <c r="BD16" s="437"/>
      <c r="BE16" s="437"/>
      <c r="BF16" s="437"/>
      <c r="BG16" s="437"/>
      <c r="BH16" s="437"/>
      <c r="BI16" s="437"/>
      <c r="BJ16" s="437"/>
      <c r="BK16" s="437"/>
      <c r="BL16" s="437"/>
      <c r="BM16" s="438"/>
      <c r="BN16" s="422">
        <v>4415856</v>
      </c>
      <c r="BO16" s="423"/>
      <c r="BP16" s="423"/>
      <c r="BQ16" s="423"/>
      <c r="BR16" s="423"/>
      <c r="BS16" s="423"/>
      <c r="BT16" s="423"/>
      <c r="BU16" s="424"/>
      <c r="BV16" s="422">
        <v>4222784</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150</v>
      </c>
      <c r="N17" s="516"/>
      <c r="O17" s="516"/>
      <c r="P17" s="516"/>
      <c r="Q17" s="517"/>
      <c r="R17" s="499" t="s">
        <v>151</v>
      </c>
      <c r="S17" s="500"/>
      <c r="T17" s="500"/>
      <c r="U17" s="500"/>
      <c r="V17" s="501"/>
      <c r="W17" s="512" t="s">
        <v>152</v>
      </c>
      <c r="X17" s="408"/>
      <c r="Y17" s="408"/>
      <c r="Z17" s="408"/>
      <c r="AA17" s="408"/>
      <c r="AB17" s="409"/>
      <c r="AC17" s="375">
        <v>7180</v>
      </c>
      <c r="AD17" s="376"/>
      <c r="AE17" s="376"/>
      <c r="AF17" s="376"/>
      <c r="AG17" s="377"/>
      <c r="AH17" s="375">
        <v>7679</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4160194</v>
      </c>
      <c r="BO17" s="423"/>
      <c r="BP17" s="423"/>
      <c r="BQ17" s="423"/>
      <c r="BR17" s="423"/>
      <c r="BS17" s="423"/>
      <c r="BT17" s="423"/>
      <c r="BU17" s="424"/>
      <c r="BV17" s="422">
        <v>4423087</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154</v>
      </c>
      <c r="C18" s="473"/>
      <c r="D18" s="473"/>
      <c r="E18" s="474"/>
      <c r="F18" s="474"/>
      <c r="G18" s="474"/>
      <c r="H18" s="474"/>
      <c r="I18" s="474"/>
      <c r="J18" s="474"/>
      <c r="K18" s="474"/>
      <c r="L18" s="475">
        <v>30.27</v>
      </c>
      <c r="M18" s="475"/>
      <c r="N18" s="475"/>
      <c r="O18" s="475"/>
      <c r="P18" s="475"/>
      <c r="Q18" s="475"/>
      <c r="R18" s="476"/>
      <c r="S18" s="476"/>
      <c r="T18" s="476"/>
      <c r="U18" s="476"/>
      <c r="V18" s="477"/>
      <c r="W18" s="493"/>
      <c r="X18" s="494"/>
      <c r="Y18" s="494"/>
      <c r="Z18" s="494"/>
      <c r="AA18" s="494"/>
      <c r="AB18" s="518"/>
      <c r="AC18" s="392">
        <v>62.7</v>
      </c>
      <c r="AD18" s="393"/>
      <c r="AE18" s="393"/>
      <c r="AF18" s="393"/>
      <c r="AG18" s="478"/>
      <c r="AH18" s="392">
        <v>62.6</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5163377</v>
      </c>
      <c r="BO18" s="423"/>
      <c r="BP18" s="423"/>
      <c r="BQ18" s="423"/>
      <c r="BR18" s="423"/>
      <c r="BS18" s="423"/>
      <c r="BT18" s="423"/>
      <c r="BU18" s="424"/>
      <c r="BV18" s="422">
        <v>5071092</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156</v>
      </c>
      <c r="C19" s="473"/>
      <c r="D19" s="473"/>
      <c r="E19" s="474"/>
      <c r="F19" s="474"/>
      <c r="G19" s="474"/>
      <c r="H19" s="474"/>
      <c r="I19" s="474"/>
      <c r="J19" s="474"/>
      <c r="K19" s="474"/>
      <c r="L19" s="482">
        <v>823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6410618</v>
      </c>
      <c r="BO19" s="423"/>
      <c r="BP19" s="423"/>
      <c r="BQ19" s="423"/>
      <c r="BR19" s="423"/>
      <c r="BS19" s="423"/>
      <c r="BT19" s="423"/>
      <c r="BU19" s="424"/>
      <c r="BV19" s="422">
        <v>6360419</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158</v>
      </c>
      <c r="C20" s="473"/>
      <c r="D20" s="473"/>
      <c r="E20" s="474"/>
      <c r="F20" s="474"/>
      <c r="G20" s="474"/>
      <c r="H20" s="474"/>
      <c r="I20" s="474"/>
      <c r="J20" s="474"/>
      <c r="K20" s="474"/>
      <c r="L20" s="482">
        <v>9841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7146749</v>
      </c>
      <c r="BO22" s="452"/>
      <c r="BP22" s="452"/>
      <c r="BQ22" s="452"/>
      <c r="BR22" s="452"/>
      <c r="BS22" s="452"/>
      <c r="BT22" s="452"/>
      <c r="BU22" s="453"/>
      <c r="BV22" s="451">
        <v>7522605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4771586</v>
      </c>
      <c r="BO23" s="423"/>
      <c r="BP23" s="423"/>
      <c r="BQ23" s="423"/>
      <c r="BR23" s="423"/>
      <c r="BS23" s="423"/>
      <c r="BT23" s="423"/>
      <c r="BU23" s="424"/>
      <c r="BV23" s="422">
        <v>4994655</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168</v>
      </c>
      <c r="F24" s="379"/>
      <c r="G24" s="379"/>
      <c r="H24" s="379"/>
      <c r="I24" s="379"/>
      <c r="J24" s="379"/>
      <c r="K24" s="380"/>
      <c r="L24" s="375">
        <v>1</v>
      </c>
      <c r="M24" s="376"/>
      <c r="N24" s="376"/>
      <c r="O24" s="376"/>
      <c r="P24" s="377"/>
      <c r="Q24" s="375">
        <v>7020</v>
      </c>
      <c r="R24" s="376"/>
      <c r="S24" s="376"/>
      <c r="T24" s="376"/>
      <c r="U24" s="376"/>
      <c r="V24" s="377"/>
      <c r="W24" s="465"/>
      <c r="X24" s="402"/>
      <c r="Y24" s="403"/>
      <c r="Z24" s="378" t="s">
        <v>169</v>
      </c>
      <c r="AA24" s="379"/>
      <c r="AB24" s="379"/>
      <c r="AC24" s="379"/>
      <c r="AD24" s="379"/>
      <c r="AE24" s="379"/>
      <c r="AF24" s="379"/>
      <c r="AG24" s="380"/>
      <c r="AH24" s="375">
        <v>152</v>
      </c>
      <c r="AI24" s="376"/>
      <c r="AJ24" s="376"/>
      <c r="AK24" s="376"/>
      <c r="AL24" s="377"/>
      <c r="AM24" s="375">
        <v>455544</v>
      </c>
      <c r="AN24" s="376"/>
      <c r="AO24" s="376"/>
      <c r="AP24" s="376"/>
      <c r="AQ24" s="376"/>
      <c r="AR24" s="377"/>
      <c r="AS24" s="375">
        <v>2997</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2903926</v>
      </c>
      <c r="BO24" s="423"/>
      <c r="BP24" s="423"/>
      <c r="BQ24" s="423"/>
      <c r="BR24" s="423"/>
      <c r="BS24" s="423"/>
      <c r="BT24" s="423"/>
      <c r="BU24" s="424"/>
      <c r="BV24" s="422">
        <v>3034087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171</v>
      </c>
      <c r="F25" s="379"/>
      <c r="G25" s="379"/>
      <c r="H25" s="379"/>
      <c r="I25" s="379"/>
      <c r="J25" s="379"/>
      <c r="K25" s="380"/>
      <c r="L25" s="375">
        <v>1</v>
      </c>
      <c r="M25" s="376"/>
      <c r="N25" s="376"/>
      <c r="O25" s="376"/>
      <c r="P25" s="377"/>
      <c r="Q25" s="375">
        <v>5890</v>
      </c>
      <c r="R25" s="376"/>
      <c r="S25" s="376"/>
      <c r="T25" s="376"/>
      <c r="U25" s="376"/>
      <c r="V25" s="377"/>
      <c r="W25" s="465"/>
      <c r="X25" s="402"/>
      <c r="Y25" s="403"/>
      <c r="Z25" s="378" t="s">
        <v>172</v>
      </c>
      <c r="AA25" s="379"/>
      <c r="AB25" s="379"/>
      <c r="AC25" s="379"/>
      <c r="AD25" s="379"/>
      <c r="AE25" s="379"/>
      <c r="AF25" s="379"/>
      <c r="AG25" s="380"/>
      <c r="AH25" s="375" t="s">
        <v>173</v>
      </c>
      <c r="AI25" s="376"/>
      <c r="AJ25" s="376"/>
      <c r="AK25" s="376"/>
      <c r="AL25" s="377"/>
      <c r="AM25" s="375" t="s">
        <v>174</v>
      </c>
      <c r="AN25" s="376"/>
      <c r="AO25" s="376"/>
      <c r="AP25" s="376"/>
      <c r="AQ25" s="376"/>
      <c r="AR25" s="377"/>
      <c r="AS25" s="375" t="s">
        <v>174</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1422535</v>
      </c>
      <c r="BO25" s="452"/>
      <c r="BP25" s="452"/>
      <c r="BQ25" s="452"/>
      <c r="BR25" s="452"/>
      <c r="BS25" s="452"/>
      <c r="BT25" s="452"/>
      <c r="BU25" s="453"/>
      <c r="BV25" s="451">
        <v>1219200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176</v>
      </c>
      <c r="F26" s="379"/>
      <c r="G26" s="379"/>
      <c r="H26" s="379"/>
      <c r="I26" s="379"/>
      <c r="J26" s="379"/>
      <c r="K26" s="380"/>
      <c r="L26" s="375">
        <v>1</v>
      </c>
      <c r="M26" s="376"/>
      <c r="N26" s="376"/>
      <c r="O26" s="376"/>
      <c r="P26" s="377"/>
      <c r="Q26" s="375">
        <v>5680</v>
      </c>
      <c r="R26" s="376"/>
      <c r="S26" s="376"/>
      <c r="T26" s="376"/>
      <c r="U26" s="376"/>
      <c r="V26" s="377"/>
      <c r="W26" s="465"/>
      <c r="X26" s="402"/>
      <c r="Y26" s="403"/>
      <c r="Z26" s="378" t="s">
        <v>177</v>
      </c>
      <c r="AA26" s="433"/>
      <c r="AB26" s="433"/>
      <c r="AC26" s="433"/>
      <c r="AD26" s="433"/>
      <c r="AE26" s="433"/>
      <c r="AF26" s="433"/>
      <c r="AG26" s="434"/>
      <c r="AH26" s="375">
        <v>6</v>
      </c>
      <c r="AI26" s="376"/>
      <c r="AJ26" s="376"/>
      <c r="AK26" s="376"/>
      <c r="AL26" s="377"/>
      <c r="AM26" s="375">
        <v>17802</v>
      </c>
      <c r="AN26" s="376"/>
      <c r="AO26" s="376"/>
      <c r="AP26" s="376"/>
      <c r="AQ26" s="376"/>
      <c r="AR26" s="377"/>
      <c r="AS26" s="375">
        <v>2967</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173</v>
      </c>
      <c r="BO26" s="423"/>
      <c r="BP26" s="423"/>
      <c r="BQ26" s="423"/>
      <c r="BR26" s="423"/>
      <c r="BS26" s="423"/>
      <c r="BT26" s="423"/>
      <c r="BU26" s="424"/>
      <c r="BV26" s="422" t="s">
        <v>179</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180</v>
      </c>
      <c r="F27" s="379"/>
      <c r="G27" s="379"/>
      <c r="H27" s="379"/>
      <c r="I27" s="379"/>
      <c r="J27" s="379"/>
      <c r="K27" s="380"/>
      <c r="L27" s="375">
        <v>1</v>
      </c>
      <c r="M27" s="376"/>
      <c r="N27" s="376"/>
      <c r="O27" s="376"/>
      <c r="P27" s="377"/>
      <c r="Q27" s="375">
        <v>3500</v>
      </c>
      <c r="R27" s="376"/>
      <c r="S27" s="376"/>
      <c r="T27" s="376"/>
      <c r="U27" s="376"/>
      <c r="V27" s="377"/>
      <c r="W27" s="465"/>
      <c r="X27" s="402"/>
      <c r="Y27" s="403"/>
      <c r="Z27" s="378" t="s">
        <v>181</v>
      </c>
      <c r="AA27" s="379"/>
      <c r="AB27" s="379"/>
      <c r="AC27" s="379"/>
      <c r="AD27" s="379"/>
      <c r="AE27" s="379"/>
      <c r="AF27" s="379"/>
      <c r="AG27" s="380"/>
      <c r="AH27" s="375">
        <v>2</v>
      </c>
      <c r="AI27" s="376"/>
      <c r="AJ27" s="376"/>
      <c r="AK27" s="376"/>
      <c r="AL27" s="377"/>
      <c r="AM27" s="375" t="s">
        <v>182</v>
      </c>
      <c r="AN27" s="376"/>
      <c r="AO27" s="376"/>
      <c r="AP27" s="376"/>
      <c r="AQ27" s="376"/>
      <c r="AR27" s="377"/>
      <c r="AS27" s="375" t="s">
        <v>182</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v>289197</v>
      </c>
      <c r="BO27" s="457"/>
      <c r="BP27" s="457"/>
      <c r="BQ27" s="457"/>
      <c r="BR27" s="457"/>
      <c r="BS27" s="457"/>
      <c r="BT27" s="457"/>
      <c r="BU27" s="458"/>
      <c r="BV27" s="456">
        <v>289193</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184</v>
      </c>
      <c r="F28" s="379"/>
      <c r="G28" s="379"/>
      <c r="H28" s="379"/>
      <c r="I28" s="379"/>
      <c r="J28" s="379"/>
      <c r="K28" s="380"/>
      <c r="L28" s="375">
        <v>1</v>
      </c>
      <c r="M28" s="376"/>
      <c r="N28" s="376"/>
      <c r="O28" s="376"/>
      <c r="P28" s="377"/>
      <c r="Q28" s="375">
        <v>2800</v>
      </c>
      <c r="R28" s="376"/>
      <c r="S28" s="376"/>
      <c r="T28" s="376"/>
      <c r="U28" s="376"/>
      <c r="V28" s="377"/>
      <c r="W28" s="465"/>
      <c r="X28" s="402"/>
      <c r="Y28" s="403"/>
      <c r="Z28" s="378" t="s">
        <v>185</v>
      </c>
      <c r="AA28" s="379"/>
      <c r="AB28" s="379"/>
      <c r="AC28" s="379"/>
      <c r="AD28" s="379"/>
      <c r="AE28" s="379"/>
      <c r="AF28" s="379"/>
      <c r="AG28" s="380"/>
      <c r="AH28" s="375" t="s">
        <v>128</v>
      </c>
      <c r="AI28" s="376"/>
      <c r="AJ28" s="376"/>
      <c r="AK28" s="376"/>
      <c r="AL28" s="377"/>
      <c r="AM28" s="375" t="s">
        <v>179</v>
      </c>
      <c r="AN28" s="376"/>
      <c r="AO28" s="376"/>
      <c r="AP28" s="376"/>
      <c r="AQ28" s="376"/>
      <c r="AR28" s="377"/>
      <c r="AS28" s="375" t="s">
        <v>174</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789059</v>
      </c>
      <c r="BO28" s="452"/>
      <c r="BP28" s="452"/>
      <c r="BQ28" s="452"/>
      <c r="BR28" s="452"/>
      <c r="BS28" s="452"/>
      <c r="BT28" s="452"/>
      <c r="BU28" s="453"/>
      <c r="BV28" s="451">
        <v>628949</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187</v>
      </c>
      <c r="F29" s="379"/>
      <c r="G29" s="379"/>
      <c r="H29" s="379"/>
      <c r="I29" s="379"/>
      <c r="J29" s="379"/>
      <c r="K29" s="380"/>
      <c r="L29" s="375">
        <v>12</v>
      </c>
      <c r="M29" s="376"/>
      <c r="N29" s="376"/>
      <c r="O29" s="376"/>
      <c r="P29" s="377"/>
      <c r="Q29" s="375">
        <v>2600</v>
      </c>
      <c r="R29" s="376"/>
      <c r="S29" s="376"/>
      <c r="T29" s="376"/>
      <c r="U29" s="376"/>
      <c r="V29" s="377"/>
      <c r="W29" s="466"/>
      <c r="X29" s="467"/>
      <c r="Y29" s="468"/>
      <c r="Z29" s="378" t="s">
        <v>188</v>
      </c>
      <c r="AA29" s="379"/>
      <c r="AB29" s="379"/>
      <c r="AC29" s="379"/>
      <c r="AD29" s="379"/>
      <c r="AE29" s="379"/>
      <c r="AF29" s="379"/>
      <c r="AG29" s="380"/>
      <c r="AH29" s="375">
        <v>154</v>
      </c>
      <c r="AI29" s="376"/>
      <c r="AJ29" s="376"/>
      <c r="AK29" s="376"/>
      <c r="AL29" s="377"/>
      <c r="AM29" s="375">
        <v>463384</v>
      </c>
      <c r="AN29" s="376"/>
      <c r="AO29" s="376"/>
      <c r="AP29" s="376"/>
      <c r="AQ29" s="376"/>
      <c r="AR29" s="377"/>
      <c r="AS29" s="375">
        <v>3009</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113212</v>
      </c>
      <c r="BO29" s="423"/>
      <c r="BP29" s="423"/>
      <c r="BQ29" s="423"/>
      <c r="BR29" s="423"/>
      <c r="BS29" s="423"/>
      <c r="BT29" s="423"/>
      <c r="BU29" s="424"/>
      <c r="BV29" s="422">
        <v>113211</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97.2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495826</v>
      </c>
      <c r="BO30" s="457"/>
      <c r="BP30" s="457"/>
      <c r="BQ30" s="457"/>
      <c r="BR30" s="457"/>
      <c r="BS30" s="457"/>
      <c r="BT30" s="457"/>
      <c r="BU30" s="458"/>
      <c r="BV30" s="456">
        <v>491763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199</v>
      </c>
      <c r="V33" s="374"/>
      <c r="W33" s="373" t="s">
        <v>200</v>
      </c>
      <c r="X33" s="373"/>
      <c r="Y33" s="373"/>
      <c r="Z33" s="373"/>
      <c r="AA33" s="373"/>
      <c r="AB33" s="373"/>
      <c r="AC33" s="373"/>
      <c r="AD33" s="373"/>
      <c r="AE33" s="373"/>
      <c r="AF33" s="373"/>
      <c r="AG33" s="373"/>
      <c r="AH33" s="373"/>
      <c r="AI33" s="373"/>
      <c r="AJ33" s="373"/>
      <c r="AK33" s="373"/>
      <c r="AL33" s="203"/>
      <c r="AM33" s="374" t="s">
        <v>201</v>
      </c>
      <c r="AN33" s="374"/>
      <c r="AO33" s="373" t="s">
        <v>202</v>
      </c>
      <c r="AP33" s="373"/>
      <c r="AQ33" s="373"/>
      <c r="AR33" s="373"/>
      <c r="AS33" s="373"/>
      <c r="AT33" s="373"/>
      <c r="AU33" s="373"/>
      <c r="AV33" s="373"/>
      <c r="AW33" s="373"/>
      <c r="AX33" s="373"/>
      <c r="AY33" s="373"/>
      <c r="AZ33" s="373"/>
      <c r="BA33" s="373"/>
      <c r="BB33" s="373"/>
      <c r="BC33" s="373"/>
      <c r="BD33" s="204"/>
      <c r="BE33" s="373" t="s">
        <v>203</v>
      </c>
      <c r="BF33" s="373"/>
      <c r="BG33" s="373" t="s">
        <v>204</v>
      </c>
      <c r="BH33" s="373"/>
      <c r="BI33" s="373"/>
      <c r="BJ33" s="373"/>
      <c r="BK33" s="373"/>
      <c r="BL33" s="373"/>
      <c r="BM33" s="373"/>
      <c r="BN33" s="373"/>
      <c r="BO33" s="373"/>
      <c r="BP33" s="373"/>
      <c r="BQ33" s="373"/>
      <c r="BR33" s="373"/>
      <c r="BS33" s="373"/>
      <c r="BT33" s="373"/>
      <c r="BU33" s="373"/>
      <c r="BV33" s="204"/>
      <c r="BW33" s="374" t="s">
        <v>203</v>
      </c>
      <c r="BX33" s="374"/>
      <c r="BY33" s="373" t="s">
        <v>205</v>
      </c>
      <c r="BZ33" s="373"/>
      <c r="CA33" s="373"/>
      <c r="CB33" s="373"/>
      <c r="CC33" s="373"/>
      <c r="CD33" s="373"/>
      <c r="CE33" s="373"/>
      <c r="CF33" s="373"/>
      <c r="CG33" s="373"/>
      <c r="CH33" s="373"/>
      <c r="CI33" s="373"/>
      <c r="CJ33" s="373"/>
      <c r="CK33" s="373"/>
      <c r="CL33" s="373"/>
      <c r="CM33" s="373"/>
      <c r="CN33" s="203"/>
      <c r="CO33" s="374" t="s">
        <v>197</v>
      </c>
      <c r="CP33" s="374"/>
      <c r="CQ33" s="373" t="s">
        <v>206</v>
      </c>
      <c r="CR33" s="373"/>
      <c r="CS33" s="373"/>
      <c r="CT33" s="373"/>
      <c r="CU33" s="373"/>
      <c r="CV33" s="373"/>
      <c r="CW33" s="373"/>
      <c r="CX33" s="373"/>
      <c r="CY33" s="373"/>
      <c r="CZ33" s="373"/>
      <c r="DA33" s="373"/>
      <c r="DB33" s="373"/>
      <c r="DC33" s="373"/>
      <c r="DD33" s="373"/>
      <c r="DE33" s="373"/>
      <c r="DF33" s="203"/>
      <c r="DG33" s="372" t="s">
        <v>207</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市町村総合事務組合（一般会計）</v>
      </c>
      <c r="BZ34" s="371"/>
      <c r="CA34" s="371"/>
      <c r="CB34" s="371"/>
      <c r="CC34" s="371"/>
      <c r="CD34" s="371"/>
      <c r="CE34" s="371"/>
      <c r="CF34" s="371"/>
      <c r="CG34" s="371"/>
      <c r="CH34" s="371"/>
      <c r="CI34" s="371"/>
      <c r="CJ34" s="371"/>
      <c r="CK34" s="371"/>
      <c r="CL34" s="371"/>
      <c r="CM34" s="371"/>
      <c r="CN34" s="178"/>
      <c r="CO34" s="370">
        <f>IF(CQ34="","",MAX(C34:D43,U34:V43,AM34:AN43,BE34:BF43,BW34:BX43)+1)</f>
        <v>13</v>
      </c>
      <c r="CP34" s="370"/>
      <c r="CQ34" s="371" t="str">
        <f>IF('各会計、関係団体の財政状況及び健全化判断比率'!BS7="","",'各会計、関係団体の財政状況及び健全化判断比率'!BS7)</f>
        <v>渡良瀬遊水地アクリメーション振興財団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〇</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町営墓地事業特別会計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IF('各会計、関係団体の財政状況及び健全化判断比率'!B32="","",'各会計、関係団体の財政状況及び健全化判断比率'!B32)</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市町村総合事務組合（特別会計）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栃木県後期高齢者医療広域連合（一般会計）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栃木県後期高齢者医療広域連合（特別会計）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小山広域保健衛生組合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367" t="s">
        <v>209</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210</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211</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212</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213</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214</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215</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row r="54" spans="5:113" x14ac:dyDescent="0.2"/>
    <row r="55" spans="5:113" x14ac:dyDescent="0.2"/>
    <row r="56" spans="5:113" x14ac:dyDescent="0.2"/>
  </sheetData>
  <sheetProtection algorithmName="SHA-512" hashValue="HQGiMzKmgfosVUEZeulC5SY1nuEm9SCQLYM/i+kPhUKnc/QMaE5Dy04AtZVAMTyMsrdJVa/k8HMoTQQgimEB3Q==" saltValue="ss0s7FTG8oVoaMFSarzoV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55" zoomScaleNormal="55" zoomScaleSheetLayoutView="100" workbookViewId="0">
      <selection activeCell="G63" sqref="G63"/>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79" t="s">
        <v>573</v>
      </c>
      <c r="D34" s="1179"/>
      <c r="E34" s="1180"/>
      <c r="F34" s="32">
        <v>8.31</v>
      </c>
      <c r="G34" s="33">
        <v>5.43</v>
      </c>
      <c r="H34" s="33">
        <v>4.54</v>
      </c>
      <c r="I34" s="33">
        <v>5.61</v>
      </c>
      <c r="J34" s="34">
        <v>8.94</v>
      </c>
      <c r="K34" s="22"/>
      <c r="L34" s="22"/>
      <c r="M34" s="22"/>
      <c r="N34" s="22"/>
      <c r="O34" s="22"/>
      <c r="P34" s="22"/>
    </row>
    <row r="35" spans="1:16" ht="39" customHeight="1" x14ac:dyDescent="0.2">
      <c r="A35" s="22"/>
      <c r="B35" s="35"/>
      <c r="C35" s="1173" t="s">
        <v>574</v>
      </c>
      <c r="D35" s="1174"/>
      <c r="E35" s="1175"/>
      <c r="F35" s="36">
        <v>7.1</v>
      </c>
      <c r="G35" s="37">
        <v>7.63</v>
      </c>
      <c r="H35" s="37">
        <v>7.84</v>
      </c>
      <c r="I35" s="37">
        <v>8.06</v>
      </c>
      <c r="J35" s="38">
        <v>8.17</v>
      </c>
      <c r="K35" s="22"/>
      <c r="L35" s="22"/>
      <c r="M35" s="22"/>
      <c r="N35" s="22"/>
      <c r="O35" s="22"/>
      <c r="P35" s="22"/>
    </row>
    <row r="36" spans="1:16" ht="39" customHeight="1" x14ac:dyDescent="0.2">
      <c r="A36" s="22"/>
      <c r="B36" s="35"/>
      <c r="C36" s="1173" t="s">
        <v>575</v>
      </c>
      <c r="D36" s="1174"/>
      <c r="E36" s="1175"/>
      <c r="F36" s="36" t="s">
        <v>523</v>
      </c>
      <c r="G36" s="37" t="s">
        <v>523</v>
      </c>
      <c r="H36" s="37" t="s">
        <v>523</v>
      </c>
      <c r="I36" s="37">
        <v>1.1599999999999999</v>
      </c>
      <c r="J36" s="38">
        <v>1.86</v>
      </c>
      <c r="K36" s="22"/>
      <c r="L36" s="22"/>
      <c r="M36" s="22"/>
      <c r="N36" s="22"/>
      <c r="O36" s="22"/>
      <c r="P36" s="22"/>
    </row>
    <row r="37" spans="1:16" ht="39" customHeight="1" x14ac:dyDescent="0.2">
      <c r="A37" s="22"/>
      <c r="B37" s="35"/>
      <c r="C37" s="1173" t="s">
        <v>576</v>
      </c>
      <c r="D37" s="1174"/>
      <c r="E37" s="1175"/>
      <c r="F37" s="36">
        <v>1.9</v>
      </c>
      <c r="G37" s="37">
        <v>1.21</v>
      </c>
      <c r="H37" s="37">
        <v>0.81</v>
      </c>
      <c r="I37" s="37">
        <v>1.83</v>
      </c>
      <c r="J37" s="38">
        <v>1.55</v>
      </c>
      <c r="K37" s="22"/>
      <c r="L37" s="22"/>
      <c r="M37" s="22"/>
      <c r="N37" s="22"/>
      <c r="O37" s="22"/>
      <c r="P37" s="22"/>
    </row>
    <row r="38" spans="1:16" ht="39" customHeight="1" x14ac:dyDescent="0.2">
      <c r="A38" s="22"/>
      <c r="B38" s="35"/>
      <c r="C38" s="1173" t="s">
        <v>577</v>
      </c>
      <c r="D38" s="1174"/>
      <c r="E38" s="1175"/>
      <c r="F38" s="36">
        <v>4.8</v>
      </c>
      <c r="G38" s="37">
        <v>0.49</v>
      </c>
      <c r="H38" s="37">
        <v>0.71</v>
      </c>
      <c r="I38" s="37">
        <v>0.56999999999999995</v>
      </c>
      <c r="J38" s="38">
        <v>0.97</v>
      </c>
      <c r="K38" s="22"/>
      <c r="L38" s="22"/>
      <c r="M38" s="22"/>
      <c r="N38" s="22"/>
      <c r="O38" s="22"/>
      <c r="P38" s="22"/>
    </row>
    <row r="39" spans="1:16" ht="39" customHeight="1" x14ac:dyDescent="0.2">
      <c r="A39" s="22"/>
      <c r="B39" s="35"/>
      <c r="C39" s="1173" t="s">
        <v>578</v>
      </c>
      <c r="D39" s="1174"/>
      <c r="E39" s="1175"/>
      <c r="F39" s="36">
        <v>0.5</v>
      </c>
      <c r="G39" s="37">
        <v>0.5</v>
      </c>
      <c r="H39" s="37">
        <v>0.49</v>
      </c>
      <c r="I39" s="37">
        <v>0.44</v>
      </c>
      <c r="J39" s="38">
        <v>0.51</v>
      </c>
      <c r="K39" s="22"/>
      <c r="L39" s="22"/>
      <c r="M39" s="22"/>
      <c r="N39" s="22"/>
      <c r="O39" s="22"/>
      <c r="P39" s="22"/>
    </row>
    <row r="40" spans="1:16" ht="39" customHeight="1" x14ac:dyDescent="0.2">
      <c r="A40" s="22"/>
      <c r="B40" s="35"/>
      <c r="C40" s="1173" t="s">
        <v>579</v>
      </c>
      <c r="D40" s="1174"/>
      <c r="E40" s="1175"/>
      <c r="F40" s="36">
        <v>0.05</v>
      </c>
      <c r="G40" s="37">
        <v>0.05</v>
      </c>
      <c r="H40" s="37">
        <v>0.05</v>
      </c>
      <c r="I40" s="37">
        <v>0.03</v>
      </c>
      <c r="J40" s="38">
        <v>0.04</v>
      </c>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580</v>
      </c>
      <c r="D42" s="1174"/>
      <c r="E42" s="1175"/>
      <c r="F42" s="36" t="s">
        <v>523</v>
      </c>
      <c r="G42" s="37" t="s">
        <v>523</v>
      </c>
      <c r="H42" s="37" t="s">
        <v>523</v>
      </c>
      <c r="I42" s="37" t="s">
        <v>523</v>
      </c>
      <c r="J42" s="38" t="s">
        <v>523</v>
      </c>
      <c r="K42" s="22"/>
      <c r="L42" s="22"/>
      <c r="M42" s="22"/>
      <c r="N42" s="22"/>
      <c r="O42" s="22"/>
      <c r="P42" s="22"/>
    </row>
    <row r="43" spans="1:16" ht="39" customHeight="1" thickBot="1" x14ac:dyDescent="0.25">
      <c r="A43" s="22"/>
      <c r="B43" s="40"/>
      <c r="C43" s="1176" t="s">
        <v>581</v>
      </c>
      <c r="D43" s="1177"/>
      <c r="E43" s="1178"/>
      <c r="F43" s="41">
        <v>0.38</v>
      </c>
      <c r="G43" s="42">
        <v>0.33</v>
      </c>
      <c r="H43" s="42">
        <v>0.3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06R0MZdbsdoVyoAOccG827OtT7SGkStqrRSNpUTf6pztewH1QLiC6nR66xoC6OuMBhCuad0nm1C2aySXaD8K/A==" saltValue="EGmJmifEbiaIoUtPYa14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55" zoomScaleNormal="55" zoomScaleSheetLayoutView="55" workbookViewId="0">
      <selection activeCell="G63" sqref="G63"/>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561</v>
      </c>
      <c r="L45" s="60">
        <v>605</v>
      </c>
      <c r="M45" s="60">
        <v>605</v>
      </c>
      <c r="N45" s="60">
        <v>591</v>
      </c>
      <c r="O45" s="61">
        <v>665</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523</v>
      </c>
      <c r="L46" s="64" t="s">
        <v>523</v>
      </c>
      <c r="M46" s="64" t="s">
        <v>523</v>
      </c>
      <c r="N46" s="64" t="s">
        <v>523</v>
      </c>
      <c r="O46" s="65" t="s">
        <v>523</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523</v>
      </c>
      <c r="L47" s="64" t="s">
        <v>523</v>
      </c>
      <c r="M47" s="64" t="s">
        <v>523</v>
      </c>
      <c r="N47" s="64" t="s">
        <v>523</v>
      </c>
      <c r="O47" s="65" t="s">
        <v>523</v>
      </c>
      <c r="P47" s="48"/>
      <c r="Q47" s="48"/>
      <c r="R47" s="48"/>
      <c r="S47" s="48"/>
      <c r="T47" s="48"/>
      <c r="U47" s="48"/>
    </row>
    <row r="48" spans="1:21" ht="30.75" customHeight="1" x14ac:dyDescent="0.2">
      <c r="A48" s="48"/>
      <c r="B48" s="1201"/>
      <c r="C48" s="1202"/>
      <c r="D48" s="62"/>
      <c r="E48" s="1183" t="s">
        <v>15</v>
      </c>
      <c r="F48" s="1183"/>
      <c r="G48" s="1183"/>
      <c r="H48" s="1183"/>
      <c r="I48" s="1183"/>
      <c r="J48" s="1184"/>
      <c r="K48" s="63">
        <v>294</v>
      </c>
      <c r="L48" s="64">
        <v>318</v>
      </c>
      <c r="M48" s="64">
        <v>313</v>
      </c>
      <c r="N48" s="64">
        <v>299</v>
      </c>
      <c r="O48" s="65">
        <v>270</v>
      </c>
      <c r="P48" s="48"/>
      <c r="Q48" s="48"/>
      <c r="R48" s="48"/>
      <c r="S48" s="48"/>
      <c r="T48" s="48"/>
      <c r="U48" s="48"/>
    </row>
    <row r="49" spans="1:21" ht="30.75" customHeight="1" x14ac:dyDescent="0.2">
      <c r="A49" s="48"/>
      <c r="B49" s="1201"/>
      <c r="C49" s="1202"/>
      <c r="D49" s="62"/>
      <c r="E49" s="1183" t="s">
        <v>16</v>
      </c>
      <c r="F49" s="1183"/>
      <c r="G49" s="1183"/>
      <c r="H49" s="1183"/>
      <c r="I49" s="1183"/>
      <c r="J49" s="1184"/>
      <c r="K49" s="63">
        <v>29</v>
      </c>
      <c r="L49" s="64">
        <v>7</v>
      </c>
      <c r="M49" s="64">
        <v>29</v>
      </c>
      <c r="N49" s="64">
        <v>34</v>
      </c>
      <c r="O49" s="65">
        <v>33</v>
      </c>
      <c r="P49" s="48"/>
      <c r="Q49" s="48"/>
      <c r="R49" s="48"/>
      <c r="S49" s="48"/>
      <c r="T49" s="48"/>
      <c r="U49" s="48"/>
    </row>
    <row r="50" spans="1:21" ht="30.75" customHeight="1" x14ac:dyDescent="0.2">
      <c r="A50" s="48"/>
      <c r="B50" s="1201"/>
      <c r="C50" s="1202"/>
      <c r="D50" s="62"/>
      <c r="E50" s="1183" t="s">
        <v>17</v>
      </c>
      <c r="F50" s="1183"/>
      <c r="G50" s="1183"/>
      <c r="H50" s="1183"/>
      <c r="I50" s="1183"/>
      <c r="J50" s="1184"/>
      <c r="K50" s="63" t="s">
        <v>523</v>
      </c>
      <c r="L50" s="64" t="s">
        <v>523</v>
      </c>
      <c r="M50" s="64" t="s">
        <v>523</v>
      </c>
      <c r="N50" s="64" t="s">
        <v>523</v>
      </c>
      <c r="O50" s="65" t="s">
        <v>523</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523</v>
      </c>
      <c r="L51" s="64" t="s">
        <v>523</v>
      </c>
      <c r="M51" s="64" t="s">
        <v>523</v>
      </c>
      <c r="N51" s="64" t="s">
        <v>523</v>
      </c>
      <c r="O51" s="65" t="s">
        <v>523</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557</v>
      </c>
      <c r="L52" s="64">
        <v>572</v>
      </c>
      <c r="M52" s="64">
        <v>588</v>
      </c>
      <c r="N52" s="64">
        <v>605</v>
      </c>
      <c r="O52" s="65">
        <v>596</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327</v>
      </c>
      <c r="L53" s="69">
        <v>358</v>
      </c>
      <c r="M53" s="69">
        <v>359</v>
      </c>
      <c r="N53" s="69">
        <v>319</v>
      </c>
      <c r="O53" s="70">
        <v>372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3">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189" t="s">
        <v>25</v>
      </c>
      <c r="C57" s="1190"/>
      <c r="D57" s="1193" t="s">
        <v>26</v>
      </c>
      <c r="E57" s="1194"/>
      <c r="F57" s="1194"/>
      <c r="G57" s="1194"/>
      <c r="H57" s="1194"/>
      <c r="I57" s="1194"/>
      <c r="J57" s="1195"/>
      <c r="K57" s="83"/>
      <c r="L57" s="84"/>
      <c r="M57" s="84"/>
      <c r="N57" s="84"/>
      <c r="O57" s="85"/>
    </row>
    <row r="58" spans="1:21" ht="31.5" customHeight="1" thickBot="1" x14ac:dyDescent="0.25">
      <c r="B58" s="1191"/>
      <c r="C58" s="1192"/>
      <c r="D58" s="1196" t="s">
        <v>27</v>
      </c>
      <c r="E58" s="1197"/>
      <c r="F58" s="1197"/>
      <c r="G58" s="1197"/>
      <c r="H58" s="1197"/>
      <c r="I58" s="1197"/>
      <c r="J58" s="119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V8ysTqd7HXNZThvjzjYlsOVW+ARrrQOffosRUvULWQ3MlMWwQctnctrQ6tewt0a18SeoHsxZWDrieBWiDpcWg==" saltValue="fl8Iy/CJp+W0Ugue2ET/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2" zoomScale="55" zoomScaleNormal="55" zoomScaleSheetLayoutView="100" workbookViewId="0">
      <selection activeCell="G63" sqref="G63"/>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19" t="s">
        <v>30</v>
      </c>
      <c r="C41" s="1220"/>
      <c r="D41" s="102"/>
      <c r="E41" s="1221" t="s">
        <v>31</v>
      </c>
      <c r="F41" s="1221"/>
      <c r="G41" s="1221"/>
      <c r="H41" s="1222"/>
      <c r="I41" s="358">
        <v>6730</v>
      </c>
      <c r="J41" s="359">
        <v>6711</v>
      </c>
      <c r="K41" s="359">
        <v>7312</v>
      </c>
      <c r="L41" s="359">
        <v>7523</v>
      </c>
      <c r="M41" s="360">
        <v>7147</v>
      </c>
    </row>
    <row r="42" spans="2:13" ht="27.75" customHeight="1" x14ac:dyDescent="0.2">
      <c r="B42" s="1209"/>
      <c r="C42" s="1210"/>
      <c r="D42" s="103"/>
      <c r="E42" s="1213" t="s">
        <v>32</v>
      </c>
      <c r="F42" s="1213"/>
      <c r="G42" s="1213"/>
      <c r="H42" s="1214"/>
      <c r="I42" s="361" t="s">
        <v>523</v>
      </c>
      <c r="J42" s="362" t="s">
        <v>523</v>
      </c>
      <c r="K42" s="362" t="s">
        <v>523</v>
      </c>
      <c r="L42" s="362" t="s">
        <v>523</v>
      </c>
      <c r="M42" s="363" t="s">
        <v>523</v>
      </c>
    </row>
    <row r="43" spans="2:13" ht="27.75" customHeight="1" x14ac:dyDescent="0.2">
      <c r="B43" s="1209"/>
      <c r="C43" s="1210"/>
      <c r="D43" s="103"/>
      <c r="E43" s="1213" t="s">
        <v>33</v>
      </c>
      <c r="F43" s="1213"/>
      <c r="G43" s="1213"/>
      <c r="H43" s="1214"/>
      <c r="I43" s="361">
        <v>3486</v>
      </c>
      <c r="J43" s="362">
        <v>3422</v>
      </c>
      <c r="K43" s="362">
        <v>3316</v>
      </c>
      <c r="L43" s="362">
        <v>3146</v>
      </c>
      <c r="M43" s="363">
        <v>2871</v>
      </c>
    </row>
    <row r="44" spans="2:13" ht="27.75" customHeight="1" x14ac:dyDescent="0.2">
      <c r="B44" s="1209"/>
      <c r="C44" s="1210"/>
      <c r="D44" s="103"/>
      <c r="E44" s="1213" t="s">
        <v>34</v>
      </c>
      <c r="F44" s="1213"/>
      <c r="G44" s="1213"/>
      <c r="H44" s="1214"/>
      <c r="I44" s="361">
        <v>283</v>
      </c>
      <c r="J44" s="362">
        <v>438</v>
      </c>
      <c r="K44" s="362">
        <v>465</v>
      </c>
      <c r="L44" s="362">
        <v>453</v>
      </c>
      <c r="M44" s="363">
        <v>536</v>
      </c>
    </row>
    <row r="45" spans="2:13" ht="27.75" customHeight="1" x14ac:dyDescent="0.2">
      <c r="B45" s="1209"/>
      <c r="C45" s="1210"/>
      <c r="D45" s="103"/>
      <c r="E45" s="1213" t="s">
        <v>35</v>
      </c>
      <c r="F45" s="1213"/>
      <c r="G45" s="1213"/>
      <c r="H45" s="1214"/>
      <c r="I45" s="361" t="s">
        <v>523</v>
      </c>
      <c r="J45" s="362" t="s">
        <v>523</v>
      </c>
      <c r="K45" s="362" t="s">
        <v>523</v>
      </c>
      <c r="L45" s="362" t="s">
        <v>523</v>
      </c>
      <c r="M45" s="363" t="s">
        <v>523</v>
      </c>
    </row>
    <row r="46" spans="2:13" ht="27.75" customHeight="1" x14ac:dyDescent="0.2">
      <c r="B46" s="1209"/>
      <c r="C46" s="1210"/>
      <c r="D46" s="104"/>
      <c r="E46" s="1213" t="s">
        <v>36</v>
      </c>
      <c r="F46" s="1213"/>
      <c r="G46" s="1213"/>
      <c r="H46" s="1214"/>
      <c r="I46" s="361">
        <v>12</v>
      </c>
      <c r="J46" s="362">
        <v>11</v>
      </c>
      <c r="K46" s="362">
        <v>11</v>
      </c>
      <c r="L46" s="362">
        <v>11</v>
      </c>
      <c r="M46" s="363">
        <v>10</v>
      </c>
    </row>
    <row r="47" spans="2:13" ht="27.75" customHeight="1" x14ac:dyDescent="0.2">
      <c r="B47" s="1209"/>
      <c r="C47" s="1210"/>
      <c r="D47" s="105"/>
      <c r="E47" s="1223" t="s">
        <v>37</v>
      </c>
      <c r="F47" s="1224"/>
      <c r="G47" s="1224"/>
      <c r="H47" s="1225"/>
      <c r="I47" s="361" t="s">
        <v>523</v>
      </c>
      <c r="J47" s="362" t="s">
        <v>523</v>
      </c>
      <c r="K47" s="362" t="s">
        <v>523</v>
      </c>
      <c r="L47" s="362" t="s">
        <v>523</v>
      </c>
      <c r="M47" s="363" t="s">
        <v>523</v>
      </c>
    </row>
    <row r="48" spans="2:13" ht="27.75" customHeight="1" x14ac:dyDescent="0.2">
      <c r="B48" s="1209"/>
      <c r="C48" s="1210"/>
      <c r="D48" s="103"/>
      <c r="E48" s="1213" t="s">
        <v>38</v>
      </c>
      <c r="F48" s="1213"/>
      <c r="G48" s="1213"/>
      <c r="H48" s="1214"/>
      <c r="I48" s="361" t="s">
        <v>523</v>
      </c>
      <c r="J48" s="362" t="s">
        <v>523</v>
      </c>
      <c r="K48" s="362" t="s">
        <v>523</v>
      </c>
      <c r="L48" s="362" t="s">
        <v>523</v>
      </c>
      <c r="M48" s="363" t="s">
        <v>523</v>
      </c>
    </row>
    <row r="49" spans="2:13" ht="27.75" customHeight="1" x14ac:dyDescent="0.2">
      <c r="B49" s="1211"/>
      <c r="C49" s="1212"/>
      <c r="D49" s="103"/>
      <c r="E49" s="1213" t="s">
        <v>39</v>
      </c>
      <c r="F49" s="1213"/>
      <c r="G49" s="1213"/>
      <c r="H49" s="1214"/>
      <c r="I49" s="361" t="s">
        <v>523</v>
      </c>
      <c r="J49" s="362" t="s">
        <v>523</v>
      </c>
      <c r="K49" s="362" t="s">
        <v>523</v>
      </c>
      <c r="L49" s="362" t="s">
        <v>523</v>
      </c>
      <c r="M49" s="363" t="s">
        <v>523</v>
      </c>
    </row>
    <row r="50" spans="2:13" ht="27.75" customHeight="1" x14ac:dyDescent="0.2">
      <c r="B50" s="1207" t="s">
        <v>40</v>
      </c>
      <c r="C50" s="1208"/>
      <c r="D50" s="106"/>
      <c r="E50" s="1213" t="s">
        <v>41</v>
      </c>
      <c r="F50" s="1213"/>
      <c r="G50" s="1213"/>
      <c r="H50" s="1214"/>
      <c r="I50" s="361">
        <v>1658</v>
      </c>
      <c r="J50" s="362">
        <v>1562</v>
      </c>
      <c r="K50" s="362">
        <v>1395</v>
      </c>
      <c r="L50" s="362">
        <v>1323</v>
      </c>
      <c r="M50" s="363">
        <v>1942</v>
      </c>
    </row>
    <row r="51" spans="2:13" ht="27.75" customHeight="1" x14ac:dyDescent="0.2">
      <c r="B51" s="1209"/>
      <c r="C51" s="1210"/>
      <c r="D51" s="103"/>
      <c r="E51" s="1213" t="s">
        <v>42</v>
      </c>
      <c r="F51" s="1213"/>
      <c r="G51" s="1213"/>
      <c r="H51" s="1214"/>
      <c r="I51" s="361">
        <v>0</v>
      </c>
      <c r="J51" s="362">
        <v>0</v>
      </c>
      <c r="K51" s="362" t="s">
        <v>523</v>
      </c>
      <c r="L51" s="362" t="s">
        <v>523</v>
      </c>
      <c r="M51" s="363" t="s">
        <v>523</v>
      </c>
    </row>
    <row r="52" spans="2:13" ht="27.75" customHeight="1" x14ac:dyDescent="0.2">
      <c r="B52" s="1211"/>
      <c r="C52" s="1212"/>
      <c r="D52" s="103"/>
      <c r="E52" s="1213" t="s">
        <v>43</v>
      </c>
      <c r="F52" s="1213"/>
      <c r="G52" s="1213"/>
      <c r="H52" s="1214"/>
      <c r="I52" s="361">
        <v>8115</v>
      </c>
      <c r="J52" s="362">
        <v>8204</v>
      </c>
      <c r="K52" s="362">
        <v>8243</v>
      </c>
      <c r="L52" s="362">
        <v>8147</v>
      </c>
      <c r="M52" s="363">
        <v>8152</v>
      </c>
    </row>
    <row r="53" spans="2:13" ht="27.75" customHeight="1" thickBot="1" x14ac:dyDescent="0.25">
      <c r="B53" s="1215" t="s">
        <v>44</v>
      </c>
      <c r="C53" s="1216"/>
      <c r="D53" s="107"/>
      <c r="E53" s="1217" t="s">
        <v>45</v>
      </c>
      <c r="F53" s="1217"/>
      <c r="G53" s="1217"/>
      <c r="H53" s="1218"/>
      <c r="I53" s="364">
        <v>737</v>
      </c>
      <c r="J53" s="365">
        <v>816</v>
      </c>
      <c r="K53" s="365">
        <v>1466</v>
      </c>
      <c r="L53" s="365">
        <v>1662</v>
      </c>
      <c r="M53" s="366">
        <v>471</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F7lKHi8X1ckt0S9dK2wRacB62n1t4WR1IyenMb1CUZpKZD+hUv999ujdHM5zqmuBqxE1jbWXH6qx2POqt82EQQ==" saltValue="pZMplyp2flFjUyKp4E0/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G63" sqref="G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566</v>
      </c>
      <c r="G54" s="116" t="s">
        <v>567</v>
      </c>
      <c r="H54" s="117" t="s">
        <v>568</v>
      </c>
    </row>
    <row r="55" spans="2:8" ht="52.5" customHeight="1" x14ac:dyDescent="0.2">
      <c r="B55" s="118"/>
      <c r="C55" s="1234" t="s">
        <v>48</v>
      </c>
      <c r="D55" s="1234"/>
      <c r="E55" s="1235"/>
      <c r="F55" s="119">
        <v>704</v>
      </c>
      <c r="G55" s="119">
        <v>629</v>
      </c>
      <c r="H55" s="120">
        <v>789</v>
      </c>
    </row>
    <row r="56" spans="2:8" ht="52.5" customHeight="1" x14ac:dyDescent="0.2">
      <c r="B56" s="121"/>
      <c r="C56" s="1236" t="s">
        <v>49</v>
      </c>
      <c r="D56" s="1236"/>
      <c r="E56" s="1237"/>
      <c r="F56" s="122">
        <v>113</v>
      </c>
      <c r="G56" s="122">
        <v>113</v>
      </c>
      <c r="H56" s="123">
        <v>113</v>
      </c>
    </row>
    <row r="57" spans="2:8" ht="53.25" customHeight="1" x14ac:dyDescent="0.2">
      <c r="B57" s="121"/>
      <c r="C57" s="1238" t="s">
        <v>50</v>
      </c>
      <c r="D57" s="1238"/>
      <c r="E57" s="1239"/>
      <c r="F57" s="124">
        <v>489</v>
      </c>
      <c r="G57" s="124">
        <v>492</v>
      </c>
      <c r="H57" s="125">
        <v>496</v>
      </c>
    </row>
    <row r="58" spans="2:8" ht="45.75" customHeight="1" x14ac:dyDescent="0.2">
      <c r="B58" s="126"/>
      <c r="C58" s="1226" t="s">
        <v>599</v>
      </c>
      <c r="D58" s="1227"/>
      <c r="E58" s="1228"/>
      <c r="F58" s="127">
        <v>217</v>
      </c>
      <c r="G58" s="127">
        <v>217</v>
      </c>
      <c r="H58" s="128">
        <v>217</v>
      </c>
    </row>
    <row r="59" spans="2:8" ht="45.75" customHeight="1" x14ac:dyDescent="0.2">
      <c r="B59" s="126"/>
      <c r="C59" s="1226" t="s">
        <v>600</v>
      </c>
      <c r="D59" s="1227"/>
      <c r="E59" s="1228"/>
      <c r="F59" s="127">
        <v>104</v>
      </c>
      <c r="G59" s="127">
        <v>104</v>
      </c>
      <c r="H59" s="128">
        <v>104</v>
      </c>
    </row>
    <row r="60" spans="2:8" ht="45.75" customHeight="1" x14ac:dyDescent="0.2">
      <c r="B60" s="126"/>
      <c r="C60" s="1226" t="s">
        <v>601</v>
      </c>
      <c r="D60" s="1227"/>
      <c r="E60" s="1228"/>
      <c r="F60" s="127">
        <v>95</v>
      </c>
      <c r="G60" s="127">
        <v>96</v>
      </c>
      <c r="H60" s="128">
        <v>97</v>
      </c>
    </row>
    <row r="61" spans="2:8" ht="45.75" customHeight="1" x14ac:dyDescent="0.2">
      <c r="B61" s="126"/>
      <c r="C61" s="1226" t="s">
        <v>602</v>
      </c>
      <c r="D61" s="1227"/>
      <c r="E61" s="1228"/>
      <c r="F61" s="127">
        <v>56</v>
      </c>
      <c r="G61" s="127">
        <v>56</v>
      </c>
      <c r="H61" s="128">
        <v>56</v>
      </c>
    </row>
    <row r="62" spans="2:8" ht="45.75" customHeight="1" thickBot="1" x14ac:dyDescent="0.25">
      <c r="B62" s="129"/>
      <c r="C62" s="1229" t="s">
        <v>603</v>
      </c>
      <c r="D62" s="1230"/>
      <c r="E62" s="1231"/>
      <c r="F62" s="130">
        <v>10</v>
      </c>
      <c r="G62" s="130">
        <v>10</v>
      </c>
      <c r="H62" s="131">
        <v>10</v>
      </c>
    </row>
    <row r="63" spans="2:8" ht="52.5" customHeight="1" thickBot="1" x14ac:dyDescent="0.25">
      <c r="B63" s="132"/>
      <c r="C63" s="1232" t="s">
        <v>51</v>
      </c>
      <c r="D63" s="1232"/>
      <c r="E63" s="1233"/>
      <c r="F63" s="133">
        <v>1306</v>
      </c>
      <c r="G63" s="133">
        <v>1234</v>
      </c>
      <c r="H63" s="134">
        <v>1398</v>
      </c>
    </row>
    <row r="64" spans="2:8" ht="13" x14ac:dyDescent="0.2"/>
  </sheetData>
  <sheetProtection algorithmName="SHA-512" hashValue="pvop68J4k3UF0DQZlLUfB7EysmLXYHle7c6raa8E6GQIclxNcRf8gCR1A7LMmCrJyPWEF4j+Yryui/Od8uYyUQ==" saltValue="mnimXTZAohJdqJ14Uuk8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3" zoomScale="85" zoomScaleNormal="85" zoomScaleSheetLayoutView="55" workbookViewId="0">
      <selection activeCell="BQ49" sqref="BQ49"/>
    </sheetView>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607</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608</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609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610</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564</v>
      </c>
      <c r="BQ50" s="1273"/>
      <c r="BR50" s="1273"/>
      <c r="BS50" s="1273"/>
      <c r="BT50" s="1273"/>
      <c r="BU50" s="1273"/>
      <c r="BV50" s="1273"/>
      <c r="BW50" s="1273"/>
      <c r="BX50" s="1273" t="s">
        <v>565</v>
      </c>
      <c r="BY50" s="1273"/>
      <c r="BZ50" s="1273"/>
      <c r="CA50" s="1273"/>
      <c r="CB50" s="1273"/>
      <c r="CC50" s="1273"/>
      <c r="CD50" s="1273"/>
      <c r="CE50" s="1273"/>
      <c r="CF50" s="1273" t="s">
        <v>566</v>
      </c>
      <c r="CG50" s="1273"/>
      <c r="CH50" s="1273"/>
      <c r="CI50" s="1273"/>
      <c r="CJ50" s="1273"/>
      <c r="CK50" s="1273"/>
      <c r="CL50" s="1273"/>
      <c r="CM50" s="1273"/>
      <c r="CN50" s="1273" t="s">
        <v>567</v>
      </c>
      <c r="CO50" s="1273"/>
      <c r="CP50" s="1273"/>
      <c r="CQ50" s="1273"/>
      <c r="CR50" s="1273"/>
      <c r="CS50" s="1273"/>
      <c r="CT50" s="1273"/>
      <c r="CU50" s="1273"/>
      <c r="CV50" s="1273" t="s">
        <v>568</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611</v>
      </c>
      <c r="AO51" s="1277"/>
      <c r="AP51" s="1277"/>
      <c r="AQ51" s="1277"/>
      <c r="AR51" s="1277"/>
      <c r="AS51" s="1277"/>
      <c r="AT51" s="1277"/>
      <c r="AU51" s="1277"/>
      <c r="AV51" s="1277"/>
      <c r="AW51" s="1277"/>
      <c r="AX51" s="1277"/>
      <c r="AY51" s="1277"/>
      <c r="AZ51" s="1277"/>
      <c r="BA51" s="1277"/>
      <c r="BB51" s="1277" t="s">
        <v>612</v>
      </c>
      <c r="BC51" s="1277"/>
      <c r="BD51" s="1277"/>
      <c r="BE51" s="1277"/>
      <c r="BF51" s="1277"/>
      <c r="BG51" s="1277"/>
      <c r="BH51" s="1277"/>
      <c r="BI51" s="1277"/>
      <c r="BJ51" s="1277"/>
      <c r="BK51" s="1277"/>
      <c r="BL51" s="1277"/>
      <c r="BM51" s="1277"/>
      <c r="BN51" s="1277"/>
      <c r="BO51" s="1277"/>
      <c r="BP51" s="1278">
        <v>16</v>
      </c>
      <c r="BQ51" s="1278"/>
      <c r="BR51" s="1278"/>
      <c r="BS51" s="1278"/>
      <c r="BT51" s="1278"/>
      <c r="BU51" s="1278"/>
      <c r="BV51" s="1278"/>
      <c r="BW51" s="1278"/>
      <c r="BX51" s="1278">
        <v>17.399999999999999</v>
      </c>
      <c r="BY51" s="1278"/>
      <c r="BZ51" s="1278"/>
      <c r="CA51" s="1278"/>
      <c r="CB51" s="1278"/>
      <c r="CC51" s="1278"/>
      <c r="CD51" s="1278"/>
      <c r="CE51" s="1278"/>
      <c r="CF51" s="1278">
        <v>31.2</v>
      </c>
      <c r="CG51" s="1278"/>
      <c r="CH51" s="1278"/>
      <c r="CI51" s="1278"/>
      <c r="CJ51" s="1278"/>
      <c r="CK51" s="1278"/>
      <c r="CL51" s="1278"/>
      <c r="CM51" s="1278"/>
      <c r="CN51" s="1278">
        <v>33.700000000000003</v>
      </c>
      <c r="CO51" s="1278"/>
      <c r="CP51" s="1278"/>
      <c r="CQ51" s="1278"/>
      <c r="CR51" s="1278"/>
      <c r="CS51" s="1278"/>
      <c r="CT51" s="1278"/>
      <c r="CU51" s="1278"/>
      <c r="CV51" s="1278">
        <v>8.9</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613</v>
      </c>
      <c r="BC53" s="1277"/>
      <c r="BD53" s="1277"/>
      <c r="BE53" s="1277"/>
      <c r="BF53" s="1277"/>
      <c r="BG53" s="1277"/>
      <c r="BH53" s="1277"/>
      <c r="BI53" s="1277"/>
      <c r="BJ53" s="1277"/>
      <c r="BK53" s="1277"/>
      <c r="BL53" s="1277"/>
      <c r="BM53" s="1277"/>
      <c r="BN53" s="1277"/>
      <c r="BO53" s="1277"/>
      <c r="BP53" s="1278">
        <v>66.599999999999994</v>
      </c>
      <c r="BQ53" s="1278"/>
      <c r="BR53" s="1278"/>
      <c r="BS53" s="1278"/>
      <c r="BT53" s="1278"/>
      <c r="BU53" s="1278"/>
      <c r="BV53" s="1278"/>
      <c r="BW53" s="1278"/>
      <c r="BX53" s="1278">
        <v>68.400000000000006</v>
      </c>
      <c r="BY53" s="1278"/>
      <c r="BZ53" s="1278"/>
      <c r="CA53" s="1278"/>
      <c r="CB53" s="1278"/>
      <c r="CC53" s="1278"/>
      <c r="CD53" s="1278"/>
      <c r="CE53" s="1278"/>
      <c r="CF53" s="1278">
        <v>69</v>
      </c>
      <c r="CG53" s="1278"/>
      <c r="CH53" s="1278"/>
      <c r="CI53" s="1278"/>
      <c r="CJ53" s="1278"/>
      <c r="CK53" s="1278"/>
      <c r="CL53" s="1278"/>
      <c r="CM53" s="1278"/>
      <c r="CN53" s="1278">
        <v>69.900000000000006</v>
      </c>
      <c r="CO53" s="1278"/>
      <c r="CP53" s="1278"/>
      <c r="CQ53" s="1278"/>
      <c r="CR53" s="1278"/>
      <c r="CS53" s="1278"/>
      <c r="CT53" s="1278"/>
      <c r="CU53" s="1278"/>
      <c r="CV53" s="1278">
        <v>71.7</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614</v>
      </c>
      <c r="AO55" s="1273"/>
      <c r="AP55" s="1273"/>
      <c r="AQ55" s="1273"/>
      <c r="AR55" s="1273"/>
      <c r="AS55" s="1273"/>
      <c r="AT55" s="1273"/>
      <c r="AU55" s="1273"/>
      <c r="AV55" s="1273"/>
      <c r="AW55" s="1273"/>
      <c r="AX55" s="1273"/>
      <c r="AY55" s="1273"/>
      <c r="AZ55" s="1273"/>
      <c r="BA55" s="1273"/>
      <c r="BB55" s="1277" t="s">
        <v>612</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613</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615</v>
      </c>
    </row>
    <row r="64" spans="1:109" ht="13" x14ac:dyDescent="0.2">
      <c r="B64" s="1248"/>
      <c r="G64" s="1255"/>
      <c r="I64" s="1288"/>
      <c r="J64" s="1288"/>
      <c r="K64" s="1288"/>
      <c r="L64" s="1288"/>
      <c r="M64" s="1288"/>
      <c r="N64" s="1289"/>
      <c r="AM64" s="1255"/>
      <c r="AN64" s="1255" t="s">
        <v>608</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x14ac:dyDescent="0.2">
      <c r="B65" s="1248"/>
      <c r="AN65" s="1257" t="s">
        <v>616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610</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564</v>
      </c>
      <c r="BQ72" s="1273"/>
      <c r="BR72" s="1273"/>
      <c r="BS72" s="1273"/>
      <c r="BT72" s="1273"/>
      <c r="BU72" s="1273"/>
      <c r="BV72" s="1273"/>
      <c r="BW72" s="1273"/>
      <c r="BX72" s="1273" t="s">
        <v>565</v>
      </c>
      <c r="BY72" s="1273"/>
      <c r="BZ72" s="1273"/>
      <c r="CA72" s="1273"/>
      <c r="CB72" s="1273"/>
      <c r="CC72" s="1273"/>
      <c r="CD72" s="1273"/>
      <c r="CE72" s="1273"/>
      <c r="CF72" s="1273" t="s">
        <v>566</v>
      </c>
      <c r="CG72" s="1273"/>
      <c r="CH72" s="1273"/>
      <c r="CI72" s="1273"/>
      <c r="CJ72" s="1273"/>
      <c r="CK72" s="1273"/>
      <c r="CL72" s="1273"/>
      <c r="CM72" s="1273"/>
      <c r="CN72" s="1273" t="s">
        <v>567</v>
      </c>
      <c r="CO72" s="1273"/>
      <c r="CP72" s="1273"/>
      <c r="CQ72" s="1273"/>
      <c r="CR72" s="1273"/>
      <c r="CS72" s="1273"/>
      <c r="CT72" s="1273"/>
      <c r="CU72" s="1273"/>
      <c r="CV72" s="1273" t="s">
        <v>568</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611</v>
      </c>
      <c r="AO73" s="1277"/>
      <c r="AP73" s="1277"/>
      <c r="AQ73" s="1277"/>
      <c r="AR73" s="1277"/>
      <c r="AS73" s="1277"/>
      <c r="AT73" s="1277"/>
      <c r="AU73" s="1277"/>
      <c r="AV73" s="1277"/>
      <c r="AW73" s="1277"/>
      <c r="AX73" s="1277"/>
      <c r="AY73" s="1277"/>
      <c r="AZ73" s="1277"/>
      <c r="BA73" s="1277"/>
      <c r="BB73" s="1277" t="s">
        <v>617</v>
      </c>
      <c r="BC73" s="1277"/>
      <c r="BD73" s="1277"/>
      <c r="BE73" s="1277"/>
      <c r="BF73" s="1277"/>
      <c r="BG73" s="1277"/>
      <c r="BH73" s="1277"/>
      <c r="BI73" s="1277"/>
      <c r="BJ73" s="1277"/>
      <c r="BK73" s="1277"/>
      <c r="BL73" s="1277"/>
      <c r="BM73" s="1277"/>
      <c r="BN73" s="1277"/>
      <c r="BO73" s="1277"/>
      <c r="BP73" s="1278">
        <v>16</v>
      </c>
      <c r="BQ73" s="1278"/>
      <c r="BR73" s="1278"/>
      <c r="BS73" s="1278"/>
      <c r="BT73" s="1278"/>
      <c r="BU73" s="1278"/>
      <c r="BV73" s="1278"/>
      <c r="BW73" s="1278"/>
      <c r="BX73" s="1278">
        <v>17.399999999999999</v>
      </c>
      <c r="BY73" s="1278"/>
      <c r="BZ73" s="1278"/>
      <c r="CA73" s="1278"/>
      <c r="CB73" s="1278"/>
      <c r="CC73" s="1278"/>
      <c r="CD73" s="1278"/>
      <c r="CE73" s="1278"/>
      <c r="CF73" s="1278">
        <v>31.2</v>
      </c>
      <c r="CG73" s="1278"/>
      <c r="CH73" s="1278"/>
      <c r="CI73" s="1278"/>
      <c r="CJ73" s="1278"/>
      <c r="CK73" s="1278"/>
      <c r="CL73" s="1278"/>
      <c r="CM73" s="1278"/>
      <c r="CN73" s="1278">
        <v>33.700000000000003</v>
      </c>
      <c r="CO73" s="1278"/>
      <c r="CP73" s="1278"/>
      <c r="CQ73" s="1278"/>
      <c r="CR73" s="1278"/>
      <c r="CS73" s="1278"/>
      <c r="CT73" s="1278"/>
      <c r="CU73" s="1278"/>
      <c r="CV73" s="1278">
        <v>8.9</v>
      </c>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618</v>
      </c>
      <c r="BC75" s="1277"/>
      <c r="BD75" s="1277"/>
      <c r="BE75" s="1277"/>
      <c r="BF75" s="1277"/>
      <c r="BG75" s="1277"/>
      <c r="BH75" s="1277"/>
      <c r="BI75" s="1277"/>
      <c r="BJ75" s="1277"/>
      <c r="BK75" s="1277"/>
      <c r="BL75" s="1277"/>
      <c r="BM75" s="1277"/>
      <c r="BN75" s="1277"/>
      <c r="BO75" s="1277"/>
      <c r="BP75" s="1278">
        <v>6.6</v>
      </c>
      <c r="BQ75" s="1278"/>
      <c r="BR75" s="1278"/>
      <c r="BS75" s="1278"/>
      <c r="BT75" s="1278"/>
      <c r="BU75" s="1278"/>
      <c r="BV75" s="1278"/>
      <c r="BW75" s="1278"/>
      <c r="BX75" s="1278">
        <v>7.1</v>
      </c>
      <c r="BY75" s="1278"/>
      <c r="BZ75" s="1278"/>
      <c r="CA75" s="1278"/>
      <c r="CB75" s="1278"/>
      <c r="CC75" s="1278"/>
      <c r="CD75" s="1278"/>
      <c r="CE75" s="1278"/>
      <c r="CF75" s="1278">
        <v>7.4</v>
      </c>
      <c r="CG75" s="1278"/>
      <c r="CH75" s="1278"/>
      <c r="CI75" s="1278"/>
      <c r="CJ75" s="1278"/>
      <c r="CK75" s="1278"/>
      <c r="CL75" s="1278"/>
      <c r="CM75" s="1278"/>
      <c r="CN75" s="1278">
        <v>7.2</v>
      </c>
      <c r="CO75" s="1278"/>
      <c r="CP75" s="1278"/>
      <c r="CQ75" s="1278"/>
      <c r="CR75" s="1278"/>
      <c r="CS75" s="1278"/>
      <c r="CT75" s="1278"/>
      <c r="CU75" s="1278"/>
      <c r="CV75" s="1278">
        <v>7</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614</v>
      </c>
      <c r="AO77" s="1273"/>
      <c r="AP77" s="1273"/>
      <c r="AQ77" s="1273"/>
      <c r="AR77" s="1273"/>
      <c r="AS77" s="1273"/>
      <c r="AT77" s="1273"/>
      <c r="AU77" s="1273"/>
      <c r="AV77" s="1273"/>
      <c r="AW77" s="1273"/>
      <c r="AX77" s="1273"/>
      <c r="AY77" s="1273"/>
      <c r="AZ77" s="1273"/>
      <c r="BA77" s="1273"/>
      <c r="BB77" s="1277" t="s">
        <v>612</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618</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jXaoTVOkgeJQu3DPdAn+Aqp1GphHrj7nms6T46s28QDAEHnE2Q9DRbBs99qxFwRieOtLdVX572t6newYtVcLEQ==" saltValue="ZERUPOvO14ZgGY1llr7a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55" zoomScaleNormal="55" zoomScaleSheetLayoutView="70" workbookViewId="0">
      <selection activeCell="BQ49" sqref="BQ4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619</v>
      </c>
    </row>
  </sheetData>
  <sheetProtection algorithmName="SHA-512" hashValue="3smylD6yY7iotxuCrpsW7zgvvSFDqMSGSDkFcGM3P3yGnhecN7hCo58yd+PNzrosdZOoWLAFLAcgxm2BcoSmcw==" saltValue="XpJyVTM6QdxRELgWvC4FV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55" zoomScaleNormal="55" zoomScaleSheetLayoutView="55" workbookViewId="0">
      <selection activeCell="BQ49" sqref="BQ4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620</v>
      </c>
    </row>
  </sheetData>
  <sheetProtection algorithmName="SHA-512" hashValue="5DF5lqF7Ii4VuG95InqzB1uBVT0L9YRdeohOegUoodV3BAhlGmOr3amLurpI0LCdGibdmo9K8bYhBNEMGqX8TA==" saltValue="372NW6+LdX7Xij0H4qvsz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561</v>
      </c>
      <c r="G2" s="148"/>
      <c r="H2" s="149"/>
    </row>
    <row r="3" spans="1:8" x14ac:dyDescent="0.2">
      <c r="A3" s="145" t="s">
        <v>554</v>
      </c>
      <c r="B3" s="150"/>
      <c r="C3" s="151"/>
      <c r="D3" s="152">
        <v>41594</v>
      </c>
      <c r="E3" s="153"/>
      <c r="F3" s="154">
        <v>52191</v>
      </c>
      <c r="G3" s="155"/>
      <c r="H3" s="156"/>
    </row>
    <row r="4" spans="1:8" x14ac:dyDescent="0.2">
      <c r="A4" s="157"/>
      <c r="B4" s="158"/>
      <c r="C4" s="159"/>
      <c r="D4" s="160">
        <v>25824</v>
      </c>
      <c r="E4" s="161"/>
      <c r="F4" s="162">
        <v>24843</v>
      </c>
      <c r="G4" s="163"/>
      <c r="H4" s="164"/>
    </row>
    <row r="5" spans="1:8" x14ac:dyDescent="0.2">
      <c r="A5" s="145" t="s">
        <v>556</v>
      </c>
      <c r="B5" s="150"/>
      <c r="C5" s="151"/>
      <c r="D5" s="152">
        <v>18739</v>
      </c>
      <c r="E5" s="153"/>
      <c r="F5" s="154">
        <v>47387</v>
      </c>
      <c r="G5" s="155"/>
      <c r="H5" s="156"/>
    </row>
    <row r="6" spans="1:8" x14ac:dyDescent="0.2">
      <c r="A6" s="157"/>
      <c r="B6" s="158"/>
      <c r="C6" s="159"/>
      <c r="D6" s="160">
        <v>13704</v>
      </c>
      <c r="E6" s="161"/>
      <c r="F6" s="162">
        <v>24928</v>
      </c>
      <c r="G6" s="163"/>
      <c r="H6" s="164"/>
    </row>
    <row r="7" spans="1:8" x14ac:dyDescent="0.2">
      <c r="A7" s="145" t="s">
        <v>557</v>
      </c>
      <c r="B7" s="150"/>
      <c r="C7" s="151"/>
      <c r="D7" s="152">
        <v>39420</v>
      </c>
      <c r="E7" s="153"/>
      <c r="F7" s="154">
        <v>51264</v>
      </c>
      <c r="G7" s="155"/>
      <c r="H7" s="156"/>
    </row>
    <row r="8" spans="1:8" x14ac:dyDescent="0.2">
      <c r="A8" s="157"/>
      <c r="B8" s="158"/>
      <c r="C8" s="159"/>
      <c r="D8" s="160">
        <v>36350</v>
      </c>
      <c r="E8" s="161"/>
      <c r="F8" s="162">
        <v>26040</v>
      </c>
      <c r="G8" s="163"/>
      <c r="H8" s="164"/>
    </row>
    <row r="9" spans="1:8" x14ac:dyDescent="0.2">
      <c r="A9" s="145" t="s">
        <v>558</v>
      </c>
      <c r="B9" s="150"/>
      <c r="C9" s="151"/>
      <c r="D9" s="152">
        <v>29353</v>
      </c>
      <c r="E9" s="153"/>
      <c r="F9" s="154">
        <v>52068</v>
      </c>
      <c r="G9" s="155"/>
      <c r="H9" s="156"/>
    </row>
    <row r="10" spans="1:8" x14ac:dyDescent="0.2">
      <c r="A10" s="157"/>
      <c r="B10" s="158"/>
      <c r="C10" s="159"/>
      <c r="D10" s="160">
        <v>11046</v>
      </c>
      <c r="E10" s="161"/>
      <c r="F10" s="162">
        <v>26936</v>
      </c>
      <c r="G10" s="163"/>
      <c r="H10" s="164"/>
    </row>
    <row r="11" spans="1:8" x14ac:dyDescent="0.2">
      <c r="A11" s="145" t="s">
        <v>559</v>
      </c>
      <c r="B11" s="150"/>
      <c r="C11" s="151"/>
      <c r="D11" s="152">
        <v>15487</v>
      </c>
      <c r="E11" s="153"/>
      <c r="F11" s="154">
        <v>47161</v>
      </c>
      <c r="G11" s="155"/>
      <c r="H11" s="156"/>
    </row>
    <row r="12" spans="1:8" x14ac:dyDescent="0.2">
      <c r="A12" s="157"/>
      <c r="B12" s="158"/>
      <c r="C12" s="165"/>
      <c r="D12" s="160">
        <v>9337</v>
      </c>
      <c r="E12" s="161"/>
      <c r="F12" s="162">
        <v>24595</v>
      </c>
      <c r="G12" s="163"/>
      <c r="H12" s="164"/>
    </row>
    <row r="13" spans="1:8" x14ac:dyDescent="0.2">
      <c r="A13" s="145"/>
      <c r="B13" s="150"/>
      <c r="C13" s="166"/>
      <c r="D13" s="167">
        <v>28919</v>
      </c>
      <c r="E13" s="168"/>
      <c r="F13" s="169">
        <v>50014</v>
      </c>
      <c r="G13" s="170"/>
      <c r="H13" s="156"/>
    </row>
    <row r="14" spans="1:8" x14ac:dyDescent="0.2">
      <c r="A14" s="157"/>
      <c r="B14" s="158"/>
      <c r="C14" s="159"/>
      <c r="D14" s="160">
        <v>19252</v>
      </c>
      <c r="E14" s="161"/>
      <c r="F14" s="162">
        <v>25468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8.82</v>
      </c>
      <c r="C19" s="171">
        <f>ROUND(VALUE(SUBSTITUTE(実質収支比率等に係る経年分析!G$48,"▲","-")),2)</f>
        <v>5.93</v>
      </c>
      <c r="D19" s="171">
        <f>ROUND(VALUE(SUBSTITUTE(実質収支比率等に係る経年分析!H$48,"▲","-")),2)</f>
        <v>5.04</v>
      </c>
      <c r="E19" s="171">
        <f>ROUND(VALUE(SUBSTITUTE(実質収支比率等に係る経年分析!I$48,"▲","-")),2)</f>
        <v>6.06</v>
      </c>
      <c r="F19" s="171">
        <f>ROUND(VALUE(SUBSTITUTE(実質収支比率等に係る経年分析!J$48,"▲","-")),2)</f>
        <v>9.4700000000000006</v>
      </c>
    </row>
    <row r="20" spans="1:11" x14ac:dyDescent="0.2">
      <c r="A20" s="171" t="s">
        <v>55</v>
      </c>
      <c r="B20" s="171">
        <f>ROUND(VALUE(SUBSTITUTE(実質収支比率等に係る経年分析!F$47,"▲","-")),2)</f>
        <v>9.93</v>
      </c>
      <c r="C20" s="171">
        <f>ROUND(VALUE(SUBSTITUTE(実質収支比率等に係る経年分析!G$47,"▲","-")),2)</f>
        <v>13.22</v>
      </c>
      <c r="D20" s="171">
        <f>ROUND(VALUE(SUBSTITUTE(実質収支比率等に係る経年分析!H$47,"▲","-")),2)</f>
        <v>13.34</v>
      </c>
      <c r="E20" s="171">
        <f>ROUND(VALUE(SUBSTITUTE(実質収支比率等に係る経年分析!I$47,"▲","-")),2)</f>
        <v>11.38</v>
      </c>
      <c r="F20" s="171">
        <f>ROUND(VALUE(SUBSTITUTE(実質収支比率等に係る経年分析!J$47,"▲","-")),2)</f>
        <v>13.42</v>
      </c>
    </row>
    <row r="21" spans="1:11" x14ac:dyDescent="0.2">
      <c r="A21" s="171" t="s">
        <v>56</v>
      </c>
      <c r="B21" s="171">
        <f>IF(ISNUMBER(VALUE(SUBSTITUTE(実質収支比率等に係る経年分析!F$49,"▲","-"))),ROUND(VALUE(SUBSTITUTE(実質収支比率等に係る経年分析!F$49,"▲","-")),2),NA())</f>
        <v>-3.21</v>
      </c>
      <c r="C21" s="171">
        <f>IF(ISNUMBER(VALUE(SUBSTITUTE(実質収支比率等に係る経年分析!G$49,"▲","-"))),ROUND(VALUE(SUBSTITUTE(実質収支比率等に係る経年分析!G$49,"▲","-")),2),NA())</f>
        <v>-4.05</v>
      </c>
      <c r="D21" s="171">
        <f>IF(ISNUMBER(VALUE(SUBSTITUTE(実質収支比率等に係る経年分析!H$49,"▲","-"))),ROUND(VALUE(SUBSTITUTE(実質収支比率等に係る経年分析!H$49,"▲","-")),2),NA())</f>
        <v>-3.49</v>
      </c>
      <c r="E21" s="171">
        <f>IF(ISNUMBER(VALUE(SUBSTITUTE(実質収支比率等に係る経年分析!I$49,"▲","-"))),ROUND(VALUE(SUBSTITUTE(実質収支比率等に係る経年分析!I$49,"▲","-")),2),NA())</f>
        <v>-2.27</v>
      </c>
      <c r="F21" s="171">
        <f>IF(ISNUMBER(VALUE(SUBSTITUTE(実質収支比率等に係る経年分析!J$49,"▲","-"))),ROUND(VALUE(SUBSTITUTE(実質収支比率等に係る経年分析!J$49,"▲","-")),2),NA())</f>
        <v>3.77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2">
      <c r="A31" s="172" t="str">
        <f>IF(連結実質赤字比率に係る赤字・黒字の構成分析!C$39="",NA(),連結実質赤字比率に係る赤字・黒字の構成分析!C$39)</f>
        <v>町営墓地事業特別会計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0.51</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0.56999999999999995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0.97</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1.55</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1.1599999999999999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1.86</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7.63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8.17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8.31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5.43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8.94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557</v>
      </c>
      <c r="E42" s="173"/>
      <c r="F42" s="173"/>
      <c r="G42" s="173">
        <f>'実質公債費比率（分子）の構造'!L$52</f>
        <v>572</v>
      </c>
      <c r="H42" s="173"/>
      <c r="I42" s="173"/>
      <c r="J42" s="173">
        <f>'実質公債費比率（分子）の構造'!M$52</f>
        <v>588</v>
      </c>
      <c r="K42" s="173"/>
      <c r="L42" s="173"/>
      <c r="M42" s="173">
        <f>'実質公債費比率（分子）の構造'!N$52</f>
        <v>605</v>
      </c>
      <c r="N42" s="173"/>
      <c r="O42" s="173"/>
      <c r="P42" s="173">
        <f>'実質公債費比率（分子）の構造'!O$52</f>
        <v>596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29</v>
      </c>
      <c r="C45" s="173"/>
      <c r="D45" s="173"/>
      <c r="E45" s="173">
        <f>'実質公債費比率（分子）の構造'!L$49</f>
        <v>7</v>
      </c>
      <c r="F45" s="173"/>
      <c r="G45" s="173"/>
      <c r="H45" s="173">
        <f>'実質公債費比率（分子）の構造'!M$49</f>
        <v>29</v>
      </c>
      <c r="I45" s="173"/>
      <c r="J45" s="173"/>
      <c r="K45" s="173">
        <f>'実質公債費比率（分子）の構造'!N$49</f>
        <v>34</v>
      </c>
      <c r="L45" s="173"/>
      <c r="M45" s="173"/>
      <c r="N45" s="173">
        <f>'実質公債費比率（分子）の構造'!O$49</f>
        <v>33</v>
      </c>
      <c r="O45" s="173"/>
      <c r="P45" s="173"/>
    </row>
    <row r="46" spans="1:16" x14ac:dyDescent="0.2">
      <c r="A46" s="173" t="s">
        <v>67</v>
      </c>
      <c r="B46" s="173">
        <f>'実質公債費比率（分子）の構造'!K$48</f>
        <v>294</v>
      </c>
      <c r="C46" s="173"/>
      <c r="D46" s="173"/>
      <c r="E46" s="173">
        <f>'実質公債費比率（分子）の構造'!L$48</f>
        <v>318</v>
      </c>
      <c r="F46" s="173"/>
      <c r="G46" s="173"/>
      <c r="H46" s="173">
        <f>'実質公債費比率（分子）の構造'!M$48</f>
        <v>313</v>
      </c>
      <c r="I46" s="173"/>
      <c r="J46" s="173"/>
      <c r="K46" s="173">
        <f>'実質公債費比率（分子）の構造'!N$48</f>
        <v>299</v>
      </c>
      <c r="L46" s="173"/>
      <c r="M46" s="173"/>
      <c r="N46" s="173">
        <f>'実質公債費比率（分子）の構造'!O$48</f>
        <v>270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561</v>
      </c>
      <c r="C49" s="173"/>
      <c r="D49" s="173"/>
      <c r="E49" s="173">
        <f>'実質公債費比率（分子）の構造'!L$45</f>
        <v>605</v>
      </c>
      <c r="F49" s="173"/>
      <c r="G49" s="173"/>
      <c r="H49" s="173">
        <f>'実質公債費比率（分子）の構造'!M$45</f>
        <v>605</v>
      </c>
      <c r="I49" s="173"/>
      <c r="J49" s="173"/>
      <c r="K49" s="173">
        <f>'実質公債費比率（分子）の構造'!N$45</f>
        <v>591</v>
      </c>
      <c r="L49" s="173"/>
      <c r="M49" s="173"/>
      <c r="N49" s="173">
        <f>'実質公債費比率（分子）の構造'!O$45</f>
        <v>665</v>
      </c>
      <c r="O49" s="173"/>
      <c r="P49" s="173"/>
    </row>
    <row r="50" spans="1:16" x14ac:dyDescent="0.2">
      <c r="A50" s="173" t="s">
        <v>71</v>
      </c>
      <c r="B50" s="173" t="e">
        <f>NA()</f>
        <v>#N/A</v>
      </c>
      <c r="C50" s="173">
        <f>IF(ISNUMBER('実質公債費比率（分子）の構造'!K$53),'実質公債費比率（分子）の構造'!K$53,NA())</f>
        <v>327</v>
      </c>
      <c r="D50" s="173" t="e">
        <f>NA()</f>
        <v>#N/A</v>
      </c>
      <c r="E50" s="173" t="e">
        <f>NA()</f>
        <v>#N/A</v>
      </c>
      <c r="F50" s="173">
        <f>IF(ISNUMBER('実質公債費比率（分子）の構造'!L$53),'実質公債費比率（分子）の構造'!L$53,NA())</f>
        <v>358</v>
      </c>
      <c r="G50" s="173" t="e">
        <f>NA()</f>
        <v>#N/A</v>
      </c>
      <c r="H50" s="173" t="e">
        <f>NA()</f>
        <v>#N/A</v>
      </c>
      <c r="I50" s="173">
        <f>IF(ISNUMBER('実質公債費比率（分子）の構造'!M$53),'実質公債費比率（分子）の構造'!M$53,NA())</f>
        <v>359</v>
      </c>
      <c r="J50" s="173" t="e">
        <f>NA()</f>
        <v>#N/A</v>
      </c>
      <c r="K50" s="173" t="e">
        <f>NA()</f>
        <v>#N/A</v>
      </c>
      <c r="L50" s="173">
        <f>IF(ISNUMBER('実質公債費比率（分子）の構造'!N$53),'実質公債費比率（分子）の構造'!N$53,NA())</f>
        <v>319</v>
      </c>
      <c r="M50" s="173" t="e">
        <f>NA()</f>
        <v>#N/A</v>
      </c>
      <c r="N50" s="173" t="e">
        <f>NA()</f>
        <v>#N/A</v>
      </c>
      <c r="O50" s="173">
        <f>IF(ISNUMBER('実質公債費比率（分子）の構造'!O$53),'実質公債費比率（分子）の構造'!O$53,NA())</f>
        <v>372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8115</v>
      </c>
      <c r="E56" s="172"/>
      <c r="F56" s="172"/>
      <c r="G56" s="172">
        <f>'将来負担比率（分子）の構造'!J$52</f>
        <v>8204</v>
      </c>
      <c r="H56" s="172"/>
      <c r="I56" s="172"/>
      <c r="J56" s="172">
        <f>'将来負担比率（分子）の構造'!K$52</f>
        <v>8243</v>
      </c>
      <c r="K56" s="172"/>
      <c r="L56" s="172"/>
      <c r="M56" s="172">
        <f>'将来負担比率（分子）の構造'!L$52</f>
        <v>8147</v>
      </c>
      <c r="N56" s="172"/>
      <c r="O56" s="172"/>
      <c r="P56" s="172">
        <f>'将来負担比率（分子）の構造'!M$52</f>
        <v>8152</v>
      </c>
    </row>
    <row r="57" spans="1:16" x14ac:dyDescent="0.2">
      <c r="A57" s="172" t="s">
        <v>42</v>
      </c>
      <c r="B57" s="172"/>
      <c r="C57" s="172"/>
      <c r="D57" s="172">
        <f>'将来負担比率（分子）の構造'!I$51</f>
        <v>0</v>
      </c>
      <c r="E57" s="172"/>
      <c r="F57" s="172"/>
      <c r="G57" s="172">
        <f>'将来負担比率（分子）の構造'!J$51</f>
        <v>0</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1658</v>
      </c>
      <c r="E58" s="172"/>
      <c r="F58" s="172"/>
      <c r="G58" s="172">
        <f>'将来負担比率（分子）の構造'!J$50</f>
        <v>1562</v>
      </c>
      <c r="H58" s="172"/>
      <c r="I58" s="172"/>
      <c r="J58" s="172">
        <f>'将来負担比率（分子）の構造'!K$50</f>
        <v>1395</v>
      </c>
      <c r="K58" s="172"/>
      <c r="L58" s="172"/>
      <c r="M58" s="172">
        <f>'将来負担比率（分子）の構造'!L$50</f>
        <v>1323</v>
      </c>
      <c r="N58" s="172"/>
      <c r="O58" s="172"/>
      <c r="P58" s="172">
        <f>'将来負担比率（分子）の構造'!M$50</f>
        <v>1942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12</v>
      </c>
      <c r="C61" s="172"/>
      <c r="D61" s="172"/>
      <c r="E61" s="172">
        <f>'将来負担比率（分子）の構造'!J$46</f>
        <v>11</v>
      </c>
      <c r="F61" s="172"/>
      <c r="G61" s="172"/>
      <c r="H61" s="172">
        <f>'将来負担比率（分子）の構造'!K$46</f>
        <v>11</v>
      </c>
      <c r="I61" s="172"/>
      <c r="J61" s="172"/>
      <c r="K61" s="172">
        <f>'将来負担比率（分子）の構造'!L$46</f>
        <v>11</v>
      </c>
      <c r="L61" s="172"/>
      <c r="M61" s="172"/>
      <c r="N61" s="172">
        <f>'将来負担比率（分子）の構造'!M$46</f>
        <v>10</v>
      </c>
      <c r="O61" s="172"/>
      <c r="P61" s="172"/>
    </row>
    <row r="62" spans="1:16" x14ac:dyDescent="0.2">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34</v>
      </c>
      <c r="B63" s="172">
        <f>'将来負担比率（分子）の構造'!I$44</f>
        <v>283</v>
      </c>
      <c r="C63" s="172"/>
      <c r="D63" s="172"/>
      <c r="E63" s="172">
        <f>'将来負担比率（分子）の構造'!J$44</f>
        <v>438</v>
      </c>
      <c r="F63" s="172"/>
      <c r="G63" s="172"/>
      <c r="H63" s="172">
        <f>'将来負担比率（分子）の構造'!K$44</f>
        <v>465</v>
      </c>
      <c r="I63" s="172"/>
      <c r="J63" s="172"/>
      <c r="K63" s="172">
        <f>'将来負担比率（分子）の構造'!L$44</f>
        <v>453</v>
      </c>
      <c r="L63" s="172"/>
      <c r="M63" s="172"/>
      <c r="N63" s="172">
        <f>'将来負担比率（分子）の構造'!M$44</f>
        <v>536</v>
      </c>
      <c r="O63" s="172"/>
      <c r="P63" s="172"/>
    </row>
    <row r="64" spans="1:16" x14ac:dyDescent="0.2">
      <c r="A64" s="172" t="s">
        <v>33</v>
      </c>
      <c r="B64" s="172">
        <f>'将来負担比率（分子）の構造'!I$43</f>
        <v>3486</v>
      </c>
      <c r="C64" s="172"/>
      <c r="D64" s="172"/>
      <c r="E64" s="172">
        <f>'将来負担比率（分子）の構造'!J$43</f>
        <v>3422</v>
      </c>
      <c r="F64" s="172"/>
      <c r="G64" s="172"/>
      <c r="H64" s="172">
        <f>'将来負担比率（分子）の構造'!K$43</f>
        <v>3316</v>
      </c>
      <c r="I64" s="172"/>
      <c r="J64" s="172"/>
      <c r="K64" s="172">
        <f>'将来負担比率（分子）の構造'!L$43</f>
        <v>3146</v>
      </c>
      <c r="L64" s="172"/>
      <c r="M64" s="172"/>
      <c r="N64" s="172">
        <f>'将来負担比率（分子）の構造'!M$43</f>
        <v>2871</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6730</v>
      </c>
      <c r="C66" s="172"/>
      <c r="D66" s="172"/>
      <c r="E66" s="172">
        <f>'将来負担比率（分子）の構造'!J$41</f>
        <v>6711</v>
      </c>
      <c r="F66" s="172"/>
      <c r="G66" s="172"/>
      <c r="H66" s="172">
        <f>'将来負担比率（分子）の構造'!K$41</f>
        <v>7312</v>
      </c>
      <c r="I66" s="172"/>
      <c r="J66" s="172"/>
      <c r="K66" s="172">
        <f>'将来負担比率（分子）の構造'!L$41</f>
        <v>7523</v>
      </c>
      <c r="L66" s="172"/>
      <c r="M66" s="172"/>
      <c r="N66" s="172">
        <f>'将来負担比率（分子）の構造'!M$41</f>
        <v>7147</v>
      </c>
      <c r="O66" s="172"/>
      <c r="P66" s="172"/>
    </row>
    <row r="67" spans="1:16" x14ac:dyDescent="0.2">
      <c r="A67" s="172" t="s">
        <v>75</v>
      </c>
      <c r="B67" s="172" t="e">
        <f>NA()</f>
        <v>#N/A</v>
      </c>
      <c r="C67" s="172">
        <f>IF(ISNUMBER('将来負担比率（分子）の構造'!I$53), IF('将来負担比率（分子）の構造'!I$53 &lt; 0, 0, '将来負担比率（分子）の構造'!I$53), NA())</f>
        <v>737</v>
      </c>
      <c r="D67" s="172" t="e">
        <f>NA()</f>
        <v>#N/A</v>
      </c>
      <c r="E67" s="172" t="e">
        <f>NA()</f>
        <v>#N/A</v>
      </c>
      <c r="F67" s="172">
        <f>IF(ISNUMBER('将来負担比率（分子）の構造'!J$53), IF('将来負担比率（分子）の構造'!J$53 &lt; 0, 0, '将来負担比率（分子）の構造'!J$53), NA())</f>
        <v>816</v>
      </c>
      <c r="G67" s="172" t="e">
        <f>NA()</f>
        <v>#N/A</v>
      </c>
      <c r="H67" s="172" t="e">
        <f>NA()</f>
        <v>#N/A</v>
      </c>
      <c r="I67" s="172">
        <f>IF(ISNUMBER('将来負担比率（分子）の構造'!K$53), IF('将来負担比率（分子）の構造'!K$53 &lt; 0, 0, '将来負担比率（分子）の構造'!K$53), NA())</f>
        <v>1466</v>
      </c>
      <c r="J67" s="172" t="e">
        <f>NA()</f>
        <v>#N/A</v>
      </c>
      <c r="K67" s="172" t="e">
        <f>NA()</f>
        <v>#N/A</v>
      </c>
      <c r="L67" s="172">
        <f>IF(ISNUMBER('将来負担比率（分子）の構造'!L$53), IF('将来負担比率（分子）の構造'!L$53 &lt; 0, 0, '将来負担比率（分子）の構造'!L$53), NA())</f>
        <v>1662</v>
      </c>
      <c r="M67" s="172" t="e">
        <f>NA()</f>
        <v>#N/A</v>
      </c>
      <c r="N67" s="172" t="e">
        <f>NA()</f>
        <v>#N/A</v>
      </c>
      <c r="O67" s="172">
        <f>IF(ISNUMBER('将来負担比率（分子）の構造'!M$53), IF('将来負担比率（分子）の構造'!M$53 &lt; 0, 0, '将来負担比率（分子）の構造'!M$53), NA())</f>
        <v>471</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704</v>
      </c>
      <c r="C72" s="176">
        <f>基金残高に係る経年分析!G55</f>
        <v>629</v>
      </c>
      <c r="D72" s="176">
        <f>基金残高に係る経年分析!H55</f>
        <v>789</v>
      </c>
    </row>
    <row r="73" spans="1:16" x14ac:dyDescent="0.2">
      <c r="A73" s="175" t="s">
        <v>78</v>
      </c>
      <c r="B73" s="176">
        <f>基金残高に係る経年分析!F56</f>
        <v>113</v>
      </c>
      <c r="C73" s="176">
        <f>基金残高に係る経年分析!G56</f>
        <v>113</v>
      </c>
      <c r="D73" s="176">
        <f>基金残高に係る経年分析!H56</f>
        <v>113</v>
      </c>
    </row>
    <row r="74" spans="1:16" x14ac:dyDescent="0.2">
      <c r="A74" s="175" t="s">
        <v>79</v>
      </c>
      <c r="B74" s="176">
        <f>基金残高に係る経年分析!F57</f>
        <v>489</v>
      </c>
      <c r="C74" s="176">
        <f>基金残高に係る経年分析!G57</f>
        <v>492</v>
      </c>
      <c r="D74" s="176">
        <f>基金残高に係る経年分析!H57</f>
        <v>496</v>
      </c>
    </row>
  </sheetData>
  <sheetProtection algorithmName="SHA-512" hashValue="BON5EpY4Jf3oLIdGZHtU8uLnnJYwzDx7qvd+FXFRzDHYR/MLsxjWCGtrjJ4wS5J48ankI7nW1LD0gr67/B9l7g==" saltValue="kdm8ifYdDC8uqCetQJK7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P1"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216</v>
      </c>
      <c r="DI1" s="746"/>
      <c r="DJ1" s="746"/>
      <c r="DK1" s="746"/>
      <c r="DL1" s="746"/>
      <c r="DM1" s="746"/>
      <c r="DN1" s="747"/>
      <c r="DO1" s="212"/>
      <c r="DP1" s="745" t="s">
        <v>217</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219</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220</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222</v>
      </c>
      <c r="S4" s="688"/>
      <c r="T4" s="688"/>
      <c r="U4" s="688"/>
      <c r="V4" s="688"/>
      <c r="W4" s="688"/>
      <c r="X4" s="688"/>
      <c r="Y4" s="689"/>
      <c r="Z4" s="687" t="s">
        <v>223</v>
      </c>
      <c r="AA4" s="688"/>
      <c r="AB4" s="688"/>
      <c r="AC4" s="689"/>
      <c r="AD4" s="687" t="s">
        <v>224</v>
      </c>
      <c r="AE4" s="688"/>
      <c r="AF4" s="688"/>
      <c r="AG4" s="688"/>
      <c r="AH4" s="688"/>
      <c r="AI4" s="688"/>
      <c r="AJ4" s="688"/>
      <c r="AK4" s="689"/>
      <c r="AL4" s="687" t="s">
        <v>223</v>
      </c>
      <c r="AM4" s="688"/>
      <c r="AN4" s="688"/>
      <c r="AO4" s="689"/>
      <c r="AP4" s="748" t="s">
        <v>225</v>
      </c>
      <c r="AQ4" s="748"/>
      <c r="AR4" s="748"/>
      <c r="AS4" s="748"/>
      <c r="AT4" s="748"/>
      <c r="AU4" s="748"/>
      <c r="AV4" s="748"/>
      <c r="AW4" s="748"/>
      <c r="AX4" s="748"/>
      <c r="AY4" s="748"/>
      <c r="AZ4" s="748"/>
      <c r="BA4" s="748"/>
      <c r="BB4" s="748"/>
      <c r="BC4" s="748"/>
      <c r="BD4" s="748"/>
      <c r="BE4" s="748"/>
      <c r="BF4" s="748"/>
      <c r="BG4" s="748" t="s">
        <v>226</v>
      </c>
      <c r="BH4" s="748"/>
      <c r="BI4" s="748"/>
      <c r="BJ4" s="748"/>
      <c r="BK4" s="748"/>
      <c r="BL4" s="748"/>
      <c r="BM4" s="748"/>
      <c r="BN4" s="748"/>
      <c r="BO4" s="748" t="s">
        <v>223</v>
      </c>
      <c r="BP4" s="748"/>
      <c r="BQ4" s="748"/>
      <c r="BR4" s="748"/>
      <c r="BS4" s="748" t="s">
        <v>227</v>
      </c>
      <c r="BT4" s="748"/>
      <c r="BU4" s="748"/>
      <c r="BV4" s="748"/>
      <c r="BW4" s="748"/>
      <c r="BX4" s="748"/>
      <c r="BY4" s="748"/>
      <c r="BZ4" s="748"/>
      <c r="CA4" s="748"/>
      <c r="CB4" s="748"/>
      <c r="CD4" s="730" t="s">
        <v>228</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4" t="s">
        <v>229</v>
      </c>
      <c r="C5" s="695"/>
      <c r="D5" s="695"/>
      <c r="E5" s="695"/>
      <c r="F5" s="695"/>
      <c r="G5" s="695"/>
      <c r="H5" s="695"/>
      <c r="I5" s="695"/>
      <c r="J5" s="695"/>
      <c r="K5" s="695"/>
      <c r="L5" s="695"/>
      <c r="M5" s="695"/>
      <c r="N5" s="695"/>
      <c r="O5" s="695"/>
      <c r="P5" s="695"/>
      <c r="Q5" s="696"/>
      <c r="R5" s="681">
        <v>3606154</v>
      </c>
      <c r="S5" s="682"/>
      <c r="T5" s="682"/>
      <c r="U5" s="682"/>
      <c r="V5" s="682"/>
      <c r="W5" s="682"/>
      <c r="X5" s="682"/>
      <c r="Y5" s="725"/>
      <c r="Z5" s="743">
        <v>39.5</v>
      </c>
      <c r="AA5" s="743"/>
      <c r="AB5" s="743"/>
      <c r="AC5" s="743"/>
      <c r="AD5" s="744">
        <v>3606154</v>
      </c>
      <c r="AE5" s="744"/>
      <c r="AF5" s="744"/>
      <c r="AG5" s="744"/>
      <c r="AH5" s="744"/>
      <c r="AI5" s="744"/>
      <c r="AJ5" s="744"/>
      <c r="AK5" s="744"/>
      <c r="AL5" s="726">
        <v>64.3</v>
      </c>
      <c r="AM5" s="699"/>
      <c r="AN5" s="699"/>
      <c r="AO5" s="727"/>
      <c r="AP5" s="694" t="s">
        <v>230</v>
      </c>
      <c r="AQ5" s="695"/>
      <c r="AR5" s="695"/>
      <c r="AS5" s="695"/>
      <c r="AT5" s="695"/>
      <c r="AU5" s="695"/>
      <c r="AV5" s="695"/>
      <c r="AW5" s="695"/>
      <c r="AX5" s="695"/>
      <c r="AY5" s="695"/>
      <c r="AZ5" s="695"/>
      <c r="BA5" s="695"/>
      <c r="BB5" s="695"/>
      <c r="BC5" s="695"/>
      <c r="BD5" s="695"/>
      <c r="BE5" s="695"/>
      <c r="BF5" s="696"/>
      <c r="BG5" s="628">
        <v>3606154</v>
      </c>
      <c r="BH5" s="629"/>
      <c r="BI5" s="629"/>
      <c r="BJ5" s="629"/>
      <c r="BK5" s="629"/>
      <c r="BL5" s="629"/>
      <c r="BM5" s="629"/>
      <c r="BN5" s="630"/>
      <c r="BO5" s="655">
        <v>100</v>
      </c>
      <c r="BP5" s="655"/>
      <c r="BQ5" s="655"/>
      <c r="BR5" s="655"/>
      <c r="BS5" s="656">
        <v>87359</v>
      </c>
      <c r="BT5" s="656"/>
      <c r="BU5" s="656"/>
      <c r="BV5" s="656"/>
      <c r="BW5" s="656"/>
      <c r="BX5" s="656"/>
      <c r="BY5" s="656"/>
      <c r="BZ5" s="656"/>
      <c r="CA5" s="656"/>
      <c r="CB5" s="714"/>
      <c r="CD5" s="730" t="s">
        <v>225</v>
      </c>
      <c r="CE5" s="731"/>
      <c r="CF5" s="731"/>
      <c r="CG5" s="731"/>
      <c r="CH5" s="731"/>
      <c r="CI5" s="731"/>
      <c r="CJ5" s="731"/>
      <c r="CK5" s="731"/>
      <c r="CL5" s="731"/>
      <c r="CM5" s="731"/>
      <c r="CN5" s="731"/>
      <c r="CO5" s="731"/>
      <c r="CP5" s="731"/>
      <c r="CQ5" s="732"/>
      <c r="CR5" s="730" t="s">
        <v>231</v>
      </c>
      <c r="CS5" s="731"/>
      <c r="CT5" s="731"/>
      <c r="CU5" s="731"/>
      <c r="CV5" s="731"/>
      <c r="CW5" s="731"/>
      <c r="CX5" s="731"/>
      <c r="CY5" s="732"/>
      <c r="CZ5" s="730" t="s">
        <v>223</v>
      </c>
      <c r="DA5" s="731"/>
      <c r="DB5" s="731"/>
      <c r="DC5" s="732"/>
      <c r="DD5" s="730" t="s">
        <v>232</v>
      </c>
      <c r="DE5" s="731"/>
      <c r="DF5" s="731"/>
      <c r="DG5" s="731"/>
      <c r="DH5" s="731"/>
      <c r="DI5" s="731"/>
      <c r="DJ5" s="731"/>
      <c r="DK5" s="731"/>
      <c r="DL5" s="731"/>
      <c r="DM5" s="731"/>
      <c r="DN5" s="731"/>
      <c r="DO5" s="731"/>
      <c r="DP5" s="732"/>
      <c r="DQ5" s="730" t="s">
        <v>233</v>
      </c>
      <c r="DR5" s="731"/>
      <c r="DS5" s="731"/>
      <c r="DT5" s="731"/>
      <c r="DU5" s="731"/>
      <c r="DV5" s="731"/>
      <c r="DW5" s="731"/>
      <c r="DX5" s="731"/>
      <c r="DY5" s="731"/>
      <c r="DZ5" s="731"/>
      <c r="EA5" s="731"/>
      <c r="EB5" s="731"/>
      <c r="EC5" s="732"/>
    </row>
    <row r="6" spans="2:143" ht="11.25" customHeight="1" x14ac:dyDescent="0.2">
      <c r="B6" s="625" t="s">
        <v>234</v>
      </c>
      <c r="C6" s="626"/>
      <c r="D6" s="626"/>
      <c r="E6" s="626"/>
      <c r="F6" s="626"/>
      <c r="G6" s="626"/>
      <c r="H6" s="626"/>
      <c r="I6" s="626"/>
      <c r="J6" s="626"/>
      <c r="K6" s="626"/>
      <c r="L6" s="626"/>
      <c r="M6" s="626"/>
      <c r="N6" s="626"/>
      <c r="O6" s="626"/>
      <c r="P6" s="626"/>
      <c r="Q6" s="627"/>
      <c r="R6" s="628">
        <v>103395</v>
      </c>
      <c r="S6" s="629"/>
      <c r="T6" s="629"/>
      <c r="U6" s="629"/>
      <c r="V6" s="629"/>
      <c r="W6" s="629"/>
      <c r="X6" s="629"/>
      <c r="Y6" s="630"/>
      <c r="Z6" s="655">
        <v>1.1000000000000001</v>
      </c>
      <c r="AA6" s="655"/>
      <c r="AB6" s="655"/>
      <c r="AC6" s="655"/>
      <c r="AD6" s="656">
        <v>103395</v>
      </c>
      <c r="AE6" s="656"/>
      <c r="AF6" s="656"/>
      <c r="AG6" s="656"/>
      <c r="AH6" s="656"/>
      <c r="AI6" s="656"/>
      <c r="AJ6" s="656"/>
      <c r="AK6" s="656"/>
      <c r="AL6" s="631">
        <v>1.8</v>
      </c>
      <c r="AM6" s="632"/>
      <c r="AN6" s="632"/>
      <c r="AO6" s="657"/>
      <c r="AP6" s="625" t="s">
        <v>235</v>
      </c>
      <c r="AQ6" s="626"/>
      <c r="AR6" s="626"/>
      <c r="AS6" s="626"/>
      <c r="AT6" s="626"/>
      <c r="AU6" s="626"/>
      <c r="AV6" s="626"/>
      <c r="AW6" s="626"/>
      <c r="AX6" s="626"/>
      <c r="AY6" s="626"/>
      <c r="AZ6" s="626"/>
      <c r="BA6" s="626"/>
      <c r="BB6" s="626"/>
      <c r="BC6" s="626"/>
      <c r="BD6" s="626"/>
      <c r="BE6" s="626"/>
      <c r="BF6" s="627"/>
      <c r="BG6" s="628">
        <v>3606154</v>
      </c>
      <c r="BH6" s="629"/>
      <c r="BI6" s="629"/>
      <c r="BJ6" s="629"/>
      <c r="BK6" s="629"/>
      <c r="BL6" s="629"/>
      <c r="BM6" s="629"/>
      <c r="BN6" s="630"/>
      <c r="BO6" s="655">
        <v>100</v>
      </c>
      <c r="BP6" s="655"/>
      <c r="BQ6" s="655"/>
      <c r="BR6" s="655"/>
      <c r="BS6" s="656">
        <v>87359</v>
      </c>
      <c r="BT6" s="656"/>
      <c r="BU6" s="656"/>
      <c r="BV6" s="656"/>
      <c r="BW6" s="656"/>
      <c r="BX6" s="656"/>
      <c r="BY6" s="656"/>
      <c r="BZ6" s="656"/>
      <c r="CA6" s="656"/>
      <c r="CB6" s="714"/>
      <c r="CD6" s="684" t="s">
        <v>236</v>
      </c>
      <c r="CE6" s="685"/>
      <c r="CF6" s="685"/>
      <c r="CG6" s="685"/>
      <c r="CH6" s="685"/>
      <c r="CI6" s="685"/>
      <c r="CJ6" s="685"/>
      <c r="CK6" s="685"/>
      <c r="CL6" s="685"/>
      <c r="CM6" s="685"/>
      <c r="CN6" s="685"/>
      <c r="CO6" s="685"/>
      <c r="CP6" s="685"/>
      <c r="CQ6" s="686"/>
      <c r="CR6" s="628">
        <v>111885</v>
      </c>
      <c r="CS6" s="629"/>
      <c r="CT6" s="629"/>
      <c r="CU6" s="629"/>
      <c r="CV6" s="629"/>
      <c r="CW6" s="629"/>
      <c r="CX6" s="629"/>
      <c r="CY6" s="630"/>
      <c r="CZ6" s="726">
        <v>1.3</v>
      </c>
      <c r="DA6" s="699"/>
      <c r="DB6" s="699"/>
      <c r="DC6" s="729"/>
      <c r="DD6" s="634" t="s">
        <v>174</v>
      </c>
      <c r="DE6" s="629"/>
      <c r="DF6" s="629"/>
      <c r="DG6" s="629"/>
      <c r="DH6" s="629"/>
      <c r="DI6" s="629"/>
      <c r="DJ6" s="629"/>
      <c r="DK6" s="629"/>
      <c r="DL6" s="629"/>
      <c r="DM6" s="629"/>
      <c r="DN6" s="629"/>
      <c r="DO6" s="629"/>
      <c r="DP6" s="630"/>
      <c r="DQ6" s="634">
        <v>111885</v>
      </c>
      <c r="DR6" s="629"/>
      <c r="DS6" s="629"/>
      <c r="DT6" s="629"/>
      <c r="DU6" s="629"/>
      <c r="DV6" s="629"/>
      <c r="DW6" s="629"/>
      <c r="DX6" s="629"/>
      <c r="DY6" s="629"/>
      <c r="DZ6" s="629"/>
      <c r="EA6" s="629"/>
      <c r="EB6" s="629"/>
      <c r="EC6" s="669"/>
    </row>
    <row r="7" spans="2:143" ht="11.25" customHeight="1" x14ac:dyDescent="0.2">
      <c r="B7" s="625" t="s">
        <v>237</v>
      </c>
      <c r="C7" s="626"/>
      <c r="D7" s="626"/>
      <c r="E7" s="626"/>
      <c r="F7" s="626"/>
      <c r="G7" s="626"/>
      <c r="H7" s="626"/>
      <c r="I7" s="626"/>
      <c r="J7" s="626"/>
      <c r="K7" s="626"/>
      <c r="L7" s="626"/>
      <c r="M7" s="626"/>
      <c r="N7" s="626"/>
      <c r="O7" s="626"/>
      <c r="P7" s="626"/>
      <c r="Q7" s="627"/>
      <c r="R7" s="628">
        <v>1895</v>
      </c>
      <c r="S7" s="629"/>
      <c r="T7" s="629"/>
      <c r="U7" s="629"/>
      <c r="V7" s="629"/>
      <c r="W7" s="629"/>
      <c r="X7" s="629"/>
      <c r="Y7" s="630"/>
      <c r="Z7" s="655">
        <v>0</v>
      </c>
      <c r="AA7" s="655"/>
      <c r="AB7" s="655"/>
      <c r="AC7" s="655"/>
      <c r="AD7" s="656">
        <v>1895</v>
      </c>
      <c r="AE7" s="656"/>
      <c r="AF7" s="656"/>
      <c r="AG7" s="656"/>
      <c r="AH7" s="656"/>
      <c r="AI7" s="656"/>
      <c r="AJ7" s="656"/>
      <c r="AK7" s="656"/>
      <c r="AL7" s="631">
        <v>0</v>
      </c>
      <c r="AM7" s="632"/>
      <c r="AN7" s="632"/>
      <c r="AO7" s="657"/>
      <c r="AP7" s="625" t="s">
        <v>238</v>
      </c>
      <c r="AQ7" s="626"/>
      <c r="AR7" s="626"/>
      <c r="AS7" s="626"/>
      <c r="AT7" s="626"/>
      <c r="AU7" s="626"/>
      <c r="AV7" s="626"/>
      <c r="AW7" s="626"/>
      <c r="AX7" s="626"/>
      <c r="AY7" s="626"/>
      <c r="AZ7" s="626"/>
      <c r="BA7" s="626"/>
      <c r="BB7" s="626"/>
      <c r="BC7" s="626"/>
      <c r="BD7" s="626"/>
      <c r="BE7" s="626"/>
      <c r="BF7" s="627"/>
      <c r="BG7" s="628">
        <v>1632469</v>
      </c>
      <c r="BH7" s="629"/>
      <c r="BI7" s="629"/>
      <c r="BJ7" s="629"/>
      <c r="BK7" s="629"/>
      <c r="BL7" s="629"/>
      <c r="BM7" s="629"/>
      <c r="BN7" s="630"/>
      <c r="BO7" s="655">
        <v>45.3</v>
      </c>
      <c r="BP7" s="655"/>
      <c r="BQ7" s="655"/>
      <c r="BR7" s="655"/>
      <c r="BS7" s="656">
        <v>87359</v>
      </c>
      <c r="BT7" s="656"/>
      <c r="BU7" s="656"/>
      <c r="BV7" s="656"/>
      <c r="BW7" s="656"/>
      <c r="BX7" s="656"/>
      <c r="BY7" s="656"/>
      <c r="BZ7" s="656"/>
      <c r="CA7" s="656"/>
      <c r="CB7" s="714"/>
      <c r="CD7" s="670" t="s">
        <v>239</v>
      </c>
      <c r="CE7" s="667"/>
      <c r="CF7" s="667"/>
      <c r="CG7" s="667"/>
      <c r="CH7" s="667"/>
      <c r="CI7" s="667"/>
      <c r="CJ7" s="667"/>
      <c r="CK7" s="667"/>
      <c r="CL7" s="667"/>
      <c r="CM7" s="667"/>
      <c r="CN7" s="667"/>
      <c r="CO7" s="667"/>
      <c r="CP7" s="667"/>
      <c r="CQ7" s="668"/>
      <c r="CR7" s="628">
        <v>948724</v>
      </c>
      <c r="CS7" s="629"/>
      <c r="CT7" s="629"/>
      <c r="CU7" s="629"/>
      <c r="CV7" s="629"/>
      <c r="CW7" s="629"/>
      <c r="CX7" s="629"/>
      <c r="CY7" s="630"/>
      <c r="CZ7" s="655">
        <v>11.1</v>
      </c>
      <c r="DA7" s="655"/>
      <c r="DB7" s="655"/>
      <c r="DC7" s="655"/>
      <c r="DD7" s="634">
        <v>18730</v>
      </c>
      <c r="DE7" s="629"/>
      <c r="DF7" s="629"/>
      <c r="DG7" s="629"/>
      <c r="DH7" s="629"/>
      <c r="DI7" s="629"/>
      <c r="DJ7" s="629"/>
      <c r="DK7" s="629"/>
      <c r="DL7" s="629"/>
      <c r="DM7" s="629"/>
      <c r="DN7" s="629"/>
      <c r="DO7" s="629"/>
      <c r="DP7" s="630"/>
      <c r="DQ7" s="634">
        <v>845451</v>
      </c>
      <c r="DR7" s="629"/>
      <c r="DS7" s="629"/>
      <c r="DT7" s="629"/>
      <c r="DU7" s="629"/>
      <c r="DV7" s="629"/>
      <c r="DW7" s="629"/>
      <c r="DX7" s="629"/>
      <c r="DY7" s="629"/>
      <c r="DZ7" s="629"/>
      <c r="EA7" s="629"/>
      <c r="EB7" s="629"/>
      <c r="EC7" s="669"/>
    </row>
    <row r="8" spans="2:143" ht="11.25" customHeight="1" x14ac:dyDescent="0.2">
      <c r="B8" s="625" t="s">
        <v>240</v>
      </c>
      <c r="C8" s="626"/>
      <c r="D8" s="626"/>
      <c r="E8" s="626"/>
      <c r="F8" s="626"/>
      <c r="G8" s="626"/>
      <c r="H8" s="626"/>
      <c r="I8" s="626"/>
      <c r="J8" s="626"/>
      <c r="K8" s="626"/>
      <c r="L8" s="626"/>
      <c r="M8" s="626"/>
      <c r="N8" s="626"/>
      <c r="O8" s="626"/>
      <c r="P8" s="626"/>
      <c r="Q8" s="627"/>
      <c r="R8" s="628">
        <v>19384</v>
      </c>
      <c r="S8" s="629"/>
      <c r="T8" s="629"/>
      <c r="U8" s="629"/>
      <c r="V8" s="629"/>
      <c r="W8" s="629"/>
      <c r="X8" s="629"/>
      <c r="Y8" s="630"/>
      <c r="Z8" s="655">
        <v>0.2</v>
      </c>
      <c r="AA8" s="655"/>
      <c r="AB8" s="655"/>
      <c r="AC8" s="655"/>
      <c r="AD8" s="656">
        <v>19384</v>
      </c>
      <c r="AE8" s="656"/>
      <c r="AF8" s="656"/>
      <c r="AG8" s="656"/>
      <c r="AH8" s="656"/>
      <c r="AI8" s="656"/>
      <c r="AJ8" s="656"/>
      <c r="AK8" s="656"/>
      <c r="AL8" s="631">
        <v>0.3</v>
      </c>
      <c r="AM8" s="632"/>
      <c r="AN8" s="632"/>
      <c r="AO8" s="657"/>
      <c r="AP8" s="625" t="s">
        <v>241</v>
      </c>
      <c r="AQ8" s="626"/>
      <c r="AR8" s="626"/>
      <c r="AS8" s="626"/>
      <c r="AT8" s="626"/>
      <c r="AU8" s="626"/>
      <c r="AV8" s="626"/>
      <c r="AW8" s="626"/>
      <c r="AX8" s="626"/>
      <c r="AY8" s="626"/>
      <c r="AZ8" s="626"/>
      <c r="BA8" s="626"/>
      <c r="BB8" s="626"/>
      <c r="BC8" s="626"/>
      <c r="BD8" s="626"/>
      <c r="BE8" s="626"/>
      <c r="BF8" s="627"/>
      <c r="BG8" s="628">
        <v>46808</v>
      </c>
      <c r="BH8" s="629"/>
      <c r="BI8" s="629"/>
      <c r="BJ8" s="629"/>
      <c r="BK8" s="629"/>
      <c r="BL8" s="629"/>
      <c r="BM8" s="629"/>
      <c r="BN8" s="630"/>
      <c r="BO8" s="655">
        <v>1.3</v>
      </c>
      <c r="BP8" s="655"/>
      <c r="BQ8" s="655"/>
      <c r="BR8" s="655"/>
      <c r="BS8" s="656" t="s">
        <v>174</v>
      </c>
      <c r="BT8" s="656"/>
      <c r="BU8" s="656"/>
      <c r="BV8" s="656"/>
      <c r="BW8" s="656"/>
      <c r="BX8" s="656"/>
      <c r="BY8" s="656"/>
      <c r="BZ8" s="656"/>
      <c r="CA8" s="656"/>
      <c r="CB8" s="714"/>
      <c r="CD8" s="670" t="s">
        <v>242</v>
      </c>
      <c r="CE8" s="667"/>
      <c r="CF8" s="667"/>
      <c r="CG8" s="667"/>
      <c r="CH8" s="667"/>
      <c r="CI8" s="667"/>
      <c r="CJ8" s="667"/>
      <c r="CK8" s="667"/>
      <c r="CL8" s="667"/>
      <c r="CM8" s="667"/>
      <c r="CN8" s="667"/>
      <c r="CO8" s="667"/>
      <c r="CP8" s="667"/>
      <c r="CQ8" s="668"/>
      <c r="CR8" s="628">
        <v>3477872</v>
      </c>
      <c r="CS8" s="629"/>
      <c r="CT8" s="629"/>
      <c r="CU8" s="629"/>
      <c r="CV8" s="629"/>
      <c r="CW8" s="629"/>
      <c r="CX8" s="629"/>
      <c r="CY8" s="630"/>
      <c r="CZ8" s="655">
        <v>40.6</v>
      </c>
      <c r="DA8" s="655"/>
      <c r="DB8" s="655"/>
      <c r="DC8" s="655"/>
      <c r="DD8" s="634">
        <v>494</v>
      </c>
      <c r="DE8" s="629"/>
      <c r="DF8" s="629"/>
      <c r="DG8" s="629"/>
      <c r="DH8" s="629"/>
      <c r="DI8" s="629"/>
      <c r="DJ8" s="629"/>
      <c r="DK8" s="629"/>
      <c r="DL8" s="629"/>
      <c r="DM8" s="629"/>
      <c r="DN8" s="629"/>
      <c r="DO8" s="629"/>
      <c r="DP8" s="630"/>
      <c r="DQ8" s="634">
        <v>1453297</v>
      </c>
      <c r="DR8" s="629"/>
      <c r="DS8" s="629"/>
      <c r="DT8" s="629"/>
      <c r="DU8" s="629"/>
      <c r="DV8" s="629"/>
      <c r="DW8" s="629"/>
      <c r="DX8" s="629"/>
      <c r="DY8" s="629"/>
      <c r="DZ8" s="629"/>
      <c r="EA8" s="629"/>
      <c r="EB8" s="629"/>
      <c r="EC8" s="669"/>
    </row>
    <row r="9" spans="2:143" ht="11.25" customHeight="1" x14ac:dyDescent="0.2">
      <c r="B9" s="625" t="s">
        <v>243</v>
      </c>
      <c r="C9" s="626"/>
      <c r="D9" s="626"/>
      <c r="E9" s="626"/>
      <c r="F9" s="626"/>
      <c r="G9" s="626"/>
      <c r="H9" s="626"/>
      <c r="I9" s="626"/>
      <c r="J9" s="626"/>
      <c r="K9" s="626"/>
      <c r="L9" s="626"/>
      <c r="M9" s="626"/>
      <c r="N9" s="626"/>
      <c r="O9" s="626"/>
      <c r="P9" s="626"/>
      <c r="Q9" s="627"/>
      <c r="R9" s="628">
        <v>22329</v>
      </c>
      <c r="S9" s="629"/>
      <c r="T9" s="629"/>
      <c r="U9" s="629"/>
      <c r="V9" s="629"/>
      <c r="W9" s="629"/>
      <c r="X9" s="629"/>
      <c r="Y9" s="630"/>
      <c r="Z9" s="655">
        <v>0.2</v>
      </c>
      <c r="AA9" s="655"/>
      <c r="AB9" s="655"/>
      <c r="AC9" s="655"/>
      <c r="AD9" s="656">
        <v>22329</v>
      </c>
      <c r="AE9" s="656"/>
      <c r="AF9" s="656"/>
      <c r="AG9" s="656"/>
      <c r="AH9" s="656"/>
      <c r="AI9" s="656"/>
      <c r="AJ9" s="656"/>
      <c r="AK9" s="656"/>
      <c r="AL9" s="631">
        <v>0.4</v>
      </c>
      <c r="AM9" s="632"/>
      <c r="AN9" s="632"/>
      <c r="AO9" s="657"/>
      <c r="AP9" s="625" t="s">
        <v>244</v>
      </c>
      <c r="AQ9" s="626"/>
      <c r="AR9" s="626"/>
      <c r="AS9" s="626"/>
      <c r="AT9" s="626"/>
      <c r="AU9" s="626"/>
      <c r="AV9" s="626"/>
      <c r="AW9" s="626"/>
      <c r="AX9" s="626"/>
      <c r="AY9" s="626"/>
      <c r="AZ9" s="626"/>
      <c r="BA9" s="626"/>
      <c r="BB9" s="626"/>
      <c r="BC9" s="626"/>
      <c r="BD9" s="626"/>
      <c r="BE9" s="626"/>
      <c r="BF9" s="627"/>
      <c r="BG9" s="628">
        <v>1243441</v>
      </c>
      <c r="BH9" s="629"/>
      <c r="BI9" s="629"/>
      <c r="BJ9" s="629"/>
      <c r="BK9" s="629"/>
      <c r="BL9" s="629"/>
      <c r="BM9" s="629"/>
      <c r="BN9" s="630"/>
      <c r="BO9" s="655">
        <v>34.5</v>
      </c>
      <c r="BP9" s="655"/>
      <c r="BQ9" s="655"/>
      <c r="BR9" s="655"/>
      <c r="BS9" s="656" t="s">
        <v>174</v>
      </c>
      <c r="BT9" s="656"/>
      <c r="BU9" s="656"/>
      <c r="BV9" s="656"/>
      <c r="BW9" s="656"/>
      <c r="BX9" s="656"/>
      <c r="BY9" s="656"/>
      <c r="BZ9" s="656"/>
      <c r="CA9" s="656"/>
      <c r="CB9" s="714"/>
      <c r="CD9" s="670" t="s">
        <v>245</v>
      </c>
      <c r="CE9" s="667"/>
      <c r="CF9" s="667"/>
      <c r="CG9" s="667"/>
      <c r="CH9" s="667"/>
      <c r="CI9" s="667"/>
      <c r="CJ9" s="667"/>
      <c r="CK9" s="667"/>
      <c r="CL9" s="667"/>
      <c r="CM9" s="667"/>
      <c r="CN9" s="667"/>
      <c r="CO9" s="667"/>
      <c r="CP9" s="667"/>
      <c r="CQ9" s="668"/>
      <c r="CR9" s="628">
        <v>967563</v>
      </c>
      <c r="CS9" s="629"/>
      <c r="CT9" s="629"/>
      <c r="CU9" s="629"/>
      <c r="CV9" s="629"/>
      <c r="CW9" s="629"/>
      <c r="CX9" s="629"/>
      <c r="CY9" s="630"/>
      <c r="CZ9" s="655">
        <v>11.3</v>
      </c>
      <c r="DA9" s="655"/>
      <c r="DB9" s="655"/>
      <c r="DC9" s="655"/>
      <c r="DD9" s="634">
        <v>13211</v>
      </c>
      <c r="DE9" s="629"/>
      <c r="DF9" s="629"/>
      <c r="DG9" s="629"/>
      <c r="DH9" s="629"/>
      <c r="DI9" s="629"/>
      <c r="DJ9" s="629"/>
      <c r="DK9" s="629"/>
      <c r="DL9" s="629"/>
      <c r="DM9" s="629"/>
      <c r="DN9" s="629"/>
      <c r="DO9" s="629"/>
      <c r="DP9" s="630"/>
      <c r="DQ9" s="634">
        <v>747748</v>
      </c>
      <c r="DR9" s="629"/>
      <c r="DS9" s="629"/>
      <c r="DT9" s="629"/>
      <c r="DU9" s="629"/>
      <c r="DV9" s="629"/>
      <c r="DW9" s="629"/>
      <c r="DX9" s="629"/>
      <c r="DY9" s="629"/>
      <c r="DZ9" s="629"/>
      <c r="EA9" s="629"/>
      <c r="EB9" s="629"/>
      <c r="EC9" s="669"/>
    </row>
    <row r="10" spans="2:143" ht="11.25" customHeight="1" x14ac:dyDescent="0.2">
      <c r="B10" s="625" t="s">
        <v>246</v>
      </c>
      <c r="C10" s="626"/>
      <c r="D10" s="626"/>
      <c r="E10" s="626"/>
      <c r="F10" s="626"/>
      <c r="G10" s="626"/>
      <c r="H10" s="626"/>
      <c r="I10" s="626"/>
      <c r="J10" s="626"/>
      <c r="K10" s="626"/>
      <c r="L10" s="626"/>
      <c r="M10" s="626"/>
      <c r="N10" s="626"/>
      <c r="O10" s="626"/>
      <c r="P10" s="626"/>
      <c r="Q10" s="627"/>
      <c r="R10" s="628" t="s">
        <v>174</v>
      </c>
      <c r="S10" s="629"/>
      <c r="T10" s="629"/>
      <c r="U10" s="629"/>
      <c r="V10" s="629"/>
      <c r="W10" s="629"/>
      <c r="X10" s="629"/>
      <c r="Y10" s="630"/>
      <c r="Z10" s="655" t="s">
        <v>174</v>
      </c>
      <c r="AA10" s="655"/>
      <c r="AB10" s="655"/>
      <c r="AC10" s="655"/>
      <c r="AD10" s="656" t="s">
        <v>174</v>
      </c>
      <c r="AE10" s="656"/>
      <c r="AF10" s="656"/>
      <c r="AG10" s="656"/>
      <c r="AH10" s="656"/>
      <c r="AI10" s="656"/>
      <c r="AJ10" s="656"/>
      <c r="AK10" s="656"/>
      <c r="AL10" s="631" t="s">
        <v>174</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84157</v>
      </c>
      <c r="BH10" s="629"/>
      <c r="BI10" s="629"/>
      <c r="BJ10" s="629"/>
      <c r="BK10" s="629"/>
      <c r="BL10" s="629"/>
      <c r="BM10" s="629"/>
      <c r="BN10" s="630"/>
      <c r="BO10" s="655">
        <v>2.2999999999999998</v>
      </c>
      <c r="BP10" s="655"/>
      <c r="BQ10" s="655"/>
      <c r="BR10" s="655"/>
      <c r="BS10" s="656">
        <v>14010</v>
      </c>
      <c r="BT10" s="656"/>
      <c r="BU10" s="656"/>
      <c r="BV10" s="656"/>
      <c r="BW10" s="656"/>
      <c r="BX10" s="656"/>
      <c r="BY10" s="656"/>
      <c r="BZ10" s="656"/>
      <c r="CA10" s="656"/>
      <c r="CB10" s="714"/>
      <c r="CD10" s="670" t="s">
        <v>248</v>
      </c>
      <c r="CE10" s="667"/>
      <c r="CF10" s="667"/>
      <c r="CG10" s="667"/>
      <c r="CH10" s="667"/>
      <c r="CI10" s="667"/>
      <c r="CJ10" s="667"/>
      <c r="CK10" s="667"/>
      <c r="CL10" s="667"/>
      <c r="CM10" s="667"/>
      <c r="CN10" s="667"/>
      <c r="CO10" s="667"/>
      <c r="CP10" s="667"/>
      <c r="CQ10" s="668"/>
      <c r="CR10" s="628" t="s">
        <v>174</v>
      </c>
      <c r="CS10" s="629"/>
      <c r="CT10" s="629"/>
      <c r="CU10" s="629"/>
      <c r="CV10" s="629"/>
      <c r="CW10" s="629"/>
      <c r="CX10" s="629"/>
      <c r="CY10" s="630"/>
      <c r="CZ10" s="655" t="s">
        <v>174</v>
      </c>
      <c r="DA10" s="655"/>
      <c r="DB10" s="655"/>
      <c r="DC10" s="655"/>
      <c r="DD10" s="634" t="s">
        <v>174</v>
      </c>
      <c r="DE10" s="629"/>
      <c r="DF10" s="629"/>
      <c r="DG10" s="629"/>
      <c r="DH10" s="629"/>
      <c r="DI10" s="629"/>
      <c r="DJ10" s="629"/>
      <c r="DK10" s="629"/>
      <c r="DL10" s="629"/>
      <c r="DM10" s="629"/>
      <c r="DN10" s="629"/>
      <c r="DO10" s="629"/>
      <c r="DP10" s="630"/>
      <c r="DQ10" s="634" t="s">
        <v>174</v>
      </c>
      <c r="DR10" s="629"/>
      <c r="DS10" s="629"/>
      <c r="DT10" s="629"/>
      <c r="DU10" s="629"/>
      <c r="DV10" s="629"/>
      <c r="DW10" s="629"/>
      <c r="DX10" s="629"/>
      <c r="DY10" s="629"/>
      <c r="DZ10" s="629"/>
      <c r="EA10" s="629"/>
      <c r="EB10" s="629"/>
      <c r="EC10" s="669"/>
    </row>
    <row r="11" spans="2:143" ht="11.25" customHeight="1" x14ac:dyDescent="0.2">
      <c r="B11" s="625" t="s">
        <v>249</v>
      </c>
      <c r="C11" s="626"/>
      <c r="D11" s="626"/>
      <c r="E11" s="626"/>
      <c r="F11" s="626"/>
      <c r="G11" s="626"/>
      <c r="H11" s="626"/>
      <c r="I11" s="626"/>
      <c r="J11" s="626"/>
      <c r="K11" s="626"/>
      <c r="L11" s="626"/>
      <c r="M11" s="626"/>
      <c r="N11" s="626"/>
      <c r="O11" s="626"/>
      <c r="P11" s="626"/>
      <c r="Q11" s="627"/>
      <c r="R11" s="628">
        <v>587932</v>
      </c>
      <c r="S11" s="629"/>
      <c r="T11" s="629"/>
      <c r="U11" s="629"/>
      <c r="V11" s="629"/>
      <c r="W11" s="629"/>
      <c r="X11" s="629"/>
      <c r="Y11" s="630"/>
      <c r="Z11" s="631">
        <v>6.4</v>
      </c>
      <c r="AA11" s="632"/>
      <c r="AB11" s="632"/>
      <c r="AC11" s="633"/>
      <c r="AD11" s="634">
        <v>587932</v>
      </c>
      <c r="AE11" s="629"/>
      <c r="AF11" s="629"/>
      <c r="AG11" s="629"/>
      <c r="AH11" s="629"/>
      <c r="AI11" s="629"/>
      <c r="AJ11" s="629"/>
      <c r="AK11" s="630"/>
      <c r="AL11" s="631">
        <v>10.5</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258063</v>
      </c>
      <c r="BH11" s="629"/>
      <c r="BI11" s="629"/>
      <c r="BJ11" s="629"/>
      <c r="BK11" s="629"/>
      <c r="BL11" s="629"/>
      <c r="BM11" s="629"/>
      <c r="BN11" s="630"/>
      <c r="BO11" s="655">
        <v>7.2</v>
      </c>
      <c r="BP11" s="655"/>
      <c r="BQ11" s="655"/>
      <c r="BR11" s="655"/>
      <c r="BS11" s="656">
        <v>73349</v>
      </c>
      <c r="BT11" s="656"/>
      <c r="BU11" s="656"/>
      <c r="BV11" s="656"/>
      <c r="BW11" s="656"/>
      <c r="BX11" s="656"/>
      <c r="BY11" s="656"/>
      <c r="BZ11" s="656"/>
      <c r="CA11" s="656"/>
      <c r="CB11" s="714"/>
      <c r="CD11" s="670" t="s">
        <v>251</v>
      </c>
      <c r="CE11" s="667"/>
      <c r="CF11" s="667"/>
      <c r="CG11" s="667"/>
      <c r="CH11" s="667"/>
      <c r="CI11" s="667"/>
      <c r="CJ11" s="667"/>
      <c r="CK11" s="667"/>
      <c r="CL11" s="667"/>
      <c r="CM11" s="667"/>
      <c r="CN11" s="667"/>
      <c r="CO11" s="667"/>
      <c r="CP11" s="667"/>
      <c r="CQ11" s="668"/>
      <c r="CR11" s="628">
        <v>220021</v>
      </c>
      <c r="CS11" s="629"/>
      <c r="CT11" s="629"/>
      <c r="CU11" s="629"/>
      <c r="CV11" s="629"/>
      <c r="CW11" s="629"/>
      <c r="CX11" s="629"/>
      <c r="CY11" s="630"/>
      <c r="CZ11" s="655">
        <v>2.6</v>
      </c>
      <c r="DA11" s="655"/>
      <c r="DB11" s="655"/>
      <c r="DC11" s="655"/>
      <c r="DD11" s="634">
        <v>40210</v>
      </c>
      <c r="DE11" s="629"/>
      <c r="DF11" s="629"/>
      <c r="DG11" s="629"/>
      <c r="DH11" s="629"/>
      <c r="DI11" s="629"/>
      <c r="DJ11" s="629"/>
      <c r="DK11" s="629"/>
      <c r="DL11" s="629"/>
      <c r="DM11" s="629"/>
      <c r="DN11" s="629"/>
      <c r="DO11" s="629"/>
      <c r="DP11" s="630"/>
      <c r="DQ11" s="634">
        <v>161639</v>
      </c>
      <c r="DR11" s="629"/>
      <c r="DS11" s="629"/>
      <c r="DT11" s="629"/>
      <c r="DU11" s="629"/>
      <c r="DV11" s="629"/>
      <c r="DW11" s="629"/>
      <c r="DX11" s="629"/>
      <c r="DY11" s="629"/>
      <c r="DZ11" s="629"/>
      <c r="EA11" s="629"/>
      <c r="EB11" s="629"/>
      <c r="EC11" s="669"/>
    </row>
    <row r="12" spans="2:143" ht="11.25" customHeight="1" x14ac:dyDescent="0.2">
      <c r="B12" s="625" t="s">
        <v>252</v>
      </c>
      <c r="C12" s="626"/>
      <c r="D12" s="626"/>
      <c r="E12" s="626"/>
      <c r="F12" s="626"/>
      <c r="G12" s="626"/>
      <c r="H12" s="626"/>
      <c r="I12" s="626"/>
      <c r="J12" s="626"/>
      <c r="K12" s="626"/>
      <c r="L12" s="626"/>
      <c r="M12" s="626"/>
      <c r="N12" s="626"/>
      <c r="O12" s="626"/>
      <c r="P12" s="626"/>
      <c r="Q12" s="627"/>
      <c r="R12" s="628" t="s">
        <v>174</v>
      </c>
      <c r="S12" s="629"/>
      <c r="T12" s="629"/>
      <c r="U12" s="629"/>
      <c r="V12" s="629"/>
      <c r="W12" s="629"/>
      <c r="X12" s="629"/>
      <c r="Y12" s="630"/>
      <c r="Z12" s="655" t="s">
        <v>179</v>
      </c>
      <c r="AA12" s="655"/>
      <c r="AB12" s="655"/>
      <c r="AC12" s="655"/>
      <c r="AD12" s="656" t="s">
        <v>174</v>
      </c>
      <c r="AE12" s="656"/>
      <c r="AF12" s="656"/>
      <c r="AG12" s="656"/>
      <c r="AH12" s="656"/>
      <c r="AI12" s="656"/>
      <c r="AJ12" s="656"/>
      <c r="AK12" s="656"/>
      <c r="AL12" s="631" t="s">
        <v>179</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1742697</v>
      </c>
      <c r="BH12" s="629"/>
      <c r="BI12" s="629"/>
      <c r="BJ12" s="629"/>
      <c r="BK12" s="629"/>
      <c r="BL12" s="629"/>
      <c r="BM12" s="629"/>
      <c r="BN12" s="630"/>
      <c r="BO12" s="655">
        <v>48.3</v>
      </c>
      <c r="BP12" s="655"/>
      <c r="BQ12" s="655"/>
      <c r="BR12" s="655"/>
      <c r="BS12" s="656" t="s">
        <v>174</v>
      </c>
      <c r="BT12" s="656"/>
      <c r="BU12" s="656"/>
      <c r="BV12" s="656"/>
      <c r="BW12" s="656"/>
      <c r="BX12" s="656"/>
      <c r="BY12" s="656"/>
      <c r="BZ12" s="656"/>
      <c r="CA12" s="656"/>
      <c r="CB12" s="714"/>
      <c r="CD12" s="670" t="s">
        <v>254</v>
      </c>
      <c r="CE12" s="667"/>
      <c r="CF12" s="667"/>
      <c r="CG12" s="667"/>
      <c r="CH12" s="667"/>
      <c r="CI12" s="667"/>
      <c r="CJ12" s="667"/>
      <c r="CK12" s="667"/>
      <c r="CL12" s="667"/>
      <c r="CM12" s="667"/>
      <c r="CN12" s="667"/>
      <c r="CO12" s="667"/>
      <c r="CP12" s="667"/>
      <c r="CQ12" s="668"/>
      <c r="CR12" s="628">
        <v>113486</v>
      </c>
      <c r="CS12" s="629"/>
      <c r="CT12" s="629"/>
      <c r="CU12" s="629"/>
      <c r="CV12" s="629"/>
      <c r="CW12" s="629"/>
      <c r="CX12" s="629"/>
      <c r="CY12" s="630"/>
      <c r="CZ12" s="655">
        <v>1.3</v>
      </c>
      <c r="DA12" s="655"/>
      <c r="DB12" s="655"/>
      <c r="DC12" s="655"/>
      <c r="DD12" s="634" t="s">
        <v>174</v>
      </c>
      <c r="DE12" s="629"/>
      <c r="DF12" s="629"/>
      <c r="DG12" s="629"/>
      <c r="DH12" s="629"/>
      <c r="DI12" s="629"/>
      <c r="DJ12" s="629"/>
      <c r="DK12" s="629"/>
      <c r="DL12" s="629"/>
      <c r="DM12" s="629"/>
      <c r="DN12" s="629"/>
      <c r="DO12" s="629"/>
      <c r="DP12" s="630"/>
      <c r="DQ12" s="634">
        <v>90869</v>
      </c>
      <c r="DR12" s="629"/>
      <c r="DS12" s="629"/>
      <c r="DT12" s="629"/>
      <c r="DU12" s="629"/>
      <c r="DV12" s="629"/>
      <c r="DW12" s="629"/>
      <c r="DX12" s="629"/>
      <c r="DY12" s="629"/>
      <c r="DZ12" s="629"/>
      <c r="EA12" s="629"/>
      <c r="EB12" s="629"/>
      <c r="EC12" s="669"/>
    </row>
    <row r="13" spans="2:143" ht="11.25" customHeight="1" x14ac:dyDescent="0.2">
      <c r="B13" s="625" t="s">
        <v>255</v>
      </c>
      <c r="C13" s="626"/>
      <c r="D13" s="626"/>
      <c r="E13" s="626"/>
      <c r="F13" s="626"/>
      <c r="G13" s="626"/>
      <c r="H13" s="626"/>
      <c r="I13" s="626"/>
      <c r="J13" s="626"/>
      <c r="K13" s="626"/>
      <c r="L13" s="626"/>
      <c r="M13" s="626"/>
      <c r="N13" s="626"/>
      <c r="O13" s="626"/>
      <c r="P13" s="626"/>
      <c r="Q13" s="627"/>
      <c r="R13" s="628" t="s">
        <v>174</v>
      </c>
      <c r="S13" s="629"/>
      <c r="T13" s="629"/>
      <c r="U13" s="629"/>
      <c r="V13" s="629"/>
      <c r="W13" s="629"/>
      <c r="X13" s="629"/>
      <c r="Y13" s="630"/>
      <c r="Z13" s="655" t="s">
        <v>174</v>
      </c>
      <c r="AA13" s="655"/>
      <c r="AB13" s="655"/>
      <c r="AC13" s="655"/>
      <c r="AD13" s="656" t="s">
        <v>174</v>
      </c>
      <c r="AE13" s="656"/>
      <c r="AF13" s="656"/>
      <c r="AG13" s="656"/>
      <c r="AH13" s="656"/>
      <c r="AI13" s="656"/>
      <c r="AJ13" s="656"/>
      <c r="AK13" s="656"/>
      <c r="AL13" s="631" t="s">
        <v>174</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1695677</v>
      </c>
      <c r="BH13" s="629"/>
      <c r="BI13" s="629"/>
      <c r="BJ13" s="629"/>
      <c r="BK13" s="629"/>
      <c r="BL13" s="629"/>
      <c r="BM13" s="629"/>
      <c r="BN13" s="630"/>
      <c r="BO13" s="655">
        <v>47</v>
      </c>
      <c r="BP13" s="655"/>
      <c r="BQ13" s="655"/>
      <c r="BR13" s="655"/>
      <c r="BS13" s="656" t="s">
        <v>174</v>
      </c>
      <c r="BT13" s="656"/>
      <c r="BU13" s="656"/>
      <c r="BV13" s="656"/>
      <c r="BW13" s="656"/>
      <c r="BX13" s="656"/>
      <c r="BY13" s="656"/>
      <c r="BZ13" s="656"/>
      <c r="CA13" s="656"/>
      <c r="CB13" s="714"/>
      <c r="CD13" s="670" t="s">
        <v>257</v>
      </c>
      <c r="CE13" s="667"/>
      <c r="CF13" s="667"/>
      <c r="CG13" s="667"/>
      <c r="CH13" s="667"/>
      <c r="CI13" s="667"/>
      <c r="CJ13" s="667"/>
      <c r="CK13" s="667"/>
      <c r="CL13" s="667"/>
      <c r="CM13" s="667"/>
      <c r="CN13" s="667"/>
      <c r="CO13" s="667"/>
      <c r="CP13" s="667"/>
      <c r="CQ13" s="668"/>
      <c r="CR13" s="628">
        <v>771203</v>
      </c>
      <c r="CS13" s="629"/>
      <c r="CT13" s="629"/>
      <c r="CU13" s="629"/>
      <c r="CV13" s="629"/>
      <c r="CW13" s="629"/>
      <c r="CX13" s="629"/>
      <c r="CY13" s="630"/>
      <c r="CZ13" s="655">
        <v>9</v>
      </c>
      <c r="DA13" s="655"/>
      <c r="DB13" s="655"/>
      <c r="DC13" s="655"/>
      <c r="DD13" s="634">
        <v>254877</v>
      </c>
      <c r="DE13" s="629"/>
      <c r="DF13" s="629"/>
      <c r="DG13" s="629"/>
      <c r="DH13" s="629"/>
      <c r="DI13" s="629"/>
      <c r="DJ13" s="629"/>
      <c r="DK13" s="629"/>
      <c r="DL13" s="629"/>
      <c r="DM13" s="629"/>
      <c r="DN13" s="629"/>
      <c r="DO13" s="629"/>
      <c r="DP13" s="630"/>
      <c r="DQ13" s="634">
        <v>604097</v>
      </c>
      <c r="DR13" s="629"/>
      <c r="DS13" s="629"/>
      <c r="DT13" s="629"/>
      <c r="DU13" s="629"/>
      <c r="DV13" s="629"/>
      <c r="DW13" s="629"/>
      <c r="DX13" s="629"/>
      <c r="DY13" s="629"/>
      <c r="DZ13" s="629"/>
      <c r="EA13" s="629"/>
      <c r="EB13" s="629"/>
      <c r="EC13" s="669"/>
    </row>
    <row r="14" spans="2:143" ht="11.25" customHeight="1" x14ac:dyDescent="0.2">
      <c r="B14" s="625" t="s">
        <v>258</v>
      </c>
      <c r="C14" s="626"/>
      <c r="D14" s="626"/>
      <c r="E14" s="626"/>
      <c r="F14" s="626"/>
      <c r="G14" s="626"/>
      <c r="H14" s="626"/>
      <c r="I14" s="626"/>
      <c r="J14" s="626"/>
      <c r="K14" s="626"/>
      <c r="L14" s="626"/>
      <c r="M14" s="626"/>
      <c r="N14" s="626"/>
      <c r="O14" s="626"/>
      <c r="P14" s="626"/>
      <c r="Q14" s="627"/>
      <c r="R14" s="628" t="s">
        <v>174</v>
      </c>
      <c r="S14" s="629"/>
      <c r="T14" s="629"/>
      <c r="U14" s="629"/>
      <c r="V14" s="629"/>
      <c r="W14" s="629"/>
      <c r="X14" s="629"/>
      <c r="Y14" s="630"/>
      <c r="Z14" s="655" t="s">
        <v>174</v>
      </c>
      <c r="AA14" s="655"/>
      <c r="AB14" s="655"/>
      <c r="AC14" s="655"/>
      <c r="AD14" s="656" t="s">
        <v>174</v>
      </c>
      <c r="AE14" s="656"/>
      <c r="AF14" s="656"/>
      <c r="AG14" s="656"/>
      <c r="AH14" s="656"/>
      <c r="AI14" s="656"/>
      <c r="AJ14" s="656"/>
      <c r="AK14" s="656"/>
      <c r="AL14" s="631" t="s">
        <v>174</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64996</v>
      </c>
      <c r="BH14" s="629"/>
      <c r="BI14" s="629"/>
      <c r="BJ14" s="629"/>
      <c r="BK14" s="629"/>
      <c r="BL14" s="629"/>
      <c r="BM14" s="629"/>
      <c r="BN14" s="630"/>
      <c r="BO14" s="655">
        <v>1.8</v>
      </c>
      <c r="BP14" s="655"/>
      <c r="BQ14" s="655"/>
      <c r="BR14" s="655"/>
      <c r="BS14" s="656" t="s">
        <v>174</v>
      </c>
      <c r="BT14" s="656"/>
      <c r="BU14" s="656"/>
      <c r="BV14" s="656"/>
      <c r="BW14" s="656"/>
      <c r="BX14" s="656"/>
      <c r="BY14" s="656"/>
      <c r="BZ14" s="656"/>
      <c r="CA14" s="656"/>
      <c r="CB14" s="714"/>
      <c r="CD14" s="670" t="s">
        <v>260</v>
      </c>
      <c r="CE14" s="667"/>
      <c r="CF14" s="667"/>
      <c r="CG14" s="667"/>
      <c r="CH14" s="667"/>
      <c r="CI14" s="667"/>
      <c r="CJ14" s="667"/>
      <c r="CK14" s="667"/>
      <c r="CL14" s="667"/>
      <c r="CM14" s="667"/>
      <c r="CN14" s="667"/>
      <c r="CO14" s="667"/>
      <c r="CP14" s="667"/>
      <c r="CQ14" s="668"/>
      <c r="CR14" s="628">
        <v>338377</v>
      </c>
      <c r="CS14" s="629"/>
      <c r="CT14" s="629"/>
      <c r="CU14" s="629"/>
      <c r="CV14" s="629"/>
      <c r="CW14" s="629"/>
      <c r="CX14" s="629"/>
      <c r="CY14" s="630"/>
      <c r="CZ14" s="655">
        <v>4</v>
      </c>
      <c r="DA14" s="655"/>
      <c r="DB14" s="655"/>
      <c r="DC14" s="655"/>
      <c r="DD14" s="634">
        <v>28459</v>
      </c>
      <c r="DE14" s="629"/>
      <c r="DF14" s="629"/>
      <c r="DG14" s="629"/>
      <c r="DH14" s="629"/>
      <c r="DI14" s="629"/>
      <c r="DJ14" s="629"/>
      <c r="DK14" s="629"/>
      <c r="DL14" s="629"/>
      <c r="DM14" s="629"/>
      <c r="DN14" s="629"/>
      <c r="DO14" s="629"/>
      <c r="DP14" s="630"/>
      <c r="DQ14" s="634">
        <v>301911</v>
      </c>
      <c r="DR14" s="629"/>
      <c r="DS14" s="629"/>
      <c r="DT14" s="629"/>
      <c r="DU14" s="629"/>
      <c r="DV14" s="629"/>
      <c r="DW14" s="629"/>
      <c r="DX14" s="629"/>
      <c r="DY14" s="629"/>
      <c r="DZ14" s="629"/>
      <c r="EA14" s="629"/>
      <c r="EB14" s="629"/>
      <c r="EC14" s="669"/>
    </row>
    <row r="15" spans="2:143" ht="11.25" customHeight="1" x14ac:dyDescent="0.2">
      <c r="B15" s="625" t="s">
        <v>261</v>
      </c>
      <c r="C15" s="626"/>
      <c r="D15" s="626"/>
      <c r="E15" s="626"/>
      <c r="F15" s="626"/>
      <c r="G15" s="626"/>
      <c r="H15" s="626"/>
      <c r="I15" s="626"/>
      <c r="J15" s="626"/>
      <c r="K15" s="626"/>
      <c r="L15" s="626"/>
      <c r="M15" s="626"/>
      <c r="N15" s="626"/>
      <c r="O15" s="626"/>
      <c r="P15" s="626"/>
      <c r="Q15" s="627"/>
      <c r="R15" s="628" t="s">
        <v>174</v>
      </c>
      <c r="S15" s="629"/>
      <c r="T15" s="629"/>
      <c r="U15" s="629"/>
      <c r="V15" s="629"/>
      <c r="W15" s="629"/>
      <c r="X15" s="629"/>
      <c r="Y15" s="630"/>
      <c r="Z15" s="655" t="s">
        <v>174</v>
      </c>
      <c r="AA15" s="655"/>
      <c r="AB15" s="655"/>
      <c r="AC15" s="655"/>
      <c r="AD15" s="656" t="s">
        <v>174</v>
      </c>
      <c r="AE15" s="656"/>
      <c r="AF15" s="656"/>
      <c r="AG15" s="656"/>
      <c r="AH15" s="656"/>
      <c r="AI15" s="656"/>
      <c r="AJ15" s="656"/>
      <c r="AK15" s="656"/>
      <c r="AL15" s="631" t="s">
        <v>174</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165992</v>
      </c>
      <c r="BH15" s="629"/>
      <c r="BI15" s="629"/>
      <c r="BJ15" s="629"/>
      <c r="BK15" s="629"/>
      <c r="BL15" s="629"/>
      <c r="BM15" s="629"/>
      <c r="BN15" s="630"/>
      <c r="BO15" s="655">
        <v>4.5999999999999996</v>
      </c>
      <c r="BP15" s="655"/>
      <c r="BQ15" s="655"/>
      <c r="BR15" s="655"/>
      <c r="BS15" s="656" t="s">
        <v>174</v>
      </c>
      <c r="BT15" s="656"/>
      <c r="BU15" s="656"/>
      <c r="BV15" s="656"/>
      <c r="BW15" s="656"/>
      <c r="BX15" s="656"/>
      <c r="BY15" s="656"/>
      <c r="BZ15" s="656"/>
      <c r="CA15" s="656"/>
      <c r="CB15" s="714"/>
      <c r="CD15" s="670" t="s">
        <v>263</v>
      </c>
      <c r="CE15" s="667"/>
      <c r="CF15" s="667"/>
      <c r="CG15" s="667"/>
      <c r="CH15" s="667"/>
      <c r="CI15" s="667"/>
      <c r="CJ15" s="667"/>
      <c r="CK15" s="667"/>
      <c r="CL15" s="667"/>
      <c r="CM15" s="667"/>
      <c r="CN15" s="667"/>
      <c r="CO15" s="667"/>
      <c r="CP15" s="667"/>
      <c r="CQ15" s="668"/>
      <c r="CR15" s="628">
        <v>942136</v>
      </c>
      <c r="CS15" s="629"/>
      <c r="CT15" s="629"/>
      <c r="CU15" s="629"/>
      <c r="CV15" s="629"/>
      <c r="CW15" s="629"/>
      <c r="CX15" s="629"/>
      <c r="CY15" s="630"/>
      <c r="CZ15" s="655">
        <v>11</v>
      </c>
      <c r="DA15" s="655"/>
      <c r="DB15" s="655"/>
      <c r="DC15" s="655"/>
      <c r="DD15" s="634">
        <v>35925</v>
      </c>
      <c r="DE15" s="629"/>
      <c r="DF15" s="629"/>
      <c r="DG15" s="629"/>
      <c r="DH15" s="629"/>
      <c r="DI15" s="629"/>
      <c r="DJ15" s="629"/>
      <c r="DK15" s="629"/>
      <c r="DL15" s="629"/>
      <c r="DM15" s="629"/>
      <c r="DN15" s="629"/>
      <c r="DO15" s="629"/>
      <c r="DP15" s="630"/>
      <c r="DQ15" s="634">
        <v>865176</v>
      </c>
      <c r="DR15" s="629"/>
      <c r="DS15" s="629"/>
      <c r="DT15" s="629"/>
      <c r="DU15" s="629"/>
      <c r="DV15" s="629"/>
      <c r="DW15" s="629"/>
      <c r="DX15" s="629"/>
      <c r="DY15" s="629"/>
      <c r="DZ15" s="629"/>
      <c r="EA15" s="629"/>
      <c r="EB15" s="629"/>
      <c r="EC15" s="669"/>
    </row>
    <row r="16" spans="2:143" ht="11.25" customHeight="1" x14ac:dyDescent="0.2">
      <c r="B16" s="625" t="s">
        <v>264</v>
      </c>
      <c r="C16" s="626"/>
      <c r="D16" s="626"/>
      <c r="E16" s="626"/>
      <c r="F16" s="626"/>
      <c r="G16" s="626"/>
      <c r="H16" s="626"/>
      <c r="I16" s="626"/>
      <c r="J16" s="626"/>
      <c r="K16" s="626"/>
      <c r="L16" s="626"/>
      <c r="M16" s="626"/>
      <c r="N16" s="626"/>
      <c r="O16" s="626"/>
      <c r="P16" s="626"/>
      <c r="Q16" s="627"/>
      <c r="R16" s="628">
        <v>10766</v>
      </c>
      <c r="S16" s="629"/>
      <c r="T16" s="629"/>
      <c r="U16" s="629"/>
      <c r="V16" s="629"/>
      <c r="W16" s="629"/>
      <c r="X16" s="629"/>
      <c r="Y16" s="630"/>
      <c r="Z16" s="655">
        <v>0.1</v>
      </c>
      <c r="AA16" s="655"/>
      <c r="AB16" s="655"/>
      <c r="AC16" s="655"/>
      <c r="AD16" s="656">
        <v>10766</v>
      </c>
      <c r="AE16" s="656"/>
      <c r="AF16" s="656"/>
      <c r="AG16" s="656"/>
      <c r="AH16" s="656"/>
      <c r="AI16" s="656"/>
      <c r="AJ16" s="656"/>
      <c r="AK16" s="656"/>
      <c r="AL16" s="631">
        <v>0.2</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174</v>
      </c>
      <c r="BH16" s="629"/>
      <c r="BI16" s="629"/>
      <c r="BJ16" s="629"/>
      <c r="BK16" s="629"/>
      <c r="BL16" s="629"/>
      <c r="BM16" s="629"/>
      <c r="BN16" s="630"/>
      <c r="BO16" s="655" t="s">
        <v>174</v>
      </c>
      <c r="BP16" s="655"/>
      <c r="BQ16" s="655"/>
      <c r="BR16" s="655"/>
      <c r="BS16" s="656" t="s">
        <v>174</v>
      </c>
      <c r="BT16" s="656"/>
      <c r="BU16" s="656"/>
      <c r="BV16" s="656"/>
      <c r="BW16" s="656"/>
      <c r="BX16" s="656"/>
      <c r="BY16" s="656"/>
      <c r="BZ16" s="656"/>
      <c r="CA16" s="656"/>
      <c r="CB16" s="714"/>
      <c r="CD16" s="670" t="s">
        <v>266</v>
      </c>
      <c r="CE16" s="667"/>
      <c r="CF16" s="667"/>
      <c r="CG16" s="667"/>
      <c r="CH16" s="667"/>
      <c r="CI16" s="667"/>
      <c r="CJ16" s="667"/>
      <c r="CK16" s="667"/>
      <c r="CL16" s="667"/>
      <c r="CM16" s="667"/>
      <c r="CN16" s="667"/>
      <c r="CO16" s="667"/>
      <c r="CP16" s="667"/>
      <c r="CQ16" s="668"/>
      <c r="CR16" s="628" t="s">
        <v>174</v>
      </c>
      <c r="CS16" s="629"/>
      <c r="CT16" s="629"/>
      <c r="CU16" s="629"/>
      <c r="CV16" s="629"/>
      <c r="CW16" s="629"/>
      <c r="CX16" s="629"/>
      <c r="CY16" s="630"/>
      <c r="CZ16" s="655" t="s">
        <v>174</v>
      </c>
      <c r="DA16" s="655"/>
      <c r="DB16" s="655"/>
      <c r="DC16" s="655"/>
      <c r="DD16" s="634" t="s">
        <v>174</v>
      </c>
      <c r="DE16" s="629"/>
      <c r="DF16" s="629"/>
      <c r="DG16" s="629"/>
      <c r="DH16" s="629"/>
      <c r="DI16" s="629"/>
      <c r="DJ16" s="629"/>
      <c r="DK16" s="629"/>
      <c r="DL16" s="629"/>
      <c r="DM16" s="629"/>
      <c r="DN16" s="629"/>
      <c r="DO16" s="629"/>
      <c r="DP16" s="630"/>
      <c r="DQ16" s="634" t="s">
        <v>174</v>
      </c>
      <c r="DR16" s="629"/>
      <c r="DS16" s="629"/>
      <c r="DT16" s="629"/>
      <c r="DU16" s="629"/>
      <c r="DV16" s="629"/>
      <c r="DW16" s="629"/>
      <c r="DX16" s="629"/>
      <c r="DY16" s="629"/>
      <c r="DZ16" s="629"/>
      <c r="EA16" s="629"/>
      <c r="EB16" s="629"/>
      <c r="EC16" s="669"/>
    </row>
    <row r="17" spans="2:133" ht="11.25" customHeight="1" x14ac:dyDescent="0.2">
      <c r="B17" s="625" t="s">
        <v>267</v>
      </c>
      <c r="C17" s="626"/>
      <c r="D17" s="626"/>
      <c r="E17" s="626"/>
      <c r="F17" s="626"/>
      <c r="G17" s="626"/>
      <c r="H17" s="626"/>
      <c r="I17" s="626"/>
      <c r="J17" s="626"/>
      <c r="K17" s="626"/>
      <c r="L17" s="626"/>
      <c r="M17" s="626"/>
      <c r="N17" s="626"/>
      <c r="O17" s="626"/>
      <c r="P17" s="626"/>
      <c r="Q17" s="627"/>
      <c r="R17" s="628">
        <v>53136</v>
      </c>
      <c r="S17" s="629"/>
      <c r="T17" s="629"/>
      <c r="U17" s="629"/>
      <c r="V17" s="629"/>
      <c r="W17" s="629"/>
      <c r="X17" s="629"/>
      <c r="Y17" s="630"/>
      <c r="Z17" s="655">
        <v>0.6</v>
      </c>
      <c r="AA17" s="655"/>
      <c r="AB17" s="655"/>
      <c r="AC17" s="655"/>
      <c r="AD17" s="656">
        <v>53136</v>
      </c>
      <c r="AE17" s="656"/>
      <c r="AF17" s="656"/>
      <c r="AG17" s="656"/>
      <c r="AH17" s="656"/>
      <c r="AI17" s="656"/>
      <c r="AJ17" s="656"/>
      <c r="AK17" s="656"/>
      <c r="AL17" s="631">
        <v>0.9</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174</v>
      </c>
      <c r="BH17" s="629"/>
      <c r="BI17" s="629"/>
      <c r="BJ17" s="629"/>
      <c r="BK17" s="629"/>
      <c r="BL17" s="629"/>
      <c r="BM17" s="629"/>
      <c r="BN17" s="630"/>
      <c r="BO17" s="655" t="s">
        <v>174</v>
      </c>
      <c r="BP17" s="655"/>
      <c r="BQ17" s="655"/>
      <c r="BR17" s="655"/>
      <c r="BS17" s="656" t="s">
        <v>179</v>
      </c>
      <c r="BT17" s="656"/>
      <c r="BU17" s="656"/>
      <c r="BV17" s="656"/>
      <c r="BW17" s="656"/>
      <c r="BX17" s="656"/>
      <c r="BY17" s="656"/>
      <c r="BZ17" s="656"/>
      <c r="CA17" s="656"/>
      <c r="CB17" s="714"/>
      <c r="CD17" s="670" t="s">
        <v>269</v>
      </c>
      <c r="CE17" s="667"/>
      <c r="CF17" s="667"/>
      <c r="CG17" s="667"/>
      <c r="CH17" s="667"/>
      <c r="CI17" s="667"/>
      <c r="CJ17" s="667"/>
      <c r="CK17" s="667"/>
      <c r="CL17" s="667"/>
      <c r="CM17" s="667"/>
      <c r="CN17" s="667"/>
      <c r="CO17" s="667"/>
      <c r="CP17" s="667"/>
      <c r="CQ17" s="668"/>
      <c r="CR17" s="628">
        <v>665031</v>
      </c>
      <c r="CS17" s="629"/>
      <c r="CT17" s="629"/>
      <c r="CU17" s="629"/>
      <c r="CV17" s="629"/>
      <c r="CW17" s="629"/>
      <c r="CX17" s="629"/>
      <c r="CY17" s="630"/>
      <c r="CZ17" s="655">
        <v>7.8</v>
      </c>
      <c r="DA17" s="655"/>
      <c r="DB17" s="655"/>
      <c r="DC17" s="655"/>
      <c r="DD17" s="634" t="s">
        <v>174</v>
      </c>
      <c r="DE17" s="629"/>
      <c r="DF17" s="629"/>
      <c r="DG17" s="629"/>
      <c r="DH17" s="629"/>
      <c r="DI17" s="629"/>
      <c r="DJ17" s="629"/>
      <c r="DK17" s="629"/>
      <c r="DL17" s="629"/>
      <c r="DM17" s="629"/>
      <c r="DN17" s="629"/>
      <c r="DO17" s="629"/>
      <c r="DP17" s="630"/>
      <c r="DQ17" s="634">
        <v>665031</v>
      </c>
      <c r="DR17" s="629"/>
      <c r="DS17" s="629"/>
      <c r="DT17" s="629"/>
      <c r="DU17" s="629"/>
      <c r="DV17" s="629"/>
      <c r="DW17" s="629"/>
      <c r="DX17" s="629"/>
      <c r="DY17" s="629"/>
      <c r="DZ17" s="629"/>
      <c r="EA17" s="629"/>
      <c r="EB17" s="629"/>
      <c r="EC17" s="669"/>
    </row>
    <row r="18" spans="2:133" ht="11.25" customHeight="1" x14ac:dyDescent="0.2">
      <c r="B18" s="625" t="s">
        <v>270</v>
      </c>
      <c r="C18" s="626"/>
      <c r="D18" s="626"/>
      <c r="E18" s="626"/>
      <c r="F18" s="626"/>
      <c r="G18" s="626"/>
      <c r="H18" s="626"/>
      <c r="I18" s="626"/>
      <c r="J18" s="626"/>
      <c r="K18" s="626"/>
      <c r="L18" s="626"/>
      <c r="M18" s="626"/>
      <c r="N18" s="626"/>
      <c r="O18" s="626"/>
      <c r="P18" s="626"/>
      <c r="Q18" s="627"/>
      <c r="R18" s="628">
        <v>82268</v>
      </c>
      <c r="S18" s="629"/>
      <c r="T18" s="629"/>
      <c r="U18" s="629"/>
      <c r="V18" s="629"/>
      <c r="W18" s="629"/>
      <c r="X18" s="629"/>
      <c r="Y18" s="630"/>
      <c r="Z18" s="655">
        <v>0.9</v>
      </c>
      <c r="AA18" s="655"/>
      <c r="AB18" s="655"/>
      <c r="AC18" s="655"/>
      <c r="AD18" s="656">
        <v>82268</v>
      </c>
      <c r="AE18" s="656"/>
      <c r="AF18" s="656"/>
      <c r="AG18" s="656"/>
      <c r="AH18" s="656"/>
      <c r="AI18" s="656"/>
      <c r="AJ18" s="656"/>
      <c r="AK18" s="656"/>
      <c r="AL18" s="631">
        <v>1.5</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174</v>
      </c>
      <c r="BH18" s="629"/>
      <c r="BI18" s="629"/>
      <c r="BJ18" s="629"/>
      <c r="BK18" s="629"/>
      <c r="BL18" s="629"/>
      <c r="BM18" s="629"/>
      <c r="BN18" s="630"/>
      <c r="BO18" s="655" t="s">
        <v>174</v>
      </c>
      <c r="BP18" s="655"/>
      <c r="BQ18" s="655"/>
      <c r="BR18" s="655"/>
      <c r="BS18" s="656" t="s">
        <v>174</v>
      </c>
      <c r="BT18" s="656"/>
      <c r="BU18" s="656"/>
      <c r="BV18" s="656"/>
      <c r="BW18" s="656"/>
      <c r="BX18" s="656"/>
      <c r="BY18" s="656"/>
      <c r="BZ18" s="656"/>
      <c r="CA18" s="656"/>
      <c r="CB18" s="714"/>
      <c r="CD18" s="670" t="s">
        <v>272</v>
      </c>
      <c r="CE18" s="667"/>
      <c r="CF18" s="667"/>
      <c r="CG18" s="667"/>
      <c r="CH18" s="667"/>
      <c r="CI18" s="667"/>
      <c r="CJ18" s="667"/>
      <c r="CK18" s="667"/>
      <c r="CL18" s="667"/>
      <c r="CM18" s="667"/>
      <c r="CN18" s="667"/>
      <c r="CO18" s="667"/>
      <c r="CP18" s="667"/>
      <c r="CQ18" s="668"/>
      <c r="CR18" s="628" t="s">
        <v>174</v>
      </c>
      <c r="CS18" s="629"/>
      <c r="CT18" s="629"/>
      <c r="CU18" s="629"/>
      <c r="CV18" s="629"/>
      <c r="CW18" s="629"/>
      <c r="CX18" s="629"/>
      <c r="CY18" s="630"/>
      <c r="CZ18" s="655" t="s">
        <v>174</v>
      </c>
      <c r="DA18" s="655"/>
      <c r="DB18" s="655"/>
      <c r="DC18" s="655"/>
      <c r="DD18" s="634" t="s">
        <v>174</v>
      </c>
      <c r="DE18" s="629"/>
      <c r="DF18" s="629"/>
      <c r="DG18" s="629"/>
      <c r="DH18" s="629"/>
      <c r="DI18" s="629"/>
      <c r="DJ18" s="629"/>
      <c r="DK18" s="629"/>
      <c r="DL18" s="629"/>
      <c r="DM18" s="629"/>
      <c r="DN18" s="629"/>
      <c r="DO18" s="629"/>
      <c r="DP18" s="630"/>
      <c r="DQ18" s="634" t="s">
        <v>174</v>
      </c>
      <c r="DR18" s="629"/>
      <c r="DS18" s="629"/>
      <c r="DT18" s="629"/>
      <c r="DU18" s="629"/>
      <c r="DV18" s="629"/>
      <c r="DW18" s="629"/>
      <c r="DX18" s="629"/>
      <c r="DY18" s="629"/>
      <c r="DZ18" s="629"/>
      <c r="EA18" s="629"/>
      <c r="EB18" s="629"/>
      <c r="EC18" s="669"/>
    </row>
    <row r="19" spans="2:133" ht="11.25" customHeight="1" x14ac:dyDescent="0.2">
      <c r="B19" s="625" t="s">
        <v>273</v>
      </c>
      <c r="C19" s="626"/>
      <c r="D19" s="626"/>
      <c r="E19" s="626"/>
      <c r="F19" s="626"/>
      <c r="G19" s="626"/>
      <c r="H19" s="626"/>
      <c r="I19" s="626"/>
      <c r="J19" s="626"/>
      <c r="K19" s="626"/>
      <c r="L19" s="626"/>
      <c r="M19" s="626"/>
      <c r="N19" s="626"/>
      <c r="O19" s="626"/>
      <c r="P19" s="626"/>
      <c r="Q19" s="627"/>
      <c r="R19" s="628">
        <v>26826</v>
      </c>
      <c r="S19" s="629"/>
      <c r="T19" s="629"/>
      <c r="U19" s="629"/>
      <c r="V19" s="629"/>
      <c r="W19" s="629"/>
      <c r="X19" s="629"/>
      <c r="Y19" s="630"/>
      <c r="Z19" s="655">
        <v>0.3</v>
      </c>
      <c r="AA19" s="655"/>
      <c r="AB19" s="655"/>
      <c r="AC19" s="655"/>
      <c r="AD19" s="656">
        <v>26826</v>
      </c>
      <c r="AE19" s="656"/>
      <c r="AF19" s="656"/>
      <c r="AG19" s="656"/>
      <c r="AH19" s="656"/>
      <c r="AI19" s="656"/>
      <c r="AJ19" s="656"/>
      <c r="AK19" s="656"/>
      <c r="AL19" s="631">
        <v>0.5</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t="s">
        <v>174</v>
      </c>
      <c r="BH19" s="629"/>
      <c r="BI19" s="629"/>
      <c r="BJ19" s="629"/>
      <c r="BK19" s="629"/>
      <c r="BL19" s="629"/>
      <c r="BM19" s="629"/>
      <c r="BN19" s="630"/>
      <c r="BO19" s="655" t="s">
        <v>174</v>
      </c>
      <c r="BP19" s="655"/>
      <c r="BQ19" s="655"/>
      <c r="BR19" s="655"/>
      <c r="BS19" s="656" t="s">
        <v>179</v>
      </c>
      <c r="BT19" s="656"/>
      <c r="BU19" s="656"/>
      <c r="BV19" s="656"/>
      <c r="BW19" s="656"/>
      <c r="BX19" s="656"/>
      <c r="BY19" s="656"/>
      <c r="BZ19" s="656"/>
      <c r="CA19" s="656"/>
      <c r="CB19" s="714"/>
      <c r="CD19" s="670" t="s">
        <v>275</v>
      </c>
      <c r="CE19" s="667"/>
      <c r="CF19" s="667"/>
      <c r="CG19" s="667"/>
      <c r="CH19" s="667"/>
      <c r="CI19" s="667"/>
      <c r="CJ19" s="667"/>
      <c r="CK19" s="667"/>
      <c r="CL19" s="667"/>
      <c r="CM19" s="667"/>
      <c r="CN19" s="667"/>
      <c r="CO19" s="667"/>
      <c r="CP19" s="667"/>
      <c r="CQ19" s="668"/>
      <c r="CR19" s="628" t="s">
        <v>174</v>
      </c>
      <c r="CS19" s="629"/>
      <c r="CT19" s="629"/>
      <c r="CU19" s="629"/>
      <c r="CV19" s="629"/>
      <c r="CW19" s="629"/>
      <c r="CX19" s="629"/>
      <c r="CY19" s="630"/>
      <c r="CZ19" s="655" t="s">
        <v>174</v>
      </c>
      <c r="DA19" s="655"/>
      <c r="DB19" s="655"/>
      <c r="DC19" s="655"/>
      <c r="DD19" s="634" t="s">
        <v>174</v>
      </c>
      <c r="DE19" s="629"/>
      <c r="DF19" s="629"/>
      <c r="DG19" s="629"/>
      <c r="DH19" s="629"/>
      <c r="DI19" s="629"/>
      <c r="DJ19" s="629"/>
      <c r="DK19" s="629"/>
      <c r="DL19" s="629"/>
      <c r="DM19" s="629"/>
      <c r="DN19" s="629"/>
      <c r="DO19" s="629"/>
      <c r="DP19" s="630"/>
      <c r="DQ19" s="634" t="s">
        <v>174</v>
      </c>
      <c r="DR19" s="629"/>
      <c r="DS19" s="629"/>
      <c r="DT19" s="629"/>
      <c r="DU19" s="629"/>
      <c r="DV19" s="629"/>
      <c r="DW19" s="629"/>
      <c r="DX19" s="629"/>
      <c r="DY19" s="629"/>
      <c r="DZ19" s="629"/>
      <c r="EA19" s="629"/>
      <c r="EB19" s="629"/>
      <c r="EC19" s="669"/>
    </row>
    <row r="20" spans="2:133" ht="11.25" customHeight="1" x14ac:dyDescent="0.2">
      <c r="B20" s="625" t="s">
        <v>276</v>
      </c>
      <c r="C20" s="626"/>
      <c r="D20" s="626"/>
      <c r="E20" s="626"/>
      <c r="F20" s="626"/>
      <c r="G20" s="626"/>
      <c r="H20" s="626"/>
      <c r="I20" s="626"/>
      <c r="J20" s="626"/>
      <c r="K20" s="626"/>
      <c r="L20" s="626"/>
      <c r="M20" s="626"/>
      <c r="N20" s="626"/>
      <c r="O20" s="626"/>
      <c r="P20" s="626"/>
      <c r="Q20" s="627"/>
      <c r="R20" s="628">
        <v>3162</v>
      </c>
      <c r="S20" s="629"/>
      <c r="T20" s="629"/>
      <c r="U20" s="629"/>
      <c r="V20" s="629"/>
      <c r="W20" s="629"/>
      <c r="X20" s="629"/>
      <c r="Y20" s="630"/>
      <c r="Z20" s="655">
        <v>0</v>
      </c>
      <c r="AA20" s="655"/>
      <c r="AB20" s="655"/>
      <c r="AC20" s="655"/>
      <c r="AD20" s="656">
        <v>3162</v>
      </c>
      <c r="AE20" s="656"/>
      <c r="AF20" s="656"/>
      <c r="AG20" s="656"/>
      <c r="AH20" s="656"/>
      <c r="AI20" s="656"/>
      <c r="AJ20" s="656"/>
      <c r="AK20" s="656"/>
      <c r="AL20" s="631">
        <v>0.1</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t="s">
        <v>179</v>
      </c>
      <c r="BH20" s="629"/>
      <c r="BI20" s="629"/>
      <c r="BJ20" s="629"/>
      <c r="BK20" s="629"/>
      <c r="BL20" s="629"/>
      <c r="BM20" s="629"/>
      <c r="BN20" s="630"/>
      <c r="BO20" s="655" t="s">
        <v>174</v>
      </c>
      <c r="BP20" s="655"/>
      <c r="BQ20" s="655"/>
      <c r="BR20" s="655"/>
      <c r="BS20" s="656" t="s">
        <v>174</v>
      </c>
      <c r="BT20" s="656"/>
      <c r="BU20" s="656"/>
      <c r="BV20" s="656"/>
      <c r="BW20" s="656"/>
      <c r="BX20" s="656"/>
      <c r="BY20" s="656"/>
      <c r="BZ20" s="656"/>
      <c r="CA20" s="656"/>
      <c r="CB20" s="714"/>
      <c r="CD20" s="670" t="s">
        <v>278</v>
      </c>
      <c r="CE20" s="667"/>
      <c r="CF20" s="667"/>
      <c r="CG20" s="667"/>
      <c r="CH20" s="667"/>
      <c r="CI20" s="667"/>
      <c r="CJ20" s="667"/>
      <c r="CK20" s="667"/>
      <c r="CL20" s="667"/>
      <c r="CM20" s="667"/>
      <c r="CN20" s="667"/>
      <c r="CO20" s="667"/>
      <c r="CP20" s="667"/>
      <c r="CQ20" s="668"/>
      <c r="CR20" s="628">
        <v>8556298</v>
      </c>
      <c r="CS20" s="629"/>
      <c r="CT20" s="629"/>
      <c r="CU20" s="629"/>
      <c r="CV20" s="629"/>
      <c r="CW20" s="629"/>
      <c r="CX20" s="629"/>
      <c r="CY20" s="630"/>
      <c r="CZ20" s="655">
        <v>100</v>
      </c>
      <c r="DA20" s="655"/>
      <c r="DB20" s="655"/>
      <c r="DC20" s="655"/>
      <c r="DD20" s="634">
        <v>391906</v>
      </c>
      <c r="DE20" s="629"/>
      <c r="DF20" s="629"/>
      <c r="DG20" s="629"/>
      <c r="DH20" s="629"/>
      <c r="DI20" s="629"/>
      <c r="DJ20" s="629"/>
      <c r="DK20" s="629"/>
      <c r="DL20" s="629"/>
      <c r="DM20" s="629"/>
      <c r="DN20" s="629"/>
      <c r="DO20" s="629"/>
      <c r="DP20" s="630"/>
      <c r="DQ20" s="634">
        <v>5847104</v>
      </c>
      <c r="DR20" s="629"/>
      <c r="DS20" s="629"/>
      <c r="DT20" s="629"/>
      <c r="DU20" s="629"/>
      <c r="DV20" s="629"/>
      <c r="DW20" s="629"/>
      <c r="DX20" s="629"/>
      <c r="DY20" s="629"/>
      <c r="DZ20" s="629"/>
      <c r="EA20" s="629"/>
      <c r="EB20" s="629"/>
      <c r="EC20" s="669"/>
    </row>
    <row r="21" spans="2:133" ht="11.25" customHeight="1" x14ac:dyDescent="0.2">
      <c r="B21" s="625" t="s">
        <v>279</v>
      </c>
      <c r="C21" s="626"/>
      <c r="D21" s="626"/>
      <c r="E21" s="626"/>
      <c r="F21" s="626"/>
      <c r="G21" s="626"/>
      <c r="H21" s="626"/>
      <c r="I21" s="626"/>
      <c r="J21" s="626"/>
      <c r="K21" s="626"/>
      <c r="L21" s="626"/>
      <c r="M21" s="626"/>
      <c r="N21" s="626"/>
      <c r="O21" s="626"/>
      <c r="P21" s="626"/>
      <c r="Q21" s="627"/>
      <c r="R21" s="628">
        <v>988</v>
      </c>
      <c r="S21" s="629"/>
      <c r="T21" s="629"/>
      <c r="U21" s="629"/>
      <c r="V21" s="629"/>
      <c r="W21" s="629"/>
      <c r="X21" s="629"/>
      <c r="Y21" s="630"/>
      <c r="Z21" s="655">
        <v>0</v>
      </c>
      <c r="AA21" s="655"/>
      <c r="AB21" s="655"/>
      <c r="AC21" s="655"/>
      <c r="AD21" s="656">
        <v>988</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t="s">
        <v>174</v>
      </c>
      <c r="BH21" s="629"/>
      <c r="BI21" s="629"/>
      <c r="BJ21" s="629"/>
      <c r="BK21" s="629"/>
      <c r="BL21" s="629"/>
      <c r="BM21" s="629"/>
      <c r="BN21" s="630"/>
      <c r="BO21" s="655" t="s">
        <v>174</v>
      </c>
      <c r="BP21" s="655"/>
      <c r="BQ21" s="655"/>
      <c r="BR21" s="655"/>
      <c r="BS21" s="656" t="s">
        <v>174</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281</v>
      </c>
      <c r="C22" s="692"/>
      <c r="D22" s="692"/>
      <c r="E22" s="692"/>
      <c r="F22" s="692"/>
      <c r="G22" s="692"/>
      <c r="H22" s="692"/>
      <c r="I22" s="692"/>
      <c r="J22" s="692"/>
      <c r="K22" s="692"/>
      <c r="L22" s="692"/>
      <c r="M22" s="692"/>
      <c r="N22" s="692"/>
      <c r="O22" s="692"/>
      <c r="P22" s="692"/>
      <c r="Q22" s="693"/>
      <c r="R22" s="628">
        <v>51292</v>
      </c>
      <c r="S22" s="629"/>
      <c r="T22" s="629"/>
      <c r="U22" s="629"/>
      <c r="V22" s="629"/>
      <c r="W22" s="629"/>
      <c r="X22" s="629"/>
      <c r="Y22" s="630"/>
      <c r="Z22" s="655">
        <v>0.6</v>
      </c>
      <c r="AA22" s="655"/>
      <c r="AB22" s="655"/>
      <c r="AC22" s="655"/>
      <c r="AD22" s="656" t="s">
        <v>174</v>
      </c>
      <c r="AE22" s="656"/>
      <c r="AF22" s="656"/>
      <c r="AG22" s="656"/>
      <c r="AH22" s="656"/>
      <c r="AI22" s="656"/>
      <c r="AJ22" s="656"/>
      <c r="AK22" s="656"/>
      <c r="AL22" s="631" t="s">
        <v>174</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174</v>
      </c>
      <c r="BH22" s="629"/>
      <c r="BI22" s="629"/>
      <c r="BJ22" s="629"/>
      <c r="BK22" s="629"/>
      <c r="BL22" s="629"/>
      <c r="BM22" s="629"/>
      <c r="BN22" s="630"/>
      <c r="BO22" s="655" t="s">
        <v>174</v>
      </c>
      <c r="BP22" s="655"/>
      <c r="BQ22" s="655"/>
      <c r="BR22" s="655"/>
      <c r="BS22" s="656" t="s">
        <v>174</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284</v>
      </c>
      <c r="C23" s="626"/>
      <c r="D23" s="626"/>
      <c r="E23" s="626"/>
      <c r="F23" s="626"/>
      <c r="G23" s="626"/>
      <c r="H23" s="626"/>
      <c r="I23" s="626"/>
      <c r="J23" s="626"/>
      <c r="K23" s="626"/>
      <c r="L23" s="626"/>
      <c r="M23" s="626"/>
      <c r="N23" s="626"/>
      <c r="O23" s="626"/>
      <c r="P23" s="626"/>
      <c r="Q23" s="627"/>
      <c r="R23" s="628">
        <v>1244273</v>
      </c>
      <c r="S23" s="629"/>
      <c r="T23" s="629"/>
      <c r="U23" s="629"/>
      <c r="V23" s="629"/>
      <c r="W23" s="629"/>
      <c r="X23" s="629"/>
      <c r="Y23" s="630"/>
      <c r="Z23" s="655">
        <v>13.6</v>
      </c>
      <c r="AA23" s="655"/>
      <c r="AB23" s="655"/>
      <c r="AC23" s="655"/>
      <c r="AD23" s="656">
        <v>1112086</v>
      </c>
      <c r="AE23" s="656"/>
      <c r="AF23" s="656"/>
      <c r="AG23" s="656"/>
      <c r="AH23" s="656"/>
      <c r="AI23" s="656"/>
      <c r="AJ23" s="656"/>
      <c r="AK23" s="656"/>
      <c r="AL23" s="631">
        <v>19.8</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174</v>
      </c>
      <c r="BH23" s="629"/>
      <c r="BI23" s="629"/>
      <c r="BJ23" s="629"/>
      <c r="BK23" s="629"/>
      <c r="BL23" s="629"/>
      <c r="BM23" s="629"/>
      <c r="BN23" s="630"/>
      <c r="BO23" s="655" t="s">
        <v>174</v>
      </c>
      <c r="BP23" s="655"/>
      <c r="BQ23" s="655"/>
      <c r="BR23" s="655"/>
      <c r="BS23" s="656" t="s">
        <v>174</v>
      </c>
      <c r="BT23" s="656"/>
      <c r="BU23" s="656"/>
      <c r="BV23" s="656"/>
      <c r="BW23" s="656"/>
      <c r="BX23" s="656"/>
      <c r="BY23" s="656"/>
      <c r="BZ23" s="656"/>
      <c r="CA23" s="656"/>
      <c r="CB23" s="714"/>
      <c r="CD23" s="730" t="s">
        <v>225</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2">
      <c r="B24" s="625" t="s">
        <v>291</v>
      </c>
      <c r="C24" s="626"/>
      <c r="D24" s="626"/>
      <c r="E24" s="626"/>
      <c r="F24" s="626"/>
      <c r="G24" s="626"/>
      <c r="H24" s="626"/>
      <c r="I24" s="626"/>
      <c r="J24" s="626"/>
      <c r="K24" s="626"/>
      <c r="L24" s="626"/>
      <c r="M24" s="626"/>
      <c r="N24" s="626"/>
      <c r="O24" s="626"/>
      <c r="P24" s="626"/>
      <c r="Q24" s="627"/>
      <c r="R24" s="628">
        <v>1112086</v>
      </c>
      <c r="S24" s="629"/>
      <c r="T24" s="629"/>
      <c r="U24" s="629"/>
      <c r="V24" s="629"/>
      <c r="W24" s="629"/>
      <c r="X24" s="629"/>
      <c r="Y24" s="630"/>
      <c r="Z24" s="655">
        <v>12.2</v>
      </c>
      <c r="AA24" s="655"/>
      <c r="AB24" s="655"/>
      <c r="AC24" s="655"/>
      <c r="AD24" s="656">
        <v>1112086</v>
      </c>
      <c r="AE24" s="656"/>
      <c r="AF24" s="656"/>
      <c r="AG24" s="656"/>
      <c r="AH24" s="656"/>
      <c r="AI24" s="656"/>
      <c r="AJ24" s="656"/>
      <c r="AK24" s="656"/>
      <c r="AL24" s="631">
        <v>19.8</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174</v>
      </c>
      <c r="BH24" s="629"/>
      <c r="BI24" s="629"/>
      <c r="BJ24" s="629"/>
      <c r="BK24" s="629"/>
      <c r="BL24" s="629"/>
      <c r="BM24" s="629"/>
      <c r="BN24" s="630"/>
      <c r="BO24" s="655" t="s">
        <v>174</v>
      </c>
      <c r="BP24" s="655"/>
      <c r="BQ24" s="655"/>
      <c r="BR24" s="655"/>
      <c r="BS24" s="656" t="s">
        <v>174</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4236125</v>
      </c>
      <c r="CS24" s="682"/>
      <c r="CT24" s="682"/>
      <c r="CU24" s="682"/>
      <c r="CV24" s="682"/>
      <c r="CW24" s="682"/>
      <c r="CX24" s="682"/>
      <c r="CY24" s="725"/>
      <c r="CZ24" s="726">
        <v>49.5</v>
      </c>
      <c r="DA24" s="699"/>
      <c r="DB24" s="699"/>
      <c r="DC24" s="729"/>
      <c r="DD24" s="724">
        <v>2549891</v>
      </c>
      <c r="DE24" s="682"/>
      <c r="DF24" s="682"/>
      <c r="DG24" s="682"/>
      <c r="DH24" s="682"/>
      <c r="DI24" s="682"/>
      <c r="DJ24" s="682"/>
      <c r="DK24" s="725"/>
      <c r="DL24" s="724">
        <v>2525816</v>
      </c>
      <c r="DM24" s="682"/>
      <c r="DN24" s="682"/>
      <c r="DO24" s="682"/>
      <c r="DP24" s="682"/>
      <c r="DQ24" s="682"/>
      <c r="DR24" s="682"/>
      <c r="DS24" s="682"/>
      <c r="DT24" s="682"/>
      <c r="DU24" s="682"/>
      <c r="DV24" s="725"/>
      <c r="DW24" s="726">
        <v>44.1</v>
      </c>
      <c r="DX24" s="699"/>
      <c r="DY24" s="699"/>
      <c r="DZ24" s="699"/>
      <c r="EA24" s="699"/>
      <c r="EB24" s="699"/>
      <c r="EC24" s="727"/>
    </row>
    <row r="25" spans="2:133" ht="11.25" customHeight="1" x14ac:dyDescent="0.2">
      <c r="B25" s="625" t="s">
        <v>294</v>
      </c>
      <c r="C25" s="626"/>
      <c r="D25" s="626"/>
      <c r="E25" s="626"/>
      <c r="F25" s="626"/>
      <c r="G25" s="626"/>
      <c r="H25" s="626"/>
      <c r="I25" s="626"/>
      <c r="J25" s="626"/>
      <c r="K25" s="626"/>
      <c r="L25" s="626"/>
      <c r="M25" s="626"/>
      <c r="N25" s="626"/>
      <c r="O25" s="626"/>
      <c r="P25" s="626"/>
      <c r="Q25" s="627"/>
      <c r="R25" s="628">
        <v>132101</v>
      </c>
      <c r="S25" s="629"/>
      <c r="T25" s="629"/>
      <c r="U25" s="629"/>
      <c r="V25" s="629"/>
      <c r="W25" s="629"/>
      <c r="X25" s="629"/>
      <c r="Y25" s="630"/>
      <c r="Z25" s="655">
        <v>1.4</v>
      </c>
      <c r="AA25" s="655"/>
      <c r="AB25" s="655"/>
      <c r="AC25" s="655"/>
      <c r="AD25" s="656" t="s">
        <v>174</v>
      </c>
      <c r="AE25" s="656"/>
      <c r="AF25" s="656"/>
      <c r="AG25" s="656"/>
      <c r="AH25" s="656"/>
      <c r="AI25" s="656"/>
      <c r="AJ25" s="656"/>
      <c r="AK25" s="656"/>
      <c r="AL25" s="631" t="s">
        <v>174</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174</v>
      </c>
      <c r="BH25" s="629"/>
      <c r="BI25" s="629"/>
      <c r="BJ25" s="629"/>
      <c r="BK25" s="629"/>
      <c r="BL25" s="629"/>
      <c r="BM25" s="629"/>
      <c r="BN25" s="630"/>
      <c r="BO25" s="655" t="s">
        <v>174</v>
      </c>
      <c r="BP25" s="655"/>
      <c r="BQ25" s="655"/>
      <c r="BR25" s="655"/>
      <c r="BS25" s="656" t="s">
        <v>174</v>
      </c>
      <c r="BT25" s="656"/>
      <c r="BU25" s="656"/>
      <c r="BV25" s="656"/>
      <c r="BW25" s="656"/>
      <c r="BX25" s="656"/>
      <c r="BY25" s="656"/>
      <c r="BZ25" s="656"/>
      <c r="CA25" s="656"/>
      <c r="CB25" s="714"/>
      <c r="CD25" s="670" t="s">
        <v>296</v>
      </c>
      <c r="CE25" s="667"/>
      <c r="CF25" s="667"/>
      <c r="CG25" s="667"/>
      <c r="CH25" s="667"/>
      <c r="CI25" s="667"/>
      <c r="CJ25" s="667"/>
      <c r="CK25" s="667"/>
      <c r="CL25" s="667"/>
      <c r="CM25" s="667"/>
      <c r="CN25" s="667"/>
      <c r="CO25" s="667"/>
      <c r="CP25" s="667"/>
      <c r="CQ25" s="668"/>
      <c r="CR25" s="628">
        <v>1487554</v>
      </c>
      <c r="CS25" s="639"/>
      <c r="CT25" s="639"/>
      <c r="CU25" s="639"/>
      <c r="CV25" s="639"/>
      <c r="CW25" s="639"/>
      <c r="CX25" s="639"/>
      <c r="CY25" s="640"/>
      <c r="CZ25" s="631">
        <v>17.399999999999999</v>
      </c>
      <c r="DA25" s="641"/>
      <c r="DB25" s="641"/>
      <c r="DC25" s="642"/>
      <c r="DD25" s="634">
        <v>1389945</v>
      </c>
      <c r="DE25" s="639"/>
      <c r="DF25" s="639"/>
      <c r="DG25" s="639"/>
      <c r="DH25" s="639"/>
      <c r="DI25" s="639"/>
      <c r="DJ25" s="639"/>
      <c r="DK25" s="640"/>
      <c r="DL25" s="634">
        <v>1385057</v>
      </c>
      <c r="DM25" s="639"/>
      <c r="DN25" s="639"/>
      <c r="DO25" s="639"/>
      <c r="DP25" s="639"/>
      <c r="DQ25" s="639"/>
      <c r="DR25" s="639"/>
      <c r="DS25" s="639"/>
      <c r="DT25" s="639"/>
      <c r="DU25" s="639"/>
      <c r="DV25" s="640"/>
      <c r="DW25" s="631">
        <v>24.2</v>
      </c>
      <c r="DX25" s="641"/>
      <c r="DY25" s="641"/>
      <c r="DZ25" s="641"/>
      <c r="EA25" s="641"/>
      <c r="EB25" s="641"/>
      <c r="EC25" s="662"/>
    </row>
    <row r="26" spans="2:133" ht="11.25" customHeight="1" x14ac:dyDescent="0.2">
      <c r="B26" s="625" t="s">
        <v>297</v>
      </c>
      <c r="C26" s="626"/>
      <c r="D26" s="626"/>
      <c r="E26" s="626"/>
      <c r="F26" s="626"/>
      <c r="G26" s="626"/>
      <c r="H26" s="626"/>
      <c r="I26" s="626"/>
      <c r="J26" s="626"/>
      <c r="K26" s="626"/>
      <c r="L26" s="626"/>
      <c r="M26" s="626"/>
      <c r="N26" s="626"/>
      <c r="O26" s="626"/>
      <c r="P26" s="626"/>
      <c r="Q26" s="627"/>
      <c r="R26" s="628">
        <v>86</v>
      </c>
      <c r="S26" s="629"/>
      <c r="T26" s="629"/>
      <c r="U26" s="629"/>
      <c r="V26" s="629"/>
      <c r="W26" s="629"/>
      <c r="X26" s="629"/>
      <c r="Y26" s="630"/>
      <c r="Z26" s="655">
        <v>0</v>
      </c>
      <c r="AA26" s="655"/>
      <c r="AB26" s="655"/>
      <c r="AC26" s="655"/>
      <c r="AD26" s="656" t="s">
        <v>174</v>
      </c>
      <c r="AE26" s="656"/>
      <c r="AF26" s="656"/>
      <c r="AG26" s="656"/>
      <c r="AH26" s="656"/>
      <c r="AI26" s="656"/>
      <c r="AJ26" s="656"/>
      <c r="AK26" s="656"/>
      <c r="AL26" s="631" t="s">
        <v>174</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174</v>
      </c>
      <c r="BH26" s="629"/>
      <c r="BI26" s="629"/>
      <c r="BJ26" s="629"/>
      <c r="BK26" s="629"/>
      <c r="BL26" s="629"/>
      <c r="BM26" s="629"/>
      <c r="BN26" s="630"/>
      <c r="BO26" s="655" t="s">
        <v>174</v>
      </c>
      <c r="BP26" s="655"/>
      <c r="BQ26" s="655"/>
      <c r="BR26" s="655"/>
      <c r="BS26" s="656" t="s">
        <v>174</v>
      </c>
      <c r="BT26" s="656"/>
      <c r="BU26" s="656"/>
      <c r="BV26" s="656"/>
      <c r="BW26" s="656"/>
      <c r="BX26" s="656"/>
      <c r="BY26" s="656"/>
      <c r="BZ26" s="656"/>
      <c r="CA26" s="656"/>
      <c r="CB26" s="714"/>
      <c r="CD26" s="670" t="s">
        <v>299</v>
      </c>
      <c r="CE26" s="667"/>
      <c r="CF26" s="667"/>
      <c r="CG26" s="667"/>
      <c r="CH26" s="667"/>
      <c r="CI26" s="667"/>
      <c r="CJ26" s="667"/>
      <c r="CK26" s="667"/>
      <c r="CL26" s="667"/>
      <c r="CM26" s="667"/>
      <c r="CN26" s="667"/>
      <c r="CO26" s="667"/>
      <c r="CP26" s="667"/>
      <c r="CQ26" s="668"/>
      <c r="CR26" s="628">
        <v>891141</v>
      </c>
      <c r="CS26" s="629"/>
      <c r="CT26" s="629"/>
      <c r="CU26" s="629"/>
      <c r="CV26" s="629"/>
      <c r="CW26" s="629"/>
      <c r="CX26" s="629"/>
      <c r="CY26" s="630"/>
      <c r="CZ26" s="631">
        <v>10.4</v>
      </c>
      <c r="DA26" s="641"/>
      <c r="DB26" s="641"/>
      <c r="DC26" s="642"/>
      <c r="DD26" s="634">
        <v>819253</v>
      </c>
      <c r="DE26" s="629"/>
      <c r="DF26" s="629"/>
      <c r="DG26" s="629"/>
      <c r="DH26" s="629"/>
      <c r="DI26" s="629"/>
      <c r="DJ26" s="629"/>
      <c r="DK26" s="630"/>
      <c r="DL26" s="634" t="s">
        <v>174</v>
      </c>
      <c r="DM26" s="629"/>
      <c r="DN26" s="629"/>
      <c r="DO26" s="629"/>
      <c r="DP26" s="629"/>
      <c r="DQ26" s="629"/>
      <c r="DR26" s="629"/>
      <c r="DS26" s="629"/>
      <c r="DT26" s="629"/>
      <c r="DU26" s="629"/>
      <c r="DV26" s="630"/>
      <c r="DW26" s="631" t="s">
        <v>174</v>
      </c>
      <c r="DX26" s="641"/>
      <c r="DY26" s="641"/>
      <c r="DZ26" s="641"/>
      <c r="EA26" s="641"/>
      <c r="EB26" s="641"/>
      <c r="EC26" s="662"/>
    </row>
    <row r="27" spans="2:133" ht="11.25" customHeight="1" x14ac:dyDescent="0.2">
      <c r="B27" s="625" t="s">
        <v>300</v>
      </c>
      <c r="C27" s="626"/>
      <c r="D27" s="626"/>
      <c r="E27" s="626"/>
      <c r="F27" s="626"/>
      <c r="G27" s="626"/>
      <c r="H27" s="626"/>
      <c r="I27" s="626"/>
      <c r="J27" s="626"/>
      <c r="K27" s="626"/>
      <c r="L27" s="626"/>
      <c r="M27" s="626"/>
      <c r="N27" s="626"/>
      <c r="O27" s="626"/>
      <c r="P27" s="626"/>
      <c r="Q27" s="627"/>
      <c r="R27" s="628">
        <v>5731532</v>
      </c>
      <c r="S27" s="629"/>
      <c r="T27" s="629"/>
      <c r="U27" s="629"/>
      <c r="V27" s="629"/>
      <c r="W27" s="629"/>
      <c r="X27" s="629"/>
      <c r="Y27" s="630"/>
      <c r="Z27" s="655">
        <v>62.8</v>
      </c>
      <c r="AA27" s="655"/>
      <c r="AB27" s="655"/>
      <c r="AC27" s="655"/>
      <c r="AD27" s="656">
        <v>5599345</v>
      </c>
      <c r="AE27" s="656"/>
      <c r="AF27" s="656"/>
      <c r="AG27" s="656"/>
      <c r="AH27" s="656"/>
      <c r="AI27" s="656"/>
      <c r="AJ27" s="656"/>
      <c r="AK27" s="656"/>
      <c r="AL27" s="631">
        <v>99.8</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3606154</v>
      </c>
      <c r="BH27" s="629"/>
      <c r="BI27" s="629"/>
      <c r="BJ27" s="629"/>
      <c r="BK27" s="629"/>
      <c r="BL27" s="629"/>
      <c r="BM27" s="629"/>
      <c r="BN27" s="630"/>
      <c r="BO27" s="655">
        <v>100</v>
      </c>
      <c r="BP27" s="655"/>
      <c r="BQ27" s="655"/>
      <c r="BR27" s="655"/>
      <c r="BS27" s="656">
        <v>87359</v>
      </c>
      <c r="BT27" s="656"/>
      <c r="BU27" s="656"/>
      <c r="BV27" s="656"/>
      <c r="BW27" s="656"/>
      <c r="BX27" s="656"/>
      <c r="BY27" s="656"/>
      <c r="BZ27" s="656"/>
      <c r="CA27" s="656"/>
      <c r="CB27" s="714"/>
      <c r="CD27" s="670" t="s">
        <v>302</v>
      </c>
      <c r="CE27" s="667"/>
      <c r="CF27" s="667"/>
      <c r="CG27" s="667"/>
      <c r="CH27" s="667"/>
      <c r="CI27" s="667"/>
      <c r="CJ27" s="667"/>
      <c r="CK27" s="667"/>
      <c r="CL27" s="667"/>
      <c r="CM27" s="667"/>
      <c r="CN27" s="667"/>
      <c r="CO27" s="667"/>
      <c r="CP27" s="667"/>
      <c r="CQ27" s="668"/>
      <c r="CR27" s="628">
        <v>2083540</v>
      </c>
      <c r="CS27" s="639"/>
      <c r="CT27" s="639"/>
      <c r="CU27" s="639"/>
      <c r="CV27" s="639"/>
      <c r="CW27" s="639"/>
      <c r="CX27" s="639"/>
      <c r="CY27" s="640"/>
      <c r="CZ27" s="631">
        <v>24.4</v>
      </c>
      <c r="DA27" s="641"/>
      <c r="DB27" s="641"/>
      <c r="DC27" s="642"/>
      <c r="DD27" s="634">
        <v>494915</v>
      </c>
      <c r="DE27" s="639"/>
      <c r="DF27" s="639"/>
      <c r="DG27" s="639"/>
      <c r="DH27" s="639"/>
      <c r="DI27" s="639"/>
      <c r="DJ27" s="639"/>
      <c r="DK27" s="640"/>
      <c r="DL27" s="634">
        <v>475728</v>
      </c>
      <c r="DM27" s="639"/>
      <c r="DN27" s="639"/>
      <c r="DO27" s="639"/>
      <c r="DP27" s="639"/>
      <c r="DQ27" s="639"/>
      <c r="DR27" s="639"/>
      <c r="DS27" s="639"/>
      <c r="DT27" s="639"/>
      <c r="DU27" s="639"/>
      <c r="DV27" s="640"/>
      <c r="DW27" s="631">
        <v>8.3000000000000007</v>
      </c>
      <c r="DX27" s="641"/>
      <c r="DY27" s="641"/>
      <c r="DZ27" s="641"/>
      <c r="EA27" s="641"/>
      <c r="EB27" s="641"/>
      <c r="EC27" s="662"/>
    </row>
    <row r="28" spans="2:133" ht="11.25" customHeight="1" x14ac:dyDescent="0.2">
      <c r="B28" s="625" t="s">
        <v>303</v>
      </c>
      <c r="C28" s="626"/>
      <c r="D28" s="626"/>
      <c r="E28" s="626"/>
      <c r="F28" s="626"/>
      <c r="G28" s="626"/>
      <c r="H28" s="626"/>
      <c r="I28" s="626"/>
      <c r="J28" s="626"/>
      <c r="K28" s="626"/>
      <c r="L28" s="626"/>
      <c r="M28" s="626"/>
      <c r="N28" s="626"/>
      <c r="O28" s="626"/>
      <c r="P28" s="626"/>
      <c r="Q28" s="627"/>
      <c r="R28" s="628">
        <v>3031</v>
      </c>
      <c r="S28" s="629"/>
      <c r="T28" s="629"/>
      <c r="U28" s="629"/>
      <c r="V28" s="629"/>
      <c r="W28" s="629"/>
      <c r="X28" s="629"/>
      <c r="Y28" s="630"/>
      <c r="Z28" s="655">
        <v>0</v>
      </c>
      <c r="AA28" s="655"/>
      <c r="AB28" s="655"/>
      <c r="AC28" s="655"/>
      <c r="AD28" s="656">
        <v>3031</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304</v>
      </c>
      <c r="CE28" s="667"/>
      <c r="CF28" s="667"/>
      <c r="CG28" s="667"/>
      <c r="CH28" s="667"/>
      <c r="CI28" s="667"/>
      <c r="CJ28" s="667"/>
      <c r="CK28" s="667"/>
      <c r="CL28" s="667"/>
      <c r="CM28" s="667"/>
      <c r="CN28" s="667"/>
      <c r="CO28" s="667"/>
      <c r="CP28" s="667"/>
      <c r="CQ28" s="668"/>
      <c r="CR28" s="628">
        <v>665031</v>
      </c>
      <c r="CS28" s="629"/>
      <c r="CT28" s="629"/>
      <c r="CU28" s="629"/>
      <c r="CV28" s="629"/>
      <c r="CW28" s="629"/>
      <c r="CX28" s="629"/>
      <c r="CY28" s="630"/>
      <c r="CZ28" s="631">
        <v>7.8</v>
      </c>
      <c r="DA28" s="641"/>
      <c r="DB28" s="641"/>
      <c r="DC28" s="642"/>
      <c r="DD28" s="634">
        <v>665031</v>
      </c>
      <c r="DE28" s="629"/>
      <c r="DF28" s="629"/>
      <c r="DG28" s="629"/>
      <c r="DH28" s="629"/>
      <c r="DI28" s="629"/>
      <c r="DJ28" s="629"/>
      <c r="DK28" s="630"/>
      <c r="DL28" s="634">
        <v>665031</v>
      </c>
      <c r="DM28" s="629"/>
      <c r="DN28" s="629"/>
      <c r="DO28" s="629"/>
      <c r="DP28" s="629"/>
      <c r="DQ28" s="629"/>
      <c r="DR28" s="629"/>
      <c r="DS28" s="629"/>
      <c r="DT28" s="629"/>
      <c r="DU28" s="629"/>
      <c r="DV28" s="630"/>
      <c r="DW28" s="631">
        <v>11.6</v>
      </c>
      <c r="DX28" s="641"/>
      <c r="DY28" s="641"/>
      <c r="DZ28" s="641"/>
      <c r="EA28" s="641"/>
      <c r="EB28" s="641"/>
      <c r="EC28" s="662"/>
    </row>
    <row r="29" spans="2:133" ht="11.25" customHeight="1" x14ac:dyDescent="0.2">
      <c r="B29" s="625" t="s">
        <v>305</v>
      </c>
      <c r="C29" s="626"/>
      <c r="D29" s="626"/>
      <c r="E29" s="626"/>
      <c r="F29" s="626"/>
      <c r="G29" s="626"/>
      <c r="H29" s="626"/>
      <c r="I29" s="626"/>
      <c r="J29" s="626"/>
      <c r="K29" s="626"/>
      <c r="L29" s="626"/>
      <c r="M29" s="626"/>
      <c r="N29" s="626"/>
      <c r="O29" s="626"/>
      <c r="P29" s="626"/>
      <c r="Q29" s="627"/>
      <c r="R29" s="628">
        <v>45179</v>
      </c>
      <c r="S29" s="629"/>
      <c r="T29" s="629"/>
      <c r="U29" s="629"/>
      <c r="V29" s="629"/>
      <c r="W29" s="629"/>
      <c r="X29" s="629"/>
      <c r="Y29" s="630"/>
      <c r="Z29" s="655">
        <v>0.5</v>
      </c>
      <c r="AA29" s="655"/>
      <c r="AB29" s="655"/>
      <c r="AC29" s="655"/>
      <c r="AD29" s="656" t="s">
        <v>174</v>
      </c>
      <c r="AE29" s="656"/>
      <c r="AF29" s="656"/>
      <c r="AG29" s="656"/>
      <c r="AH29" s="656"/>
      <c r="AI29" s="656"/>
      <c r="AJ29" s="656"/>
      <c r="AK29" s="656"/>
      <c r="AL29" s="631" t="s">
        <v>174</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70" t="s">
        <v>307</v>
      </c>
      <c r="CG29" s="667"/>
      <c r="CH29" s="667"/>
      <c r="CI29" s="667"/>
      <c r="CJ29" s="667"/>
      <c r="CK29" s="667"/>
      <c r="CL29" s="667"/>
      <c r="CM29" s="667"/>
      <c r="CN29" s="667"/>
      <c r="CO29" s="667"/>
      <c r="CP29" s="667"/>
      <c r="CQ29" s="668"/>
      <c r="CR29" s="628">
        <v>665031</v>
      </c>
      <c r="CS29" s="639"/>
      <c r="CT29" s="639"/>
      <c r="CU29" s="639"/>
      <c r="CV29" s="639"/>
      <c r="CW29" s="639"/>
      <c r="CX29" s="639"/>
      <c r="CY29" s="640"/>
      <c r="CZ29" s="631">
        <v>7.8</v>
      </c>
      <c r="DA29" s="641"/>
      <c r="DB29" s="641"/>
      <c r="DC29" s="642"/>
      <c r="DD29" s="634">
        <v>665031</v>
      </c>
      <c r="DE29" s="639"/>
      <c r="DF29" s="639"/>
      <c r="DG29" s="639"/>
      <c r="DH29" s="639"/>
      <c r="DI29" s="639"/>
      <c r="DJ29" s="639"/>
      <c r="DK29" s="640"/>
      <c r="DL29" s="634">
        <v>665031</v>
      </c>
      <c r="DM29" s="639"/>
      <c r="DN29" s="639"/>
      <c r="DO29" s="639"/>
      <c r="DP29" s="639"/>
      <c r="DQ29" s="639"/>
      <c r="DR29" s="639"/>
      <c r="DS29" s="639"/>
      <c r="DT29" s="639"/>
      <c r="DU29" s="639"/>
      <c r="DV29" s="640"/>
      <c r="DW29" s="631">
        <v>11.6</v>
      </c>
      <c r="DX29" s="641"/>
      <c r="DY29" s="641"/>
      <c r="DZ29" s="641"/>
      <c r="EA29" s="641"/>
      <c r="EB29" s="641"/>
      <c r="EC29" s="662"/>
    </row>
    <row r="30" spans="2:133" ht="11.25" customHeight="1" x14ac:dyDescent="0.2">
      <c r="B30" s="625" t="s">
        <v>308</v>
      </c>
      <c r="C30" s="626"/>
      <c r="D30" s="626"/>
      <c r="E30" s="626"/>
      <c r="F30" s="626"/>
      <c r="G30" s="626"/>
      <c r="H30" s="626"/>
      <c r="I30" s="626"/>
      <c r="J30" s="626"/>
      <c r="K30" s="626"/>
      <c r="L30" s="626"/>
      <c r="M30" s="626"/>
      <c r="N30" s="626"/>
      <c r="O30" s="626"/>
      <c r="P30" s="626"/>
      <c r="Q30" s="627"/>
      <c r="R30" s="628">
        <v>53497</v>
      </c>
      <c r="S30" s="629"/>
      <c r="T30" s="629"/>
      <c r="U30" s="629"/>
      <c r="V30" s="629"/>
      <c r="W30" s="629"/>
      <c r="X30" s="629"/>
      <c r="Y30" s="630"/>
      <c r="Z30" s="655">
        <v>0.6</v>
      </c>
      <c r="AA30" s="655"/>
      <c r="AB30" s="655"/>
      <c r="AC30" s="655"/>
      <c r="AD30" s="656">
        <v>8259</v>
      </c>
      <c r="AE30" s="656"/>
      <c r="AF30" s="656"/>
      <c r="AG30" s="656"/>
      <c r="AH30" s="656"/>
      <c r="AI30" s="656"/>
      <c r="AJ30" s="656"/>
      <c r="AK30" s="656"/>
      <c r="AL30" s="631">
        <v>0.1</v>
      </c>
      <c r="AM30" s="632"/>
      <c r="AN30" s="632"/>
      <c r="AO30" s="657"/>
      <c r="AP30" s="687" t="s">
        <v>225</v>
      </c>
      <c r="AQ30" s="688"/>
      <c r="AR30" s="688"/>
      <c r="AS30" s="688"/>
      <c r="AT30" s="688"/>
      <c r="AU30" s="688"/>
      <c r="AV30" s="688"/>
      <c r="AW30" s="688"/>
      <c r="AX30" s="688"/>
      <c r="AY30" s="688"/>
      <c r="AZ30" s="688"/>
      <c r="BA30" s="688"/>
      <c r="BB30" s="688"/>
      <c r="BC30" s="688"/>
      <c r="BD30" s="688"/>
      <c r="BE30" s="688"/>
      <c r="BF30" s="689"/>
      <c r="BG30" s="687" t="s">
        <v>309</v>
      </c>
      <c r="BH30" s="712"/>
      <c r="BI30" s="712"/>
      <c r="BJ30" s="712"/>
      <c r="BK30" s="712"/>
      <c r="BL30" s="712"/>
      <c r="BM30" s="712"/>
      <c r="BN30" s="712"/>
      <c r="BO30" s="712"/>
      <c r="BP30" s="712"/>
      <c r="BQ30" s="713"/>
      <c r="BR30" s="687" t="s">
        <v>310</v>
      </c>
      <c r="BS30" s="712"/>
      <c r="BT30" s="712"/>
      <c r="BU30" s="712"/>
      <c r="BV30" s="712"/>
      <c r="BW30" s="712"/>
      <c r="BX30" s="712"/>
      <c r="BY30" s="712"/>
      <c r="BZ30" s="712"/>
      <c r="CA30" s="712"/>
      <c r="CB30" s="713"/>
      <c r="CD30" s="717"/>
      <c r="CE30" s="718"/>
      <c r="CF30" s="670" t="s">
        <v>311</v>
      </c>
      <c r="CG30" s="667"/>
      <c r="CH30" s="667"/>
      <c r="CI30" s="667"/>
      <c r="CJ30" s="667"/>
      <c r="CK30" s="667"/>
      <c r="CL30" s="667"/>
      <c r="CM30" s="667"/>
      <c r="CN30" s="667"/>
      <c r="CO30" s="667"/>
      <c r="CP30" s="667"/>
      <c r="CQ30" s="668"/>
      <c r="CR30" s="628">
        <v>643056</v>
      </c>
      <c r="CS30" s="629"/>
      <c r="CT30" s="629"/>
      <c r="CU30" s="629"/>
      <c r="CV30" s="629"/>
      <c r="CW30" s="629"/>
      <c r="CX30" s="629"/>
      <c r="CY30" s="630"/>
      <c r="CZ30" s="631">
        <v>7.5</v>
      </c>
      <c r="DA30" s="641"/>
      <c r="DB30" s="641"/>
      <c r="DC30" s="642"/>
      <c r="DD30" s="634">
        <v>643056</v>
      </c>
      <c r="DE30" s="629"/>
      <c r="DF30" s="629"/>
      <c r="DG30" s="629"/>
      <c r="DH30" s="629"/>
      <c r="DI30" s="629"/>
      <c r="DJ30" s="629"/>
      <c r="DK30" s="630"/>
      <c r="DL30" s="634">
        <v>643056</v>
      </c>
      <c r="DM30" s="629"/>
      <c r="DN30" s="629"/>
      <c r="DO30" s="629"/>
      <c r="DP30" s="629"/>
      <c r="DQ30" s="629"/>
      <c r="DR30" s="629"/>
      <c r="DS30" s="629"/>
      <c r="DT30" s="629"/>
      <c r="DU30" s="629"/>
      <c r="DV30" s="630"/>
      <c r="DW30" s="631">
        <v>11.2</v>
      </c>
      <c r="DX30" s="641"/>
      <c r="DY30" s="641"/>
      <c r="DZ30" s="641"/>
      <c r="EA30" s="641"/>
      <c r="EB30" s="641"/>
      <c r="EC30" s="662"/>
    </row>
    <row r="31" spans="2:133" ht="11.25" customHeight="1" x14ac:dyDescent="0.2">
      <c r="B31" s="625" t="s">
        <v>312</v>
      </c>
      <c r="C31" s="626"/>
      <c r="D31" s="626"/>
      <c r="E31" s="626"/>
      <c r="F31" s="626"/>
      <c r="G31" s="626"/>
      <c r="H31" s="626"/>
      <c r="I31" s="626"/>
      <c r="J31" s="626"/>
      <c r="K31" s="626"/>
      <c r="L31" s="626"/>
      <c r="M31" s="626"/>
      <c r="N31" s="626"/>
      <c r="O31" s="626"/>
      <c r="P31" s="626"/>
      <c r="Q31" s="627"/>
      <c r="R31" s="628">
        <v>16210</v>
      </c>
      <c r="S31" s="629"/>
      <c r="T31" s="629"/>
      <c r="U31" s="629"/>
      <c r="V31" s="629"/>
      <c r="W31" s="629"/>
      <c r="X31" s="629"/>
      <c r="Y31" s="630"/>
      <c r="Z31" s="655">
        <v>0.2</v>
      </c>
      <c r="AA31" s="655"/>
      <c r="AB31" s="655"/>
      <c r="AC31" s="655"/>
      <c r="AD31" s="656" t="s">
        <v>174</v>
      </c>
      <c r="AE31" s="656"/>
      <c r="AF31" s="656"/>
      <c r="AG31" s="656"/>
      <c r="AH31" s="656"/>
      <c r="AI31" s="656"/>
      <c r="AJ31" s="656"/>
      <c r="AK31" s="656"/>
      <c r="AL31" s="631" t="s">
        <v>174</v>
      </c>
      <c r="AM31" s="632"/>
      <c r="AN31" s="632"/>
      <c r="AO31" s="657"/>
      <c r="AP31" s="701" t="s">
        <v>313</v>
      </c>
      <c r="AQ31" s="702"/>
      <c r="AR31" s="702"/>
      <c r="AS31" s="702"/>
      <c r="AT31" s="707" t="s">
        <v>314</v>
      </c>
      <c r="AU31" s="217"/>
      <c r="AV31" s="217"/>
      <c r="AW31" s="217"/>
      <c r="AX31" s="694" t="s">
        <v>188</v>
      </c>
      <c r="AY31" s="695"/>
      <c r="AZ31" s="695"/>
      <c r="BA31" s="695"/>
      <c r="BB31" s="695"/>
      <c r="BC31" s="695"/>
      <c r="BD31" s="695"/>
      <c r="BE31" s="695"/>
      <c r="BF31" s="696"/>
      <c r="BG31" s="697">
        <v>99.6</v>
      </c>
      <c r="BH31" s="698"/>
      <c r="BI31" s="698"/>
      <c r="BJ31" s="698"/>
      <c r="BK31" s="698"/>
      <c r="BL31" s="698"/>
      <c r="BM31" s="699">
        <v>97.6</v>
      </c>
      <c r="BN31" s="698"/>
      <c r="BO31" s="698"/>
      <c r="BP31" s="698"/>
      <c r="BQ31" s="700"/>
      <c r="BR31" s="697">
        <v>99.4</v>
      </c>
      <c r="BS31" s="698"/>
      <c r="BT31" s="698"/>
      <c r="BU31" s="698"/>
      <c r="BV31" s="698"/>
      <c r="BW31" s="698"/>
      <c r="BX31" s="699">
        <v>97.5</v>
      </c>
      <c r="BY31" s="698"/>
      <c r="BZ31" s="698"/>
      <c r="CA31" s="698"/>
      <c r="CB31" s="700"/>
      <c r="CD31" s="717"/>
      <c r="CE31" s="718"/>
      <c r="CF31" s="670" t="s">
        <v>315</v>
      </c>
      <c r="CG31" s="667"/>
      <c r="CH31" s="667"/>
      <c r="CI31" s="667"/>
      <c r="CJ31" s="667"/>
      <c r="CK31" s="667"/>
      <c r="CL31" s="667"/>
      <c r="CM31" s="667"/>
      <c r="CN31" s="667"/>
      <c r="CO31" s="667"/>
      <c r="CP31" s="667"/>
      <c r="CQ31" s="668"/>
      <c r="CR31" s="628">
        <v>21975</v>
      </c>
      <c r="CS31" s="639"/>
      <c r="CT31" s="639"/>
      <c r="CU31" s="639"/>
      <c r="CV31" s="639"/>
      <c r="CW31" s="639"/>
      <c r="CX31" s="639"/>
      <c r="CY31" s="640"/>
      <c r="CZ31" s="631">
        <v>0.3</v>
      </c>
      <c r="DA31" s="641"/>
      <c r="DB31" s="641"/>
      <c r="DC31" s="642"/>
      <c r="DD31" s="634">
        <v>21975</v>
      </c>
      <c r="DE31" s="639"/>
      <c r="DF31" s="639"/>
      <c r="DG31" s="639"/>
      <c r="DH31" s="639"/>
      <c r="DI31" s="639"/>
      <c r="DJ31" s="639"/>
      <c r="DK31" s="640"/>
      <c r="DL31" s="634">
        <v>21975</v>
      </c>
      <c r="DM31" s="639"/>
      <c r="DN31" s="639"/>
      <c r="DO31" s="639"/>
      <c r="DP31" s="639"/>
      <c r="DQ31" s="639"/>
      <c r="DR31" s="639"/>
      <c r="DS31" s="639"/>
      <c r="DT31" s="639"/>
      <c r="DU31" s="639"/>
      <c r="DV31" s="640"/>
      <c r="DW31" s="631">
        <v>0.4</v>
      </c>
      <c r="DX31" s="641"/>
      <c r="DY31" s="641"/>
      <c r="DZ31" s="641"/>
      <c r="EA31" s="641"/>
      <c r="EB31" s="641"/>
      <c r="EC31" s="662"/>
    </row>
    <row r="32" spans="2:133" ht="11.25" customHeight="1" x14ac:dyDescent="0.2">
      <c r="B32" s="625" t="s">
        <v>316</v>
      </c>
      <c r="C32" s="626"/>
      <c r="D32" s="626"/>
      <c r="E32" s="626"/>
      <c r="F32" s="626"/>
      <c r="G32" s="626"/>
      <c r="H32" s="626"/>
      <c r="I32" s="626"/>
      <c r="J32" s="626"/>
      <c r="K32" s="626"/>
      <c r="L32" s="626"/>
      <c r="M32" s="626"/>
      <c r="N32" s="626"/>
      <c r="O32" s="626"/>
      <c r="P32" s="626"/>
      <c r="Q32" s="627"/>
      <c r="R32" s="628">
        <v>1990008</v>
      </c>
      <c r="S32" s="629"/>
      <c r="T32" s="629"/>
      <c r="U32" s="629"/>
      <c r="V32" s="629"/>
      <c r="W32" s="629"/>
      <c r="X32" s="629"/>
      <c r="Y32" s="630"/>
      <c r="Z32" s="655">
        <v>21.8</v>
      </c>
      <c r="AA32" s="655"/>
      <c r="AB32" s="655"/>
      <c r="AC32" s="655"/>
      <c r="AD32" s="656" t="s">
        <v>174</v>
      </c>
      <c r="AE32" s="656"/>
      <c r="AF32" s="656"/>
      <c r="AG32" s="656"/>
      <c r="AH32" s="656"/>
      <c r="AI32" s="656"/>
      <c r="AJ32" s="656"/>
      <c r="AK32" s="656"/>
      <c r="AL32" s="631" t="s">
        <v>174</v>
      </c>
      <c r="AM32" s="632"/>
      <c r="AN32" s="632"/>
      <c r="AO32" s="657"/>
      <c r="AP32" s="703"/>
      <c r="AQ32" s="704"/>
      <c r="AR32" s="704"/>
      <c r="AS32" s="704"/>
      <c r="AT32" s="708"/>
      <c r="AU32" s="216" t="s">
        <v>317</v>
      </c>
      <c r="AV32" s="216"/>
      <c r="AW32" s="216"/>
      <c r="AX32" s="625" t="s">
        <v>318</v>
      </c>
      <c r="AY32" s="626"/>
      <c r="AZ32" s="626"/>
      <c r="BA32" s="626"/>
      <c r="BB32" s="626"/>
      <c r="BC32" s="626"/>
      <c r="BD32" s="626"/>
      <c r="BE32" s="626"/>
      <c r="BF32" s="627"/>
      <c r="BG32" s="710">
        <v>99.6</v>
      </c>
      <c r="BH32" s="639"/>
      <c r="BI32" s="639"/>
      <c r="BJ32" s="639"/>
      <c r="BK32" s="639"/>
      <c r="BL32" s="639"/>
      <c r="BM32" s="632">
        <v>98.1</v>
      </c>
      <c r="BN32" s="711"/>
      <c r="BO32" s="711"/>
      <c r="BP32" s="711"/>
      <c r="BQ32" s="666"/>
      <c r="BR32" s="710">
        <v>99.3</v>
      </c>
      <c r="BS32" s="639"/>
      <c r="BT32" s="639"/>
      <c r="BU32" s="639"/>
      <c r="BV32" s="639"/>
      <c r="BW32" s="639"/>
      <c r="BX32" s="632">
        <v>97.8</v>
      </c>
      <c r="BY32" s="711"/>
      <c r="BZ32" s="711"/>
      <c r="CA32" s="711"/>
      <c r="CB32" s="666"/>
      <c r="CD32" s="719"/>
      <c r="CE32" s="720"/>
      <c r="CF32" s="670" t="s">
        <v>319</v>
      </c>
      <c r="CG32" s="667"/>
      <c r="CH32" s="667"/>
      <c r="CI32" s="667"/>
      <c r="CJ32" s="667"/>
      <c r="CK32" s="667"/>
      <c r="CL32" s="667"/>
      <c r="CM32" s="667"/>
      <c r="CN32" s="667"/>
      <c r="CO32" s="667"/>
      <c r="CP32" s="667"/>
      <c r="CQ32" s="668"/>
      <c r="CR32" s="628" t="s">
        <v>174</v>
      </c>
      <c r="CS32" s="629"/>
      <c r="CT32" s="629"/>
      <c r="CU32" s="629"/>
      <c r="CV32" s="629"/>
      <c r="CW32" s="629"/>
      <c r="CX32" s="629"/>
      <c r="CY32" s="630"/>
      <c r="CZ32" s="631" t="s">
        <v>179</v>
      </c>
      <c r="DA32" s="641"/>
      <c r="DB32" s="641"/>
      <c r="DC32" s="642"/>
      <c r="DD32" s="634" t="s">
        <v>174</v>
      </c>
      <c r="DE32" s="629"/>
      <c r="DF32" s="629"/>
      <c r="DG32" s="629"/>
      <c r="DH32" s="629"/>
      <c r="DI32" s="629"/>
      <c r="DJ32" s="629"/>
      <c r="DK32" s="630"/>
      <c r="DL32" s="634" t="s">
        <v>174</v>
      </c>
      <c r="DM32" s="629"/>
      <c r="DN32" s="629"/>
      <c r="DO32" s="629"/>
      <c r="DP32" s="629"/>
      <c r="DQ32" s="629"/>
      <c r="DR32" s="629"/>
      <c r="DS32" s="629"/>
      <c r="DT32" s="629"/>
      <c r="DU32" s="629"/>
      <c r="DV32" s="630"/>
      <c r="DW32" s="631" t="s">
        <v>174</v>
      </c>
      <c r="DX32" s="641"/>
      <c r="DY32" s="641"/>
      <c r="DZ32" s="641"/>
      <c r="EA32" s="641"/>
      <c r="EB32" s="641"/>
      <c r="EC32" s="662"/>
    </row>
    <row r="33" spans="2:133" ht="11.25" customHeight="1" x14ac:dyDescent="0.2">
      <c r="B33" s="691" t="s">
        <v>320</v>
      </c>
      <c r="C33" s="692"/>
      <c r="D33" s="692"/>
      <c r="E33" s="692"/>
      <c r="F33" s="692"/>
      <c r="G33" s="692"/>
      <c r="H33" s="692"/>
      <c r="I33" s="692"/>
      <c r="J33" s="692"/>
      <c r="K33" s="692"/>
      <c r="L33" s="692"/>
      <c r="M33" s="692"/>
      <c r="N33" s="692"/>
      <c r="O33" s="692"/>
      <c r="P33" s="692"/>
      <c r="Q33" s="693"/>
      <c r="R33" s="628" t="s">
        <v>174</v>
      </c>
      <c r="S33" s="629"/>
      <c r="T33" s="629"/>
      <c r="U33" s="629"/>
      <c r="V33" s="629"/>
      <c r="W33" s="629"/>
      <c r="X33" s="629"/>
      <c r="Y33" s="630"/>
      <c r="Z33" s="655" t="s">
        <v>174</v>
      </c>
      <c r="AA33" s="655"/>
      <c r="AB33" s="655"/>
      <c r="AC33" s="655"/>
      <c r="AD33" s="656" t="s">
        <v>174</v>
      </c>
      <c r="AE33" s="656"/>
      <c r="AF33" s="656"/>
      <c r="AG33" s="656"/>
      <c r="AH33" s="656"/>
      <c r="AI33" s="656"/>
      <c r="AJ33" s="656"/>
      <c r="AK33" s="656"/>
      <c r="AL33" s="631" t="s">
        <v>174</v>
      </c>
      <c r="AM33" s="632"/>
      <c r="AN33" s="632"/>
      <c r="AO33" s="657"/>
      <c r="AP33" s="705"/>
      <c r="AQ33" s="706"/>
      <c r="AR33" s="706"/>
      <c r="AS33" s="706"/>
      <c r="AT33" s="709"/>
      <c r="AU33" s="218"/>
      <c r="AV33" s="218"/>
      <c r="AW33" s="218"/>
      <c r="AX33" s="605" t="s">
        <v>321</v>
      </c>
      <c r="AY33" s="606"/>
      <c r="AZ33" s="606"/>
      <c r="BA33" s="606"/>
      <c r="BB33" s="606"/>
      <c r="BC33" s="606"/>
      <c r="BD33" s="606"/>
      <c r="BE33" s="606"/>
      <c r="BF33" s="607"/>
      <c r="BG33" s="690">
        <v>99.5</v>
      </c>
      <c r="BH33" s="609"/>
      <c r="BI33" s="609"/>
      <c r="BJ33" s="609"/>
      <c r="BK33" s="609"/>
      <c r="BL33" s="609"/>
      <c r="BM33" s="647">
        <v>97.2</v>
      </c>
      <c r="BN33" s="609"/>
      <c r="BO33" s="609"/>
      <c r="BP33" s="609"/>
      <c r="BQ33" s="658"/>
      <c r="BR33" s="690">
        <v>99.4</v>
      </c>
      <c r="BS33" s="609"/>
      <c r="BT33" s="609"/>
      <c r="BU33" s="609"/>
      <c r="BV33" s="609"/>
      <c r="BW33" s="609"/>
      <c r="BX33" s="647">
        <v>97.3</v>
      </c>
      <c r="BY33" s="609"/>
      <c r="BZ33" s="609"/>
      <c r="CA33" s="609"/>
      <c r="CB33" s="658"/>
      <c r="CD33" s="670" t="s">
        <v>322</v>
      </c>
      <c r="CE33" s="667"/>
      <c r="CF33" s="667"/>
      <c r="CG33" s="667"/>
      <c r="CH33" s="667"/>
      <c r="CI33" s="667"/>
      <c r="CJ33" s="667"/>
      <c r="CK33" s="667"/>
      <c r="CL33" s="667"/>
      <c r="CM33" s="667"/>
      <c r="CN33" s="667"/>
      <c r="CO33" s="667"/>
      <c r="CP33" s="667"/>
      <c r="CQ33" s="668"/>
      <c r="CR33" s="628">
        <v>3928267</v>
      </c>
      <c r="CS33" s="639"/>
      <c r="CT33" s="639"/>
      <c r="CU33" s="639"/>
      <c r="CV33" s="639"/>
      <c r="CW33" s="639"/>
      <c r="CX33" s="639"/>
      <c r="CY33" s="640"/>
      <c r="CZ33" s="631">
        <v>45.9</v>
      </c>
      <c r="DA33" s="641"/>
      <c r="DB33" s="641"/>
      <c r="DC33" s="642"/>
      <c r="DD33" s="634">
        <v>3142373</v>
      </c>
      <c r="DE33" s="639"/>
      <c r="DF33" s="639"/>
      <c r="DG33" s="639"/>
      <c r="DH33" s="639"/>
      <c r="DI33" s="639"/>
      <c r="DJ33" s="639"/>
      <c r="DK33" s="640"/>
      <c r="DL33" s="634">
        <v>2637561</v>
      </c>
      <c r="DM33" s="639"/>
      <c r="DN33" s="639"/>
      <c r="DO33" s="639"/>
      <c r="DP33" s="639"/>
      <c r="DQ33" s="639"/>
      <c r="DR33" s="639"/>
      <c r="DS33" s="639"/>
      <c r="DT33" s="639"/>
      <c r="DU33" s="639"/>
      <c r="DV33" s="640"/>
      <c r="DW33" s="631">
        <v>46.1</v>
      </c>
      <c r="DX33" s="641"/>
      <c r="DY33" s="641"/>
      <c r="DZ33" s="641"/>
      <c r="EA33" s="641"/>
      <c r="EB33" s="641"/>
      <c r="EC33" s="662"/>
    </row>
    <row r="34" spans="2:133" ht="11.25" customHeight="1" x14ac:dyDescent="0.2">
      <c r="B34" s="625" t="s">
        <v>323</v>
      </c>
      <c r="C34" s="626"/>
      <c r="D34" s="626"/>
      <c r="E34" s="626"/>
      <c r="F34" s="626"/>
      <c r="G34" s="626"/>
      <c r="H34" s="626"/>
      <c r="I34" s="626"/>
      <c r="J34" s="626"/>
      <c r="K34" s="626"/>
      <c r="L34" s="626"/>
      <c r="M34" s="626"/>
      <c r="N34" s="626"/>
      <c r="O34" s="626"/>
      <c r="P34" s="626"/>
      <c r="Q34" s="627"/>
      <c r="R34" s="628">
        <v>679269</v>
      </c>
      <c r="S34" s="629"/>
      <c r="T34" s="629"/>
      <c r="U34" s="629"/>
      <c r="V34" s="629"/>
      <c r="W34" s="629"/>
      <c r="X34" s="629"/>
      <c r="Y34" s="630"/>
      <c r="Z34" s="655">
        <v>7.4</v>
      </c>
      <c r="AA34" s="655"/>
      <c r="AB34" s="655"/>
      <c r="AC34" s="655"/>
      <c r="AD34" s="656" t="s">
        <v>174</v>
      </c>
      <c r="AE34" s="656"/>
      <c r="AF34" s="656"/>
      <c r="AG34" s="656"/>
      <c r="AH34" s="656"/>
      <c r="AI34" s="656"/>
      <c r="AJ34" s="656"/>
      <c r="AK34" s="656"/>
      <c r="AL34" s="631" t="s">
        <v>174</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324</v>
      </c>
      <c r="CE34" s="667"/>
      <c r="CF34" s="667"/>
      <c r="CG34" s="667"/>
      <c r="CH34" s="667"/>
      <c r="CI34" s="667"/>
      <c r="CJ34" s="667"/>
      <c r="CK34" s="667"/>
      <c r="CL34" s="667"/>
      <c r="CM34" s="667"/>
      <c r="CN34" s="667"/>
      <c r="CO34" s="667"/>
      <c r="CP34" s="667"/>
      <c r="CQ34" s="668"/>
      <c r="CR34" s="628">
        <v>1566162</v>
      </c>
      <c r="CS34" s="629"/>
      <c r="CT34" s="629"/>
      <c r="CU34" s="629"/>
      <c r="CV34" s="629"/>
      <c r="CW34" s="629"/>
      <c r="CX34" s="629"/>
      <c r="CY34" s="630"/>
      <c r="CZ34" s="631">
        <v>18.3</v>
      </c>
      <c r="DA34" s="641"/>
      <c r="DB34" s="641"/>
      <c r="DC34" s="642"/>
      <c r="DD34" s="634">
        <v>1220973</v>
      </c>
      <c r="DE34" s="629"/>
      <c r="DF34" s="629"/>
      <c r="DG34" s="629"/>
      <c r="DH34" s="629"/>
      <c r="DI34" s="629"/>
      <c r="DJ34" s="629"/>
      <c r="DK34" s="630"/>
      <c r="DL34" s="634">
        <v>1077213</v>
      </c>
      <c r="DM34" s="629"/>
      <c r="DN34" s="629"/>
      <c r="DO34" s="629"/>
      <c r="DP34" s="629"/>
      <c r="DQ34" s="629"/>
      <c r="DR34" s="629"/>
      <c r="DS34" s="629"/>
      <c r="DT34" s="629"/>
      <c r="DU34" s="629"/>
      <c r="DV34" s="630"/>
      <c r="DW34" s="631">
        <v>18.8</v>
      </c>
      <c r="DX34" s="641"/>
      <c r="DY34" s="641"/>
      <c r="DZ34" s="641"/>
      <c r="EA34" s="641"/>
      <c r="EB34" s="641"/>
      <c r="EC34" s="662"/>
    </row>
    <row r="35" spans="2:133" ht="11.25" customHeight="1" x14ac:dyDescent="0.2">
      <c r="B35" s="625" t="s">
        <v>325</v>
      </c>
      <c r="C35" s="626"/>
      <c r="D35" s="626"/>
      <c r="E35" s="626"/>
      <c r="F35" s="626"/>
      <c r="G35" s="626"/>
      <c r="H35" s="626"/>
      <c r="I35" s="626"/>
      <c r="J35" s="626"/>
      <c r="K35" s="626"/>
      <c r="L35" s="626"/>
      <c r="M35" s="626"/>
      <c r="N35" s="626"/>
      <c r="O35" s="626"/>
      <c r="P35" s="626"/>
      <c r="Q35" s="627"/>
      <c r="R35" s="628">
        <v>2383</v>
      </c>
      <c r="S35" s="629"/>
      <c r="T35" s="629"/>
      <c r="U35" s="629"/>
      <c r="V35" s="629"/>
      <c r="W35" s="629"/>
      <c r="X35" s="629"/>
      <c r="Y35" s="630"/>
      <c r="Z35" s="655">
        <v>0</v>
      </c>
      <c r="AA35" s="655"/>
      <c r="AB35" s="655"/>
      <c r="AC35" s="655"/>
      <c r="AD35" s="656">
        <v>1506</v>
      </c>
      <c r="AE35" s="656"/>
      <c r="AF35" s="656"/>
      <c r="AG35" s="656"/>
      <c r="AH35" s="656"/>
      <c r="AI35" s="656"/>
      <c r="AJ35" s="656"/>
      <c r="AK35" s="656"/>
      <c r="AL35" s="631">
        <v>0</v>
      </c>
      <c r="AM35" s="632"/>
      <c r="AN35" s="632"/>
      <c r="AO35" s="657"/>
      <c r="AP35" s="221"/>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328</v>
      </c>
      <c r="CE35" s="667"/>
      <c r="CF35" s="667"/>
      <c r="CG35" s="667"/>
      <c r="CH35" s="667"/>
      <c r="CI35" s="667"/>
      <c r="CJ35" s="667"/>
      <c r="CK35" s="667"/>
      <c r="CL35" s="667"/>
      <c r="CM35" s="667"/>
      <c r="CN35" s="667"/>
      <c r="CO35" s="667"/>
      <c r="CP35" s="667"/>
      <c r="CQ35" s="668"/>
      <c r="CR35" s="628">
        <v>64195</v>
      </c>
      <c r="CS35" s="639"/>
      <c r="CT35" s="639"/>
      <c r="CU35" s="639"/>
      <c r="CV35" s="639"/>
      <c r="CW35" s="639"/>
      <c r="CX35" s="639"/>
      <c r="CY35" s="640"/>
      <c r="CZ35" s="631">
        <v>0.8</v>
      </c>
      <c r="DA35" s="641"/>
      <c r="DB35" s="641"/>
      <c r="DC35" s="642"/>
      <c r="DD35" s="634">
        <v>63515</v>
      </c>
      <c r="DE35" s="639"/>
      <c r="DF35" s="639"/>
      <c r="DG35" s="639"/>
      <c r="DH35" s="639"/>
      <c r="DI35" s="639"/>
      <c r="DJ35" s="639"/>
      <c r="DK35" s="640"/>
      <c r="DL35" s="634">
        <v>63515</v>
      </c>
      <c r="DM35" s="639"/>
      <c r="DN35" s="639"/>
      <c r="DO35" s="639"/>
      <c r="DP35" s="639"/>
      <c r="DQ35" s="639"/>
      <c r="DR35" s="639"/>
      <c r="DS35" s="639"/>
      <c r="DT35" s="639"/>
      <c r="DU35" s="639"/>
      <c r="DV35" s="640"/>
      <c r="DW35" s="631">
        <v>1.1000000000000001</v>
      </c>
      <c r="DX35" s="641"/>
      <c r="DY35" s="641"/>
      <c r="DZ35" s="641"/>
      <c r="EA35" s="641"/>
      <c r="EB35" s="641"/>
      <c r="EC35" s="662"/>
    </row>
    <row r="36" spans="2:133" ht="11.25" customHeight="1" x14ac:dyDescent="0.2">
      <c r="B36" s="625" t="s">
        <v>329</v>
      </c>
      <c r="C36" s="626"/>
      <c r="D36" s="626"/>
      <c r="E36" s="626"/>
      <c r="F36" s="626"/>
      <c r="G36" s="626"/>
      <c r="H36" s="626"/>
      <c r="I36" s="626"/>
      <c r="J36" s="626"/>
      <c r="K36" s="626"/>
      <c r="L36" s="626"/>
      <c r="M36" s="626"/>
      <c r="N36" s="626"/>
      <c r="O36" s="626"/>
      <c r="P36" s="626"/>
      <c r="Q36" s="627"/>
      <c r="R36" s="628">
        <v>36332</v>
      </c>
      <c r="S36" s="629"/>
      <c r="T36" s="629"/>
      <c r="U36" s="629"/>
      <c r="V36" s="629"/>
      <c r="W36" s="629"/>
      <c r="X36" s="629"/>
      <c r="Y36" s="630"/>
      <c r="Z36" s="655">
        <v>0.4</v>
      </c>
      <c r="AA36" s="655"/>
      <c r="AB36" s="655"/>
      <c r="AC36" s="655"/>
      <c r="AD36" s="656" t="s">
        <v>174</v>
      </c>
      <c r="AE36" s="656"/>
      <c r="AF36" s="656"/>
      <c r="AG36" s="656"/>
      <c r="AH36" s="656"/>
      <c r="AI36" s="656"/>
      <c r="AJ36" s="656"/>
      <c r="AK36" s="656"/>
      <c r="AL36" s="631" t="s">
        <v>174</v>
      </c>
      <c r="AM36" s="632"/>
      <c r="AN36" s="632"/>
      <c r="AO36" s="657"/>
      <c r="AP36" s="221"/>
      <c r="AQ36" s="678" t="s">
        <v>330</v>
      </c>
      <c r="AR36" s="679"/>
      <c r="AS36" s="679"/>
      <c r="AT36" s="679"/>
      <c r="AU36" s="679"/>
      <c r="AV36" s="679"/>
      <c r="AW36" s="679"/>
      <c r="AX36" s="679"/>
      <c r="AY36" s="680"/>
      <c r="AZ36" s="681">
        <v>1160321</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57418</v>
      </c>
      <c r="BW36" s="682"/>
      <c r="BX36" s="682"/>
      <c r="BY36" s="682"/>
      <c r="BZ36" s="682"/>
      <c r="CA36" s="682"/>
      <c r="CB36" s="683"/>
      <c r="CD36" s="670" t="s">
        <v>332</v>
      </c>
      <c r="CE36" s="667"/>
      <c r="CF36" s="667"/>
      <c r="CG36" s="667"/>
      <c r="CH36" s="667"/>
      <c r="CI36" s="667"/>
      <c r="CJ36" s="667"/>
      <c r="CK36" s="667"/>
      <c r="CL36" s="667"/>
      <c r="CM36" s="667"/>
      <c r="CN36" s="667"/>
      <c r="CO36" s="667"/>
      <c r="CP36" s="667"/>
      <c r="CQ36" s="668"/>
      <c r="CR36" s="628">
        <v>1444665</v>
      </c>
      <c r="CS36" s="629"/>
      <c r="CT36" s="629"/>
      <c r="CU36" s="629"/>
      <c r="CV36" s="629"/>
      <c r="CW36" s="629"/>
      <c r="CX36" s="629"/>
      <c r="CY36" s="630"/>
      <c r="CZ36" s="631">
        <v>16.899999999999999</v>
      </c>
      <c r="DA36" s="641"/>
      <c r="DB36" s="641"/>
      <c r="DC36" s="642"/>
      <c r="DD36" s="634">
        <v>1187104</v>
      </c>
      <c r="DE36" s="629"/>
      <c r="DF36" s="629"/>
      <c r="DG36" s="629"/>
      <c r="DH36" s="629"/>
      <c r="DI36" s="629"/>
      <c r="DJ36" s="629"/>
      <c r="DK36" s="630"/>
      <c r="DL36" s="634">
        <v>938230</v>
      </c>
      <c r="DM36" s="629"/>
      <c r="DN36" s="629"/>
      <c r="DO36" s="629"/>
      <c r="DP36" s="629"/>
      <c r="DQ36" s="629"/>
      <c r="DR36" s="629"/>
      <c r="DS36" s="629"/>
      <c r="DT36" s="629"/>
      <c r="DU36" s="629"/>
      <c r="DV36" s="630"/>
      <c r="DW36" s="631">
        <v>16.399999999999999</v>
      </c>
      <c r="DX36" s="641"/>
      <c r="DY36" s="641"/>
      <c r="DZ36" s="641"/>
      <c r="EA36" s="641"/>
      <c r="EB36" s="641"/>
      <c r="EC36" s="662"/>
    </row>
    <row r="37" spans="2:133" ht="11.25" customHeight="1" x14ac:dyDescent="0.2">
      <c r="B37" s="625" t="s">
        <v>333</v>
      </c>
      <c r="C37" s="626"/>
      <c r="D37" s="626"/>
      <c r="E37" s="626"/>
      <c r="F37" s="626"/>
      <c r="G37" s="626"/>
      <c r="H37" s="626"/>
      <c r="I37" s="626"/>
      <c r="J37" s="626"/>
      <c r="K37" s="626"/>
      <c r="L37" s="626"/>
      <c r="M37" s="626"/>
      <c r="N37" s="626"/>
      <c r="O37" s="626"/>
      <c r="P37" s="626"/>
      <c r="Q37" s="627"/>
      <c r="R37" s="628">
        <v>24535</v>
      </c>
      <c r="S37" s="629"/>
      <c r="T37" s="629"/>
      <c r="U37" s="629"/>
      <c r="V37" s="629"/>
      <c r="W37" s="629"/>
      <c r="X37" s="629"/>
      <c r="Y37" s="630"/>
      <c r="Z37" s="655">
        <v>0.3</v>
      </c>
      <c r="AA37" s="655"/>
      <c r="AB37" s="655"/>
      <c r="AC37" s="655"/>
      <c r="AD37" s="656" t="s">
        <v>174</v>
      </c>
      <c r="AE37" s="656"/>
      <c r="AF37" s="656"/>
      <c r="AG37" s="656"/>
      <c r="AH37" s="656"/>
      <c r="AI37" s="656"/>
      <c r="AJ37" s="656"/>
      <c r="AK37" s="656"/>
      <c r="AL37" s="631" t="s">
        <v>174</v>
      </c>
      <c r="AM37" s="632"/>
      <c r="AN37" s="632"/>
      <c r="AO37" s="657"/>
      <c r="AQ37" s="663" t="s">
        <v>334</v>
      </c>
      <c r="AR37" s="664"/>
      <c r="AS37" s="664"/>
      <c r="AT37" s="664"/>
      <c r="AU37" s="664"/>
      <c r="AV37" s="664"/>
      <c r="AW37" s="664"/>
      <c r="AX37" s="664"/>
      <c r="AY37" s="665"/>
      <c r="AZ37" s="628">
        <v>329347</v>
      </c>
      <c r="BA37" s="629"/>
      <c r="BB37" s="629"/>
      <c r="BC37" s="629"/>
      <c r="BD37" s="639"/>
      <c r="BE37" s="639"/>
      <c r="BF37" s="666"/>
      <c r="BG37" s="670" t="s">
        <v>335</v>
      </c>
      <c r="BH37" s="667"/>
      <c r="BI37" s="667"/>
      <c r="BJ37" s="667"/>
      <c r="BK37" s="667"/>
      <c r="BL37" s="667"/>
      <c r="BM37" s="667"/>
      <c r="BN37" s="667"/>
      <c r="BO37" s="667"/>
      <c r="BP37" s="667"/>
      <c r="BQ37" s="667"/>
      <c r="BR37" s="667"/>
      <c r="BS37" s="667"/>
      <c r="BT37" s="667"/>
      <c r="BU37" s="668"/>
      <c r="BV37" s="628">
        <v>48216</v>
      </c>
      <c r="BW37" s="629"/>
      <c r="BX37" s="629"/>
      <c r="BY37" s="629"/>
      <c r="BZ37" s="629"/>
      <c r="CA37" s="629"/>
      <c r="CB37" s="669"/>
      <c r="CD37" s="670" t="s">
        <v>336</v>
      </c>
      <c r="CE37" s="667"/>
      <c r="CF37" s="667"/>
      <c r="CG37" s="667"/>
      <c r="CH37" s="667"/>
      <c r="CI37" s="667"/>
      <c r="CJ37" s="667"/>
      <c r="CK37" s="667"/>
      <c r="CL37" s="667"/>
      <c r="CM37" s="667"/>
      <c r="CN37" s="667"/>
      <c r="CO37" s="667"/>
      <c r="CP37" s="667"/>
      <c r="CQ37" s="668"/>
      <c r="CR37" s="628">
        <v>338510</v>
      </c>
      <c r="CS37" s="639"/>
      <c r="CT37" s="639"/>
      <c r="CU37" s="639"/>
      <c r="CV37" s="639"/>
      <c r="CW37" s="639"/>
      <c r="CX37" s="639"/>
      <c r="CY37" s="640"/>
      <c r="CZ37" s="631">
        <v>4</v>
      </c>
      <c r="DA37" s="641"/>
      <c r="DB37" s="641"/>
      <c r="DC37" s="642"/>
      <c r="DD37" s="634">
        <v>338510</v>
      </c>
      <c r="DE37" s="639"/>
      <c r="DF37" s="639"/>
      <c r="DG37" s="639"/>
      <c r="DH37" s="639"/>
      <c r="DI37" s="639"/>
      <c r="DJ37" s="639"/>
      <c r="DK37" s="640"/>
      <c r="DL37" s="634">
        <v>336588</v>
      </c>
      <c r="DM37" s="639"/>
      <c r="DN37" s="639"/>
      <c r="DO37" s="639"/>
      <c r="DP37" s="639"/>
      <c r="DQ37" s="639"/>
      <c r="DR37" s="639"/>
      <c r="DS37" s="639"/>
      <c r="DT37" s="639"/>
      <c r="DU37" s="639"/>
      <c r="DV37" s="640"/>
      <c r="DW37" s="631">
        <v>5.9</v>
      </c>
      <c r="DX37" s="641"/>
      <c r="DY37" s="641"/>
      <c r="DZ37" s="641"/>
      <c r="EA37" s="641"/>
      <c r="EB37" s="641"/>
      <c r="EC37" s="662"/>
    </row>
    <row r="38" spans="2:133" ht="11.25" customHeight="1" x14ac:dyDescent="0.2">
      <c r="B38" s="625" t="s">
        <v>337</v>
      </c>
      <c r="C38" s="626"/>
      <c r="D38" s="626"/>
      <c r="E38" s="626"/>
      <c r="F38" s="626"/>
      <c r="G38" s="626"/>
      <c r="H38" s="626"/>
      <c r="I38" s="626"/>
      <c r="J38" s="626"/>
      <c r="K38" s="626"/>
      <c r="L38" s="626"/>
      <c r="M38" s="626"/>
      <c r="N38" s="626"/>
      <c r="O38" s="626"/>
      <c r="P38" s="626"/>
      <c r="Q38" s="627"/>
      <c r="R38" s="628">
        <v>219509</v>
      </c>
      <c r="S38" s="629"/>
      <c r="T38" s="629"/>
      <c r="U38" s="629"/>
      <c r="V38" s="629"/>
      <c r="W38" s="629"/>
      <c r="X38" s="629"/>
      <c r="Y38" s="630"/>
      <c r="Z38" s="655">
        <v>2.4</v>
      </c>
      <c r="AA38" s="655"/>
      <c r="AB38" s="655"/>
      <c r="AC38" s="655"/>
      <c r="AD38" s="656" t="s">
        <v>174</v>
      </c>
      <c r="AE38" s="656"/>
      <c r="AF38" s="656"/>
      <c r="AG38" s="656"/>
      <c r="AH38" s="656"/>
      <c r="AI38" s="656"/>
      <c r="AJ38" s="656"/>
      <c r="AK38" s="656"/>
      <c r="AL38" s="631" t="s">
        <v>174</v>
      </c>
      <c r="AM38" s="632"/>
      <c r="AN38" s="632"/>
      <c r="AO38" s="657"/>
      <c r="AQ38" s="663" t="s">
        <v>338</v>
      </c>
      <c r="AR38" s="664"/>
      <c r="AS38" s="664"/>
      <c r="AT38" s="664"/>
      <c r="AU38" s="664"/>
      <c r="AV38" s="664"/>
      <c r="AW38" s="664"/>
      <c r="AX38" s="664"/>
      <c r="AY38" s="665"/>
      <c r="AZ38" s="628">
        <v>520</v>
      </c>
      <c r="BA38" s="629"/>
      <c r="BB38" s="629"/>
      <c r="BC38" s="629"/>
      <c r="BD38" s="639"/>
      <c r="BE38" s="639"/>
      <c r="BF38" s="666"/>
      <c r="BG38" s="670" t="s">
        <v>339</v>
      </c>
      <c r="BH38" s="667"/>
      <c r="BI38" s="667"/>
      <c r="BJ38" s="667"/>
      <c r="BK38" s="667"/>
      <c r="BL38" s="667"/>
      <c r="BM38" s="667"/>
      <c r="BN38" s="667"/>
      <c r="BO38" s="667"/>
      <c r="BP38" s="667"/>
      <c r="BQ38" s="667"/>
      <c r="BR38" s="667"/>
      <c r="BS38" s="667"/>
      <c r="BT38" s="667"/>
      <c r="BU38" s="668"/>
      <c r="BV38" s="628">
        <v>3738</v>
      </c>
      <c r="BW38" s="629"/>
      <c r="BX38" s="629"/>
      <c r="BY38" s="629"/>
      <c r="BZ38" s="629"/>
      <c r="CA38" s="629"/>
      <c r="CB38" s="669"/>
      <c r="CD38" s="670" t="s">
        <v>340</v>
      </c>
      <c r="CE38" s="667"/>
      <c r="CF38" s="667"/>
      <c r="CG38" s="667"/>
      <c r="CH38" s="667"/>
      <c r="CI38" s="667"/>
      <c r="CJ38" s="667"/>
      <c r="CK38" s="667"/>
      <c r="CL38" s="667"/>
      <c r="CM38" s="667"/>
      <c r="CN38" s="667"/>
      <c r="CO38" s="667"/>
      <c r="CP38" s="667"/>
      <c r="CQ38" s="668"/>
      <c r="CR38" s="628">
        <v>830454</v>
      </c>
      <c r="CS38" s="629"/>
      <c r="CT38" s="629"/>
      <c r="CU38" s="629"/>
      <c r="CV38" s="629"/>
      <c r="CW38" s="629"/>
      <c r="CX38" s="629"/>
      <c r="CY38" s="630"/>
      <c r="CZ38" s="631">
        <v>9.6999999999999993</v>
      </c>
      <c r="DA38" s="641"/>
      <c r="DB38" s="641"/>
      <c r="DC38" s="642"/>
      <c r="DD38" s="634">
        <v>666628</v>
      </c>
      <c r="DE38" s="629"/>
      <c r="DF38" s="629"/>
      <c r="DG38" s="629"/>
      <c r="DH38" s="629"/>
      <c r="DI38" s="629"/>
      <c r="DJ38" s="629"/>
      <c r="DK38" s="630"/>
      <c r="DL38" s="634">
        <v>558603</v>
      </c>
      <c r="DM38" s="629"/>
      <c r="DN38" s="629"/>
      <c r="DO38" s="629"/>
      <c r="DP38" s="629"/>
      <c r="DQ38" s="629"/>
      <c r="DR38" s="629"/>
      <c r="DS38" s="629"/>
      <c r="DT38" s="629"/>
      <c r="DU38" s="629"/>
      <c r="DV38" s="630"/>
      <c r="DW38" s="631">
        <v>9.8000000000000007</v>
      </c>
      <c r="DX38" s="641"/>
      <c r="DY38" s="641"/>
      <c r="DZ38" s="641"/>
      <c r="EA38" s="641"/>
      <c r="EB38" s="641"/>
      <c r="EC38" s="662"/>
    </row>
    <row r="39" spans="2:133" ht="11.25" customHeight="1" x14ac:dyDescent="0.2">
      <c r="B39" s="625" t="s">
        <v>341</v>
      </c>
      <c r="C39" s="626"/>
      <c r="D39" s="626"/>
      <c r="E39" s="626"/>
      <c r="F39" s="626"/>
      <c r="G39" s="626"/>
      <c r="H39" s="626"/>
      <c r="I39" s="626"/>
      <c r="J39" s="626"/>
      <c r="K39" s="626"/>
      <c r="L39" s="626"/>
      <c r="M39" s="626"/>
      <c r="N39" s="626"/>
      <c r="O39" s="626"/>
      <c r="P39" s="626"/>
      <c r="Q39" s="627"/>
      <c r="R39" s="628">
        <v>51127</v>
      </c>
      <c r="S39" s="629"/>
      <c r="T39" s="629"/>
      <c r="U39" s="629"/>
      <c r="V39" s="629"/>
      <c r="W39" s="629"/>
      <c r="X39" s="629"/>
      <c r="Y39" s="630"/>
      <c r="Z39" s="655">
        <v>0.6</v>
      </c>
      <c r="AA39" s="655"/>
      <c r="AB39" s="655"/>
      <c r="AC39" s="655"/>
      <c r="AD39" s="656">
        <v>28</v>
      </c>
      <c r="AE39" s="656"/>
      <c r="AF39" s="656"/>
      <c r="AG39" s="656"/>
      <c r="AH39" s="656"/>
      <c r="AI39" s="656"/>
      <c r="AJ39" s="656"/>
      <c r="AK39" s="656"/>
      <c r="AL39" s="631">
        <v>0</v>
      </c>
      <c r="AM39" s="632"/>
      <c r="AN39" s="632"/>
      <c r="AO39" s="657"/>
      <c r="AQ39" s="663" t="s">
        <v>342</v>
      </c>
      <c r="AR39" s="664"/>
      <c r="AS39" s="664"/>
      <c r="AT39" s="664"/>
      <c r="AU39" s="664"/>
      <c r="AV39" s="664"/>
      <c r="AW39" s="664"/>
      <c r="AX39" s="664"/>
      <c r="AY39" s="665"/>
      <c r="AZ39" s="628" t="s">
        <v>174</v>
      </c>
      <c r="BA39" s="629"/>
      <c r="BB39" s="629"/>
      <c r="BC39" s="629"/>
      <c r="BD39" s="639"/>
      <c r="BE39" s="639"/>
      <c r="BF39" s="666"/>
      <c r="BG39" s="670" t="s">
        <v>343</v>
      </c>
      <c r="BH39" s="667"/>
      <c r="BI39" s="667"/>
      <c r="BJ39" s="667"/>
      <c r="BK39" s="667"/>
      <c r="BL39" s="667"/>
      <c r="BM39" s="667"/>
      <c r="BN39" s="667"/>
      <c r="BO39" s="667"/>
      <c r="BP39" s="667"/>
      <c r="BQ39" s="667"/>
      <c r="BR39" s="667"/>
      <c r="BS39" s="667"/>
      <c r="BT39" s="667"/>
      <c r="BU39" s="668"/>
      <c r="BV39" s="628">
        <v>5945</v>
      </c>
      <c r="BW39" s="629"/>
      <c r="BX39" s="629"/>
      <c r="BY39" s="629"/>
      <c r="BZ39" s="629"/>
      <c r="CA39" s="629"/>
      <c r="CB39" s="669"/>
      <c r="CD39" s="670" t="s">
        <v>344</v>
      </c>
      <c r="CE39" s="667"/>
      <c r="CF39" s="667"/>
      <c r="CG39" s="667"/>
      <c r="CH39" s="667"/>
      <c r="CI39" s="667"/>
      <c r="CJ39" s="667"/>
      <c r="CK39" s="667"/>
      <c r="CL39" s="667"/>
      <c r="CM39" s="667"/>
      <c r="CN39" s="667"/>
      <c r="CO39" s="667"/>
      <c r="CP39" s="667"/>
      <c r="CQ39" s="668"/>
      <c r="CR39" s="628">
        <v>4174</v>
      </c>
      <c r="CS39" s="639"/>
      <c r="CT39" s="639"/>
      <c r="CU39" s="639"/>
      <c r="CV39" s="639"/>
      <c r="CW39" s="639"/>
      <c r="CX39" s="639"/>
      <c r="CY39" s="640"/>
      <c r="CZ39" s="631">
        <v>0</v>
      </c>
      <c r="DA39" s="641"/>
      <c r="DB39" s="641"/>
      <c r="DC39" s="642"/>
      <c r="DD39" s="634">
        <v>4153</v>
      </c>
      <c r="DE39" s="639"/>
      <c r="DF39" s="639"/>
      <c r="DG39" s="639"/>
      <c r="DH39" s="639"/>
      <c r="DI39" s="639"/>
      <c r="DJ39" s="639"/>
      <c r="DK39" s="640"/>
      <c r="DL39" s="634" t="s">
        <v>174</v>
      </c>
      <c r="DM39" s="639"/>
      <c r="DN39" s="639"/>
      <c r="DO39" s="639"/>
      <c r="DP39" s="639"/>
      <c r="DQ39" s="639"/>
      <c r="DR39" s="639"/>
      <c r="DS39" s="639"/>
      <c r="DT39" s="639"/>
      <c r="DU39" s="639"/>
      <c r="DV39" s="640"/>
      <c r="DW39" s="631" t="s">
        <v>174</v>
      </c>
      <c r="DX39" s="641"/>
      <c r="DY39" s="641"/>
      <c r="DZ39" s="641"/>
      <c r="EA39" s="641"/>
      <c r="EB39" s="641"/>
      <c r="EC39" s="662"/>
    </row>
    <row r="40" spans="2:133" ht="11.25" customHeight="1" x14ac:dyDescent="0.2">
      <c r="B40" s="625" t="s">
        <v>345</v>
      </c>
      <c r="C40" s="626"/>
      <c r="D40" s="626"/>
      <c r="E40" s="626"/>
      <c r="F40" s="626"/>
      <c r="G40" s="626"/>
      <c r="H40" s="626"/>
      <c r="I40" s="626"/>
      <c r="J40" s="626"/>
      <c r="K40" s="626"/>
      <c r="L40" s="626"/>
      <c r="M40" s="626"/>
      <c r="N40" s="626"/>
      <c r="O40" s="626"/>
      <c r="P40" s="626"/>
      <c r="Q40" s="627"/>
      <c r="R40" s="628">
        <v>267200</v>
      </c>
      <c r="S40" s="629"/>
      <c r="T40" s="629"/>
      <c r="U40" s="629"/>
      <c r="V40" s="629"/>
      <c r="W40" s="629"/>
      <c r="X40" s="629"/>
      <c r="Y40" s="630"/>
      <c r="Z40" s="655">
        <v>2.9</v>
      </c>
      <c r="AA40" s="655"/>
      <c r="AB40" s="655"/>
      <c r="AC40" s="655"/>
      <c r="AD40" s="656" t="s">
        <v>174</v>
      </c>
      <c r="AE40" s="656"/>
      <c r="AF40" s="656"/>
      <c r="AG40" s="656"/>
      <c r="AH40" s="656"/>
      <c r="AI40" s="656"/>
      <c r="AJ40" s="656"/>
      <c r="AK40" s="656"/>
      <c r="AL40" s="631" t="s">
        <v>174</v>
      </c>
      <c r="AM40" s="632"/>
      <c r="AN40" s="632"/>
      <c r="AO40" s="657"/>
      <c r="AQ40" s="663" t="s">
        <v>346</v>
      </c>
      <c r="AR40" s="664"/>
      <c r="AS40" s="664"/>
      <c r="AT40" s="664"/>
      <c r="AU40" s="664"/>
      <c r="AV40" s="664"/>
      <c r="AW40" s="664"/>
      <c r="AX40" s="664"/>
      <c r="AY40" s="665"/>
      <c r="AZ40" s="628" t="s">
        <v>174</v>
      </c>
      <c r="BA40" s="629"/>
      <c r="BB40" s="629"/>
      <c r="BC40" s="629"/>
      <c r="BD40" s="639"/>
      <c r="BE40" s="639"/>
      <c r="BF40" s="666"/>
      <c r="BG40" s="671" t="s">
        <v>347</v>
      </c>
      <c r="BH40" s="672"/>
      <c r="BI40" s="672"/>
      <c r="BJ40" s="672"/>
      <c r="BK40" s="672"/>
      <c r="BL40" s="222"/>
      <c r="BM40" s="667" t="s">
        <v>348</v>
      </c>
      <c r="BN40" s="667"/>
      <c r="BO40" s="667"/>
      <c r="BP40" s="667"/>
      <c r="BQ40" s="667"/>
      <c r="BR40" s="667"/>
      <c r="BS40" s="667"/>
      <c r="BT40" s="667"/>
      <c r="BU40" s="668"/>
      <c r="BV40" s="628">
        <v>101</v>
      </c>
      <c r="BW40" s="629"/>
      <c r="BX40" s="629"/>
      <c r="BY40" s="629"/>
      <c r="BZ40" s="629"/>
      <c r="CA40" s="629"/>
      <c r="CB40" s="669"/>
      <c r="CD40" s="670" t="s">
        <v>349</v>
      </c>
      <c r="CE40" s="667"/>
      <c r="CF40" s="667"/>
      <c r="CG40" s="667"/>
      <c r="CH40" s="667"/>
      <c r="CI40" s="667"/>
      <c r="CJ40" s="667"/>
      <c r="CK40" s="667"/>
      <c r="CL40" s="667"/>
      <c r="CM40" s="667"/>
      <c r="CN40" s="667"/>
      <c r="CO40" s="667"/>
      <c r="CP40" s="667"/>
      <c r="CQ40" s="668"/>
      <c r="CR40" s="628">
        <v>18617</v>
      </c>
      <c r="CS40" s="629"/>
      <c r="CT40" s="629"/>
      <c r="CU40" s="629"/>
      <c r="CV40" s="629"/>
      <c r="CW40" s="629"/>
      <c r="CX40" s="629"/>
      <c r="CY40" s="630"/>
      <c r="CZ40" s="631">
        <v>0.2</v>
      </c>
      <c r="DA40" s="641"/>
      <c r="DB40" s="641"/>
      <c r="DC40" s="642"/>
      <c r="DD40" s="634" t="s">
        <v>174</v>
      </c>
      <c r="DE40" s="629"/>
      <c r="DF40" s="629"/>
      <c r="DG40" s="629"/>
      <c r="DH40" s="629"/>
      <c r="DI40" s="629"/>
      <c r="DJ40" s="629"/>
      <c r="DK40" s="630"/>
      <c r="DL40" s="634" t="s">
        <v>174</v>
      </c>
      <c r="DM40" s="629"/>
      <c r="DN40" s="629"/>
      <c r="DO40" s="629"/>
      <c r="DP40" s="629"/>
      <c r="DQ40" s="629"/>
      <c r="DR40" s="629"/>
      <c r="DS40" s="629"/>
      <c r="DT40" s="629"/>
      <c r="DU40" s="629"/>
      <c r="DV40" s="630"/>
      <c r="DW40" s="631" t="s">
        <v>174</v>
      </c>
      <c r="DX40" s="641"/>
      <c r="DY40" s="641"/>
      <c r="DZ40" s="641"/>
      <c r="EA40" s="641"/>
      <c r="EB40" s="641"/>
      <c r="EC40" s="662"/>
    </row>
    <row r="41" spans="2:133" ht="11.25" customHeight="1" x14ac:dyDescent="0.2">
      <c r="B41" s="625" t="s">
        <v>350</v>
      </c>
      <c r="C41" s="626"/>
      <c r="D41" s="626"/>
      <c r="E41" s="626"/>
      <c r="F41" s="626"/>
      <c r="G41" s="626"/>
      <c r="H41" s="626"/>
      <c r="I41" s="626"/>
      <c r="J41" s="626"/>
      <c r="K41" s="626"/>
      <c r="L41" s="626"/>
      <c r="M41" s="626"/>
      <c r="N41" s="626"/>
      <c r="O41" s="626"/>
      <c r="P41" s="626"/>
      <c r="Q41" s="627"/>
      <c r="R41" s="628" t="s">
        <v>174</v>
      </c>
      <c r="S41" s="629"/>
      <c r="T41" s="629"/>
      <c r="U41" s="629"/>
      <c r="V41" s="629"/>
      <c r="W41" s="629"/>
      <c r="X41" s="629"/>
      <c r="Y41" s="630"/>
      <c r="Z41" s="655" t="s">
        <v>174</v>
      </c>
      <c r="AA41" s="655"/>
      <c r="AB41" s="655"/>
      <c r="AC41" s="655"/>
      <c r="AD41" s="656" t="s">
        <v>174</v>
      </c>
      <c r="AE41" s="656"/>
      <c r="AF41" s="656"/>
      <c r="AG41" s="656"/>
      <c r="AH41" s="656"/>
      <c r="AI41" s="656"/>
      <c r="AJ41" s="656"/>
      <c r="AK41" s="656"/>
      <c r="AL41" s="631" t="s">
        <v>174</v>
      </c>
      <c r="AM41" s="632"/>
      <c r="AN41" s="632"/>
      <c r="AO41" s="657"/>
      <c r="AQ41" s="663" t="s">
        <v>351</v>
      </c>
      <c r="AR41" s="664"/>
      <c r="AS41" s="664"/>
      <c r="AT41" s="664"/>
      <c r="AU41" s="664"/>
      <c r="AV41" s="664"/>
      <c r="AW41" s="664"/>
      <c r="AX41" s="664"/>
      <c r="AY41" s="665"/>
      <c r="AZ41" s="628">
        <v>197520</v>
      </c>
      <c r="BA41" s="629"/>
      <c r="BB41" s="629"/>
      <c r="BC41" s="629"/>
      <c r="BD41" s="639"/>
      <c r="BE41" s="639"/>
      <c r="BF41" s="666"/>
      <c r="BG41" s="671"/>
      <c r="BH41" s="672"/>
      <c r="BI41" s="672"/>
      <c r="BJ41" s="672"/>
      <c r="BK41" s="672"/>
      <c r="BL41" s="222"/>
      <c r="BM41" s="667" t="s">
        <v>352</v>
      </c>
      <c r="BN41" s="667"/>
      <c r="BO41" s="667"/>
      <c r="BP41" s="667"/>
      <c r="BQ41" s="667"/>
      <c r="BR41" s="667"/>
      <c r="BS41" s="667"/>
      <c r="BT41" s="667"/>
      <c r="BU41" s="668"/>
      <c r="BV41" s="628" t="s">
        <v>174</v>
      </c>
      <c r="BW41" s="629"/>
      <c r="BX41" s="629"/>
      <c r="BY41" s="629"/>
      <c r="BZ41" s="629"/>
      <c r="CA41" s="629"/>
      <c r="CB41" s="669"/>
      <c r="CD41" s="670" t="s">
        <v>353</v>
      </c>
      <c r="CE41" s="667"/>
      <c r="CF41" s="667"/>
      <c r="CG41" s="667"/>
      <c r="CH41" s="667"/>
      <c r="CI41" s="667"/>
      <c r="CJ41" s="667"/>
      <c r="CK41" s="667"/>
      <c r="CL41" s="667"/>
      <c r="CM41" s="667"/>
      <c r="CN41" s="667"/>
      <c r="CO41" s="667"/>
      <c r="CP41" s="667"/>
      <c r="CQ41" s="668"/>
      <c r="CR41" s="628" t="s">
        <v>174</v>
      </c>
      <c r="CS41" s="639"/>
      <c r="CT41" s="639"/>
      <c r="CU41" s="639"/>
      <c r="CV41" s="639"/>
      <c r="CW41" s="639"/>
      <c r="CX41" s="639"/>
      <c r="CY41" s="640"/>
      <c r="CZ41" s="631" t="s">
        <v>174</v>
      </c>
      <c r="DA41" s="641"/>
      <c r="DB41" s="641"/>
      <c r="DC41" s="642"/>
      <c r="DD41" s="634" t="s">
        <v>174</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354</v>
      </c>
      <c r="C42" s="626"/>
      <c r="D42" s="626"/>
      <c r="E42" s="626"/>
      <c r="F42" s="626"/>
      <c r="G42" s="626"/>
      <c r="H42" s="626"/>
      <c r="I42" s="626"/>
      <c r="J42" s="626"/>
      <c r="K42" s="626"/>
      <c r="L42" s="626"/>
      <c r="M42" s="626"/>
      <c r="N42" s="626"/>
      <c r="O42" s="626"/>
      <c r="P42" s="626"/>
      <c r="Q42" s="627"/>
      <c r="R42" s="628" t="s">
        <v>179</v>
      </c>
      <c r="S42" s="629"/>
      <c r="T42" s="629"/>
      <c r="U42" s="629"/>
      <c r="V42" s="629"/>
      <c r="W42" s="629"/>
      <c r="X42" s="629"/>
      <c r="Y42" s="630"/>
      <c r="Z42" s="655" t="s">
        <v>179</v>
      </c>
      <c r="AA42" s="655"/>
      <c r="AB42" s="655"/>
      <c r="AC42" s="655"/>
      <c r="AD42" s="656" t="s">
        <v>179</v>
      </c>
      <c r="AE42" s="656"/>
      <c r="AF42" s="656"/>
      <c r="AG42" s="656"/>
      <c r="AH42" s="656"/>
      <c r="AI42" s="656"/>
      <c r="AJ42" s="656"/>
      <c r="AK42" s="656"/>
      <c r="AL42" s="631" t="s">
        <v>179</v>
      </c>
      <c r="AM42" s="632"/>
      <c r="AN42" s="632"/>
      <c r="AO42" s="657"/>
      <c r="AQ42" s="675" t="s">
        <v>355</v>
      </c>
      <c r="AR42" s="676"/>
      <c r="AS42" s="676"/>
      <c r="AT42" s="676"/>
      <c r="AU42" s="676"/>
      <c r="AV42" s="676"/>
      <c r="AW42" s="676"/>
      <c r="AX42" s="676"/>
      <c r="AY42" s="677"/>
      <c r="AZ42" s="608">
        <v>632934</v>
      </c>
      <c r="BA42" s="643"/>
      <c r="BB42" s="643"/>
      <c r="BC42" s="643"/>
      <c r="BD42" s="609"/>
      <c r="BE42" s="609"/>
      <c r="BF42" s="658"/>
      <c r="BG42" s="673"/>
      <c r="BH42" s="674"/>
      <c r="BI42" s="674"/>
      <c r="BJ42" s="674"/>
      <c r="BK42" s="674"/>
      <c r="BL42" s="223"/>
      <c r="BM42" s="659" t="s">
        <v>356</v>
      </c>
      <c r="BN42" s="659"/>
      <c r="BO42" s="659"/>
      <c r="BP42" s="659"/>
      <c r="BQ42" s="659"/>
      <c r="BR42" s="659"/>
      <c r="BS42" s="659"/>
      <c r="BT42" s="659"/>
      <c r="BU42" s="660"/>
      <c r="BV42" s="608">
        <v>312</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391906</v>
      </c>
      <c r="CS42" s="639"/>
      <c r="CT42" s="639"/>
      <c r="CU42" s="639"/>
      <c r="CV42" s="639"/>
      <c r="CW42" s="639"/>
      <c r="CX42" s="639"/>
      <c r="CY42" s="640"/>
      <c r="CZ42" s="631">
        <v>4.5999999999999996</v>
      </c>
      <c r="DA42" s="641"/>
      <c r="DB42" s="641"/>
      <c r="DC42" s="642"/>
      <c r="DD42" s="634">
        <v>154840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358</v>
      </c>
      <c r="C43" s="626"/>
      <c r="D43" s="626"/>
      <c r="E43" s="626"/>
      <c r="F43" s="626"/>
      <c r="G43" s="626"/>
      <c r="H43" s="626"/>
      <c r="I43" s="626"/>
      <c r="J43" s="626"/>
      <c r="K43" s="626"/>
      <c r="L43" s="626"/>
      <c r="M43" s="626"/>
      <c r="N43" s="626"/>
      <c r="O43" s="626"/>
      <c r="P43" s="626"/>
      <c r="Q43" s="627"/>
      <c r="R43" s="628">
        <v>110000</v>
      </c>
      <c r="S43" s="629"/>
      <c r="T43" s="629"/>
      <c r="U43" s="629"/>
      <c r="V43" s="629"/>
      <c r="W43" s="629"/>
      <c r="X43" s="629"/>
      <c r="Y43" s="630"/>
      <c r="Z43" s="655">
        <v>1.2</v>
      </c>
      <c r="AA43" s="655"/>
      <c r="AB43" s="655"/>
      <c r="AC43" s="655"/>
      <c r="AD43" s="656" t="s">
        <v>179</v>
      </c>
      <c r="AE43" s="656"/>
      <c r="AF43" s="656"/>
      <c r="AG43" s="656"/>
      <c r="AH43" s="656"/>
      <c r="AI43" s="656"/>
      <c r="AJ43" s="656"/>
      <c r="AK43" s="656"/>
      <c r="AL43" s="631" t="s">
        <v>179</v>
      </c>
      <c r="AM43" s="632"/>
      <c r="AN43" s="632"/>
      <c r="AO43" s="657"/>
      <c r="BV43" s="224"/>
      <c r="BW43" s="224"/>
      <c r="BX43" s="224"/>
      <c r="BY43" s="224"/>
      <c r="BZ43" s="224"/>
      <c r="CA43" s="224"/>
      <c r="CB43" s="224"/>
      <c r="CD43" s="625" t="s">
        <v>359</v>
      </c>
      <c r="CE43" s="626"/>
      <c r="CF43" s="626"/>
      <c r="CG43" s="626"/>
      <c r="CH43" s="626"/>
      <c r="CI43" s="626"/>
      <c r="CJ43" s="626"/>
      <c r="CK43" s="626"/>
      <c r="CL43" s="626"/>
      <c r="CM43" s="626"/>
      <c r="CN43" s="626"/>
      <c r="CO43" s="626"/>
      <c r="CP43" s="626"/>
      <c r="CQ43" s="627"/>
      <c r="CR43" s="628">
        <v>27900</v>
      </c>
      <c r="CS43" s="639"/>
      <c r="CT43" s="639"/>
      <c r="CU43" s="639"/>
      <c r="CV43" s="639"/>
      <c r="CW43" s="639"/>
      <c r="CX43" s="639"/>
      <c r="CY43" s="640"/>
      <c r="CZ43" s="631">
        <v>0.3</v>
      </c>
      <c r="DA43" s="641"/>
      <c r="DB43" s="641"/>
      <c r="DC43" s="642"/>
      <c r="DD43" s="634">
        <v>27900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360</v>
      </c>
      <c r="C44" s="606"/>
      <c r="D44" s="606"/>
      <c r="E44" s="606"/>
      <c r="F44" s="606"/>
      <c r="G44" s="606"/>
      <c r="H44" s="606"/>
      <c r="I44" s="606"/>
      <c r="J44" s="606"/>
      <c r="K44" s="606"/>
      <c r="L44" s="606"/>
      <c r="M44" s="606"/>
      <c r="N44" s="606"/>
      <c r="O44" s="606"/>
      <c r="P44" s="606"/>
      <c r="Q44" s="607"/>
      <c r="R44" s="608">
        <v>9119812</v>
      </c>
      <c r="S44" s="643"/>
      <c r="T44" s="643"/>
      <c r="U44" s="643"/>
      <c r="V44" s="643"/>
      <c r="W44" s="643"/>
      <c r="X44" s="643"/>
      <c r="Y44" s="644"/>
      <c r="Z44" s="645">
        <v>100</v>
      </c>
      <c r="AA44" s="645"/>
      <c r="AB44" s="645"/>
      <c r="AC44" s="645"/>
      <c r="AD44" s="646">
        <v>5612169</v>
      </c>
      <c r="AE44" s="646"/>
      <c r="AF44" s="646"/>
      <c r="AG44" s="646"/>
      <c r="AH44" s="646"/>
      <c r="AI44" s="646"/>
      <c r="AJ44" s="646"/>
      <c r="AK44" s="646"/>
      <c r="AL44" s="611">
        <v>100</v>
      </c>
      <c r="AM44" s="647"/>
      <c r="AN44" s="647"/>
      <c r="AO44" s="648"/>
      <c r="CD44" s="649" t="s">
        <v>306</v>
      </c>
      <c r="CE44" s="650"/>
      <c r="CF44" s="625" t="s">
        <v>361</v>
      </c>
      <c r="CG44" s="626"/>
      <c r="CH44" s="626"/>
      <c r="CI44" s="626"/>
      <c r="CJ44" s="626"/>
      <c r="CK44" s="626"/>
      <c r="CL44" s="626"/>
      <c r="CM44" s="626"/>
      <c r="CN44" s="626"/>
      <c r="CO44" s="626"/>
      <c r="CP44" s="626"/>
      <c r="CQ44" s="627"/>
      <c r="CR44" s="628">
        <v>391906</v>
      </c>
      <c r="CS44" s="629"/>
      <c r="CT44" s="629"/>
      <c r="CU44" s="629"/>
      <c r="CV44" s="629"/>
      <c r="CW44" s="629"/>
      <c r="CX44" s="629"/>
      <c r="CY44" s="630"/>
      <c r="CZ44" s="631">
        <v>4.5999999999999996</v>
      </c>
      <c r="DA44" s="632"/>
      <c r="DB44" s="632"/>
      <c r="DC44" s="633"/>
      <c r="DD44" s="634">
        <v>154840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362</v>
      </c>
      <c r="CG45" s="626"/>
      <c r="CH45" s="626"/>
      <c r="CI45" s="626"/>
      <c r="CJ45" s="626"/>
      <c r="CK45" s="626"/>
      <c r="CL45" s="626"/>
      <c r="CM45" s="626"/>
      <c r="CN45" s="626"/>
      <c r="CO45" s="626"/>
      <c r="CP45" s="626"/>
      <c r="CQ45" s="627"/>
      <c r="CR45" s="628">
        <v>153584</v>
      </c>
      <c r="CS45" s="639"/>
      <c r="CT45" s="639"/>
      <c r="CU45" s="639"/>
      <c r="CV45" s="639"/>
      <c r="CW45" s="639"/>
      <c r="CX45" s="639"/>
      <c r="CY45" s="640"/>
      <c r="CZ45" s="631">
        <v>1.8</v>
      </c>
      <c r="DA45" s="641"/>
      <c r="DB45" s="641"/>
      <c r="DC45" s="642"/>
      <c r="DD45" s="634">
        <v>13414</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364</v>
      </c>
      <c r="CG46" s="626"/>
      <c r="CH46" s="626"/>
      <c r="CI46" s="626"/>
      <c r="CJ46" s="626"/>
      <c r="CK46" s="626"/>
      <c r="CL46" s="626"/>
      <c r="CM46" s="626"/>
      <c r="CN46" s="626"/>
      <c r="CO46" s="626"/>
      <c r="CP46" s="626"/>
      <c r="CQ46" s="627"/>
      <c r="CR46" s="628">
        <v>236271</v>
      </c>
      <c r="CS46" s="629"/>
      <c r="CT46" s="629"/>
      <c r="CU46" s="629"/>
      <c r="CV46" s="629"/>
      <c r="CW46" s="629"/>
      <c r="CX46" s="629"/>
      <c r="CY46" s="630"/>
      <c r="CZ46" s="631">
        <v>2.8</v>
      </c>
      <c r="DA46" s="632"/>
      <c r="DB46" s="632"/>
      <c r="DC46" s="633"/>
      <c r="DD46" s="634">
        <v>139375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t="s">
        <v>179</v>
      </c>
      <c r="CS47" s="639"/>
      <c r="CT47" s="639"/>
      <c r="CU47" s="639"/>
      <c r="CV47" s="639"/>
      <c r="CW47" s="639"/>
      <c r="CX47" s="639"/>
      <c r="CY47" s="640"/>
      <c r="CZ47" s="631" t="s">
        <v>179</v>
      </c>
      <c r="DA47" s="641"/>
      <c r="DB47" s="641"/>
      <c r="DC47" s="642"/>
      <c r="DD47" s="634" t="s">
        <v>179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x14ac:dyDescent="0.2">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179</v>
      </c>
      <c r="CS48" s="629"/>
      <c r="CT48" s="629"/>
      <c r="CU48" s="629"/>
      <c r="CV48" s="629"/>
      <c r="CW48" s="629"/>
      <c r="CX48" s="629"/>
      <c r="CY48" s="630"/>
      <c r="CZ48" s="631" t="s">
        <v>179</v>
      </c>
      <c r="DA48" s="632"/>
      <c r="DB48" s="632"/>
      <c r="DC48" s="633"/>
      <c r="DD48" s="634" t="s">
        <v>179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369</v>
      </c>
      <c r="CE49" s="606"/>
      <c r="CF49" s="606"/>
      <c r="CG49" s="606"/>
      <c r="CH49" s="606"/>
      <c r="CI49" s="606"/>
      <c r="CJ49" s="606"/>
      <c r="CK49" s="606"/>
      <c r="CL49" s="606"/>
      <c r="CM49" s="606"/>
      <c r="CN49" s="606"/>
      <c r="CO49" s="606"/>
      <c r="CP49" s="606"/>
      <c r="CQ49" s="607"/>
      <c r="CR49" s="608">
        <v>8556298</v>
      </c>
      <c r="CS49" s="609"/>
      <c r="CT49" s="609"/>
      <c r="CU49" s="609"/>
      <c r="CV49" s="609"/>
      <c r="CW49" s="609"/>
      <c r="CX49" s="609"/>
      <c r="CY49" s="610"/>
      <c r="CZ49" s="611">
        <v>100</v>
      </c>
      <c r="DA49" s="612"/>
      <c r="DB49" s="612"/>
      <c r="DC49" s="613"/>
      <c r="DD49" s="614">
        <v>5847104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TMu+hNzsj1SN8TcGhstYaqKoVg0UIxYIlYeSuMTNuXh2zRBJ66fFicoxHzZm/uaLg5xQ5h7LvQYBzinOKPm6yg==" saltValue="TZBZUUN6e/OLl5bZsyl22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52" zoomScale="70" zoomScaleNormal="25" zoomScaleSheetLayoutView="70" workbookViewId="0">
      <selection activeCell="DV102" sqref="DV102:DZ102"/>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8" t="s">
        <v>370</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371</v>
      </c>
      <c r="DK2" s="1120"/>
      <c r="DL2" s="1120"/>
      <c r="DM2" s="1120"/>
      <c r="DN2" s="1120"/>
      <c r="DO2" s="1121"/>
      <c r="DP2" s="231"/>
      <c r="DQ2" s="1119" t="s">
        <v>372</v>
      </c>
      <c r="DR2" s="1120"/>
      <c r="DS2" s="1120"/>
      <c r="DT2" s="1120"/>
      <c r="DU2" s="1120"/>
      <c r="DV2" s="1120"/>
      <c r="DW2" s="1120"/>
      <c r="DX2" s="1120"/>
      <c r="DY2" s="1120"/>
      <c r="DZ2" s="11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373</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375</v>
      </c>
      <c r="B5" s="1024"/>
      <c r="C5" s="1024"/>
      <c r="D5" s="1024"/>
      <c r="E5" s="1024"/>
      <c r="F5" s="1024"/>
      <c r="G5" s="1024"/>
      <c r="H5" s="1024"/>
      <c r="I5" s="1024"/>
      <c r="J5" s="1024"/>
      <c r="K5" s="1024"/>
      <c r="L5" s="1024"/>
      <c r="M5" s="1024"/>
      <c r="N5" s="1024"/>
      <c r="O5" s="1024"/>
      <c r="P5" s="1025"/>
      <c r="Q5" s="1029" t="s">
        <v>376</v>
      </c>
      <c r="R5" s="1030"/>
      <c r="S5" s="1030"/>
      <c r="T5" s="1030"/>
      <c r="U5" s="1031"/>
      <c r="V5" s="1029" t="s">
        <v>377</v>
      </c>
      <c r="W5" s="1030"/>
      <c r="X5" s="1030"/>
      <c r="Y5" s="1030"/>
      <c r="Z5" s="1031"/>
      <c r="AA5" s="1029" t="s">
        <v>378</v>
      </c>
      <c r="AB5" s="1030"/>
      <c r="AC5" s="1030"/>
      <c r="AD5" s="1030"/>
      <c r="AE5" s="1030"/>
      <c r="AF5" s="1122" t="s">
        <v>379</v>
      </c>
      <c r="AG5" s="1030"/>
      <c r="AH5" s="1030"/>
      <c r="AI5" s="1030"/>
      <c r="AJ5" s="1043"/>
      <c r="AK5" s="1030" t="s">
        <v>380</v>
      </c>
      <c r="AL5" s="1030"/>
      <c r="AM5" s="1030"/>
      <c r="AN5" s="1030"/>
      <c r="AO5" s="1031"/>
      <c r="AP5" s="1029" t="s">
        <v>381</v>
      </c>
      <c r="AQ5" s="1030"/>
      <c r="AR5" s="1030"/>
      <c r="AS5" s="1030"/>
      <c r="AT5" s="1031"/>
      <c r="AU5" s="1029" t="s">
        <v>382</v>
      </c>
      <c r="AV5" s="1030"/>
      <c r="AW5" s="1030"/>
      <c r="AX5" s="1030"/>
      <c r="AY5" s="1043"/>
      <c r="AZ5" s="235"/>
      <c r="BA5" s="235"/>
      <c r="BB5" s="235"/>
      <c r="BC5" s="235"/>
      <c r="BD5" s="235"/>
      <c r="BE5" s="236"/>
      <c r="BF5" s="236"/>
      <c r="BG5" s="236"/>
      <c r="BH5" s="236"/>
      <c r="BI5" s="236"/>
      <c r="BJ5" s="236"/>
      <c r="BK5" s="236"/>
      <c r="BL5" s="236"/>
      <c r="BM5" s="236"/>
      <c r="BN5" s="236"/>
      <c r="BO5" s="236"/>
      <c r="BP5" s="236"/>
      <c r="BQ5" s="1023" t="s">
        <v>383</v>
      </c>
      <c r="BR5" s="1024"/>
      <c r="BS5" s="1024"/>
      <c r="BT5" s="1024"/>
      <c r="BU5" s="1024"/>
      <c r="BV5" s="1024"/>
      <c r="BW5" s="1024"/>
      <c r="BX5" s="1024"/>
      <c r="BY5" s="1024"/>
      <c r="BZ5" s="1024"/>
      <c r="CA5" s="1024"/>
      <c r="CB5" s="1024"/>
      <c r="CC5" s="1024"/>
      <c r="CD5" s="1024"/>
      <c r="CE5" s="1024"/>
      <c r="CF5" s="1024"/>
      <c r="CG5" s="1025"/>
      <c r="CH5" s="1029" t="s">
        <v>384</v>
      </c>
      <c r="CI5" s="1030"/>
      <c r="CJ5" s="1030"/>
      <c r="CK5" s="1030"/>
      <c r="CL5" s="1031"/>
      <c r="CM5" s="1029" t="s">
        <v>385</v>
      </c>
      <c r="CN5" s="1030"/>
      <c r="CO5" s="1030"/>
      <c r="CP5" s="1030"/>
      <c r="CQ5" s="1031"/>
      <c r="CR5" s="1029" t="s">
        <v>386</v>
      </c>
      <c r="CS5" s="1030"/>
      <c r="CT5" s="1030"/>
      <c r="CU5" s="1030"/>
      <c r="CV5" s="1031"/>
      <c r="CW5" s="1029" t="s">
        <v>387</v>
      </c>
      <c r="CX5" s="1030"/>
      <c r="CY5" s="1030"/>
      <c r="CZ5" s="1030"/>
      <c r="DA5" s="1031"/>
      <c r="DB5" s="1029" t="s">
        <v>388</v>
      </c>
      <c r="DC5" s="1030"/>
      <c r="DD5" s="1030"/>
      <c r="DE5" s="1030"/>
      <c r="DF5" s="1031"/>
      <c r="DG5" s="1112" t="s">
        <v>389</v>
      </c>
      <c r="DH5" s="1113"/>
      <c r="DI5" s="1113"/>
      <c r="DJ5" s="1113"/>
      <c r="DK5" s="1114"/>
      <c r="DL5" s="1112" t="s">
        <v>390</v>
      </c>
      <c r="DM5" s="1113"/>
      <c r="DN5" s="1113"/>
      <c r="DO5" s="1113"/>
      <c r="DP5" s="1114"/>
      <c r="DQ5" s="1029" t="s">
        <v>391</v>
      </c>
      <c r="DR5" s="1030"/>
      <c r="DS5" s="1030"/>
      <c r="DT5" s="1030"/>
      <c r="DU5" s="1031"/>
      <c r="DV5" s="1029" t="s">
        <v>382</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2">
      <c r="A7" s="239">
        <v>1</v>
      </c>
      <c r="B7" s="1075" t="s">
        <v>392</v>
      </c>
      <c r="C7" s="1076"/>
      <c r="D7" s="1076"/>
      <c r="E7" s="1076"/>
      <c r="F7" s="1076"/>
      <c r="G7" s="1076"/>
      <c r="H7" s="1076"/>
      <c r="I7" s="1076"/>
      <c r="J7" s="1076"/>
      <c r="K7" s="1076"/>
      <c r="L7" s="1076"/>
      <c r="M7" s="1076"/>
      <c r="N7" s="1076"/>
      <c r="O7" s="1076"/>
      <c r="P7" s="1077"/>
      <c r="Q7" s="1130">
        <v>9075</v>
      </c>
      <c r="R7" s="1131"/>
      <c r="S7" s="1131"/>
      <c r="T7" s="1131"/>
      <c r="U7" s="1131"/>
      <c r="V7" s="1131">
        <v>8542</v>
      </c>
      <c r="W7" s="1131"/>
      <c r="X7" s="1131"/>
      <c r="Y7" s="1131"/>
      <c r="Z7" s="1131"/>
      <c r="AA7" s="1131">
        <v>533</v>
      </c>
      <c r="AB7" s="1131"/>
      <c r="AC7" s="1131"/>
      <c r="AD7" s="1131"/>
      <c r="AE7" s="1132"/>
      <c r="AF7" s="1133">
        <v>526</v>
      </c>
      <c r="AG7" s="1134"/>
      <c r="AH7" s="1134"/>
      <c r="AI7" s="1134"/>
      <c r="AJ7" s="1135"/>
      <c r="AK7" s="1136">
        <v>24535</v>
      </c>
      <c r="AL7" s="1137"/>
      <c r="AM7" s="1137"/>
      <c r="AN7" s="1137"/>
      <c r="AO7" s="1137"/>
      <c r="AP7" s="1137">
        <v>7116</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t="s">
        <v>593</v>
      </c>
      <c r="BS7" s="1127" t="s">
        <v>594</v>
      </c>
      <c r="BT7" s="1128"/>
      <c r="BU7" s="1128"/>
      <c r="BV7" s="1128"/>
      <c r="BW7" s="1128"/>
      <c r="BX7" s="1128"/>
      <c r="BY7" s="1128"/>
      <c r="BZ7" s="1128"/>
      <c r="CA7" s="1128"/>
      <c r="CB7" s="1128"/>
      <c r="CC7" s="1128"/>
      <c r="CD7" s="1128"/>
      <c r="CE7" s="1128"/>
      <c r="CF7" s="1128"/>
      <c r="CG7" s="1140"/>
      <c r="CH7" s="1124">
        <v>79</v>
      </c>
      <c r="CI7" s="1125"/>
      <c r="CJ7" s="1125"/>
      <c r="CK7" s="1125"/>
      <c r="CL7" s="1126"/>
      <c r="CM7" s="1124">
        <v>1198</v>
      </c>
      <c r="CN7" s="1125"/>
      <c r="CO7" s="1125"/>
      <c r="CP7" s="1125"/>
      <c r="CQ7" s="1126"/>
      <c r="CR7" s="1124">
        <v>4</v>
      </c>
      <c r="CS7" s="1125"/>
      <c r="CT7" s="1125"/>
      <c r="CU7" s="1125"/>
      <c r="CV7" s="1126"/>
      <c r="CW7" s="1124" t="s">
        <v>595</v>
      </c>
      <c r="CX7" s="1125"/>
      <c r="CY7" s="1125"/>
      <c r="CZ7" s="1125"/>
      <c r="DA7" s="1126"/>
      <c r="DB7" s="1124" t="s">
        <v>596</v>
      </c>
      <c r="DC7" s="1125"/>
      <c r="DD7" s="1125"/>
      <c r="DE7" s="1125"/>
      <c r="DF7" s="1126"/>
      <c r="DG7" s="1124" t="s">
        <v>597</v>
      </c>
      <c r="DH7" s="1125"/>
      <c r="DI7" s="1125"/>
      <c r="DJ7" s="1125"/>
      <c r="DK7" s="1126"/>
      <c r="DL7" s="1124">
        <v>103</v>
      </c>
      <c r="DM7" s="1125"/>
      <c r="DN7" s="1125"/>
      <c r="DO7" s="1125"/>
      <c r="DP7" s="1126"/>
      <c r="DQ7" s="1124">
        <v>10</v>
      </c>
      <c r="DR7" s="1125"/>
      <c r="DS7" s="1125"/>
      <c r="DT7" s="1125"/>
      <c r="DU7" s="1126"/>
      <c r="DV7" s="1127"/>
      <c r="DW7" s="1128"/>
      <c r="DX7" s="1128"/>
      <c r="DY7" s="1128"/>
      <c r="DZ7" s="1129"/>
      <c r="EA7" s="237"/>
    </row>
    <row r="8" spans="1:131" s="238" customFormat="1" ht="26.25" customHeight="1" x14ac:dyDescent="0.2">
      <c r="A8" s="241">
        <v>2</v>
      </c>
      <c r="B8" s="1058" t="s">
        <v>393</v>
      </c>
      <c r="C8" s="1059"/>
      <c r="D8" s="1059"/>
      <c r="E8" s="1059"/>
      <c r="F8" s="1059"/>
      <c r="G8" s="1059"/>
      <c r="H8" s="1059"/>
      <c r="I8" s="1059"/>
      <c r="J8" s="1059"/>
      <c r="K8" s="1059"/>
      <c r="L8" s="1059"/>
      <c r="M8" s="1059"/>
      <c r="N8" s="1059"/>
      <c r="O8" s="1059"/>
      <c r="P8" s="1060"/>
      <c r="Q8" s="1066">
        <v>45</v>
      </c>
      <c r="R8" s="1067"/>
      <c r="S8" s="1067"/>
      <c r="T8" s="1067"/>
      <c r="U8" s="1067"/>
      <c r="V8" s="1067">
        <v>14</v>
      </c>
      <c r="W8" s="1067"/>
      <c r="X8" s="1067"/>
      <c r="Y8" s="1067"/>
      <c r="Z8" s="1067"/>
      <c r="AA8" s="1067">
        <v>30</v>
      </c>
      <c r="AB8" s="1067"/>
      <c r="AC8" s="1067"/>
      <c r="AD8" s="1067"/>
      <c r="AE8" s="1068"/>
      <c r="AF8" s="1063">
        <v>30</v>
      </c>
      <c r="AG8" s="1064"/>
      <c r="AH8" s="1064"/>
      <c r="AI8" s="1064"/>
      <c r="AJ8" s="1065"/>
      <c r="AK8" s="1108" t="s">
        <v>597</v>
      </c>
      <c r="AL8" s="1109"/>
      <c r="AM8" s="1109"/>
      <c r="AN8" s="1109"/>
      <c r="AO8" s="1109"/>
      <c r="AP8" s="1109">
        <v>30</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394</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395</v>
      </c>
      <c r="B23" s="965" t="s">
        <v>396</v>
      </c>
      <c r="C23" s="966"/>
      <c r="D23" s="966"/>
      <c r="E23" s="966"/>
      <c r="F23" s="966"/>
      <c r="G23" s="966"/>
      <c r="H23" s="966"/>
      <c r="I23" s="966"/>
      <c r="J23" s="966"/>
      <c r="K23" s="966"/>
      <c r="L23" s="966"/>
      <c r="M23" s="966"/>
      <c r="N23" s="966"/>
      <c r="O23" s="966"/>
      <c r="P23" s="976"/>
      <c r="Q23" s="1095">
        <v>9120</v>
      </c>
      <c r="R23" s="1089"/>
      <c r="S23" s="1089"/>
      <c r="T23" s="1089"/>
      <c r="U23" s="1089"/>
      <c r="V23" s="1089">
        <v>8556</v>
      </c>
      <c r="W23" s="1089"/>
      <c r="X23" s="1089"/>
      <c r="Y23" s="1089"/>
      <c r="Z23" s="1089"/>
      <c r="AA23" s="1089">
        <v>564</v>
      </c>
      <c r="AB23" s="1089"/>
      <c r="AC23" s="1089"/>
      <c r="AD23" s="1089"/>
      <c r="AE23" s="1096"/>
      <c r="AF23" s="1097">
        <v>557</v>
      </c>
      <c r="AG23" s="1089"/>
      <c r="AH23" s="1089"/>
      <c r="AI23" s="1089"/>
      <c r="AJ23" s="1098"/>
      <c r="AK23" s="1099"/>
      <c r="AL23" s="1100"/>
      <c r="AM23" s="1100"/>
      <c r="AN23" s="1100"/>
      <c r="AO23" s="1100"/>
      <c r="AP23" s="1089">
        <v>7147</v>
      </c>
      <c r="AQ23" s="1089"/>
      <c r="AR23" s="1089"/>
      <c r="AS23" s="1089"/>
      <c r="AT23" s="1089"/>
      <c r="AU23" s="1090"/>
      <c r="AV23" s="1090"/>
      <c r="AW23" s="1090"/>
      <c r="AX23" s="1090"/>
      <c r="AY23" s="1091"/>
      <c r="AZ23" s="1092" t="s">
        <v>397</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398</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399</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375</v>
      </c>
      <c r="B26" s="1024"/>
      <c r="C26" s="1024"/>
      <c r="D26" s="1024"/>
      <c r="E26" s="1024"/>
      <c r="F26" s="1024"/>
      <c r="G26" s="1024"/>
      <c r="H26" s="1024"/>
      <c r="I26" s="1024"/>
      <c r="J26" s="1024"/>
      <c r="K26" s="1024"/>
      <c r="L26" s="1024"/>
      <c r="M26" s="1024"/>
      <c r="N26" s="1024"/>
      <c r="O26" s="1024"/>
      <c r="P26" s="1025"/>
      <c r="Q26" s="1029" t="s">
        <v>400</v>
      </c>
      <c r="R26" s="1030"/>
      <c r="S26" s="1030"/>
      <c r="T26" s="1030"/>
      <c r="U26" s="1031"/>
      <c r="V26" s="1029" t="s">
        <v>401</v>
      </c>
      <c r="W26" s="1030"/>
      <c r="X26" s="1030"/>
      <c r="Y26" s="1030"/>
      <c r="Z26" s="1031"/>
      <c r="AA26" s="1029" t="s">
        <v>402</v>
      </c>
      <c r="AB26" s="1030"/>
      <c r="AC26" s="1030"/>
      <c r="AD26" s="1030"/>
      <c r="AE26" s="1030"/>
      <c r="AF26" s="1083" t="s">
        <v>403</v>
      </c>
      <c r="AG26" s="1036"/>
      <c r="AH26" s="1036"/>
      <c r="AI26" s="1036"/>
      <c r="AJ26" s="1084"/>
      <c r="AK26" s="1030" t="s">
        <v>404</v>
      </c>
      <c r="AL26" s="1030"/>
      <c r="AM26" s="1030"/>
      <c r="AN26" s="1030"/>
      <c r="AO26" s="1031"/>
      <c r="AP26" s="1029" t="s">
        <v>405</v>
      </c>
      <c r="AQ26" s="1030"/>
      <c r="AR26" s="1030"/>
      <c r="AS26" s="1030"/>
      <c r="AT26" s="1031"/>
      <c r="AU26" s="1029" t="s">
        <v>406</v>
      </c>
      <c r="AV26" s="1030"/>
      <c r="AW26" s="1030"/>
      <c r="AX26" s="1030"/>
      <c r="AY26" s="1031"/>
      <c r="AZ26" s="1029" t="s">
        <v>407</v>
      </c>
      <c r="BA26" s="1030"/>
      <c r="BB26" s="1030"/>
      <c r="BC26" s="1030"/>
      <c r="BD26" s="1031"/>
      <c r="BE26" s="1029" t="s">
        <v>382</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408</v>
      </c>
      <c r="C28" s="1076"/>
      <c r="D28" s="1076"/>
      <c r="E28" s="1076"/>
      <c r="F28" s="1076"/>
      <c r="G28" s="1076"/>
      <c r="H28" s="1076"/>
      <c r="I28" s="1076"/>
      <c r="J28" s="1076"/>
      <c r="K28" s="1076"/>
      <c r="L28" s="1076"/>
      <c r="M28" s="1076"/>
      <c r="N28" s="1076"/>
      <c r="O28" s="1076"/>
      <c r="P28" s="1077"/>
      <c r="Q28" s="1078">
        <v>2744</v>
      </c>
      <c r="R28" s="1079"/>
      <c r="S28" s="1079"/>
      <c r="T28" s="1079"/>
      <c r="U28" s="1079"/>
      <c r="V28" s="1079">
        <v>2687</v>
      </c>
      <c r="W28" s="1079"/>
      <c r="X28" s="1079"/>
      <c r="Y28" s="1079"/>
      <c r="Z28" s="1079"/>
      <c r="AA28" s="1079">
        <v>57</v>
      </c>
      <c r="AB28" s="1079"/>
      <c r="AC28" s="1079"/>
      <c r="AD28" s="1079"/>
      <c r="AE28" s="1080"/>
      <c r="AF28" s="1081">
        <v>57</v>
      </c>
      <c r="AG28" s="1079"/>
      <c r="AH28" s="1079"/>
      <c r="AI28" s="1079"/>
      <c r="AJ28" s="1082"/>
      <c r="AK28" s="1070" t="s">
        <v>595</v>
      </c>
      <c r="AL28" s="1071"/>
      <c r="AM28" s="1071"/>
      <c r="AN28" s="1071"/>
      <c r="AO28" s="1071"/>
      <c r="AP28" s="1071" t="s">
        <v>597</v>
      </c>
      <c r="AQ28" s="1071"/>
      <c r="AR28" s="1071"/>
      <c r="AS28" s="1071"/>
      <c r="AT28" s="1071"/>
      <c r="AU28" s="1071" t="s">
        <v>597</v>
      </c>
      <c r="AV28" s="1071"/>
      <c r="AW28" s="1071"/>
      <c r="AX28" s="1071"/>
      <c r="AY28" s="1071"/>
      <c r="AZ28" s="1072" t="s">
        <v>595</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409</v>
      </c>
      <c r="C29" s="1059"/>
      <c r="D29" s="1059"/>
      <c r="E29" s="1059"/>
      <c r="F29" s="1059"/>
      <c r="G29" s="1059"/>
      <c r="H29" s="1059"/>
      <c r="I29" s="1059"/>
      <c r="J29" s="1059"/>
      <c r="K29" s="1059"/>
      <c r="L29" s="1059"/>
      <c r="M29" s="1059"/>
      <c r="N29" s="1059"/>
      <c r="O29" s="1059"/>
      <c r="P29" s="1060"/>
      <c r="Q29" s="1066">
        <v>2275</v>
      </c>
      <c r="R29" s="1067"/>
      <c r="S29" s="1067"/>
      <c r="T29" s="1067"/>
      <c r="U29" s="1067"/>
      <c r="V29" s="1067">
        <v>2184</v>
      </c>
      <c r="W29" s="1067"/>
      <c r="X29" s="1067"/>
      <c r="Y29" s="1067"/>
      <c r="Z29" s="1067"/>
      <c r="AA29" s="1067">
        <v>92</v>
      </c>
      <c r="AB29" s="1067"/>
      <c r="AC29" s="1067"/>
      <c r="AD29" s="1067"/>
      <c r="AE29" s="1068"/>
      <c r="AF29" s="1063">
        <v>92</v>
      </c>
      <c r="AG29" s="1064"/>
      <c r="AH29" s="1064"/>
      <c r="AI29" s="1064"/>
      <c r="AJ29" s="1065"/>
      <c r="AK29" s="1008" t="s">
        <v>597</v>
      </c>
      <c r="AL29" s="999"/>
      <c r="AM29" s="999"/>
      <c r="AN29" s="999"/>
      <c r="AO29" s="999"/>
      <c r="AP29" s="999" t="s">
        <v>595</v>
      </c>
      <c r="AQ29" s="999"/>
      <c r="AR29" s="999"/>
      <c r="AS29" s="999"/>
      <c r="AT29" s="999"/>
      <c r="AU29" s="999" t="s">
        <v>597</v>
      </c>
      <c r="AV29" s="999"/>
      <c r="AW29" s="999"/>
      <c r="AX29" s="999"/>
      <c r="AY29" s="999"/>
      <c r="AZ29" s="1069" t="s">
        <v>597</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410</v>
      </c>
      <c r="C30" s="1059"/>
      <c r="D30" s="1059"/>
      <c r="E30" s="1059"/>
      <c r="F30" s="1059"/>
      <c r="G30" s="1059"/>
      <c r="H30" s="1059"/>
      <c r="I30" s="1059"/>
      <c r="J30" s="1059"/>
      <c r="K30" s="1059"/>
      <c r="L30" s="1059"/>
      <c r="M30" s="1059"/>
      <c r="N30" s="1059"/>
      <c r="O30" s="1059"/>
      <c r="P30" s="1060"/>
      <c r="Q30" s="1066">
        <v>332</v>
      </c>
      <c r="R30" s="1067"/>
      <c r="S30" s="1067"/>
      <c r="T30" s="1067"/>
      <c r="U30" s="1067"/>
      <c r="V30" s="1067">
        <v>329</v>
      </c>
      <c r="W30" s="1067"/>
      <c r="X30" s="1067"/>
      <c r="Y30" s="1067"/>
      <c r="Z30" s="1067"/>
      <c r="AA30" s="1067">
        <v>3</v>
      </c>
      <c r="AB30" s="1067"/>
      <c r="AC30" s="1067"/>
      <c r="AD30" s="1067"/>
      <c r="AE30" s="1068"/>
      <c r="AF30" s="1063">
        <v>3</v>
      </c>
      <c r="AG30" s="1064"/>
      <c r="AH30" s="1064"/>
      <c r="AI30" s="1064"/>
      <c r="AJ30" s="1065"/>
      <c r="AK30" s="1008" t="s">
        <v>597</v>
      </c>
      <c r="AL30" s="999"/>
      <c r="AM30" s="999"/>
      <c r="AN30" s="999"/>
      <c r="AO30" s="999"/>
      <c r="AP30" s="999" t="s">
        <v>597</v>
      </c>
      <c r="AQ30" s="999"/>
      <c r="AR30" s="999"/>
      <c r="AS30" s="999"/>
      <c r="AT30" s="999"/>
      <c r="AU30" s="999" t="s">
        <v>597</v>
      </c>
      <c r="AV30" s="999"/>
      <c r="AW30" s="999"/>
      <c r="AX30" s="999"/>
      <c r="AY30" s="999"/>
      <c r="AZ30" s="1069" t="s">
        <v>597</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411</v>
      </c>
      <c r="C31" s="1059"/>
      <c r="D31" s="1059"/>
      <c r="E31" s="1059"/>
      <c r="F31" s="1059"/>
      <c r="G31" s="1059"/>
      <c r="H31" s="1059"/>
      <c r="I31" s="1059"/>
      <c r="J31" s="1059"/>
      <c r="K31" s="1059"/>
      <c r="L31" s="1059"/>
      <c r="M31" s="1059"/>
      <c r="N31" s="1059"/>
      <c r="O31" s="1059"/>
      <c r="P31" s="1060"/>
      <c r="Q31" s="1066">
        <v>366</v>
      </c>
      <c r="R31" s="1067"/>
      <c r="S31" s="1067"/>
      <c r="T31" s="1067"/>
      <c r="U31" s="1067"/>
      <c r="V31" s="1067">
        <v>350</v>
      </c>
      <c r="W31" s="1067"/>
      <c r="X31" s="1067"/>
      <c r="Y31" s="1067"/>
      <c r="Z31" s="1067"/>
      <c r="AA31" s="1067">
        <v>16</v>
      </c>
      <c r="AB31" s="1067"/>
      <c r="AC31" s="1067"/>
      <c r="AD31" s="1067"/>
      <c r="AE31" s="1068"/>
      <c r="AF31" s="1063">
        <v>480</v>
      </c>
      <c r="AG31" s="1064"/>
      <c r="AH31" s="1064"/>
      <c r="AI31" s="1064"/>
      <c r="AJ31" s="1065"/>
      <c r="AK31" s="1008">
        <v>1</v>
      </c>
      <c r="AL31" s="999"/>
      <c r="AM31" s="999"/>
      <c r="AN31" s="999"/>
      <c r="AO31" s="999"/>
      <c r="AP31" s="999">
        <v>723</v>
      </c>
      <c r="AQ31" s="999"/>
      <c r="AR31" s="999"/>
      <c r="AS31" s="999"/>
      <c r="AT31" s="999"/>
      <c r="AU31" s="999">
        <v>4</v>
      </c>
      <c r="AV31" s="999"/>
      <c r="AW31" s="999"/>
      <c r="AX31" s="999"/>
      <c r="AY31" s="999"/>
      <c r="AZ31" s="1069" t="s">
        <v>597</v>
      </c>
      <c r="BA31" s="1069"/>
      <c r="BB31" s="1069"/>
      <c r="BC31" s="1069"/>
      <c r="BD31" s="1069"/>
      <c r="BE31" s="1000" t="s">
        <v>412</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413</v>
      </c>
      <c r="C32" s="1059"/>
      <c r="D32" s="1059"/>
      <c r="E32" s="1059"/>
      <c r="F32" s="1059"/>
      <c r="G32" s="1059"/>
      <c r="H32" s="1059"/>
      <c r="I32" s="1059"/>
      <c r="J32" s="1059"/>
      <c r="K32" s="1059"/>
      <c r="L32" s="1059"/>
      <c r="M32" s="1059"/>
      <c r="N32" s="1059"/>
      <c r="O32" s="1059"/>
      <c r="P32" s="1060"/>
      <c r="Q32" s="1066">
        <v>683</v>
      </c>
      <c r="R32" s="1067"/>
      <c r="S32" s="1067"/>
      <c r="T32" s="1067"/>
      <c r="U32" s="1067"/>
      <c r="V32" s="1067">
        <v>589</v>
      </c>
      <c r="W32" s="1067"/>
      <c r="X32" s="1067"/>
      <c r="Y32" s="1067"/>
      <c r="Z32" s="1067"/>
      <c r="AA32" s="1067">
        <v>94</v>
      </c>
      <c r="AB32" s="1067"/>
      <c r="AC32" s="1067"/>
      <c r="AD32" s="1067"/>
      <c r="AE32" s="1068"/>
      <c r="AF32" s="1063">
        <v>110</v>
      </c>
      <c r="AG32" s="1064"/>
      <c r="AH32" s="1064"/>
      <c r="AI32" s="1064"/>
      <c r="AJ32" s="1065"/>
      <c r="AK32" s="1008">
        <v>329</v>
      </c>
      <c r="AL32" s="999"/>
      <c r="AM32" s="999"/>
      <c r="AN32" s="999"/>
      <c r="AO32" s="999"/>
      <c r="AP32" s="999">
        <v>3964</v>
      </c>
      <c r="AQ32" s="999"/>
      <c r="AR32" s="999"/>
      <c r="AS32" s="999"/>
      <c r="AT32" s="999"/>
      <c r="AU32" s="999">
        <v>2866</v>
      </c>
      <c r="AV32" s="999"/>
      <c r="AW32" s="999"/>
      <c r="AX32" s="999"/>
      <c r="AY32" s="999"/>
      <c r="AZ32" s="1069" t="s">
        <v>597</v>
      </c>
      <c r="BA32" s="1069"/>
      <c r="BB32" s="1069"/>
      <c r="BC32" s="1069"/>
      <c r="BD32" s="1069"/>
      <c r="BE32" s="1000" t="s">
        <v>414</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415</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395</v>
      </c>
      <c r="B63" s="965" t="s">
        <v>416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742</v>
      </c>
      <c r="AG63" s="987"/>
      <c r="AH63" s="987"/>
      <c r="AI63" s="987"/>
      <c r="AJ63" s="1050"/>
      <c r="AK63" s="1051"/>
      <c r="AL63" s="991"/>
      <c r="AM63" s="991"/>
      <c r="AN63" s="991"/>
      <c r="AO63" s="991"/>
      <c r="AP63" s="987">
        <v>4688</v>
      </c>
      <c r="AQ63" s="987"/>
      <c r="AR63" s="987"/>
      <c r="AS63" s="987"/>
      <c r="AT63" s="987"/>
      <c r="AU63" s="987">
        <v>2871</v>
      </c>
      <c r="AV63" s="987"/>
      <c r="AW63" s="987"/>
      <c r="AX63" s="987"/>
      <c r="AY63" s="987"/>
      <c r="AZ63" s="1045"/>
      <c r="BA63" s="1045"/>
      <c r="BB63" s="1045"/>
      <c r="BC63" s="1045"/>
      <c r="BD63" s="1045"/>
      <c r="BE63" s="988"/>
      <c r="BF63" s="988"/>
      <c r="BG63" s="988"/>
      <c r="BH63" s="988"/>
      <c r="BI63" s="989"/>
      <c r="BJ63" s="1046" t="s">
        <v>417</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419</v>
      </c>
      <c r="B66" s="1024"/>
      <c r="C66" s="1024"/>
      <c r="D66" s="1024"/>
      <c r="E66" s="1024"/>
      <c r="F66" s="1024"/>
      <c r="G66" s="1024"/>
      <c r="H66" s="1024"/>
      <c r="I66" s="1024"/>
      <c r="J66" s="1024"/>
      <c r="K66" s="1024"/>
      <c r="L66" s="1024"/>
      <c r="M66" s="1024"/>
      <c r="N66" s="1024"/>
      <c r="O66" s="1024"/>
      <c r="P66" s="1025"/>
      <c r="Q66" s="1029" t="s">
        <v>420</v>
      </c>
      <c r="R66" s="1030"/>
      <c r="S66" s="1030"/>
      <c r="T66" s="1030"/>
      <c r="U66" s="1031"/>
      <c r="V66" s="1029" t="s">
        <v>421</v>
      </c>
      <c r="W66" s="1030"/>
      <c r="X66" s="1030"/>
      <c r="Y66" s="1030"/>
      <c r="Z66" s="1031"/>
      <c r="AA66" s="1029" t="s">
        <v>422</v>
      </c>
      <c r="AB66" s="1030"/>
      <c r="AC66" s="1030"/>
      <c r="AD66" s="1030"/>
      <c r="AE66" s="1031"/>
      <c r="AF66" s="1035" t="s">
        <v>423</v>
      </c>
      <c r="AG66" s="1036"/>
      <c r="AH66" s="1036"/>
      <c r="AI66" s="1036"/>
      <c r="AJ66" s="1037"/>
      <c r="AK66" s="1029" t="s">
        <v>424</v>
      </c>
      <c r="AL66" s="1024"/>
      <c r="AM66" s="1024"/>
      <c r="AN66" s="1024"/>
      <c r="AO66" s="1025"/>
      <c r="AP66" s="1029" t="s">
        <v>425</v>
      </c>
      <c r="AQ66" s="1030"/>
      <c r="AR66" s="1030"/>
      <c r="AS66" s="1030"/>
      <c r="AT66" s="1031"/>
      <c r="AU66" s="1029" t="s">
        <v>426</v>
      </c>
      <c r="AV66" s="1030"/>
      <c r="AW66" s="1030"/>
      <c r="AX66" s="1030"/>
      <c r="AY66" s="1031"/>
      <c r="AZ66" s="1029" t="s">
        <v>382</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588</v>
      </c>
      <c r="C68" s="1014"/>
      <c r="D68" s="1014"/>
      <c r="E68" s="1014"/>
      <c r="F68" s="1014"/>
      <c r="G68" s="1014"/>
      <c r="H68" s="1014"/>
      <c r="I68" s="1014"/>
      <c r="J68" s="1014"/>
      <c r="K68" s="1014"/>
      <c r="L68" s="1014"/>
      <c r="M68" s="1014"/>
      <c r="N68" s="1014"/>
      <c r="O68" s="1014"/>
      <c r="P68" s="1015"/>
      <c r="Q68" s="1016">
        <v>8141</v>
      </c>
      <c r="R68" s="1010"/>
      <c r="S68" s="1010"/>
      <c r="T68" s="1010"/>
      <c r="U68" s="1010"/>
      <c r="V68" s="1010">
        <v>7919</v>
      </c>
      <c r="W68" s="1010"/>
      <c r="X68" s="1010"/>
      <c r="Y68" s="1010"/>
      <c r="Z68" s="1010"/>
      <c r="AA68" s="1010">
        <v>222</v>
      </c>
      <c r="AB68" s="1010"/>
      <c r="AC68" s="1010"/>
      <c r="AD68" s="1010"/>
      <c r="AE68" s="1010"/>
      <c r="AF68" s="1010">
        <v>222</v>
      </c>
      <c r="AG68" s="1010"/>
      <c r="AH68" s="1010"/>
      <c r="AI68" s="1010"/>
      <c r="AJ68" s="1010"/>
      <c r="AK68" s="1010">
        <v>4</v>
      </c>
      <c r="AL68" s="1010"/>
      <c r="AM68" s="1010"/>
      <c r="AN68" s="1010"/>
      <c r="AO68" s="1010"/>
      <c r="AP68" s="1010" t="s">
        <v>595</v>
      </c>
      <c r="AQ68" s="1010"/>
      <c r="AR68" s="1010"/>
      <c r="AS68" s="1010"/>
      <c r="AT68" s="1010"/>
      <c r="AU68" s="1010" t="s">
        <v>597</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589</v>
      </c>
      <c r="C69" s="1003"/>
      <c r="D69" s="1003"/>
      <c r="E69" s="1003"/>
      <c r="F69" s="1003"/>
      <c r="G69" s="1003"/>
      <c r="H69" s="1003"/>
      <c r="I69" s="1003"/>
      <c r="J69" s="1003"/>
      <c r="K69" s="1003"/>
      <c r="L69" s="1003"/>
      <c r="M69" s="1003"/>
      <c r="N69" s="1003"/>
      <c r="O69" s="1003"/>
      <c r="P69" s="1004"/>
      <c r="Q69" s="1005">
        <v>22</v>
      </c>
      <c r="R69" s="999"/>
      <c r="S69" s="999"/>
      <c r="T69" s="999"/>
      <c r="U69" s="999"/>
      <c r="V69" s="999">
        <v>16</v>
      </c>
      <c r="W69" s="999"/>
      <c r="X69" s="999"/>
      <c r="Y69" s="999"/>
      <c r="Z69" s="999"/>
      <c r="AA69" s="999">
        <v>6</v>
      </c>
      <c r="AB69" s="999"/>
      <c r="AC69" s="999"/>
      <c r="AD69" s="999"/>
      <c r="AE69" s="999"/>
      <c r="AF69" s="999">
        <v>6</v>
      </c>
      <c r="AG69" s="999"/>
      <c r="AH69" s="999"/>
      <c r="AI69" s="999"/>
      <c r="AJ69" s="999"/>
      <c r="AK69" s="999">
        <v>4</v>
      </c>
      <c r="AL69" s="999"/>
      <c r="AM69" s="999"/>
      <c r="AN69" s="999"/>
      <c r="AO69" s="999"/>
      <c r="AP69" s="999" t="s">
        <v>595</v>
      </c>
      <c r="AQ69" s="999"/>
      <c r="AR69" s="999"/>
      <c r="AS69" s="999"/>
      <c r="AT69" s="999"/>
      <c r="AU69" s="999" t="s">
        <v>595</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590</v>
      </c>
      <c r="C70" s="1003"/>
      <c r="D70" s="1003"/>
      <c r="E70" s="1003"/>
      <c r="F70" s="1003"/>
      <c r="G70" s="1003"/>
      <c r="H70" s="1003"/>
      <c r="I70" s="1003"/>
      <c r="J70" s="1003"/>
      <c r="K70" s="1003"/>
      <c r="L70" s="1003"/>
      <c r="M70" s="1003"/>
      <c r="N70" s="1003"/>
      <c r="O70" s="1003"/>
      <c r="P70" s="1004"/>
      <c r="Q70" s="1005">
        <v>160</v>
      </c>
      <c r="R70" s="999"/>
      <c r="S70" s="999"/>
      <c r="T70" s="999"/>
      <c r="U70" s="999"/>
      <c r="V70" s="999">
        <v>153</v>
      </c>
      <c r="W70" s="999"/>
      <c r="X70" s="999"/>
      <c r="Y70" s="999"/>
      <c r="Z70" s="999"/>
      <c r="AA70" s="999">
        <v>8</v>
      </c>
      <c r="AB70" s="999"/>
      <c r="AC70" s="999"/>
      <c r="AD70" s="999"/>
      <c r="AE70" s="999"/>
      <c r="AF70" s="999">
        <v>8</v>
      </c>
      <c r="AG70" s="999"/>
      <c r="AH70" s="999"/>
      <c r="AI70" s="999"/>
      <c r="AJ70" s="999"/>
      <c r="AK70" s="999">
        <v>33</v>
      </c>
      <c r="AL70" s="999"/>
      <c r="AM70" s="999"/>
      <c r="AN70" s="999"/>
      <c r="AO70" s="999"/>
      <c r="AP70" s="999" t="s">
        <v>595</v>
      </c>
      <c r="AQ70" s="999"/>
      <c r="AR70" s="999"/>
      <c r="AS70" s="999"/>
      <c r="AT70" s="999"/>
      <c r="AU70" s="999" t="s">
        <v>595</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591</v>
      </c>
      <c r="C71" s="1003"/>
      <c r="D71" s="1003"/>
      <c r="E71" s="1003"/>
      <c r="F71" s="1003"/>
      <c r="G71" s="1003"/>
      <c r="H71" s="1003"/>
      <c r="I71" s="1003"/>
      <c r="J71" s="1003"/>
      <c r="K71" s="1003"/>
      <c r="L71" s="1003"/>
      <c r="M71" s="1003"/>
      <c r="N71" s="1003"/>
      <c r="O71" s="1003"/>
      <c r="P71" s="1004"/>
      <c r="Q71" s="1005">
        <v>227759</v>
      </c>
      <c r="R71" s="999"/>
      <c r="S71" s="999"/>
      <c r="T71" s="999"/>
      <c r="U71" s="999"/>
      <c r="V71" s="999">
        <v>221002</v>
      </c>
      <c r="W71" s="999"/>
      <c r="X71" s="999"/>
      <c r="Y71" s="999"/>
      <c r="Z71" s="999"/>
      <c r="AA71" s="999">
        <v>6757</v>
      </c>
      <c r="AB71" s="999"/>
      <c r="AC71" s="999"/>
      <c r="AD71" s="999"/>
      <c r="AE71" s="999"/>
      <c r="AF71" s="999">
        <v>6757</v>
      </c>
      <c r="AG71" s="999"/>
      <c r="AH71" s="999"/>
      <c r="AI71" s="999"/>
      <c r="AJ71" s="999"/>
      <c r="AK71" s="999">
        <v>10</v>
      </c>
      <c r="AL71" s="999"/>
      <c r="AM71" s="999"/>
      <c r="AN71" s="999"/>
      <c r="AO71" s="999"/>
      <c r="AP71" s="999" t="s">
        <v>598</v>
      </c>
      <c r="AQ71" s="999"/>
      <c r="AR71" s="999"/>
      <c r="AS71" s="999"/>
      <c r="AT71" s="999"/>
      <c r="AU71" s="999" t="s">
        <v>596</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592</v>
      </c>
      <c r="C72" s="1003"/>
      <c r="D72" s="1003"/>
      <c r="E72" s="1003"/>
      <c r="F72" s="1003"/>
      <c r="G72" s="1003"/>
      <c r="H72" s="1003"/>
      <c r="I72" s="1003"/>
      <c r="J72" s="1003"/>
      <c r="K72" s="1003"/>
      <c r="L72" s="1003"/>
      <c r="M72" s="1003"/>
      <c r="N72" s="1003"/>
      <c r="O72" s="1003"/>
      <c r="P72" s="1004"/>
      <c r="Q72" s="1005">
        <v>4508</v>
      </c>
      <c r="R72" s="999"/>
      <c r="S72" s="999"/>
      <c r="T72" s="999"/>
      <c r="U72" s="999"/>
      <c r="V72" s="999">
        <v>4249</v>
      </c>
      <c r="W72" s="999"/>
      <c r="X72" s="999"/>
      <c r="Y72" s="999"/>
      <c r="Z72" s="999"/>
      <c r="AA72" s="999">
        <v>259</v>
      </c>
      <c r="AB72" s="999"/>
      <c r="AC72" s="999"/>
      <c r="AD72" s="999"/>
      <c r="AE72" s="999"/>
      <c r="AF72" s="999">
        <v>257</v>
      </c>
      <c r="AG72" s="999"/>
      <c r="AH72" s="999"/>
      <c r="AI72" s="999"/>
      <c r="AJ72" s="999"/>
      <c r="AK72" s="999">
        <v>185</v>
      </c>
      <c r="AL72" s="999"/>
      <c r="AM72" s="999"/>
      <c r="AN72" s="999"/>
      <c r="AO72" s="999"/>
      <c r="AP72" s="999">
        <v>6704</v>
      </c>
      <c r="AQ72" s="999"/>
      <c r="AR72" s="999"/>
      <c r="AS72" s="999"/>
      <c r="AT72" s="999"/>
      <c r="AU72" s="999">
        <v>536</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395</v>
      </c>
      <c r="B88" s="965" t="s">
        <v>427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7250</v>
      </c>
      <c r="AG88" s="987"/>
      <c r="AH88" s="987"/>
      <c r="AI88" s="987"/>
      <c r="AJ88" s="987"/>
      <c r="AK88" s="991"/>
      <c r="AL88" s="991"/>
      <c r="AM88" s="991"/>
      <c r="AN88" s="991"/>
      <c r="AO88" s="991"/>
      <c r="AP88" s="987">
        <v>6704</v>
      </c>
      <c r="AQ88" s="987"/>
      <c r="AR88" s="987"/>
      <c r="AS88" s="987"/>
      <c r="AT88" s="987"/>
      <c r="AU88" s="987">
        <v>536</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965" t="s">
        <v>428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4</v>
      </c>
      <c r="CS102" s="981"/>
      <c r="CT102" s="981"/>
      <c r="CU102" s="981"/>
      <c r="CV102" s="982"/>
      <c r="CW102" s="980" t="s">
        <v>604</v>
      </c>
      <c r="CX102" s="981"/>
      <c r="CY102" s="981"/>
      <c r="CZ102" s="981"/>
      <c r="DA102" s="982"/>
      <c r="DB102" s="980" t="s">
        <v>605</v>
      </c>
      <c r="DC102" s="981"/>
      <c r="DD102" s="981"/>
      <c r="DE102" s="981"/>
      <c r="DF102" s="982"/>
      <c r="DG102" s="980" t="s">
        <v>606</v>
      </c>
      <c r="DH102" s="981"/>
      <c r="DI102" s="981"/>
      <c r="DJ102" s="981"/>
      <c r="DK102" s="982"/>
      <c r="DL102" s="980">
        <v>103</v>
      </c>
      <c r="DM102" s="981"/>
      <c r="DN102" s="981"/>
      <c r="DO102" s="981"/>
      <c r="DP102" s="982"/>
      <c r="DQ102" s="980">
        <v>10</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433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435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436</v>
      </c>
      <c r="AB109" s="924"/>
      <c r="AC109" s="924"/>
      <c r="AD109" s="924"/>
      <c r="AE109" s="925"/>
      <c r="AF109" s="926" t="s">
        <v>437</v>
      </c>
      <c r="AG109" s="924"/>
      <c r="AH109" s="924"/>
      <c r="AI109" s="924"/>
      <c r="AJ109" s="925"/>
      <c r="AK109" s="926" t="s">
        <v>309</v>
      </c>
      <c r="AL109" s="924"/>
      <c r="AM109" s="924"/>
      <c r="AN109" s="924"/>
      <c r="AO109" s="925"/>
      <c r="AP109" s="926" t="s">
        <v>438</v>
      </c>
      <c r="AQ109" s="924"/>
      <c r="AR109" s="924"/>
      <c r="AS109" s="924"/>
      <c r="AT109" s="957"/>
      <c r="AU109" s="923" t="s">
        <v>435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436</v>
      </c>
      <c r="BR109" s="924"/>
      <c r="BS109" s="924"/>
      <c r="BT109" s="924"/>
      <c r="BU109" s="925"/>
      <c r="BV109" s="926" t="s">
        <v>437</v>
      </c>
      <c r="BW109" s="924"/>
      <c r="BX109" s="924"/>
      <c r="BY109" s="924"/>
      <c r="BZ109" s="925"/>
      <c r="CA109" s="926" t="s">
        <v>309</v>
      </c>
      <c r="CB109" s="924"/>
      <c r="CC109" s="924"/>
      <c r="CD109" s="924"/>
      <c r="CE109" s="925"/>
      <c r="CF109" s="964" t="s">
        <v>438</v>
      </c>
      <c r="CG109" s="964"/>
      <c r="CH109" s="964"/>
      <c r="CI109" s="964"/>
      <c r="CJ109" s="964"/>
      <c r="CK109" s="926" t="s">
        <v>439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436</v>
      </c>
      <c r="DH109" s="924"/>
      <c r="DI109" s="924"/>
      <c r="DJ109" s="924"/>
      <c r="DK109" s="925"/>
      <c r="DL109" s="926" t="s">
        <v>437</v>
      </c>
      <c r="DM109" s="924"/>
      <c r="DN109" s="924"/>
      <c r="DO109" s="924"/>
      <c r="DP109" s="925"/>
      <c r="DQ109" s="926" t="s">
        <v>309</v>
      </c>
      <c r="DR109" s="924"/>
      <c r="DS109" s="924"/>
      <c r="DT109" s="924"/>
      <c r="DU109" s="925"/>
      <c r="DV109" s="926" t="s">
        <v>438</v>
      </c>
      <c r="DW109" s="924"/>
      <c r="DX109" s="924"/>
      <c r="DY109" s="924"/>
      <c r="DZ109" s="957"/>
    </row>
    <row r="110" spans="1:131" s="233" customFormat="1" ht="26.25" customHeight="1" x14ac:dyDescent="0.2">
      <c r="A110" s="835" t="s">
        <v>440</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604920</v>
      </c>
      <c r="AB110" s="917"/>
      <c r="AC110" s="917"/>
      <c r="AD110" s="917"/>
      <c r="AE110" s="918"/>
      <c r="AF110" s="919">
        <v>591081</v>
      </c>
      <c r="AG110" s="917"/>
      <c r="AH110" s="917"/>
      <c r="AI110" s="917"/>
      <c r="AJ110" s="918"/>
      <c r="AK110" s="919">
        <v>665031</v>
      </c>
      <c r="AL110" s="917"/>
      <c r="AM110" s="917"/>
      <c r="AN110" s="917"/>
      <c r="AO110" s="918"/>
      <c r="AP110" s="920">
        <v>12.6</v>
      </c>
      <c r="AQ110" s="921"/>
      <c r="AR110" s="921"/>
      <c r="AS110" s="921"/>
      <c r="AT110" s="922"/>
      <c r="AU110" s="958" t="s">
        <v>73</v>
      </c>
      <c r="AV110" s="959"/>
      <c r="AW110" s="959"/>
      <c r="AX110" s="959"/>
      <c r="AY110" s="959"/>
      <c r="AZ110" s="888" t="s">
        <v>441</v>
      </c>
      <c r="BA110" s="836"/>
      <c r="BB110" s="836"/>
      <c r="BC110" s="836"/>
      <c r="BD110" s="836"/>
      <c r="BE110" s="836"/>
      <c r="BF110" s="836"/>
      <c r="BG110" s="836"/>
      <c r="BH110" s="836"/>
      <c r="BI110" s="836"/>
      <c r="BJ110" s="836"/>
      <c r="BK110" s="836"/>
      <c r="BL110" s="836"/>
      <c r="BM110" s="836"/>
      <c r="BN110" s="836"/>
      <c r="BO110" s="836"/>
      <c r="BP110" s="837"/>
      <c r="BQ110" s="889">
        <v>7312449</v>
      </c>
      <c r="BR110" s="870"/>
      <c r="BS110" s="870"/>
      <c r="BT110" s="870"/>
      <c r="BU110" s="870"/>
      <c r="BV110" s="870">
        <v>7522605</v>
      </c>
      <c r="BW110" s="870"/>
      <c r="BX110" s="870"/>
      <c r="BY110" s="870"/>
      <c r="BZ110" s="870"/>
      <c r="CA110" s="870">
        <v>7146749</v>
      </c>
      <c r="CB110" s="870"/>
      <c r="CC110" s="870"/>
      <c r="CD110" s="870"/>
      <c r="CE110" s="870"/>
      <c r="CF110" s="894">
        <v>135.30000000000001</v>
      </c>
      <c r="CG110" s="895"/>
      <c r="CH110" s="895"/>
      <c r="CI110" s="895"/>
      <c r="CJ110" s="895"/>
      <c r="CK110" s="954" t="s">
        <v>442</v>
      </c>
      <c r="CL110" s="847"/>
      <c r="CM110" s="888" t="s">
        <v>443</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444</v>
      </c>
      <c r="DH110" s="870"/>
      <c r="DI110" s="870"/>
      <c r="DJ110" s="870"/>
      <c r="DK110" s="870"/>
      <c r="DL110" s="870" t="s">
        <v>445</v>
      </c>
      <c r="DM110" s="870"/>
      <c r="DN110" s="870"/>
      <c r="DO110" s="870"/>
      <c r="DP110" s="870"/>
      <c r="DQ110" s="870" t="s">
        <v>445</v>
      </c>
      <c r="DR110" s="870"/>
      <c r="DS110" s="870"/>
      <c r="DT110" s="870"/>
      <c r="DU110" s="870"/>
      <c r="DV110" s="871" t="s">
        <v>445</v>
      </c>
      <c r="DW110" s="871"/>
      <c r="DX110" s="871"/>
      <c r="DY110" s="871"/>
      <c r="DZ110" s="872"/>
    </row>
    <row r="111" spans="1:131" s="233" customFormat="1" ht="26.25" customHeight="1" x14ac:dyDescent="0.2">
      <c r="A111" s="802" t="s">
        <v>446</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444</v>
      </c>
      <c r="AB111" s="947"/>
      <c r="AC111" s="947"/>
      <c r="AD111" s="947"/>
      <c r="AE111" s="948"/>
      <c r="AF111" s="949" t="s">
        <v>444</v>
      </c>
      <c r="AG111" s="947"/>
      <c r="AH111" s="947"/>
      <c r="AI111" s="947"/>
      <c r="AJ111" s="948"/>
      <c r="AK111" s="949" t="s">
        <v>445</v>
      </c>
      <c r="AL111" s="947"/>
      <c r="AM111" s="947"/>
      <c r="AN111" s="947"/>
      <c r="AO111" s="948"/>
      <c r="AP111" s="950" t="s">
        <v>445</v>
      </c>
      <c r="AQ111" s="951"/>
      <c r="AR111" s="951"/>
      <c r="AS111" s="951"/>
      <c r="AT111" s="952"/>
      <c r="AU111" s="960"/>
      <c r="AV111" s="961"/>
      <c r="AW111" s="961"/>
      <c r="AX111" s="961"/>
      <c r="AY111" s="961"/>
      <c r="AZ111" s="843" t="s">
        <v>447</v>
      </c>
      <c r="BA111" s="780"/>
      <c r="BB111" s="780"/>
      <c r="BC111" s="780"/>
      <c r="BD111" s="780"/>
      <c r="BE111" s="780"/>
      <c r="BF111" s="780"/>
      <c r="BG111" s="780"/>
      <c r="BH111" s="780"/>
      <c r="BI111" s="780"/>
      <c r="BJ111" s="780"/>
      <c r="BK111" s="780"/>
      <c r="BL111" s="780"/>
      <c r="BM111" s="780"/>
      <c r="BN111" s="780"/>
      <c r="BO111" s="780"/>
      <c r="BP111" s="781"/>
      <c r="BQ111" s="844" t="s">
        <v>444</v>
      </c>
      <c r="BR111" s="845"/>
      <c r="BS111" s="845"/>
      <c r="BT111" s="845"/>
      <c r="BU111" s="845"/>
      <c r="BV111" s="845" t="s">
        <v>448</v>
      </c>
      <c r="BW111" s="845"/>
      <c r="BX111" s="845"/>
      <c r="BY111" s="845"/>
      <c r="BZ111" s="845"/>
      <c r="CA111" s="845" t="s">
        <v>448</v>
      </c>
      <c r="CB111" s="845"/>
      <c r="CC111" s="845"/>
      <c r="CD111" s="845"/>
      <c r="CE111" s="845"/>
      <c r="CF111" s="903" t="s">
        <v>448</v>
      </c>
      <c r="CG111" s="904"/>
      <c r="CH111" s="904"/>
      <c r="CI111" s="904"/>
      <c r="CJ111" s="904"/>
      <c r="CK111" s="955"/>
      <c r="CL111" s="849"/>
      <c r="CM111" s="843" t="s">
        <v>449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444</v>
      </c>
      <c r="DH111" s="845"/>
      <c r="DI111" s="845"/>
      <c r="DJ111" s="845"/>
      <c r="DK111" s="845"/>
      <c r="DL111" s="845" t="s">
        <v>444</v>
      </c>
      <c r="DM111" s="845"/>
      <c r="DN111" s="845"/>
      <c r="DO111" s="845"/>
      <c r="DP111" s="845"/>
      <c r="DQ111" s="845" t="s">
        <v>445</v>
      </c>
      <c r="DR111" s="845"/>
      <c r="DS111" s="845"/>
      <c r="DT111" s="845"/>
      <c r="DU111" s="845"/>
      <c r="DV111" s="822" t="s">
        <v>444</v>
      </c>
      <c r="DW111" s="822"/>
      <c r="DX111" s="822"/>
      <c r="DY111" s="822"/>
      <c r="DZ111" s="823"/>
    </row>
    <row r="112" spans="1:131" s="233" customFormat="1" ht="26.25" customHeight="1" x14ac:dyDescent="0.2">
      <c r="A112" s="940" t="s">
        <v>450</v>
      </c>
      <c r="B112" s="941"/>
      <c r="C112" s="780" t="s">
        <v>451</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448</v>
      </c>
      <c r="AB112" s="808"/>
      <c r="AC112" s="808"/>
      <c r="AD112" s="808"/>
      <c r="AE112" s="809"/>
      <c r="AF112" s="810" t="s">
        <v>445</v>
      </c>
      <c r="AG112" s="808"/>
      <c r="AH112" s="808"/>
      <c r="AI112" s="808"/>
      <c r="AJ112" s="809"/>
      <c r="AK112" s="810" t="s">
        <v>445</v>
      </c>
      <c r="AL112" s="808"/>
      <c r="AM112" s="808"/>
      <c r="AN112" s="808"/>
      <c r="AO112" s="809"/>
      <c r="AP112" s="852" t="s">
        <v>445</v>
      </c>
      <c r="AQ112" s="853"/>
      <c r="AR112" s="853"/>
      <c r="AS112" s="853"/>
      <c r="AT112" s="854"/>
      <c r="AU112" s="960"/>
      <c r="AV112" s="961"/>
      <c r="AW112" s="961"/>
      <c r="AX112" s="961"/>
      <c r="AY112" s="961"/>
      <c r="AZ112" s="843" t="s">
        <v>452</v>
      </c>
      <c r="BA112" s="780"/>
      <c r="BB112" s="780"/>
      <c r="BC112" s="780"/>
      <c r="BD112" s="780"/>
      <c r="BE112" s="780"/>
      <c r="BF112" s="780"/>
      <c r="BG112" s="780"/>
      <c r="BH112" s="780"/>
      <c r="BI112" s="780"/>
      <c r="BJ112" s="780"/>
      <c r="BK112" s="780"/>
      <c r="BL112" s="780"/>
      <c r="BM112" s="780"/>
      <c r="BN112" s="780"/>
      <c r="BO112" s="780"/>
      <c r="BP112" s="781"/>
      <c r="BQ112" s="844">
        <v>3316226</v>
      </c>
      <c r="BR112" s="845"/>
      <c r="BS112" s="845"/>
      <c r="BT112" s="845"/>
      <c r="BU112" s="845"/>
      <c r="BV112" s="845">
        <v>3146389</v>
      </c>
      <c r="BW112" s="845"/>
      <c r="BX112" s="845"/>
      <c r="BY112" s="845"/>
      <c r="BZ112" s="845"/>
      <c r="CA112" s="845">
        <v>2870655</v>
      </c>
      <c r="CB112" s="845"/>
      <c r="CC112" s="845"/>
      <c r="CD112" s="845"/>
      <c r="CE112" s="845"/>
      <c r="CF112" s="903">
        <v>54.3</v>
      </c>
      <c r="CG112" s="904"/>
      <c r="CH112" s="904"/>
      <c r="CI112" s="904"/>
      <c r="CJ112" s="904"/>
      <c r="CK112" s="955"/>
      <c r="CL112" s="849"/>
      <c r="CM112" s="843" t="s">
        <v>453</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448</v>
      </c>
      <c r="DH112" s="845"/>
      <c r="DI112" s="845"/>
      <c r="DJ112" s="845"/>
      <c r="DK112" s="845"/>
      <c r="DL112" s="845" t="s">
        <v>445</v>
      </c>
      <c r="DM112" s="845"/>
      <c r="DN112" s="845"/>
      <c r="DO112" s="845"/>
      <c r="DP112" s="845"/>
      <c r="DQ112" s="845" t="s">
        <v>448</v>
      </c>
      <c r="DR112" s="845"/>
      <c r="DS112" s="845"/>
      <c r="DT112" s="845"/>
      <c r="DU112" s="845"/>
      <c r="DV112" s="822" t="s">
        <v>445</v>
      </c>
      <c r="DW112" s="822"/>
      <c r="DX112" s="822"/>
      <c r="DY112" s="822"/>
      <c r="DZ112" s="823"/>
    </row>
    <row r="113" spans="1:130" s="233" customFormat="1" ht="26.25" customHeight="1" x14ac:dyDescent="0.2">
      <c r="A113" s="942"/>
      <c r="B113" s="943"/>
      <c r="C113" s="780" t="s">
        <v>454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313075</v>
      </c>
      <c r="AB113" s="947"/>
      <c r="AC113" s="947"/>
      <c r="AD113" s="947"/>
      <c r="AE113" s="948"/>
      <c r="AF113" s="949">
        <v>298659</v>
      </c>
      <c r="AG113" s="947"/>
      <c r="AH113" s="947"/>
      <c r="AI113" s="947"/>
      <c r="AJ113" s="948"/>
      <c r="AK113" s="949">
        <v>270088</v>
      </c>
      <c r="AL113" s="947"/>
      <c r="AM113" s="947"/>
      <c r="AN113" s="947"/>
      <c r="AO113" s="948"/>
      <c r="AP113" s="950">
        <v>5.0999999999999996</v>
      </c>
      <c r="AQ113" s="951"/>
      <c r="AR113" s="951"/>
      <c r="AS113" s="951"/>
      <c r="AT113" s="952"/>
      <c r="AU113" s="960"/>
      <c r="AV113" s="961"/>
      <c r="AW113" s="961"/>
      <c r="AX113" s="961"/>
      <c r="AY113" s="961"/>
      <c r="AZ113" s="843" t="s">
        <v>455</v>
      </c>
      <c r="BA113" s="780"/>
      <c r="BB113" s="780"/>
      <c r="BC113" s="780"/>
      <c r="BD113" s="780"/>
      <c r="BE113" s="780"/>
      <c r="BF113" s="780"/>
      <c r="BG113" s="780"/>
      <c r="BH113" s="780"/>
      <c r="BI113" s="780"/>
      <c r="BJ113" s="780"/>
      <c r="BK113" s="780"/>
      <c r="BL113" s="780"/>
      <c r="BM113" s="780"/>
      <c r="BN113" s="780"/>
      <c r="BO113" s="780"/>
      <c r="BP113" s="781"/>
      <c r="BQ113" s="844">
        <v>464992</v>
      </c>
      <c r="BR113" s="845"/>
      <c r="BS113" s="845"/>
      <c r="BT113" s="845"/>
      <c r="BU113" s="845"/>
      <c r="BV113" s="845">
        <v>453211</v>
      </c>
      <c r="BW113" s="845"/>
      <c r="BX113" s="845"/>
      <c r="BY113" s="845"/>
      <c r="BZ113" s="845"/>
      <c r="CA113" s="845">
        <v>536302</v>
      </c>
      <c r="CB113" s="845"/>
      <c r="CC113" s="845"/>
      <c r="CD113" s="845"/>
      <c r="CE113" s="845"/>
      <c r="CF113" s="903">
        <v>10.199999999999999</v>
      </c>
      <c r="CG113" s="904"/>
      <c r="CH113" s="904"/>
      <c r="CI113" s="904"/>
      <c r="CJ113" s="904"/>
      <c r="CK113" s="955"/>
      <c r="CL113" s="849"/>
      <c r="CM113" s="843" t="s">
        <v>456</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445</v>
      </c>
      <c r="DH113" s="808"/>
      <c r="DI113" s="808"/>
      <c r="DJ113" s="808"/>
      <c r="DK113" s="809"/>
      <c r="DL113" s="810" t="s">
        <v>448</v>
      </c>
      <c r="DM113" s="808"/>
      <c r="DN113" s="808"/>
      <c r="DO113" s="808"/>
      <c r="DP113" s="809"/>
      <c r="DQ113" s="810" t="s">
        <v>445</v>
      </c>
      <c r="DR113" s="808"/>
      <c r="DS113" s="808"/>
      <c r="DT113" s="808"/>
      <c r="DU113" s="809"/>
      <c r="DV113" s="852" t="s">
        <v>445</v>
      </c>
      <c r="DW113" s="853"/>
      <c r="DX113" s="853"/>
      <c r="DY113" s="853"/>
      <c r="DZ113" s="854"/>
    </row>
    <row r="114" spans="1:130" s="233" customFormat="1" ht="26.25" customHeight="1" x14ac:dyDescent="0.2">
      <c r="A114" s="942"/>
      <c r="B114" s="943"/>
      <c r="C114" s="780" t="s">
        <v>457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29188</v>
      </c>
      <c r="AB114" s="808"/>
      <c r="AC114" s="808"/>
      <c r="AD114" s="808"/>
      <c r="AE114" s="809"/>
      <c r="AF114" s="810">
        <v>34259</v>
      </c>
      <c r="AG114" s="808"/>
      <c r="AH114" s="808"/>
      <c r="AI114" s="808"/>
      <c r="AJ114" s="809"/>
      <c r="AK114" s="810">
        <v>33295</v>
      </c>
      <c r="AL114" s="808"/>
      <c r="AM114" s="808"/>
      <c r="AN114" s="808"/>
      <c r="AO114" s="809"/>
      <c r="AP114" s="852">
        <v>0.6</v>
      </c>
      <c r="AQ114" s="853"/>
      <c r="AR114" s="853"/>
      <c r="AS114" s="853"/>
      <c r="AT114" s="854"/>
      <c r="AU114" s="960"/>
      <c r="AV114" s="961"/>
      <c r="AW114" s="961"/>
      <c r="AX114" s="961"/>
      <c r="AY114" s="961"/>
      <c r="AZ114" s="843" t="s">
        <v>458</v>
      </c>
      <c r="BA114" s="780"/>
      <c r="BB114" s="780"/>
      <c r="BC114" s="780"/>
      <c r="BD114" s="780"/>
      <c r="BE114" s="780"/>
      <c r="BF114" s="780"/>
      <c r="BG114" s="780"/>
      <c r="BH114" s="780"/>
      <c r="BI114" s="780"/>
      <c r="BJ114" s="780"/>
      <c r="BK114" s="780"/>
      <c r="BL114" s="780"/>
      <c r="BM114" s="780"/>
      <c r="BN114" s="780"/>
      <c r="BO114" s="780"/>
      <c r="BP114" s="781"/>
      <c r="BQ114" s="844" t="s">
        <v>448</v>
      </c>
      <c r="BR114" s="845"/>
      <c r="BS114" s="845"/>
      <c r="BT114" s="845"/>
      <c r="BU114" s="845"/>
      <c r="BV114" s="845" t="s">
        <v>448</v>
      </c>
      <c r="BW114" s="845"/>
      <c r="BX114" s="845"/>
      <c r="BY114" s="845"/>
      <c r="BZ114" s="845"/>
      <c r="CA114" s="845" t="s">
        <v>448</v>
      </c>
      <c r="CB114" s="845"/>
      <c r="CC114" s="845"/>
      <c r="CD114" s="845"/>
      <c r="CE114" s="845"/>
      <c r="CF114" s="903" t="s">
        <v>445</v>
      </c>
      <c r="CG114" s="904"/>
      <c r="CH114" s="904"/>
      <c r="CI114" s="904"/>
      <c r="CJ114" s="904"/>
      <c r="CK114" s="955"/>
      <c r="CL114" s="849"/>
      <c r="CM114" s="843" t="s">
        <v>459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445</v>
      </c>
      <c r="DH114" s="808"/>
      <c r="DI114" s="808"/>
      <c r="DJ114" s="808"/>
      <c r="DK114" s="809"/>
      <c r="DL114" s="810" t="s">
        <v>445</v>
      </c>
      <c r="DM114" s="808"/>
      <c r="DN114" s="808"/>
      <c r="DO114" s="808"/>
      <c r="DP114" s="809"/>
      <c r="DQ114" s="810" t="s">
        <v>445</v>
      </c>
      <c r="DR114" s="808"/>
      <c r="DS114" s="808"/>
      <c r="DT114" s="808"/>
      <c r="DU114" s="809"/>
      <c r="DV114" s="852" t="s">
        <v>445</v>
      </c>
      <c r="DW114" s="853"/>
      <c r="DX114" s="853"/>
      <c r="DY114" s="853"/>
      <c r="DZ114" s="854"/>
    </row>
    <row r="115" spans="1:130" s="233" customFormat="1" ht="26.25" customHeight="1" x14ac:dyDescent="0.2">
      <c r="A115" s="942"/>
      <c r="B115" s="943"/>
      <c r="C115" s="780" t="s">
        <v>460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445</v>
      </c>
      <c r="AB115" s="947"/>
      <c r="AC115" s="947"/>
      <c r="AD115" s="947"/>
      <c r="AE115" s="948"/>
      <c r="AF115" s="949" t="s">
        <v>445</v>
      </c>
      <c r="AG115" s="947"/>
      <c r="AH115" s="947"/>
      <c r="AI115" s="947"/>
      <c r="AJ115" s="948"/>
      <c r="AK115" s="949" t="s">
        <v>445</v>
      </c>
      <c r="AL115" s="947"/>
      <c r="AM115" s="947"/>
      <c r="AN115" s="947"/>
      <c r="AO115" s="948"/>
      <c r="AP115" s="950" t="s">
        <v>445</v>
      </c>
      <c r="AQ115" s="951"/>
      <c r="AR115" s="951"/>
      <c r="AS115" s="951"/>
      <c r="AT115" s="952"/>
      <c r="AU115" s="960"/>
      <c r="AV115" s="961"/>
      <c r="AW115" s="961"/>
      <c r="AX115" s="961"/>
      <c r="AY115" s="961"/>
      <c r="AZ115" s="843" t="s">
        <v>461</v>
      </c>
      <c r="BA115" s="780"/>
      <c r="BB115" s="780"/>
      <c r="BC115" s="780"/>
      <c r="BD115" s="780"/>
      <c r="BE115" s="780"/>
      <c r="BF115" s="780"/>
      <c r="BG115" s="780"/>
      <c r="BH115" s="780"/>
      <c r="BI115" s="780"/>
      <c r="BJ115" s="780"/>
      <c r="BK115" s="780"/>
      <c r="BL115" s="780"/>
      <c r="BM115" s="780"/>
      <c r="BN115" s="780"/>
      <c r="BO115" s="780"/>
      <c r="BP115" s="781"/>
      <c r="BQ115" s="844">
        <v>10920</v>
      </c>
      <c r="BR115" s="845"/>
      <c r="BS115" s="845"/>
      <c r="BT115" s="845"/>
      <c r="BU115" s="845"/>
      <c r="BV115" s="845">
        <v>10598</v>
      </c>
      <c r="BW115" s="845"/>
      <c r="BX115" s="845"/>
      <c r="BY115" s="845"/>
      <c r="BZ115" s="845"/>
      <c r="CA115" s="845">
        <v>10274</v>
      </c>
      <c r="CB115" s="845"/>
      <c r="CC115" s="845"/>
      <c r="CD115" s="845"/>
      <c r="CE115" s="845"/>
      <c r="CF115" s="903">
        <v>0.2</v>
      </c>
      <c r="CG115" s="904"/>
      <c r="CH115" s="904"/>
      <c r="CI115" s="904"/>
      <c r="CJ115" s="904"/>
      <c r="CK115" s="955"/>
      <c r="CL115" s="849"/>
      <c r="CM115" s="843" t="s">
        <v>462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445</v>
      </c>
      <c r="DH115" s="808"/>
      <c r="DI115" s="808"/>
      <c r="DJ115" s="808"/>
      <c r="DK115" s="809"/>
      <c r="DL115" s="810" t="s">
        <v>445</v>
      </c>
      <c r="DM115" s="808"/>
      <c r="DN115" s="808"/>
      <c r="DO115" s="808"/>
      <c r="DP115" s="809"/>
      <c r="DQ115" s="810" t="s">
        <v>445</v>
      </c>
      <c r="DR115" s="808"/>
      <c r="DS115" s="808"/>
      <c r="DT115" s="808"/>
      <c r="DU115" s="809"/>
      <c r="DV115" s="852" t="s">
        <v>445</v>
      </c>
      <c r="DW115" s="853"/>
      <c r="DX115" s="853"/>
      <c r="DY115" s="853"/>
      <c r="DZ115" s="854"/>
    </row>
    <row r="116" spans="1:130" s="233" customFormat="1" ht="26.25" customHeight="1" x14ac:dyDescent="0.2">
      <c r="A116" s="944"/>
      <c r="B116" s="945"/>
      <c r="C116" s="867" t="s">
        <v>463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445</v>
      </c>
      <c r="AB116" s="808"/>
      <c r="AC116" s="808"/>
      <c r="AD116" s="808"/>
      <c r="AE116" s="809"/>
      <c r="AF116" s="810" t="s">
        <v>445</v>
      </c>
      <c r="AG116" s="808"/>
      <c r="AH116" s="808"/>
      <c r="AI116" s="808"/>
      <c r="AJ116" s="809"/>
      <c r="AK116" s="810" t="s">
        <v>448</v>
      </c>
      <c r="AL116" s="808"/>
      <c r="AM116" s="808"/>
      <c r="AN116" s="808"/>
      <c r="AO116" s="809"/>
      <c r="AP116" s="852" t="s">
        <v>445</v>
      </c>
      <c r="AQ116" s="853"/>
      <c r="AR116" s="853"/>
      <c r="AS116" s="853"/>
      <c r="AT116" s="854"/>
      <c r="AU116" s="960"/>
      <c r="AV116" s="961"/>
      <c r="AW116" s="961"/>
      <c r="AX116" s="961"/>
      <c r="AY116" s="961"/>
      <c r="AZ116" s="937" t="s">
        <v>464</v>
      </c>
      <c r="BA116" s="938"/>
      <c r="BB116" s="938"/>
      <c r="BC116" s="938"/>
      <c r="BD116" s="938"/>
      <c r="BE116" s="938"/>
      <c r="BF116" s="938"/>
      <c r="BG116" s="938"/>
      <c r="BH116" s="938"/>
      <c r="BI116" s="938"/>
      <c r="BJ116" s="938"/>
      <c r="BK116" s="938"/>
      <c r="BL116" s="938"/>
      <c r="BM116" s="938"/>
      <c r="BN116" s="938"/>
      <c r="BO116" s="938"/>
      <c r="BP116" s="939"/>
      <c r="BQ116" s="844" t="s">
        <v>445</v>
      </c>
      <c r="BR116" s="845"/>
      <c r="BS116" s="845"/>
      <c r="BT116" s="845"/>
      <c r="BU116" s="845"/>
      <c r="BV116" s="845" t="s">
        <v>445</v>
      </c>
      <c r="BW116" s="845"/>
      <c r="BX116" s="845"/>
      <c r="BY116" s="845"/>
      <c r="BZ116" s="845"/>
      <c r="CA116" s="845" t="s">
        <v>445</v>
      </c>
      <c r="CB116" s="845"/>
      <c r="CC116" s="845"/>
      <c r="CD116" s="845"/>
      <c r="CE116" s="845"/>
      <c r="CF116" s="903" t="s">
        <v>448</v>
      </c>
      <c r="CG116" s="904"/>
      <c r="CH116" s="904"/>
      <c r="CI116" s="904"/>
      <c r="CJ116" s="904"/>
      <c r="CK116" s="955"/>
      <c r="CL116" s="849"/>
      <c r="CM116" s="843" t="s">
        <v>465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445</v>
      </c>
      <c r="DH116" s="808"/>
      <c r="DI116" s="808"/>
      <c r="DJ116" s="808"/>
      <c r="DK116" s="809"/>
      <c r="DL116" s="810" t="s">
        <v>448</v>
      </c>
      <c r="DM116" s="808"/>
      <c r="DN116" s="808"/>
      <c r="DO116" s="808"/>
      <c r="DP116" s="809"/>
      <c r="DQ116" s="810" t="s">
        <v>448</v>
      </c>
      <c r="DR116" s="808"/>
      <c r="DS116" s="808"/>
      <c r="DT116" s="808"/>
      <c r="DU116" s="809"/>
      <c r="DV116" s="852" t="s">
        <v>445</v>
      </c>
      <c r="DW116" s="853"/>
      <c r="DX116" s="853"/>
      <c r="DY116" s="853"/>
      <c r="DZ116" s="854"/>
    </row>
    <row r="117" spans="1:130" s="233" customFormat="1" ht="26.25" customHeight="1" x14ac:dyDescent="0.2">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466</v>
      </c>
      <c r="Z117" s="925"/>
      <c r="AA117" s="930">
        <v>947183</v>
      </c>
      <c r="AB117" s="931"/>
      <c r="AC117" s="931"/>
      <c r="AD117" s="931"/>
      <c r="AE117" s="932"/>
      <c r="AF117" s="933">
        <v>923999</v>
      </c>
      <c r="AG117" s="931"/>
      <c r="AH117" s="931"/>
      <c r="AI117" s="931"/>
      <c r="AJ117" s="932"/>
      <c r="AK117" s="933">
        <v>968414</v>
      </c>
      <c r="AL117" s="931"/>
      <c r="AM117" s="931"/>
      <c r="AN117" s="931"/>
      <c r="AO117" s="932"/>
      <c r="AP117" s="934"/>
      <c r="AQ117" s="935"/>
      <c r="AR117" s="935"/>
      <c r="AS117" s="935"/>
      <c r="AT117" s="936"/>
      <c r="AU117" s="960"/>
      <c r="AV117" s="961"/>
      <c r="AW117" s="961"/>
      <c r="AX117" s="961"/>
      <c r="AY117" s="961"/>
      <c r="AZ117" s="891" t="s">
        <v>467</v>
      </c>
      <c r="BA117" s="892"/>
      <c r="BB117" s="892"/>
      <c r="BC117" s="892"/>
      <c r="BD117" s="892"/>
      <c r="BE117" s="892"/>
      <c r="BF117" s="892"/>
      <c r="BG117" s="892"/>
      <c r="BH117" s="892"/>
      <c r="BI117" s="892"/>
      <c r="BJ117" s="892"/>
      <c r="BK117" s="892"/>
      <c r="BL117" s="892"/>
      <c r="BM117" s="892"/>
      <c r="BN117" s="892"/>
      <c r="BO117" s="892"/>
      <c r="BP117" s="893"/>
      <c r="BQ117" s="844" t="s">
        <v>444</v>
      </c>
      <c r="BR117" s="845"/>
      <c r="BS117" s="845"/>
      <c r="BT117" s="845"/>
      <c r="BU117" s="845"/>
      <c r="BV117" s="845" t="s">
        <v>468</v>
      </c>
      <c r="BW117" s="845"/>
      <c r="BX117" s="845"/>
      <c r="BY117" s="845"/>
      <c r="BZ117" s="845"/>
      <c r="CA117" s="845" t="s">
        <v>444</v>
      </c>
      <c r="CB117" s="845"/>
      <c r="CC117" s="845"/>
      <c r="CD117" s="845"/>
      <c r="CE117" s="845"/>
      <c r="CF117" s="903" t="s">
        <v>444</v>
      </c>
      <c r="CG117" s="904"/>
      <c r="CH117" s="904"/>
      <c r="CI117" s="904"/>
      <c r="CJ117" s="904"/>
      <c r="CK117" s="955"/>
      <c r="CL117" s="849"/>
      <c r="CM117" s="843" t="s">
        <v>469</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468</v>
      </c>
      <c r="DH117" s="808"/>
      <c r="DI117" s="808"/>
      <c r="DJ117" s="808"/>
      <c r="DK117" s="809"/>
      <c r="DL117" s="810" t="s">
        <v>468</v>
      </c>
      <c r="DM117" s="808"/>
      <c r="DN117" s="808"/>
      <c r="DO117" s="808"/>
      <c r="DP117" s="809"/>
      <c r="DQ117" s="810" t="s">
        <v>470</v>
      </c>
      <c r="DR117" s="808"/>
      <c r="DS117" s="808"/>
      <c r="DT117" s="808"/>
      <c r="DU117" s="809"/>
      <c r="DV117" s="852" t="s">
        <v>468</v>
      </c>
      <c r="DW117" s="853"/>
      <c r="DX117" s="853"/>
      <c r="DY117" s="853"/>
      <c r="DZ117" s="854"/>
    </row>
    <row r="118" spans="1:130" s="233" customFormat="1" ht="26.25" customHeight="1" x14ac:dyDescent="0.2">
      <c r="A118" s="923" t="s">
        <v>439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436</v>
      </c>
      <c r="AB118" s="924"/>
      <c r="AC118" s="924"/>
      <c r="AD118" s="924"/>
      <c r="AE118" s="925"/>
      <c r="AF118" s="926" t="s">
        <v>437</v>
      </c>
      <c r="AG118" s="924"/>
      <c r="AH118" s="924"/>
      <c r="AI118" s="924"/>
      <c r="AJ118" s="925"/>
      <c r="AK118" s="926" t="s">
        <v>309</v>
      </c>
      <c r="AL118" s="924"/>
      <c r="AM118" s="924"/>
      <c r="AN118" s="924"/>
      <c r="AO118" s="925"/>
      <c r="AP118" s="927" t="s">
        <v>438</v>
      </c>
      <c r="AQ118" s="928"/>
      <c r="AR118" s="928"/>
      <c r="AS118" s="928"/>
      <c r="AT118" s="929"/>
      <c r="AU118" s="960"/>
      <c r="AV118" s="961"/>
      <c r="AW118" s="961"/>
      <c r="AX118" s="961"/>
      <c r="AY118" s="961"/>
      <c r="AZ118" s="866" t="s">
        <v>471</v>
      </c>
      <c r="BA118" s="867"/>
      <c r="BB118" s="867"/>
      <c r="BC118" s="867"/>
      <c r="BD118" s="867"/>
      <c r="BE118" s="867"/>
      <c r="BF118" s="867"/>
      <c r="BG118" s="867"/>
      <c r="BH118" s="867"/>
      <c r="BI118" s="867"/>
      <c r="BJ118" s="867"/>
      <c r="BK118" s="867"/>
      <c r="BL118" s="867"/>
      <c r="BM118" s="867"/>
      <c r="BN118" s="867"/>
      <c r="BO118" s="867"/>
      <c r="BP118" s="868"/>
      <c r="BQ118" s="907" t="s">
        <v>470</v>
      </c>
      <c r="BR118" s="873"/>
      <c r="BS118" s="873"/>
      <c r="BT118" s="873"/>
      <c r="BU118" s="873"/>
      <c r="BV118" s="873" t="s">
        <v>468</v>
      </c>
      <c r="BW118" s="873"/>
      <c r="BX118" s="873"/>
      <c r="BY118" s="873"/>
      <c r="BZ118" s="873"/>
      <c r="CA118" s="873" t="s">
        <v>470</v>
      </c>
      <c r="CB118" s="873"/>
      <c r="CC118" s="873"/>
      <c r="CD118" s="873"/>
      <c r="CE118" s="873"/>
      <c r="CF118" s="903" t="s">
        <v>468</v>
      </c>
      <c r="CG118" s="904"/>
      <c r="CH118" s="904"/>
      <c r="CI118" s="904"/>
      <c r="CJ118" s="904"/>
      <c r="CK118" s="955"/>
      <c r="CL118" s="849"/>
      <c r="CM118" s="843" t="s">
        <v>472</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470</v>
      </c>
      <c r="DH118" s="808"/>
      <c r="DI118" s="808"/>
      <c r="DJ118" s="808"/>
      <c r="DK118" s="809"/>
      <c r="DL118" s="810" t="s">
        <v>470</v>
      </c>
      <c r="DM118" s="808"/>
      <c r="DN118" s="808"/>
      <c r="DO118" s="808"/>
      <c r="DP118" s="809"/>
      <c r="DQ118" s="810" t="s">
        <v>468</v>
      </c>
      <c r="DR118" s="808"/>
      <c r="DS118" s="808"/>
      <c r="DT118" s="808"/>
      <c r="DU118" s="809"/>
      <c r="DV118" s="852" t="s">
        <v>470</v>
      </c>
      <c r="DW118" s="853"/>
      <c r="DX118" s="853"/>
      <c r="DY118" s="853"/>
      <c r="DZ118" s="854"/>
    </row>
    <row r="119" spans="1:130" s="233" customFormat="1" ht="26.25" customHeight="1" x14ac:dyDescent="0.2">
      <c r="A119" s="846" t="s">
        <v>442</v>
      </c>
      <c r="B119" s="847"/>
      <c r="C119" s="888" t="s">
        <v>443</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470</v>
      </c>
      <c r="AB119" s="917"/>
      <c r="AC119" s="917"/>
      <c r="AD119" s="917"/>
      <c r="AE119" s="918"/>
      <c r="AF119" s="919" t="s">
        <v>468</v>
      </c>
      <c r="AG119" s="917"/>
      <c r="AH119" s="917"/>
      <c r="AI119" s="917"/>
      <c r="AJ119" s="918"/>
      <c r="AK119" s="919" t="s">
        <v>470</v>
      </c>
      <c r="AL119" s="917"/>
      <c r="AM119" s="917"/>
      <c r="AN119" s="917"/>
      <c r="AO119" s="918"/>
      <c r="AP119" s="920" t="s">
        <v>470</v>
      </c>
      <c r="AQ119" s="921"/>
      <c r="AR119" s="921"/>
      <c r="AS119" s="921"/>
      <c r="AT119" s="922"/>
      <c r="AU119" s="962"/>
      <c r="AV119" s="963"/>
      <c r="AW119" s="963"/>
      <c r="AX119" s="963"/>
      <c r="AY119" s="963"/>
      <c r="AZ119" s="254" t="s">
        <v>188</v>
      </c>
      <c r="BA119" s="254"/>
      <c r="BB119" s="254"/>
      <c r="BC119" s="254"/>
      <c r="BD119" s="254"/>
      <c r="BE119" s="254"/>
      <c r="BF119" s="254"/>
      <c r="BG119" s="254"/>
      <c r="BH119" s="254"/>
      <c r="BI119" s="254"/>
      <c r="BJ119" s="254"/>
      <c r="BK119" s="254"/>
      <c r="BL119" s="254"/>
      <c r="BM119" s="254"/>
      <c r="BN119" s="254"/>
      <c r="BO119" s="905" t="s">
        <v>473</v>
      </c>
      <c r="BP119" s="906"/>
      <c r="BQ119" s="907">
        <v>11104587</v>
      </c>
      <c r="BR119" s="873"/>
      <c r="BS119" s="873"/>
      <c r="BT119" s="873"/>
      <c r="BU119" s="873"/>
      <c r="BV119" s="873">
        <v>11132803</v>
      </c>
      <c r="BW119" s="873"/>
      <c r="BX119" s="873"/>
      <c r="BY119" s="873"/>
      <c r="BZ119" s="873"/>
      <c r="CA119" s="873">
        <v>10563980</v>
      </c>
      <c r="CB119" s="873"/>
      <c r="CC119" s="873"/>
      <c r="CD119" s="873"/>
      <c r="CE119" s="873"/>
      <c r="CF119" s="776"/>
      <c r="CG119" s="777"/>
      <c r="CH119" s="777"/>
      <c r="CI119" s="777"/>
      <c r="CJ119" s="862"/>
      <c r="CK119" s="956"/>
      <c r="CL119" s="851"/>
      <c r="CM119" s="866" t="s">
        <v>474</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445</v>
      </c>
      <c r="DH119" s="792"/>
      <c r="DI119" s="792"/>
      <c r="DJ119" s="792"/>
      <c r="DK119" s="793"/>
      <c r="DL119" s="794" t="s">
        <v>445</v>
      </c>
      <c r="DM119" s="792"/>
      <c r="DN119" s="792"/>
      <c r="DO119" s="792"/>
      <c r="DP119" s="793"/>
      <c r="DQ119" s="794" t="s">
        <v>445</v>
      </c>
      <c r="DR119" s="792"/>
      <c r="DS119" s="792"/>
      <c r="DT119" s="792"/>
      <c r="DU119" s="793"/>
      <c r="DV119" s="876" t="s">
        <v>445</v>
      </c>
      <c r="DW119" s="877"/>
      <c r="DX119" s="877"/>
      <c r="DY119" s="877"/>
      <c r="DZ119" s="878"/>
    </row>
    <row r="120" spans="1:130" s="233" customFormat="1" ht="26.25" customHeight="1" x14ac:dyDescent="0.2">
      <c r="A120" s="848"/>
      <c r="B120" s="849"/>
      <c r="C120" s="843" t="s">
        <v>449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445</v>
      </c>
      <c r="AB120" s="808"/>
      <c r="AC120" s="808"/>
      <c r="AD120" s="808"/>
      <c r="AE120" s="809"/>
      <c r="AF120" s="810" t="s">
        <v>445</v>
      </c>
      <c r="AG120" s="808"/>
      <c r="AH120" s="808"/>
      <c r="AI120" s="808"/>
      <c r="AJ120" s="809"/>
      <c r="AK120" s="810" t="s">
        <v>445</v>
      </c>
      <c r="AL120" s="808"/>
      <c r="AM120" s="808"/>
      <c r="AN120" s="808"/>
      <c r="AO120" s="809"/>
      <c r="AP120" s="852" t="s">
        <v>445</v>
      </c>
      <c r="AQ120" s="853"/>
      <c r="AR120" s="853"/>
      <c r="AS120" s="853"/>
      <c r="AT120" s="854"/>
      <c r="AU120" s="908" t="s">
        <v>475</v>
      </c>
      <c r="AV120" s="909"/>
      <c r="AW120" s="909"/>
      <c r="AX120" s="909"/>
      <c r="AY120" s="910"/>
      <c r="AZ120" s="888" t="s">
        <v>476</v>
      </c>
      <c r="BA120" s="836"/>
      <c r="BB120" s="836"/>
      <c r="BC120" s="836"/>
      <c r="BD120" s="836"/>
      <c r="BE120" s="836"/>
      <c r="BF120" s="836"/>
      <c r="BG120" s="836"/>
      <c r="BH120" s="836"/>
      <c r="BI120" s="836"/>
      <c r="BJ120" s="836"/>
      <c r="BK120" s="836"/>
      <c r="BL120" s="836"/>
      <c r="BM120" s="836"/>
      <c r="BN120" s="836"/>
      <c r="BO120" s="836"/>
      <c r="BP120" s="837"/>
      <c r="BQ120" s="889">
        <v>1395182</v>
      </c>
      <c r="BR120" s="870"/>
      <c r="BS120" s="870"/>
      <c r="BT120" s="870"/>
      <c r="BU120" s="870"/>
      <c r="BV120" s="870">
        <v>1323350</v>
      </c>
      <c r="BW120" s="870"/>
      <c r="BX120" s="870"/>
      <c r="BY120" s="870"/>
      <c r="BZ120" s="870"/>
      <c r="CA120" s="870">
        <v>1941660</v>
      </c>
      <c r="CB120" s="870"/>
      <c r="CC120" s="870"/>
      <c r="CD120" s="870"/>
      <c r="CE120" s="870"/>
      <c r="CF120" s="894">
        <v>36.799999999999997</v>
      </c>
      <c r="CG120" s="895"/>
      <c r="CH120" s="895"/>
      <c r="CI120" s="895"/>
      <c r="CJ120" s="895"/>
      <c r="CK120" s="896" t="s">
        <v>477</v>
      </c>
      <c r="CL120" s="880"/>
      <c r="CM120" s="880"/>
      <c r="CN120" s="880"/>
      <c r="CO120" s="881"/>
      <c r="CP120" s="900" t="s">
        <v>413</v>
      </c>
      <c r="CQ120" s="901"/>
      <c r="CR120" s="901"/>
      <c r="CS120" s="901"/>
      <c r="CT120" s="901"/>
      <c r="CU120" s="901"/>
      <c r="CV120" s="901"/>
      <c r="CW120" s="901"/>
      <c r="CX120" s="901"/>
      <c r="CY120" s="901"/>
      <c r="CZ120" s="901"/>
      <c r="DA120" s="901"/>
      <c r="DB120" s="901"/>
      <c r="DC120" s="901"/>
      <c r="DD120" s="901"/>
      <c r="DE120" s="901"/>
      <c r="DF120" s="902"/>
      <c r="DG120" s="889" t="s">
        <v>445</v>
      </c>
      <c r="DH120" s="870"/>
      <c r="DI120" s="870"/>
      <c r="DJ120" s="870"/>
      <c r="DK120" s="870"/>
      <c r="DL120" s="870">
        <v>3135756</v>
      </c>
      <c r="DM120" s="870"/>
      <c r="DN120" s="870"/>
      <c r="DO120" s="870"/>
      <c r="DP120" s="870"/>
      <c r="DQ120" s="870">
        <v>2866315</v>
      </c>
      <c r="DR120" s="870"/>
      <c r="DS120" s="870"/>
      <c r="DT120" s="870"/>
      <c r="DU120" s="870"/>
      <c r="DV120" s="871">
        <v>54.3</v>
      </c>
      <c r="DW120" s="871"/>
      <c r="DX120" s="871"/>
      <c r="DY120" s="871"/>
      <c r="DZ120" s="872"/>
    </row>
    <row r="121" spans="1:130" s="233" customFormat="1" ht="26.25" customHeight="1" x14ac:dyDescent="0.2">
      <c r="A121" s="848"/>
      <c r="B121" s="849"/>
      <c r="C121" s="891" t="s">
        <v>478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445</v>
      </c>
      <c r="AB121" s="808"/>
      <c r="AC121" s="808"/>
      <c r="AD121" s="808"/>
      <c r="AE121" s="809"/>
      <c r="AF121" s="810" t="s">
        <v>445</v>
      </c>
      <c r="AG121" s="808"/>
      <c r="AH121" s="808"/>
      <c r="AI121" s="808"/>
      <c r="AJ121" s="809"/>
      <c r="AK121" s="810" t="s">
        <v>445</v>
      </c>
      <c r="AL121" s="808"/>
      <c r="AM121" s="808"/>
      <c r="AN121" s="808"/>
      <c r="AO121" s="809"/>
      <c r="AP121" s="852" t="s">
        <v>445</v>
      </c>
      <c r="AQ121" s="853"/>
      <c r="AR121" s="853"/>
      <c r="AS121" s="853"/>
      <c r="AT121" s="854"/>
      <c r="AU121" s="911"/>
      <c r="AV121" s="912"/>
      <c r="AW121" s="912"/>
      <c r="AX121" s="912"/>
      <c r="AY121" s="913"/>
      <c r="AZ121" s="843" t="s">
        <v>479</v>
      </c>
      <c r="BA121" s="780"/>
      <c r="BB121" s="780"/>
      <c r="BC121" s="780"/>
      <c r="BD121" s="780"/>
      <c r="BE121" s="780"/>
      <c r="BF121" s="780"/>
      <c r="BG121" s="780"/>
      <c r="BH121" s="780"/>
      <c r="BI121" s="780"/>
      <c r="BJ121" s="780"/>
      <c r="BK121" s="780"/>
      <c r="BL121" s="780"/>
      <c r="BM121" s="780"/>
      <c r="BN121" s="780"/>
      <c r="BO121" s="780"/>
      <c r="BP121" s="781"/>
      <c r="BQ121" s="844" t="s">
        <v>445</v>
      </c>
      <c r="BR121" s="845"/>
      <c r="BS121" s="845"/>
      <c r="BT121" s="845"/>
      <c r="BU121" s="845"/>
      <c r="BV121" s="845" t="s">
        <v>445</v>
      </c>
      <c r="BW121" s="845"/>
      <c r="BX121" s="845"/>
      <c r="BY121" s="845"/>
      <c r="BZ121" s="845"/>
      <c r="CA121" s="845" t="s">
        <v>445</v>
      </c>
      <c r="CB121" s="845"/>
      <c r="CC121" s="845"/>
      <c r="CD121" s="845"/>
      <c r="CE121" s="845"/>
      <c r="CF121" s="903" t="s">
        <v>445</v>
      </c>
      <c r="CG121" s="904"/>
      <c r="CH121" s="904"/>
      <c r="CI121" s="904"/>
      <c r="CJ121" s="904"/>
      <c r="CK121" s="897"/>
      <c r="CL121" s="883"/>
      <c r="CM121" s="883"/>
      <c r="CN121" s="883"/>
      <c r="CO121" s="884"/>
      <c r="CP121" s="863" t="s">
        <v>411</v>
      </c>
      <c r="CQ121" s="864"/>
      <c r="CR121" s="864"/>
      <c r="CS121" s="864"/>
      <c r="CT121" s="864"/>
      <c r="CU121" s="864"/>
      <c r="CV121" s="864"/>
      <c r="CW121" s="864"/>
      <c r="CX121" s="864"/>
      <c r="CY121" s="864"/>
      <c r="CZ121" s="864"/>
      <c r="DA121" s="864"/>
      <c r="DB121" s="864"/>
      <c r="DC121" s="864"/>
      <c r="DD121" s="864"/>
      <c r="DE121" s="864"/>
      <c r="DF121" s="865"/>
      <c r="DG121" s="844">
        <v>23363</v>
      </c>
      <c r="DH121" s="845"/>
      <c r="DI121" s="845"/>
      <c r="DJ121" s="845"/>
      <c r="DK121" s="845"/>
      <c r="DL121" s="845">
        <v>10633</v>
      </c>
      <c r="DM121" s="845"/>
      <c r="DN121" s="845"/>
      <c r="DO121" s="845"/>
      <c r="DP121" s="845"/>
      <c r="DQ121" s="845">
        <v>4340</v>
      </c>
      <c r="DR121" s="845"/>
      <c r="DS121" s="845"/>
      <c r="DT121" s="845"/>
      <c r="DU121" s="845"/>
      <c r="DV121" s="822">
        <v>0.1</v>
      </c>
      <c r="DW121" s="822"/>
      <c r="DX121" s="822"/>
      <c r="DY121" s="822"/>
      <c r="DZ121" s="823"/>
    </row>
    <row r="122" spans="1:130" s="233" customFormat="1" ht="26.25" customHeight="1" x14ac:dyDescent="0.2">
      <c r="A122" s="848"/>
      <c r="B122" s="849"/>
      <c r="C122" s="843" t="s">
        <v>459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445</v>
      </c>
      <c r="AB122" s="808"/>
      <c r="AC122" s="808"/>
      <c r="AD122" s="808"/>
      <c r="AE122" s="809"/>
      <c r="AF122" s="810" t="s">
        <v>445</v>
      </c>
      <c r="AG122" s="808"/>
      <c r="AH122" s="808"/>
      <c r="AI122" s="808"/>
      <c r="AJ122" s="809"/>
      <c r="AK122" s="810" t="s">
        <v>445</v>
      </c>
      <c r="AL122" s="808"/>
      <c r="AM122" s="808"/>
      <c r="AN122" s="808"/>
      <c r="AO122" s="809"/>
      <c r="AP122" s="852" t="s">
        <v>445</v>
      </c>
      <c r="AQ122" s="853"/>
      <c r="AR122" s="853"/>
      <c r="AS122" s="853"/>
      <c r="AT122" s="854"/>
      <c r="AU122" s="911"/>
      <c r="AV122" s="912"/>
      <c r="AW122" s="912"/>
      <c r="AX122" s="912"/>
      <c r="AY122" s="913"/>
      <c r="AZ122" s="866" t="s">
        <v>480</v>
      </c>
      <c r="BA122" s="867"/>
      <c r="BB122" s="867"/>
      <c r="BC122" s="867"/>
      <c r="BD122" s="867"/>
      <c r="BE122" s="867"/>
      <c r="BF122" s="867"/>
      <c r="BG122" s="867"/>
      <c r="BH122" s="867"/>
      <c r="BI122" s="867"/>
      <c r="BJ122" s="867"/>
      <c r="BK122" s="867"/>
      <c r="BL122" s="867"/>
      <c r="BM122" s="867"/>
      <c r="BN122" s="867"/>
      <c r="BO122" s="867"/>
      <c r="BP122" s="868"/>
      <c r="BQ122" s="907">
        <v>8243003</v>
      </c>
      <c r="BR122" s="873"/>
      <c r="BS122" s="873"/>
      <c r="BT122" s="873"/>
      <c r="BU122" s="873"/>
      <c r="BV122" s="873">
        <v>8147041</v>
      </c>
      <c r="BW122" s="873"/>
      <c r="BX122" s="873"/>
      <c r="BY122" s="873"/>
      <c r="BZ122" s="873"/>
      <c r="CA122" s="873">
        <v>8151607</v>
      </c>
      <c r="CB122" s="873"/>
      <c r="CC122" s="873"/>
      <c r="CD122" s="873"/>
      <c r="CE122" s="873"/>
      <c r="CF122" s="874">
        <v>154.30000000000001</v>
      </c>
      <c r="CG122" s="875"/>
      <c r="CH122" s="875"/>
      <c r="CI122" s="875"/>
      <c r="CJ122" s="875"/>
      <c r="CK122" s="897"/>
      <c r="CL122" s="883"/>
      <c r="CM122" s="883"/>
      <c r="CN122" s="883"/>
      <c r="CO122" s="884"/>
      <c r="CP122" s="863" t="s">
        <v>481</v>
      </c>
      <c r="CQ122" s="864"/>
      <c r="CR122" s="864"/>
      <c r="CS122" s="864"/>
      <c r="CT122" s="864"/>
      <c r="CU122" s="864"/>
      <c r="CV122" s="864"/>
      <c r="CW122" s="864"/>
      <c r="CX122" s="864"/>
      <c r="CY122" s="864"/>
      <c r="CZ122" s="864"/>
      <c r="DA122" s="864"/>
      <c r="DB122" s="864"/>
      <c r="DC122" s="864"/>
      <c r="DD122" s="864"/>
      <c r="DE122" s="864"/>
      <c r="DF122" s="865"/>
      <c r="DG122" s="844" t="s">
        <v>445</v>
      </c>
      <c r="DH122" s="845"/>
      <c r="DI122" s="845"/>
      <c r="DJ122" s="845"/>
      <c r="DK122" s="845"/>
      <c r="DL122" s="845" t="s">
        <v>445</v>
      </c>
      <c r="DM122" s="845"/>
      <c r="DN122" s="845"/>
      <c r="DO122" s="845"/>
      <c r="DP122" s="845"/>
      <c r="DQ122" s="845" t="s">
        <v>445</v>
      </c>
      <c r="DR122" s="845"/>
      <c r="DS122" s="845"/>
      <c r="DT122" s="845"/>
      <c r="DU122" s="845"/>
      <c r="DV122" s="822" t="s">
        <v>445</v>
      </c>
      <c r="DW122" s="822"/>
      <c r="DX122" s="822"/>
      <c r="DY122" s="822"/>
      <c r="DZ122" s="823"/>
    </row>
    <row r="123" spans="1:130" s="233" customFormat="1" ht="26.25" customHeight="1" x14ac:dyDescent="0.2">
      <c r="A123" s="848"/>
      <c r="B123" s="849"/>
      <c r="C123" s="843" t="s">
        <v>465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445</v>
      </c>
      <c r="AB123" s="808"/>
      <c r="AC123" s="808"/>
      <c r="AD123" s="808"/>
      <c r="AE123" s="809"/>
      <c r="AF123" s="810" t="s">
        <v>445</v>
      </c>
      <c r="AG123" s="808"/>
      <c r="AH123" s="808"/>
      <c r="AI123" s="808"/>
      <c r="AJ123" s="809"/>
      <c r="AK123" s="810" t="s">
        <v>445</v>
      </c>
      <c r="AL123" s="808"/>
      <c r="AM123" s="808"/>
      <c r="AN123" s="808"/>
      <c r="AO123" s="809"/>
      <c r="AP123" s="852" t="s">
        <v>445</v>
      </c>
      <c r="AQ123" s="853"/>
      <c r="AR123" s="853"/>
      <c r="AS123" s="853"/>
      <c r="AT123" s="854"/>
      <c r="AU123" s="914"/>
      <c r="AV123" s="915"/>
      <c r="AW123" s="915"/>
      <c r="AX123" s="915"/>
      <c r="AY123" s="915"/>
      <c r="AZ123" s="254" t="s">
        <v>188</v>
      </c>
      <c r="BA123" s="254"/>
      <c r="BB123" s="254"/>
      <c r="BC123" s="254"/>
      <c r="BD123" s="254"/>
      <c r="BE123" s="254"/>
      <c r="BF123" s="254"/>
      <c r="BG123" s="254"/>
      <c r="BH123" s="254"/>
      <c r="BI123" s="254"/>
      <c r="BJ123" s="254"/>
      <c r="BK123" s="254"/>
      <c r="BL123" s="254"/>
      <c r="BM123" s="254"/>
      <c r="BN123" s="254"/>
      <c r="BO123" s="905" t="s">
        <v>482</v>
      </c>
      <c r="BP123" s="906"/>
      <c r="BQ123" s="860">
        <v>9638185</v>
      </c>
      <c r="BR123" s="861"/>
      <c r="BS123" s="861"/>
      <c r="BT123" s="861"/>
      <c r="BU123" s="861"/>
      <c r="BV123" s="861">
        <v>9470391</v>
      </c>
      <c r="BW123" s="861"/>
      <c r="BX123" s="861"/>
      <c r="BY123" s="861"/>
      <c r="BZ123" s="861"/>
      <c r="CA123" s="861">
        <v>10093267</v>
      </c>
      <c r="CB123" s="861"/>
      <c r="CC123" s="861"/>
      <c r="CD123" s="861"/>
      <c r="CE123" s="861"/>
      <c r="CF123" s="776"/>
      <c r="CG123" s="777"/>
      <c r="CH123" s="777"/>
      <c r="CI123" s="777"/>
      <c r="CJ123" s="862"/>
      <c r="CK123" s="897"/>
      <c r="CL123" s="883"/>
      <c r="CM123" s="883"/>
      <c r="CN123" s="883"/>
      <c r="CO123" s="884"/>
      <c r="CP123" s="863" t="s">
        <v>483</v>
      </c>
      <c r="CQ123" s="864"/>
      <c r="CR123" s="864"/>
      <c r="CS123" s="864"/>
      <c r="CT123" s="864"/>
      <c r="CU123" s="864"/>
      <c r="CV123" s="864"/>
      <c r="CW123" s="864"/>
      <c r="CX123" s="864"/>
      <c r="CY123" s="864"/>
      <c r="CZ123" s="864"/>
      <c r="DA123" s="864"/>
      <c r="DB123" s="864"/>
      <c r="DC123" s="864"/>
      <c r="DD123" s="864"/>
      <c r="DE123" s="864"/>
      <c r="DF123" s="865"/>
      <c r="DG123" s="807" t="s">
        <v>445</v>
      </c>
      <c r="DH123" s="808"/>
      <c r="DI123" s="808"/>
      <c r="DJ123" s="808"/>
      <c r="DK123" s="809"/>
      <c r="DL123" s="810" t="s">
        <v>445</v>
      </c>
      <c r="DM123" s="808"/>
      <c r="DN123" s="808"/>
      <c r="DO123" s="808"/>
      <c r="DP123" s="809"/>
      <c r="DQ123" s="810" t="s">
        <v>445</v>
      </c>
      <c r="DR123" s="808"/>
      <c r="DS123" s="808"/>
      <c r="DT123" s="808"/>
      <c r="DU123" s="809"/>
      <c r="DV123" s="852" t="s">
        <v>445</v>
      </c>
      <c r="DW123" s="853"/>
      <c r="DX123" s="853"/>
      <c r="DY123" s="853"/>
      <c r="DZ123" s="854"/>
    </row>
    <row r="124" spans="1:130" s="233" customFormat="1" ht="26.25" customHeight="1" thickBot="1" x14ac:dyDescent="0.25">
      <c r="A124" s="848"/>
      <c r="B124" s="849"/>
      <c r="C124" s="843" t="s">
        <v>469</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445</v>
      </c>
      <c r="AB124" s="808"/>
      <c r="AC124" s="808"/>
      <c r="AD124" s="808"/>
      <c r="AE124" s="809"/>
      <c r="AF124" s="810" t="s">
        <v>445</v>
      </c>
      <c r="AG124" s="808"/>
      <c r="AH124" s="808"/>
      <c r="AI124" s="808"/>
      <c r="AJ124" s="809"/>
      <c r="AK124" s="810" t="s">
        <v>445</v>
      </c>
      <c r="AL124" s="808"/>
      <c r="AM124" s="808"/>
      <c r="AN124" s="808"/>
      <c r="AO124" s="809"/>
      <c r="AP124" s="852" t="s">
        <v>445</v>
      </c>
      <c r="AQ124" s="853"/>
      <c r="AR124" s="853"/>
      <c r="AS124" s="853"/>
      <c r="AT124" s="854"/>
      <c r="AU124" s="855" t="s">
        <v>484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31.2</v>
      </c>
      <c r="BR124" s="859"/>
      <c r="BS124" s="859"/>
      <c r="BT124" s="859"/>
      <c r="BU124" s="859"/>
      <c r="BV124" s="859">
        <v>33.700000000000003</v>
      </c>
      <c r="BW124" s="859"/>
      <c r="BX124" s="859"/>
      <c r="BY124" s="859"/>
      <c r="BZ124" s="859"/>
      <c r="CA124" s="859">
        <v>8.9</v>
      </c>
      <c r="CB124" s="859"/>
      <c r="CC124" s="859"/>
      <c r="CD124" s="859"/>
      <c r="CE124" s="859"/>
      <c r="CF124" s="754"/>
      <c r="CG124" s="755"/>
      <c r="CH124" s="755"/>
      <c r="CI124" s="755"/>
      <c r="CJ124" s="890"/>
      <c r="CK124" s="898"/>
      <c r="CL124" s="898"/>
      <c r="CM124" s="898"/>
      <c r="CN124" s="898"/>
      <c r="CO124" s="899"/>
      <c r="CP124" s="863" t="s">
        <v>485</v>
      </c>
      <c r="CQ124" s="864"/>
      <c r="CR124" s="864"/>
      <c r="CS124" s="864"/>
      <c r="CT124" s="864"/>
      <c r="CU124" s="864"/>
      <c r="CV124" s="864"/>
      <c r="CW124" s="864"/>
      <c r="CX124" s="864"/>
      <c r="CY124" s="864"/>
      <c r="CZ124" s="864"/>
      <c r="DA124" s="864"/>
      <c r="DB124" s="864"/>
      <c r="DC124" s="864"/>
      <c r="DD124" s="864"/>
      <c r="DE124" s="864"/>
      <c r="DF124" s="865"/>
      <c r="DG124" s="791">
        <v>3292863</v>
      </c>
      <c r="DH124" s="792"/>
      <c r="DI124" s="792"/>
      <c r="DJ124" s="792"/>
      <c r="DK124" s="793"/>
      <c r="DL124" s="794" t="s">
        <v>445</v>
      </c>
      <c r="DM124" s="792"/>
      <c r="DN124" s="792"/>
      <c r="DO124" s="792"/>
      <c r="DP124" s="793"/>
      <c r="DQ124" s="794" t="s">
        <v>445</v>
      </c>
      <c r="DR124" s="792"/>
      <c r="DS124" s="792"/>
      <c r="DT124" s="792"/>
      <c r="DU124" s="793"/>
      <c r="DV124" s="876" t="s">
        <v>445</v>
      </c>
      <c r="DW124" s="877"/>
      <c r="DX124" s="877"/>
      <c r="DY124" s="877"/>
      <c r="DZ124" s="878"/>
    </row>
    <row r="125" spans="1:130" s="233" customFormat="1" ht="26.25" customHeight="1" x14ac:dyDescent="0.2">
      <c r="A125" s="848"/>
      <c r="B125" s="849"/>
      <c r="C125" s="843" t="s">
        <v>472</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486</v>
      </c>
      <c r="AB125" s="808"/>
      <c r="AC125" s="808"/>
      <c r="AD125" s="808"/>
      <c r="AE125" s="809"/>
      <c r="AF125" s="810" t="s">
        <v>445</v>
      </c>
      <c r="AG125" s="808"/>
      <c r="AH125" s="808"/>
      <c r="AI125" s="808"/>
      <c r="AJ125" s="809"/>
      <c r="AK125" s="810" t="s">
        <v>445</v>
      </c>
      <c r="AL125" s="808"/>
      <c r="AM125" s="808"/>
      <c r="AN125" s="808"/>
      <c r="AO125" s="809"/>
      <c r="AP125" s="852" t="s">
        <v>486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487</v>
      </c>
      <c r="CL125" s="880"/>
      <c r="CM125" s="880"/>
      <c r="CN125" s="880"/>
      <c r="CO125" s="881"/>
      <c r="CP125" s="888" t="s">
        <v>488</v>
      </c>
      <c r="CQ125" s="836"/>
      <c r="CR125" s="836"/>
      <c r="CS125" s="836"/>
      <c r="CT125" s="836"/>
      <c r="CU125" s="836"/>
      <c r="CV125" s="836"/>
      <c r="CW125" s="836"/>
      <c r="CX125" s="836"/>
      <c r="CY125" s="836"/>
      <c r="CZ125" s="836"/>
      <c r="DA125" s="836"/>
      <c r="DB125" s="836"/>
      <c r="DC125" s="836"/>
      <c r="DD125" s="836"/>
      <c r="DE125" s="836"/>
      <c r="DF125" s="837"/>
      <c r="DG125" s="889" t="s">
        <v>445</v>
      </c>
      <c r="DH125" s="870"/>
      <c r="DI125" s="870"/>
      <c r="DJ125" s="870"/>
      <c r="DK125" s="870"/>
      <c r="DL125" s="870" t="s">
        <v>445</v>
      </c>
      <c r="DM125" s="870"/>
      <c r="DN125" s="870"/>
      <c r="DO125" s="870"/>
      <c r="DP125" s="870"/>
      <c r="DQ125" s="870" t="s">
        <v>445</v>
      </c>
      <c r="DR125" s="870"/>
      <c r="DS125" s="870"/>
      <c r="DT125" s="870"/>
      <c r="DU125" s="870"/>
      <c r="DV125" s="871" t="s">
        <v>486</v>
      </c>
      <c r="DW125" s="871"/>
      <c r="DX125" s="871"/>
      <c r="DY125" s="871"/>
      <c r="DZ125" s="872"/>
    </row>
    <row r="126" spans="1:130" s="233" customFormat="1" ht="26.25" customHeight="1" thickBot="1" x14ac:dyDescent="0.25">
      <c r="A126" s="848"/>
      <c r="B126" s="849"/>
      <c r="C126" s="843" t="s">
        <v>474</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445</v>
      </c>
      <c r="AB126" s="808"/>
      <c r="AC126" s="808"/>
      <c r="AD126" s="808"/>
      <c r="AE126" s="809"/>
      <c r="AF126" s="810" t="s">
        <v>445</v>
      </c>
      <c r="AG126" s="808"/>
      <c r="AH126" s="808"/>
      <c r="AI126" s="808"/>
      <c r="AJ126" s="809"/>
      <c r="AK126" s="810" t="s">
        <v>445</v>
      </c>
      <c r="AL126" s="808"/>
      <c r="AM126" s="808"/>
      <c r="AN126" s="808"/>
      <c r="AO126" s="809"/>
      <c r="AP126" s="852" t="s">
        <v>445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489</v>
      </c>
      <c r="CQ126" s="780"/>
      <c r="CR126" s="780"/>
      <c r="CS126" s="780"/>
      <c r="CT126" s="780"/>
      <c r="CU126" s="780"/>
      <c r="CV126" s="780"/>
      <c r="CW126" s="780"/>
      <c r="CX126" s="780"/>
      <c r="CY126" s="780"/>
      <c r="CZ126" s="780"/>
      <c r="DA126" s="780"/>
      <c r="DB126" s="780"/>
      <c r="DC126" s="780"/>
      <c r="DD126" s="780"/>
      <c r="DE126" s="780"/>
      <c r="DF126" s="781"/>
      <c r="DG126" s="844" t="s">
        <v>445</v>
      </c>
      <c r="DH126" s="845"/>
      <c r="DI126" s="845"/>
      <c r="DJ126" s="845"/>
      <c r="DK126" s="845"/>
      <c r="DL126" s="845" t="s">
        <v>445</v>
      </c>
      <c r="DM126" s="845"/>
      <c r="DN126" s="845"/>
      <c r="DO126" s="845"/>
      <c r="DP126" s="845"/>
      <c r="DQ126" s="845" t="s">
        <v>445</v>
      </c>
      <c r="DR126" s="845"/>
      <c r="DS126" s="845"/>
      <c r="DT126" s="845"/>
      <c r="DU126" s="845"/>
      <c r="DV126" s="822" t="s">
        <v>445</v>
      </c>
      <c r="DW126" s="822"/>
      <c r="DX126" s="822"/>
      <c r="DY126" s="822"/>
      <c r="DZ126" s="823"/>
    </row>
    <row r="127" spans="1:130" s="233" customFormat="1" ht="26.25" customHeight="1" x14ac:dyDescent="0.2">
      <c r="A127" s="850"/>
      <c r="B127" s="851"/>
      <c r="C127" s="866" t="s">
        <v>490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445</v>
      </c>
      <c r="AB127" s="808"/>
      <c r="AC127" s="808"/>
      <c r="AD127" s="808"/>
      <c r="AE127" s="809"/>
      <c r="AF127" s="810" t="s">
        <v>445</v>
      </c>
      <c r="AG127" s="808"/>
      <c r="AH127" s="808"/>
      <c r="AI127" s="808"/>
      <c r="AJ127" s="809"/>
      <c r="AK127" s="810" t="s">
        <v>445</v>
      </c>
      <c r="AL127" s="808"/>
      <c r="AM127" s="808"/>
      <c r="AN127" s="808"/>
      <c r="AO127" s="809"/>
      <c r="AP127" s="852" t="s">
        <v>445</v>
      </c>
      <c r="AQ127" s="853"/>
      <c r="AR127" s="853"/>
      <c r="AS127" s="853"/>
      <c r="AT127" s="854"/>
      <c r="AU127" s="235"/>
      <c r="AV127" s="235"/>
      <c r="AW127" s="235"/>
      <c r="AX127" s="869" t="s">
        <v>491</v>
      </c>
      <c r="AY127" s="840"/>
      <c r="AZ127" s="840"/>
      <c r="BA127" s="840"/>
      <c r="BB127" s="840"/>
      <c r="BC127" s="840"/>
      <c r="BD127" s="840"/>
      <c r="BE127" s="841"/>
      <c r="BF127" s="839" t="s">
        <v>492</v>
      </c>
      <c r="BG127" s="840"/>
      <c r="BH127" s="840"/>
      <c r="BI127" s="840"/>
      <c r="BJ127" s="840"/>
      <c r="BK127" s="840"/>
      <c r="BL127" s="841"/>
      <c r="BM127" s="839" t="s">
        <v>493</v>
      </c>
      <c r="BN127" s="840"/>
      <c r="BO127" s="840"/>
      <c r="BP127" s="840"/>
      <c r="BQ127" s="840"/>
      <c r="BR127" s="840"/>
      <c r="BS127" s="841"/>
      <c r="BT127" s="839" t="s">
        <v>494</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495</v>
      </c>
      <c r="CQ127" s="780"/>
      <c r="CR127" s="780"/>
      <c r="CS127" s="780"/>
      <c r="CT127" s="780"/>
      <c r="CU127" s="780"/>
      <c r="CV127" s="780"/>
      <c r="CW127" s="780"/>
      <c r="CX127" s="780"/>
      <c r="CY127" s="780"/>
      <c r="CZ127" s="780"/>
      <c r="DA127" s="780"/>
      <c r="DB127" s="780"/>
      <c r="DC127" s="780"/>
      <c r="DD127" s="780"/>
      <c r="DE127" s="780"/>
      <c r="DF127" s="781"/>
      <c r="DG127" s="844" t="s">
        <v>445</v>
      </c>
      <c r="DH127" s="845"/>
      <c r="DI127" s="845"/>
      <c r="DJ127" s="845"/>
      <c r="DK127" s="845"/>
      <c r="DL127" s="845" t="s">
        <v>445</v>
      </c>
      <c r="DM127" s="845"/>
      <c r="DN127" s="845"/>
      <c r="DO127" s="845"/>
      <c r="DP127" s="845"/>
      <c r="DQ127" s="845" t="s">
        <v>445</v>
      </c>
      <c r="DR127" s="845"/>
      <c r="DS127" s="845"/>
      <c r="DT127" s="845"/>
      <c r="DU127" s="845"/>
      <c r="DV127" s="822" t="s">
        <v>445</v>
      </c>
      <c r="DW127" s="822"/>
      <c r="DX127" s="822"/>
      <c r="DY127" s="822"/>
      <c r="DZ127" s="823"/>
    </row>
    <row r="128" spans="1:130" s="233" customFormat="1" ht="26.25" customHeight="1" thickBot="1" x14ac:dyDescent="0.25">
      <c r="A128" s="824" t="s">
        <v>496</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497</v>
      </c>
      <c r="X128" s="826"/>
      <c r="Y128" s="826"/>
      <c r="Z128" s="827"/>
      <c r="AA128" s="828" t="s">
        <v>445</v>
      </c>
      <c r="AB128" s="829"/>
      <c r="AC128" s="829"/>
      <c r="AD128" s="829"/>
      <c r="AE128" s="830"/>
      <c r="AF128" s="831" t="s">
        <v>445</v>
      </c>
      <c r="AG128" s="829"/>
      <c r="AH128" s="829"/>
      <c r="AI128" s="829"/>
      <c r="AJ128" s="830"/>
      <c r="AK128" s="831" t="s">
        <v>445</v>
      </c>
      <c r="AL128" s="829"/>
      <c r="AM128" s="829"/>
      <c r="AN128" s="829"/>
      <c r="AO128" s="830"/>
      <c r="AP128" s="832"/>
      <c r="AQ128" s="833"/>
      <c r="AR128" s="833"/>
      <c r="AS128" s="833"/>
      <c r="AT128" s="834"/>
      <c r="AU128" s="235"/>
      <c r="AV128" s="235"/>
      <c r="AW128" s="235"/>
      <c r="AX128" s="835" t="s">
        <v>498</v>
      </c>
      <c r="AY128" s="836"/>
      <c r="AZ128" s="836"/>
      <c r="BA128" s="836"/>
      <c r="BB128" s="836"/>
      <c r="BC128" s="836"/>
      <c r="BD128" s="836"/>
      <c r="BE128" s="837"/>
      <c r="BF128" s="814" t="s">
        <v>486</v>
      </c>
      <c r="BG128" s="815"/>
      <c r="BH128" s="815"/>
      <c r="BI128" s="815"/>
      <c r="BJ128" s="815"/>
      <c r="BK128" s="815"/>
      <c r="BL128" s="838"/>
      <c r="BM128" s="814">
        <v>14.5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499</v>
      </c>
      <c r="CQ128" s="758"/>
      <c r="CR128" s="758"/>
      <c r="CS128" s="758"/>
      <c r="CT128" s="758"/>
      <c r="CU128" s="758"/>
      <c r="CV128" s="758"/>
      <c r="CW128" s="758"/>
      <c r="CX128" s="758"/>
      <c r="CY128" s="758"/>
      <c r="CZ128" s="758"/>
      <c r="DA128" s="758"/>
      <c r="DB128" s="758"/>
      <c r="DC128" s="758"/>
      <c r="DD128" s="758"/>
      <c r="DE128" s="758"/>
      <c r="DF128" s="759"/>
      <c r="DG128" s="818">
        <v>10920</v>
      </c>
      <c r="DH128" s="819"/>
      <c r="DI128" s="819"/>
      <c r="DJ128" s="819"/>
      <c r="DK128" s="819"/>
      <c r="DL128" s="819">
        <v>10598</v>
      </c>
      <c r="DM128" s="819"/>
      <c r="DN128" s="819"/>
      <c r="DO128" s="819"/>
      <c r="DP128" s="819"/>
      <c r="DQ128" s="819">
        <v>10274</v>
      </c>
      <c r="DR128" s="819"/>
      <c r="DS128" s="819"/>
      <c r="DT128" s="819"/>
      <c r="DU128" s="819"/>
      <c r="DV128" s="820">
        <v>0.2</v>
      </c>
      <c r="DW128" s="820"/>
      <c r="DX128" s="820"/>
      <c r="DY128" s="820"/>
      <c r="DZ128" s="821"/>
    </row>
    <row r="129" spans="1:131" s="233" customFormat="1" ht="26.25" customHeight="1" x14ac:dyDescent="0.2">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500</v>
      </c>
      <c r="X129" s="805"/>
      <c r="Y129" s="805"/>
      <c r="Z129" s="806"/>
      <c r="AA129" s="807">
        <v>5275975</v>
      </c>
      <c r="AB129" s="808"/>
      <c r="AC129" s="808"/>
      <c r="AD129" s="808"/>
      <c r="AE129" s="809"/>
      <c r="AF129" s="810">
        <v>5527804</v>
      </c>
      <c r="AG129" s="808"/>
      <c r="AH129" s="808"/>
      <c r="AI129" s="808"/>
      <c r="AJ129" s="809"/>
      <c r="AK129" s="810">
        <v>5878942</v>
      </c>
      <c r="AL129" s="808"/>
      <c r="AM129" s="808"/>
      <c r="AN129" s="808"/>
      <c r="AO129" s="809"/>
      <c r="AP129" s="811"/>
      <c r="AQ129" s="812"/>
      <c r="AR129" s="812"/>
      <c r="AS129" s="812"/>
      <c r="AT129" s="813"/>
      <c r="AU129" s="236"/>
      <c r="AV129" s="236"/>
      <c r="AW129" s="236"/>
      <c r="AX129" s="779" t="s">
        <v>501</v>
      </c>
      <c r="AY129" s="780"/>
      <c r="AZ129" s="780"/>
      <c r="BA129" s="780"/>
      <c r="BB129" s="780"/>
      <c r="BC129" s="780"/>
      <c r="BD129" s="780"/>
      <c r="BE129" s="781"/>
      <c r="BF129" s="798" t="s">
        <v>502</v>
      </c>
      <c r="BG129" s="799"/>
      <c r="BH129" s="799"/>
      <c r="BI129" s="799"/>
      <c r="BJ129" s="799"/>
      <c r="BK129" s="799"/>
      <c r="BL129" s="800"/>
      <c r="BM129" s="798">
        <v>19.5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503</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504</v>
      </c>
      <c r="X130" s="805"/>
      <c r="Y130" s="805"/>
      <c r="Z130" s="806"/>
      <c r="AA130" s="807">
        <v>588168</v>
      </c>
      <c r="AB130" s="808"/>
      <c r="AC130" s="808"/>
      <c r="AD130" s="808"/>
      <c r="AE130" s="809"/>
      <c r="AF130" s="810">
        <v>604009</v>
      </c>
      <c r="AG130" s="808"/>
      <c r="AH130" s="808"/>
      <c r="AI130" s="808"/>
      <c r="AJ130" s="809"/>
      <c r="AK130" s="810">
        <v>596473</v>
      </c>
      <c r="AL130" s="808"/>
      <c r="AM130" s="808"/>
      <c r="AN130" s="808"/>
      <c r="AO130" s="809"/>
      <c r="AP130" s="811"/>
      <c r="AQ130" s="812"/>
      <c r="AR130" s="812"/>
      <c r="AS130" s="812"/>
      <c r="AT130" s="813"/>
      <c r="AU130" s="236"/>
      <c r="AV130" s="236"/>
      <c r="AW130" s="236"/>
      <c r="AX130" s="779" t="s">
        <v>505</v>
      </c>
      <c r="AY130" s="780"/>
      <c r="AZ130" s="780"/>
      <c r="BA130" s="780"/>
      <c r="BB130" s="780"/>
      <c r="BC130" s="780"/>
      <c r="BD130" s="780"/>
      <c r="BE130" s="781"/>
      <c r="BF130" s="782">
        <v>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506</v>
      </c>
      <c r="X131" s="789"/>
      <c r="Y131" s="789"/>
      <c r="Z131" s="790"/>
      <c r="AA131" s="791">
        <v>4687807</v>
      </c>
      <c r="AB131" s="792"/>
      <c r="AC131" s="792"/>
      <c r="AD131" s="792"/>
      <c r="AE131" s="793"/>
      <c r="AF131" s="794">
        <v>4923795</v>
      </c>
      <c r="AG131" s="792"/>
      <c r="AH131" s="792"/>
      <c r="AI131" s="792"/>
      <c r="AJ131" s="793"/>
      <c r="AK131" s="794">
        <v>5282469</v>
      </c>
      <c r="AL131" s="792"/>
      <c r="AM131" s="792"/>
      <c r="AN131" s="792"/>
      <c r="AO131" s="793"/>
      <c r="AP131" s="795"/>
      <c r="AQ131" s="796"/>
      <c r="AR131" s="796"/>
      <c r="AS131" s="796"/>
      <c r="AT131" s="797"/>
      <c r="AU131" s="236"/>
      <c r="AV131" s="236"/>
      <c r="AW131" s="236"/>
      <c r="AX131" s="757" t="s">
        <v>507</v>
      </c>
      <c r="AY131" s="758"/>
      <c r="AZ131" s="758"/>
      <c r="BA131" s="758"/>
      <c r="BB131" s="758"/>
      <c r="BC131" s="758"/>
      <c r="BD131" s="758"/>
      <c r="BE131" s="759"/>
      <c r="BF131" s="760">
        <v>8.9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508</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509</v>
      </c>
      <c r="W132" s="770"/>
      <c r="X132" s="770"/>
      <c r="Y132" s="770"/>
      <c r="Z132" s="771"/>
      <c r="AA132" s="772">
        <v>7.6584850869999999</v>
      </c>
      <c r="AB132" s="773"/>
      <c r="AC132" s="773"/>
      <c r="AD132" s="773"/>
      <c r="AE132" s="774"/>
      <c r="AF132" s="775">
        <v>6.4988489569999999</v>
      </c>
      <c r="AG132" s="773"/>
      <c r="AH132" s="773"/>
      <c r="AI132" s="773"/>
      <c r="AJ132" s="774"/>
      <c r="AK132" s="775">
        <v>7.0410446330000003</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510</v>
      </c>
      <c r="W133" s="749"/>
      <c r="X133" s="749"/>
      <c r="Y133" s="749"/>
      <c r="Z133" s="750"/>
      <c r="AA133" s="751">
        <v>7.4</v>
      </c>
      <c r="AB133" s="752"/>
      <c r="AC133" s="752"/>
      <c r="AD133" s="752"/>
      <c r="AE133" s="753"/>
      <c r="AF133" s="751">
        <v>7.2</v>
      </c>
      <c r="AG133" s="752"/>
      <c r="AH133" s="752"/>
      <c r="AI133" s="752"/>
      <c r="AJ133" s="753"/>
      <c r="AK133" s="751">
        <v>7</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jfrxbfvOVnXqKf/6sAsV44aiF5aD/WCa+m22zZNI2pvvu+ZSzFs60VGCmACo6hHI6pdCKms06A44vpMGWCdJTg==" saltValue="weOf4PFe5OriYDRqRpS5M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G19" zoomScale="70" zoomScaleNormal="85" zoomScaleSheetLayoutView="70" workbookViewId="0">
      <selection activeCell="G63" sqref="G63"/>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511</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9PHOapNQ8AqqWYRkgKVEiczbO3lfjolaHDUjfJhvFhHHArH/udoub08ED5CESWXD6lS+92ymfNxHb2yAn8Wnjg==" saltValue="udl0dBFVf183X0CPAIkfQ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70" zoomScaleNormal="70" zoomScaleSheetLayoutView="55" workbookViewId="0">
      <selection activeCell="G63" sqref="G63"/>
    </sheetView>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lvFFBSX5eWMP646VO6+w3ckkhTbXeHyPF8iv1LOLCHevfqdGJWEs7g77xmG4xU3MkMuyzlRw7wNLpzQdJO7H4Q==" saltValue="e+mxLFDrriZc/5AHQIlT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G63" sqref="G63"/>
    </sheetView>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514</v>
      </c>
      <c r="AP7" s="275"/>
      <c r="AQ7" s="276" t="s">
        <v>515</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516</v>
      </c>
      <c r="AQ8" s="282" t="s">
        <v>517</v>
      </c>
      <c r="AR8" s="283" t="s">
        <v>518</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519</v>
      </c>
      <c r="AL9" s="1159"/>
      <c r="AM9" s="1159"/>
      <c r="AN9" s="1160"/>
      <c r="AO9" s="284">
        <v>1487554</v>
      </c>
      <c r="AP9" s="284">
        <v>58785</v>
      </c>
      <c r="AQ9" s="285">
        <v>65075</v>
      </c>
      <c r="AR9" s="286">
        <v>-9.6999999999999993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520</v>
      </c>
      <c r="AL10" s="1159"/>
      <c r="AM10" s="1159"/>
      <c r="AN10" s="1160"/>
      <c r="AO10" s="287">
        <v>18753</v>
      </c>
      <c r="AP10" s="287">
        <v>741</v>
      </c>
      <c r="AQ10" s="288">
        <v>8175</v>
      </c>
      <c r="AR10" s="289">
        <v>-90.9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521</v>
      </c>
      <c r="AL11" s="1159"/>
      <c r="AM11" s="1159"/>
      <c r="AN11" s="1160"/>
      <c r="AO11" s="287">
        <v>15385</v>
      </c>
      <c r="AP11" s="287">
        <v>608</v>
      </c>
      <c r="AQ11" s="288">
        <v>364</v>
      </c>
      <c r="AR11" s="289">
        <v>67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522</v>
      </c>
      <c r="AL12" s="1159"/>
      <c r="AM12" s="1159"/>
      <c r="AN12" s="1160"/>
      <c r="AO12" s="287" t="s">
        <v>523</v>
      </c>
      <c r="AP12" s="287" t="s">
        <v>523</v>
      </c>
      <c r="AQ12" s="288">
        <v>18</v>
      </c>
      <c r="AR12" s="289" t="s">
        <v>523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524</v>
      </c>
      <c r="AL13" s="1159"/>
      <c r="AM13" s="1159"/>
      <c r="AN13" s="1160"/>
      <c r="AO13" s="287">
        <v>68521</v>
      </c>
      <c r="AP13" s="287">
        <v>2708</v>
      </c>
      <c r="AQ13" s="288">
        <v>2565</v>
      </c>
      <c r="AR13" s="289">
        <v>5.6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525</v>
      </c>
      <c r="AL14" s="1159"/>
      <c r="AM14" s="1159"/>
      <c r="AN14" s="1160"/>
      <c r="AO14" s="287">
        <v>27900</v>
      </c>
      <c r="AP14" s="287">
        <v>1103</v>
      </c>
      <c r="AQ14" s="288">
        <v>1231</v>
      </c>
      <c r="AR14" s="289">
        <v>-10.4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526</v>
      </c>
      <c r="AL15" s="1162"/>
      <c r="AM15" s="1162"/>
      <c r="AN15" s="1163"/>
      <c r="AO15" s="287">
        <v>-91517</v>
      </c>
      <c r="AP15" s="287">
        <v>-3617</v>
      </c>
      <c r="AQ15" s="288">
        <v>-4456</v>
      </c>
      <c r="AR15" s="289">
        <v>-18.8</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188</v>
      </c>
      <c r="AL16" s="1162"/>
      <c r="AM16" s="1162"/>
      <c r="AN16" s="1163"/>
      <c r="AO16" s="287">
        <v>1526596</v>
      </c>
      <c r="AP16" s="287">
        <v>60328</v>
      </c>
      <c r="AQ16" s="288">
        <v>72972</v>
      </c>
      <c r="AR16" s="289">
        <v>-17.3</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527</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528</v>
      </c>
      <c r="AP20" s="296" t="s">
        <v>529</v>
      </c>
      <c r="AQ20" s="297" t="s">
        <v>530</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531</v>
      </c>
      <c r="AL21" s="1165"/>
      <c r="AM21" s="1165"/>
      <c r="AN21" s="1166"/>
      <c r="AO21" s="300">
        <v>6.09</v>
      </c>
      <c r="AP21" s="301">
        <v>6.56</v>
      </c>
      <c r="AQ21" s="302">
        <v>-0.47</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532</v>
      </c>
      <c r="AL22" s="1165"/>
      <c r="AM22" s="1165"/>
      <c r="AN22" s="1166"/>
      <c r="AO22" s="305">
        <v>97.2</v>
      </c>
      <c r="AP22" s="306">
        <v>97.1</v>
      </c>
      <c r="AQ22" s="307">
        <v>0.1</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7" t="s">
        <v>533</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 x14ac:dyDescent="0.2">
      <c r="A27" s="312"/>
      <c r="AO27" s="265"/>
      <c r="AP27" s="265"/>
      <c r="AQ27" s="265"/>
      <c r="AR27" s="265"/>
      <c r="AS27" s="265"/>
      <c r="AT27" s="265"/>
    </row>
    <row r="28" spans="1:46" ht="16.5" x14ac:dyDescent="0.2">
      <c r="A28" s="266" t="s">
        <v>534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514</v>
      </c>
      <c r="AP30" s="275"/>
      <c r="AQ30" s="276" t="s">
        <v>515</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516</v>
      </c>
      <c r="AQ31" s="282" t="s">
        <v>517</v>
      </c>
      <c r="AR31" s="283" t="s">
        <v>518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536</v>
      </c>
      <c r="AL32" s="1149"/>
      <c r="AM32" s="1149"/>
      <c r="AN32" s="1150"/>
      <c r="AO32" s="315">
        <v>665031</v>
      </c>
      <c r="AP32" s="315">
        <v>26281</v>
      </c>
      <c r="AQ32" s="316">
        <v>32092</v>
      </c>
      <c r="AR32" s="317">
        <v>-18.100000000000001</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537</v>
      </c>
      <c r="AL33" s="1149"/>
      <c r="AM33" s="1149"/>
      <c r="AN33" s="1150"/>
      <c r="AO33" s="315" t="s">
        <v>523</v>
      </c>
      <c r="AP33" s="315" t="s">
        <v>523</v>
      </c>
      <c r="AQ33" s="316" t="s">
        <v>523</v>
      </c>
      <c r="AR33" s="317" t="s">
        <v>523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538</v>
      </c>
      <c r="AL34" s="1149"/>
      <c r="AM34" s="1149"/>
      <c r="AN34" s="1150"/>
      <c r="AO34" s="315" t="s">
        <v>523</v>
      </c>
      <c r="AP34" s="315" t="s">
        <v>523</v>
      </c>
      <c r="AQ34" s="316" t="s">
        <v>523</v>
      </c>
      <c r="AR34" s="317" t="s">
        <v>523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539</v>
      </c>
      <c r="AL35" s="1149"/>
      <c r="AM35" s="1149"/>
      <c r="AN35" s="1150"/>
      <c r="AO35" s="315">
        <v>270088</v>
      </c>
      <c r="AP35" s="315">
        <v>10673</v>
      </c>
      <c r="AQ35" s="316">
        <v>8882</v>
      </c>
      <c r="AR35" s="317">
        <v>20.2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540</v>
      </c>
      <c r="AL36" s="1149"/>
      <c r="AM36" s="1149"/>
      <c r="AN36" s="1150"/>
      <c r="AO36" s="315">
        <v>33295</v>
      </c>
      <c r="AP36" s="315">
        <v>1316</v>
      </c>
      <c r="AQ36" s="316">
        <v>1893</v>
      </c>
      <c r="AR36" s="317">
        <v>-30.5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541</v>
      </c>
      <c r="AL37" s="1149"/>
      <c r="AM37" s="1149"/>
      <c r="AN37" s="1150"/>
      <c r="AO37" s="315" t="s">
        <v>523</v>
      </c>
      <c r="AP37" s="315" t="s">
        <v>523</v>
      </c>
      <c r="AQ37" s="316">
        <v>971</v>
      </c>
      <c r="AR37" s="317" t="s">
        <v>523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542</v>
      </c>
      <c r="AL38" s="1152"/>
      <c r="AM38" s="1152"/>
      <c r="AN38" s="1153"/>
      <c r="AO38" s="318" t="s">
        <v>523</v>
      </c>
      <c r="AP38" s="318" t="s">
        <v>523</v>
      </c>
      <c r="AQ38" s="319">
        <v>0</v>
      </c>
      <c r="AR38" s="307" t="s">
        <v>523</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543</v>
      </c>
      <c r="AL39" s="1152"/>
      <c r="AM39" s="1152"/>
      <c r="AN39" s="1153"/>
      <c r="AO39" s="315" t="s">
        <v>523</v>
      </c>
      <c r="AP39" s="315" t="s">
        <v>523</v>
      </c>
      <c r="AQ39" s="316">
        <v>-3104</v>
      </c>
      <c r="AR39" s="317" t="s">
        <v>523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544</v>
      </c>
      <c r="AL40" s="1149"/>
      <c r="AM40" s="1149"/>
      <c r="AN40" s="1150"/>
      <c r="AO40" s="315">
        <v>-596473</v>
      </c>
      <c r="AP40" s="315">
        <v>-23571</v>
      </c>
      <c r="AQ40" s="316">
        <v>-27365</v>
      </c>
      <c r="AR40" s="317">
        <v>-13.9</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301</v>
      </c>
      <c r="AL41" s="1155"/>
      <c r="AM41" s="1155"/>
      <c r="AN41" s="1156"/>
      <c r="AO41" s="315">
        <v>371941</v>
      </c>
      <c r="AP41" s="315">
        <v>14698</v>
      </c>
      <c r="AQ41" s="316">
        <v>13369</v>
      </c>
      <c r="AR41" s="317">
        <v>9.9</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545</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514</v>
      </c>
      <c r="AN49" s="1143" t="s">
        <v>548</v>
      </c>
      <c r="AO49" s="1144"/>
      <c r="AP49" s="1144"/>
      <c r="AQ49" s="1144"/>
      <c r="AR49" s="1145"/>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549</v>
      </c>
      <c r="AO50" s="332" t="s">
        <v>550</v>
      </c>
      <c r="AP50" s="333" t="s">
        <v>551</v>
      </c>
      <c r="AQ50" s="334" t="s">
        <v>552</v>
      </c>
      <c r="AR50" s="335" t="s">
        <v>553</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554</v>
      </c>
      <c r="AL51" s="328"/>
      <c r="AM51" s="336">
        <v>1070432</v>
      </c>
      <c r="AN51" s="337">
        <v>41594</v>
      </c>
      <c r="AO51" s="338">
        <v>8.5</v>
      </c>
      <c r="AP51" s="339">
        <v>52191</v>
      </c>
      <c r="AQ51" s="340">
        <v>9.3000000000000007</v>
      </c>
      <c r="AR51" s="341">
        <v>-0.8</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555</v>
      </c>
      <c r="AM52" s="344">
        <v>664570</v>
      </c>
      <c r="AN52" s="345">
        <v>25824</v>
      </c>
      <c r="AO52" s="346">
        <v>-1.5</v>
      </c>
      <c r="AP52" s="347">
        <v>24843</v>
      </c>
      <c r="AQ52" s="348">
        <v>-0.4</v>
      </c>
      <c r="AR52" s="349">
        <v>-1.1000000000000001</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556</v>
      </c>
      <c r="AL53" s="328"/>
      <c r="AM53" s="336">
        <v>480335</v>
      </c>
      <c r="AN53" s="337">
        <v>18739</v>
      </c>
      <c r="AO53" s="338">
        <v>-54.9</v>
      </c>
      <c r="AP53" s="339">
        <v>47387</v>
      </c>
      <c r="AQ53" s="340">
        <v>-9.1999999999999993</v>
      </c>
      <c r="AR53" s="341">
        <v>-45.7</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555</v>
      </c>
      <c r="AM54" s="344">
        <v>351277</v>
      </c>
      <c r="AN54" s="345">
        <v>13704</v>
      </c>
      <c r="AO54" s="346">
        <v>-46.9</v>
      </c>
      <c r="AP54" s="347">
        <v>24928</v>
      </c>
      <c r="AQ54" s="348">
        <v>0.3</v>
      </c>
      <c r="AR54" s="349">
        <v>-47.2</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557</v>
      </c>
      <c r="AL55" s="328"/>
      <c r="AM55" s="336">
        <v>1009083</v>
      </c>
      <c r="AN55" s="337">
        <v>39420</v>
      </c>
      <c r="AO55" s="338">
        <v>110.4</v>
      </c>
      <c r="AP55" s="339">
        <v>51264</v>
      </c>
      <c r="AQ55" s="340">
        <v>8.1999999999999993</v>
      </c>
      <c r="AR55" s="341">
        <v>102.2</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555</v>
      </c>
      <c r="AM56" s="344">
        <v>930493</v>
      </c>
      <c r="AN56" s="345">
        <v>36350</v>
      </c>
      <c r="AO56" s="346">
        <v>165.3</v>
      </c>
      <c r="AP56" s="347">
        <v>26040</v>
      </c>
      <c r="AQ56" s="348">
        <v>4.5</v>
      </c>
      <c r="AR56" s="349">
        <v>160.80000000000001</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558</v>
      </c>
      <c r="AL57" s="328"/>
      <c r="AM57" s="336">
        <v>748426</v>
      </c>
      <c r="AN57" s="337">
        <v>29353</v>
      </c>
      <c r="AO57" s="338">
        <v>-25.5</v>
      </c>
      <c r="AP57" s="339">
        <v>52068</v>
      </c>
      <c r="AQ57" s="340">
        <v>1.6</v>
      </c>
      <c r="AR57" s="341">
        <v>-27.1</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555</v>
      </c>
      <c r="AM58" s="344">
        <v>281642</v>
      </c>
      <c r="AN58" s="345">
        <v>11046</v>
      </c>
      <c r="AO58" s="346">
        <v>-69.599999999999994</v>
      </c>
      <c r="AP58" s="347">
        <v>26936</v>
      </c>
      <c r="AQ58" s="348">
        <v>3.4</v>
      </c>
      <c r="AR58" s="349">
        <v>-73</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559</v>
      </c>
      <c r="AL59" s="328"/>
      <c r="AM59" s="336">
        <v>391906</v>
      </c>
      <c r="AN59" s="337">
        <v>15487</v>
      </c>
      <c r="AO59" s="338">
        <v>-47.2</v>
      </c>
      <c r="AP59" s="339">
        <v>47161</v>
      </c>
      <c r="AQ59" s="340">
        <v>-9.4</v>
      </c>
      <c r="AR59" s="341">
        <v>-37.799999999999997</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555</v>
      </c>
      <c r="AM60" s="344">
        <v>236271</v>
      </c>
      <c r="AN60" s="345">
        <v>9337</v>
      </c>
      <c r="AO60" s="346">
        <v>-15.5</v>
      </c>
      <c r="AP60" s="347">
        <v>24595</v>
      </c>
      <c r="AQ60" s="348">
        <v>-8.6999999999999993</v>
      </c>
      <c r="AR60" s="349">
        <v>-6.8</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560</v>
      </c>
      <c r="AL61" s="350"/>
      <c r="AM61" s="351">
        <v>740036</v>
      </c>
      <c r="AN61" s="352">
        <v>28919</v>
      </c>
      <c r="AO61" s="353">
        <v>-1.7</v>
      </c>
      <c r="AP61" s="354">
        <v>50014</v>
      </c>
      <c r="AQ61" s="355">
        <v>0.1</v>
      </c>
      <c r="AR61" s="341">
        <v>-1.8</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555</v>
      </c>
      <c r="AM62" s="344">
        <v>492851</v>
      </c>
      <c r="AN62" s="345">
        <v>19252</v>
      </c>
      <c r="AO62" s="346">
        <v>6.4</v>
      </c>
      <c r="AP62" s="347">
        <v>25468</v>
      </c>
      <c r="AQ62" s="348">
        <v>-0.2</v>
      </c>
      <c r="AR62" s="349">
        <v>6.6</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RUVKKOna3sNGVH+4k2biC3nJdzfo0hFF/9K2RSv5h1avH7n2FqhYz2bKX2jXKvJ/y/RrLsS9Zghv9ZG0BB950g==" saltValue="cjReH2b2tynGqV3YOQlQ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topLeftCell="A92" zoomScale="70" zoomScaleNormal="100" zoomScaleSheetLayoutView="70" workbookViewId="0">
      <selection activeCell="G63" sqref="G63"/>
    </sheetView>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562</v>
      </c>
    </row>
    <row r="120" spans="125:125" ht="13.5" hidden="1" customHeight="1" x14ac:dyDescent="0.2"/>
    <row r="121" spans="125:125" ht="13.5" hidden="1" customHeight="1" x14ac:dyDescent="0.2">
      <c r="DU121" s="262"/>
    </row>
  </sheetData>
  <sheetProtection algorithmName="SHA-512" hashValue="h/G+8c7bMAwYo9vWMD3ksp0o+TZTTFm2cb0BKLOPb6p5085r4sQ92Sd8Tw4FvFsqlQgBawN+vaG3WBA0jvDpXA==" saltValue="B9gSMUItr5Sb2w0b9HRD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view="pageBreakPreview" topLeftCell="A54" zoomScale="70" zoomScaleNormal="90" zoomScaleSheetLayoutView="70" workbookViewId="0">
      <selection activeCell="G63" sqref="G63"/>
    </sheetView>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563</v>
      </c>
    </row>
  </sheetData>
  <sheetProtection algorithmName="SHA-512" hashValue="04zf0lg0dNg+iP/xqLX6F2BZjq7l3gAwX2tspwH1tEvP0zpP0lqJEIR3OBnMjvacTZRx5RjZfXJMgGSdNxmeQg==" saltValue="/vgulEx1f3d57BlQtbDR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G63" sqref="G63"/>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67" t="s">
        <v>3</v>
      </c>
      <c r="D47" s="1167"/>
      <c r="E47" s="1168"/>
      <c r="F47" s="11">
        <v>9.93</v>
      </c>
      <c r="G47" s="12">
        <v>13.22</v>
      </c>
      <c r="H47" s="12">
        <v>13.34</v>
      </c>
      <c r="I47" s="12">
        <v>11.38</v>
      </c>
      <c r="J47" s="13">
        <v>13.42</v>
      </c>
    </row>
    <row r="48" spans="2:10" ht="57.75" customHeight="1" x14ac:dyDescent="0.2">
      <c r="B48" s="14"/>
      <c r="C48" s="1169" t="s">
        <v>4</v>
      </c>
      <c r="D48" s="1169"/>
      <c r="E48" s="1170"/>
      <c r="F48" s="15">
        <v>8.82</v>
      </c>
      <c r="G48" s="16">
        <v>5.93</v>
      </c>
      <c r="H48" s="16">
        <v>5.04</v>
      </c>
      <c r="I48" s="16">
        <v>6.06</v>
      </c>
      <c r="J48" s="17">
        <v>9.4700000000000006</v>
      </c>
    </row>
    <row r="49" spans="2:10" ht="57.75" customHeight="1" thickBot="1" x14ac:dyDescent="0.25">
      <c r="B49" s="18"/>
      <c r="C49" s="1171" t="s">
        <v>5</v>
      </c>
      <c r="D49" s="1171"/>
      <c r="E49" s="1172"/>
      <c r="F49" s="19" t="s">
        <v>569</v>
      </c>
      <c r="G49" s="20" t="s">
        <v>570</v>
      </c>
      <c r="H49" s="20" t="s">
        <v>571</v>
      </c>
      <c r="I49" s="20" t="s">
        <v>572</v>
      </c>
      <c r="J49" s="21">
        <v>3.77</v>
      </c>
    </row>
    <row r="50" spans="2:10" ht="13" x14ac:dyDescent="0.2"/>
  </sheetData>
  <sheetProtection algorithmName="SHA-512" hashValue="tGJRWqcq7ri6Z5uInFBzCiWaAEtmXDingPWR/Ka27AurkAzTE9U6ySqgC+UZPgVwZjdyRB4MFPNCk3Jvzb8NPw==" saltValue="U38HuYtopjEAvLG/IE2M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2023-10-04T08:12:09Z</cp:lastPrinted>
  <dcterms:created xsi:type="dcterms:W3CDTF">2023-02-20T04:19:24Z</dcterms:created>
  <dcterms:modified xsi:type="dcterms:W3CDTF">2023-10-04T08:15:01Z</dcterms:modified>
  <cp:category/>
</cp:coreProperties>
</file>