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15上三川町\"/>
    </mc:Choice>
  </mc:AlternateContent>
  <xr:revisionPtr revIDLastSave="0" documentId="8_{5FA119E6-B476-4F9E-949F-3073338E8398}" xr6:coauthVersionLast="47" xr6:coauthVersionMax="47" xr10:uidLastSave="{00000000-0000-0000-0000-000000000000}"/>
  <bookViews>
    <workbookView xWindow="-16110" yWindow="825" windowWidth="14970" windowHeight="14595" tabRatio="896"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3" i="12" l="1"/>
  <c r="AP6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W34" i="10" l="1"/>
  <c r="BW35" i="10" s="1"/>
  <c r="BW36" i="10" s="1"/>
  <c r="BW37" i="10" s="1"/>
  <c r="BW38" i="10" s="1"/>
  <c r="BW39" i="10" s="1"/>
  <c r="CO34" i="10" l="1"/>
</calcChain>
</file>

<file path=xl/sharedStrings.xml><?xml version="1.0" encoding="utf-8"?>
<sst xmlns="http://schemas.openxmlformats.org/spreadsheetml/2006/main" count="1088" uniqueCount="597">
  <si>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</si>
  <si>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</si>
  <si>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</si>
  <si>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</si>
  <si>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</si>
  <si>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</si>
  <si>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</si>
  <si>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</si>
  <si>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</si>
  <si>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</si>
  <si>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</si>
  <si>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</si>
  <si>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</si>
  <si>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</si>
  <si>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</si>
  <si>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</si>
  <si>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</si>
  <si>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</si>
  <si>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</si>
  <si>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</si>
  <si>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</si>
  <si>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</si>
  <si>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</si>
  <si>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</si>
  <si>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</si>
  <si>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</si>
  <si>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</si>
  <si>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</si>
  <si>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</si>
  <si>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</si>
  <si>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</si>
  <si>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</si>
  <si>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</si>
  <si>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</si>
  <si>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</si>
  <si>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</si>
  <si>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</si>
  <si>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</si>
  <si>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</si>
  <si>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</si>
  <si>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</si>
  <si>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</si>
  <si>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</si>
  <si>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</si>
  <si>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</si>
  <si>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</si>
  <si>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</si>
  <si>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</si>
  <si>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</si>
  <si>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</si>
  <si>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</si>
  <si>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</si>
  <si>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</si>
  <si>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</si>
  <si>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</si>
  <si>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</si>
  <si>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</si>
  <si>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</si>
  <si>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</si>
  <si>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</si>
  <si>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</si>
  <si>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</si>
  <si>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</si>
  <si>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</si>
  <si>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</si>
  <si>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</si>
  <si>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</si>
  <si>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</si>
  <si>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</si>
  <si>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</si>
  <si>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</si>
  <si>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</si>
  <si>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</si>
  <si>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</si>
  <si>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</si>
  <si>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</si>
  <si>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</si>
  <si>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</si>
  <si>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</si>
  <si>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</si>
  <si>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</si>
  <si>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</si>
  <si>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</si>
  <si>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</si>
  <si>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</si>
  <si>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</si>
  <si>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</si>
  <si>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</si>
  <si>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</si>
  <si>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</si>
  <si>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</si>
  <si>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</si>
  <si>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</si>
  <si>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</si>
  <si>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</si>
  <si>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</si>
  <si>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</si>
  <si>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</si>
  <si>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</si>
  <si>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</si>
  <si>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</si>
  <si>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</si>
  <si>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</si>
  <si>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</si>
  <si>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</si>
  <si>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</si>
  <si>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</si>
  <si>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</si>
  <si>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</si>
  <si>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</si>
  <si>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</si>
  <si>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</si>
  <si>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</si>
  <si>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</si>
  <si>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</si>
  <si>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</si>
  <si>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</si>
  <si>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</si>
  <si>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</si>
  <si>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</si>
  <si>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</si>
  <si>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</si>
  <si>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</si>
  <si>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</si>
  <si>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</si>
  <si>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</si>
  <si>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</si>
  <si>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</si>
  <si>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</si>
  <si>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</si>
  <si>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</si>
  <si>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</si>
  <si>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</si>
  <si>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</si>
  <si>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</si>
  <si>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</si>
  <si>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</si>
  <si>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</si>
  <si>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</si>
  <si>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</si>
  <si>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</si>
  <si>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</si>
  <si>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</si>
  <si>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</si>
  <si>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</si>
  <si>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</si>
  <si>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</si>
  <si>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</si>
  <si>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</si>
  <si>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</si>
  <si>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</si>
  <si>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</si>
  <si>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</si>
  <si>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</si>
  <si>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</si>
  <si>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</si>
  <si>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</si>
  <si>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</si>
  <si>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</si>
  <si>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</si>
  <si>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</si>
  <si>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</si>
  <si>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</si>
  <si>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</si>
  <si>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</si>
  <si>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</si>
  <si>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</si>
  <si>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</si>
  <si>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</si>
  <si>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</si>
  <si>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</si>
  <si>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</si>
  <si>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</si>
  <si>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</si>
  <si>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</si>
  <si>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</si>
  <si>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</si>
  <si>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</si>
  <si>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</si>
  <si>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</si>
  <si>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</si>
  <si>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</si>
  <si>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</si>
  <si>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</si>
  <si>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</si>
  <si>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</si>
  <si>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</si>
  <si>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</si>
  <si>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</si>
  <si>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</si>
  <si>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</si>
  <si>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</si>
  <si>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</si>
  <si>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</si>
  <si>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</si>
  <si>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</si>
  <si>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</si>
  <si>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</si>
  <si>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</si>
  <si>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</si>
  <si>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</si>
  <si>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</si>
  <si>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</si>
  <si>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</si>
  <si>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</si>
  <si>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</si>
  <si>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</si>
  <si>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</si>
  <si>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</si>
  <si>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</si>
  <si>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</si>
  <si>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</si>
  <si>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</si>
  <si>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</si>
  <si>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</si>
  <si>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</si>
  <si>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</si>
  <si>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</si>
  <si>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</si>
  <si>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</si>
  <si>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</si>
  <si>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</si>
  <si>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</si>
  <si>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</si>
  <si>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</si>
  <si>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</si>
  <si>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</si>
  <si>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</si>
  <si>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</si>
  <si>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</si>
  <si>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</si>
  <si>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</si>
  <si>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</si>
  <si>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</si>
  <si>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</si>
  <si>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</si>
  <si>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</si>
  <si>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</si>
  <si>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</si>
  <si>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</si>
  <si>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</si>
  <si>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</si>
  <si>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</si>
  <si>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</si>
  <si>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</si>
  <si>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</si>
  <si>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</si>
  <si>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</si>
  <si>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</si>
  <si>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</si>
  <si>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</si>
  <si>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</si>
  <si>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</si>
  <si>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</si>
  <si>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</si>
  <si>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</si>
  <si>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</si>
  <si>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</si>
  <si>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</si>
  <si>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</si>
  <si>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</si>
  <si>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</si>
  <si>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</si>
  <si>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</si>
  <si>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</si>
  <si>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</si>
  <si>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</si>
  <si>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</si>
  <si>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</si>
  <si>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</si>
  <si>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</si>
  <si>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</si>
  <si>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</si>
  <si>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</si>
  <si>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</si>
  <si>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</si>
  <si>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</si>
  <si>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</si>
  <si>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</si>
  <si>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</si>
  <si>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</si>
  <si>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</si>
  <si>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</si>
  <si>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</si>
  <si>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</si>
  <si>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</si>
  <si>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</si>
  <si>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</si>
  <si>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</si>
  <si>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</si>
  <si>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</si>
  <si>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</si>
  <si>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</si>
  <si>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</si>
  <si>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</si>
  <si>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</si>
  <si>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</si>
  <si>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</si>
  <si>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</si>
  <si>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</si>
  <si>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</si>
  <si>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</si>
  <si>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</si>
  <si>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</si>
  <si>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</si>
  <si>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</si>
  <si>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</si>
  <si>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</si>
  <si>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</si>
  <si>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</si>
  <si>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</si>
  <si>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</si>
  <si>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</si>
  <si>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</si>
  <si>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</si>
  <si>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</si>
  <si>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</si>
  <si>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</si>
  <si>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</si>
  <si>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</si>
  <si>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</si>
  <si>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</si>
  <si>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</si>
  <si>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</si>
  <si>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</si>
  <si>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</si>
  <si>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</si>
  <si>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</si>
  <si>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</si>
  <si>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</si>
  <si>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</si>
  <si>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</si>
  <si>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</si>
  <si>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</si>
  <si>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</si>
  <si>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</si>
  <si>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</si>
  <si>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</si>
  <si>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</si>
  <si>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</si>
  <si>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</si>
  <si>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</si>
  <si>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</si>
  <si>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</si>
  <si>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</si>
  <si>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</si>
  <si>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</si>
  <si>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</si>
  <si>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</si>
  <si>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</si>
  <si>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</si>
  <si>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</si>
  <si>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</si>
  <si>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</si>
  <si>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</si>
  <si>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</si>
  <si>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</si>
  <si>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</si>
  <si>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</si>
  <si>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</si>
  <si>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</si>
  <si>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</si>
  <si>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</si>
  <si>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</si>
  <si>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</si>
  <si>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</si>
  <si>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</si>
  <si>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</si>
  <si>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</si>
  <si>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</si>
  <si>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</si>
  <si>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</si>
  <si>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</si>
  <si>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</si>
  <si>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</si>
  <si>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</si>
  <si>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</si>
  <si>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</si>
  <si>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</si>
  <si>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</si>
  <si>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</si>
  <si>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</si>
  <si>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</si>
  <si>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</si>
  <si>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</si>
  <si>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</si>
  <si>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</si>
  <si>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</si>
  <si>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</si>
  <si>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</si>
  <si>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</si>
  <si>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</si>
  <si>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</si>
  <si>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</si>
  <si>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</si>
  <si>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</si>
  <si>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</si>
  <si>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</si>
  <si>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</si>
  <si>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</si>
  <si>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</si>
  <si>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</si>
  <si>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</si>
  <si>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</si>
  <si>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</si>
  <si>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</si>
  <si>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</si>
  <si>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</si>
  <si>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</si>
  <si>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</si>
  <si>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</si>
  <si>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</si>
  <si>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</si>
  <si>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</si>
  <si>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</si>
  <si>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</si>
  <si>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</si>
  <si>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</si>
  <si>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</si>
  <si>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</si>
  <si>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</si>
  <si>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</si>
  <si>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</si>
  <si>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</si>
  <si>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</si>
  <si>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</si>
  <si>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</si>
  <si>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</si>
  <si>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</si>
  <si>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</si>
  <si>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</si>
  <si>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</si>
  <si>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</si>
  <si>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</si>
  <si>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</si>
  <si>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</si>
  <si>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</si>
  <si>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</si>
  <si>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</si>
  <si>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</si>
  <si>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</si>
  <si>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</si>
  <si>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</si>
  <si>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</si>
  <si>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</si>
  <si>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</si>
  <si>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</si>
  <si>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</si>
  <si>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</si>
  <si>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</si>
  <si>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</si>
  <si>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</si>
  <si>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</si>
  <si>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</si>
  <si>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</si>
  <si>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</si>
  <si>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</si>
  <si>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</si>
  <si>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</si>
  <si>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</si>
  <si>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</si>
  <si>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</si>
  <si>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</si>
  <si>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</si>
  <si>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</si>
  <si>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</si>
  <si>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</si>
  <si>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</si>
  <si>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</si>
  <si>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</si>
  <si>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</si>
  <si>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</si>
  <si>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</si>
  <si>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</si>
  <si>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</si>
  <si>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</si>
  <si>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</si>
  <si>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</si>
  <si>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</si>
  <si>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</si>
  <si>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</si>
  <si>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</si>
  <si>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</si>
  <si>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</si>
  <si>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</si>
  <si>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</si>
  <si>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</si>
  <si>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</si>
  <si>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</si>
  <si>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</si>
  <si>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</si>
  <si>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</si>
  <si>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</si>
  <si>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</si>
  <si>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</si>
  <si>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</si>
  <si>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</si>
  <si>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</si>
  <si>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</si>
  <si>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</si>
  <si>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</si>
  <si>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</si>
  <si>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</si>
  <si>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</si>
  <si>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</si>
  <si>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</si>
  <si>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</si>
  <si>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</si>
  <si>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</si>
  <si>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</si>
  <si>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</si>
  <si>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</si>
  <si>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</si>
  <si>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</si>
  <si>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</si>
  <si>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</si>
  <si>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</si>
  <si>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</si>
  <si>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</si>
  <si>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</si>
  <si>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</si>
  <si>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</si>
  <si>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</si>
  <si>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</si>
  <si>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</si>
  <si>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</si>
  <si>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</si>
  <si>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</si>
  <si>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</si>
  <si>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</si>
  <si>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</si>
  <si>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</si>
  <si>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</si>
  <si>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</si>
  <si>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</si>
  <si>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</si>
  <si>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</si>
  <si>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</si>
  <si>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</si>
  <si>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</si>
  <si>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</si>
  <si>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</si>
  <si>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</si>
  <si>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</si>
  <si>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</si>
  <si>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</si>
  <si>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</si>
  <si>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</si>
  <si>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</si>
  <si>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</si>
  <si>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</si>
  <si>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</si>
  <si>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</si>
  <si>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</si>
  <si>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</si>
  <si>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</si>
  <si>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</si>
  <si>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</si>
  <si>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</si>
  <si>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</si>
  <si>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</si>
  <si>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</si>
  <si>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</si>
  <si>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</si>
  <si>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1.10</t>
  </si>
  <si>
    <t>▲ 3.51</t>
  </si>
  <si>
    <t>▲ 2.35</t>
  </si>
  <si>
    <t>水道事業会計</t>
  </si>
  <si>
    <t>一般会計</t>
  </si>
  <si>
    <t>介護保険事業特別会計</t>
  </si>
  <si>
    <t>下水道事業会計</t>
  </si>
  <si>
    <t>国民健康保険事業特別会計</t>
  </si>
  <si>
    <t>農業集落排水事業特別会計</t>
  </si>
  <si>
    <t>後期高齢者医療特別会計</t>
  </si>
  <si>
    <t>その他会計（赤字）</t>
  </si>
  <si>
    <t>▲ 0.18</t>
  </si>
  <si>
    <t>その他会計（黒字）</t>
  </si>
  <si>
    <t>（百万円）</t>
    <phoneticPr fontId="5"/>
  </si>
  <si>
    <t>H30</t>
    <phoneticPr fontId="5"/>
  </si>
  <si>
    <t>R01</t>
    <phoneticPr fontId="5"/>
  </si>
  <si>
    <t>R02</t>
    <phoneticPr fontId="5"/>
  </si>
  <si>
    <t>R03</t>
    <phoneticPr fontId="5"/>
  </si>
  <si>
    <t>R04</t>
    <phoneticPr fontId="5"/>
  </si>
  <si>
    <t>-</t>
    <phoneticPr fontId="2"/>
  </si>
  <si>
    <t>石橋地区消防組合</t>
    <rPh sb="0" eb="4">
      <t>イシバシチク</t>
    </rPh>
    <rPh sb="4" eb="8">
      <t>ショウボウクミアイ</t>
    </rPh>
    <phoneticPr fontId="2"/>
  </si>
  <si>
    <t>小山広域保健衛生組合</t>
    <rPh sb="0" eb="4">
      <t>オヤマコウイキ</t>
    </rPh>
    <rPh sb="4" eb="10">
      <t>ホケンエイセイクミアイ</t>
    </rPh>
    <phoneticPr fontId="2"/>
  </si>
  <si>
    <t>栃木県市町村総合事務組合　一般会計</t>
    <rPh sb="0" eb="3">
      <t>トチギケン</t>
    </rPh>
    <rPh sb="3" eb="6">
      <t>シチョウソン</t>
    </rPh>
    <rPh sb="6" eb="12">
      <t>ソウゴウジムクミアイ</t>
    </rPh>
    <rPh sb="13" eb="17">
      <t>イッパンカイケイ</t>
    </rPh>
    <phoneticPr fontId="2"/>
  </si>
  <si>
    <t>栃木県市町村総合事務組合　特別会計</t>
    <rPh sb="0" eb="3">
      <t>トチギケン</t>
    </rPh>
    <rPh sb="3" eb="6">
      <t>シチョウソン</t>
    </rPh>
    <rPh sb="6" eb="12">
      <t>ソウゴウジムクミアイ</t>
    </rPh>
    <rPh sb="13" eb="17">
      <t>トクベツカイケイ</t>
    </rPh>
    <phoneticPr fontId="2"/>
  </si>
  <si>
    <t>栃木県後期高齢者医療広域連合　一般会計</t>
    <rPh sb="0" eb="3">
      <t>トチギケン</t>
    </rPh>
    <rPh sb="3" eb="8">
      <t>コウキコウレイシャ</t>
    </rPh>
    <rPh sb="8" eb="14">
      <t>イリョウコウイキレンゴウ</t>
    </rPh>
    <rPh sb="15" eb="19">
      <t>イッパンカイケイ</t>
    </rPh>
    <phoneticPr fontId="2"/>
  </si>
  <si>
    <t>栃木県後期高齢者医療広域連合　特別会計</t>
    <rPh sb="0" eb="3">
      <t>トチギケン</t>
    </rPh>
    <rPh sb="3" eb="8">
      <t>コウキコウレイシャ</t>
    </rPh>
    <rPh sb="8" eb="14">
      <t>イリョウコウイキレンゴウ</t>
    </rPh>
    <rPh sb="15" eb="17">
      <t>トクベツ</t>
    </rPh>
    <rPh sb="17" eb="19">
      <t>カイケイ</t>
    </rPh>
    <phoneticPr fontId="2"/>
  </si>
  <si>
    <t>上三川町農業公社</t>
    <rPh sb="0" eb="4">
      <t>カミノカワマチ</t>
    </rPh>
    <rPh sb="4" eb="8">
      <t>ノウギョウコウシャ</t>
    </rPh>
    <phoneticPr fontId="2"/>
  </si>
  <si>
    <t>公共施設等総合管理基金</t>
    <rPh sb="0" eb="5">
      <t>コウキョウシセツトウ</t>
    </rPh>
    <rPh sb="5" eb="11">
      <t>ソウゴウカンリキキン</t>
    </rPh>
    <phoneticPr fontId="5"/>
  </si>
  <si>
    <t>生涯学習センター整備基金</t>
    <rPh sb="0" eb="4">
      <t>ショウガイガクシュウ</t>
    </rPh>
    <rPh sb="8" eb="12">
      <t>セイビキキン</t>
    </rPh>
    <phoneticPr fontId="2"/>
  </si>
  <si>
    <t>町営住宅施設整備基金</t>
    <rPh sb="0" eb="2">
      <t>チョウエイ</t>
    </rPh>
    <rPh sb="2" eb="4">
      <t>ジュウタク</t>
    </rPh>
    <rPh sb="4" eb="6">
      <t>シセツ</t>
    </rPh>
    <rPh sb="6" eb="10">
      <t>セイビキキン</t>
    </rPh>
    <phoneticPr fontId="2"/>
  </si>
  <si>
    <t>社会福祉基金</t>
    <rPh sb="0" eb="6">
      <t>シャカイフクシキキン</t>
    </rPh>
    <phoneticPr fontId="2"/>
  </si>
  <si>
    <t>義務教育施設整備基金</t>
    <rPh sb="0" eb="6">
      <t>ギムキョウイクシセツ</t>
    </rPh>
    <rPh sb="6" eb="10">
      <t>セイビキキン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</si>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</sst>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B388-42BE-98C8-0DA925473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33225</c:v>
                </c:pt>
                <c:pt idx="1">
                  <c:v>41308</c:v>
                </c:pt>
                <c:pt idx="2">
                  <c:v>60002</c:v>
                </c:pt>
                <c:pt idx="3">
                  <c:v>43192</c:v>
                </c:pt>
                <c:pt idx="4">
                  <c:v>27895</c:v>
                </c:pt>
              </c:numCache>
            </c:numRef>
          </c:val>
          <c:smooth val="0"/>
          <c:extLst>
            <c:ext xmlns:c16="http://schemas.microsoft.com/office/drawing/2014/chart" uri="{C3380CC4-5D6E-409C-BE32-E72D297353CC}">
              <c16:uniqueId val="{00000001-B388-42BE-98C8-0DA9254736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3.94</c:v>
                </c:pt>
                <c:pt idx="1">
                  <c:v>6.37</c:v>
                </c:pt>
                <c:pt idx="2">
                  <c:v>9.51</c:v>
                </c:pt>
                <c:pt idx="3">
                  <c:v>12.87</c:v>
                </c:pt>
                <c:pt idx="4">
                  <c:v>10.86</c:v>
                </c:pt>
              </c:numCache>
            </c:numRef>
          </c:val>
          <c:extLst>
            <c:ext xmlns:c16="http://schemas.microsoft.com/office/drawing/2014/chart" uri="{C3380CC4-5D6E-409C-BE32-E72D297353CC}">
              <c16:uniqueId val="{00000000-29AC-4612-90CC-8FE5B93738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31.8</c:v>
                </c:pt>
                <c:pt idx="1">
                  <c:v>43.07</c:v>
                </c:pt>
                <c:pt idx="2">
                  <c:v>33.97</c:v>
                </c:pt>
                <c:pt idx="3">
                  <c:v>34.54</c:v>
                </c:pt>
                <c:pt idx="4">
                  <c:v>35.479999999999997</c:v>
                </c:pt>
              </c:numCache>
            </c:numRef>
          </c:val>
          <c:extLst>
            <c:ext xmlns:c16="http://schemas.microsoft.com/office/drawing/2014/chart" uri="{C3380CC4-5D6E-409C-BE32-E72D297353CC}">
              <c16:uniqueId val="{00000001-29AC-4612-90CC-8FE5B93738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-1.1000000000000001</c:v>
                </c:pt>
                <c:pt idx="1">
                  <c:v>0.87</c:v>
                </c:pt>
                <c:pt idx="2">
                  <c:v>-3.51</c:v>
                </c:pt>
                <c:pt idx="3">
                  <c:v>5.84</c:v>
                </c:pt>
                <c:pt idx="4">
                  <c:v>-2.35</c:v>
                </c:pt>
              </c:numCache>
            </c:numRef>
          </c:val>
          <c:smooth val="0"/>
          <c:extLst>
            <c:ext xmlns:c16="http://schemas.microsoft.com/office/drawing/2014/chart" uri="{C3380CC4-5D6E-409C-BE32-E72D297353CC}">
              <c16:uniqueId val="{00000002-29AC-4612-90CC-8FE5B93738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75-40C0-8AB2-2C93052627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75-40C0-8AB2-2C93052627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75-40C0-8AB2-2C930526273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7.0000000000000007E-2</c:v>
                </c:pt>
                <c:pt idx="4">
                  <c:v>#N/A</c:v>
                </c:pt>
                <c:pt idx="5">
                  <c:v>0.02</c:v>
                </c:pt>
                <c:pt idx="6">
                  <c:v>#N/A</c:v>
                </c:pt>
                <c:pt idx="7">
                  <c:v>0.03</c:v>
                </c:pt>
                <c:pt idx="8">
                  <c:v>#N/A</c:v>
                </c:pt>
                <c:pt idx="9">
                  <c:v>0.04</c:v>
                </c:pt>
              </c:numCache>
            </c:numRef>
          </c:val>
          <c:extLst>
            <c:ext xmlns:c16="http://schemas.microsoft.com/office/drawing/2014/chart" uri="{C3380CC4-5D6E-409C-BE32-E72D297353CC}">
              <c16:uniqueId val="{00000003-6175-40C0-8AB2-2C930526273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0.23</c:v>
                </c:pt>
                <c:pt idx="6">
                  <c:v>#N/A</c:v>
                </c:pt>
                <c:pt idx="7">
                  <c:v>0.12</c:v>
                </c:pt>
                <c:pt idx="8">
                  <c:v>#N/A</c:v>
                </c:pt>
                <c:pt idx="9">
                  <c:v>0.21</c:v>
                </c:pt>
              </c:numCache>
            </c:numRef>
          </c:val>
          <c:extLst>
            <c:ext xmlns:c16="http://schemas.microsoft.com/office/drawing/2014/chart" uri="{C3380CC4-5D6E-409C-BE32-E72D297353CC}">
              <c16:uniqueId val="{00000004-6175-40C0-8AB2-2C930526273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1.76</c:v>
                </c:pt>
                <c:pt idx="2">
                  <c:v>#N/A</c:v>
                </c:pt>
                <c:pt idx="3">
                  <c:v>0.92</c:v>
                </c:pt>
                <c:pt idx="4">
                  <c:v>#N/A</c:v>
                </c:pt>
                <c:pt idx="5">
                  <c:v>1.38</c:v>
                </c:pt>
                <c:pt idx="6">
                  <c:v>#N/A</c:v>
                </c:pt>
                <c:pt idx="7">
                  <c:v>0.95</c:v>
                </c:pt>
                <c:pt idx="8">
                  <c:v>#N/A</c:v>
                </c:pt>
                <c:pt idx="9">
                  <c:v>0.55000000000000004</c:v>
                </c:pt>
              </c:numCache>
            </c:numRef>
          </c:val>
          <c:extLst>
            <c:ext xmlns:c16="http://schemas.microsoft.com/office/drawing/2014/chart" uri="{C3380CC4-5D6E-409C-BE32-E72D297353CC}">
              <c16:uniqueId val="{00000005-6175-40C0-8AB2-2C930526273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0.55000000000000004</c:v>
                </c:pt>
                <c:pt idx="4">
                  <c:v>#N/A</c:v>
                </c:pt>
                <c:pt idx="5">
                  <c:v>0.56999999999999995</c:v>
                </c:pt>
                <c:pt idx="6">
                  <c:v>#N/A</c:v>
                </c:pt>
                <c:pt idx="7">
                  <c:v>0.95</c:v>
                </c:pt>
                <c:pt idx="8">
                  <c:v>#N/A</c:v>
                </c:pt>
                <c:pt idx="9">
                  <c:v>1.23</c:v>
                </c:pt>
              </c:numCache>
            </c:numRef>
          </c:val>
          <c:extLst>
            <c:ext xmlns:c16="http://schemas.microsoft.com/office/drawing/2014/chart" uri="{C3380CC4-5D6E-409C-BE32-E72D297353CC}">
              <c16:uniqueId val="{00000006-6175-40C0-8AB2-2C930526273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1.87</c:v>
                </c:pt>
                <c:pt idx="4">
                  <c:v>#N/A</c:v>
                </c:pt>
                <c:pt idx="5">
                  <c:v>1.54</c:v>
                </c:pt>
                <c:pt idx="6">
                  <c:v>#N/A</c:v>
                </c:pt>
                <c:pt idx="7">
                  <c:v>2.02</c:v>
                </c:pt>
                <c:pt idx="8">
                  <c:v>#N/A</c:v>
                </c:pt>
                <c:pt idx="9">
                  <c:v>2.95</c:v>
                </c:pt>
              </c:numCache>
            </c:numRef>
          </c:val>
          <c:extLst>
            <c:ext xmlns:c16="http://schemas.microsoft.com/office/drawing/2014/chart" uri="{C3380CC4-5D6E-409C-BE32-E72D297353CC}">
              <c16:uniqueId val="{00000007-6175-40C0-8AB2-2C93052627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3.94</c:v>
                </c:pt>
                <c:pt idx="2">
                  <c:v>#N/A</c:v>
                </c:pt>
                <c:pt idx="3">
                  <c:v>6.36</c:v>
                </c:pt>
                <c:pt idx="4">
                  <c:v>#N/A</c:v>
                </c:pt>
                <c:pt idx="5">
                  <c:v>9.51</c:v>
                </c:pt>
                <c:pt idx="6">
                  <c:v>#N/A</c:v>
                </c:pt>
                <c:pt idx="7">
                  <c:v>12.86</c:v>
                </c:pt>
                <c:pt idx="8">
                  <c:v>#N/A</c:v>
                </c:pt>
                <c:pt idx="9">
                  <c:v>10.86</c:v>
                </c:pt>
              </c:numCache>
            </c:numRef>
          </c:val>
          <c:extLst>
            <c:ext xmlns:c16="http://schemas.microsoft.com/office/drawing/2014/chart" uri="{C3380CC4-5D6E-409C-BE32-E72D297353CC}">
              <c16:uniqueId val="{00000008-6175-40C0-8AB2-2C930526273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23.59</c:v>
                </c:pt>
                <c:pt idx="2">
                  <c:v>#N/A</c:v>
                </c:pt>
                <c:pt idx="3">
                  <c:v>33.97</c:v>
                </c:pt>
                <c:pt idx="4">
                  <c:v>#N/A</c:v>
                </c:pt>
                <c:pt idx="5">
                  <c:v>28.12</c:v>
                </c:pt>
                <c:pt idx="6">
                  <c:v>#N/A</c:v>
                </c:pt>
                <c:pt idx="7">
                  <c:v>23.32</c:v>
                </c:pt>
                <c:pt idx="8">
                  <c:v>#N/A</c:v>
                </c:pt>
                <c:pt idx="9">
                  <c:v>19.309999999999999</c:v>
                </c:pt>
              </c:numCache>
            </c:numRef>
          </c:val>
          <c:extLst>
            <c:ext xmlns:c16="http://schemas.microsoft.com/office/drawing/2014/chart" uri="{C3380CC4-5D6E-409C-BE32-E72D297353CC}">
              <c16:uniqueId val="{00000009-6175-40C0-8AB2-2C93052627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1159</c:v>
                </c:pt>
                <c:pt idx="5">
                  <c:v>1124</c:v>
                </c:pt>
                <c:pt idx="8">
                  <c:v>1105</c:v>
                </c:pt>
                <c:pt idx="11">
                  <c:v>1110</c:v>
                </c:pt>
                <c:pt idx="14">
                  <c:v>1043</c:v>
                </c:pt>
              </c:numCache>
            </c:numRef>
          </c:val>
          <c:extLst>
            <c:ext xmlns:c16="http://schemas.microsoft.com/office/drawing/2014/chart" uri="{C3380CC4-5D6E-409C-BE32-E72D297353CC}">
              <c16:uniqueId val="{00000000-DACD-4929-8E7B-0570585321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CD-4929-8E7B-0570585321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DACD-4929-8E7B-0570585321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64</c:v>
                </c:pt>
                <c:pt idx="6">
                  <c:v>58</c:v>
                </c:pt>
                <c:pt idx="9">
                  <c:v>52</c:v>
                </c:pt>
                <c:pt idx="12">
                  <c:v>51</c:v>
                </c:pt>
              </c:numCache>
            </c:numRef>
          </c:val>
          <c:extLst>
            <c:ext xmlns:c16="http://schemas.microsoft.com/office/drawing/2014/chart" uri="{C3380CC4-5D6E-409C-BE32-E72D297353CC}">
              <c16:uniqueId val="{00000003-DACD-4929-8E7B-0570585321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622</c:v>
                </c:pt>
                <c:pt idx="3">
                  <c:v>603</c:v>
                </c:pt>
                <c:pt idx="6">
                  <c:v>589</c:v>
                </c:pt>
                <c:pt idx="9">
                  <c:v>583</c:v>
                </c:pt>
                <c:pt idx="12">
                  <c:v>557</c:v>
                </c:pt>
              </c:numCache>
            </c:numRef>
          </c:val>
          <c:extLst>
            <c:ext xmlns:c16="http://schemas.microsoft.com/office/drawing/2014/chart" uri="{C3380CC4-5D6E-409C-BE32-E72D297353CC}">
              <c16:uniqueId val="{00000004-DACD-4929-8E7B-0570585321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D-4929-8E7B-0570585321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CD-4929-8E7B-0570585321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827</c:v>
                </c:pt>
                <c:pt idx="3">
                  <c:v>793</c:v>
                </c:pt>
                <c:pt idx="6">
                  <c:v>830</c:v>
                </c:pt>
                <c:pt idx="9">
                  <c:v>894</c:v>
                </c:pt>
                <c:pt idx="12">
                  <c:v>935</c:v>
                </c:pt>
              </c:numCache>
            </c:numRef>
          </c:val>
          <c:extLst>
            <c:ext xmlns:c16="http://schemas.microsoft.com/office/drawing/2014/chart" uri="{C3380CC4-5D6E-409C-BE32-E72D297353CC}">
              <c16:uniqueId val="{00000007-DACD-4929-8E7B-0570585321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346</c:v>
                </c:pt>
                <c:pt idx="2">
                  <c:v>#N/A</c:v>
                </c:pt>
                <c:pt idx="3">
                  <c:v>#N/A</c:v>
                </c:pt>
                <c:pt idx="4">
                  <c:v>336</c:v>
                </c:pt>
                <c:pt idx="5">
                  <c:v>#N/A</c:v>
                </c:pt>
                <c:pt idx="6">
                  <c:v>#N/A</c:v>
                </c:pt>
                <c:pt idx="7">
                  <c:v>372</c:v>
                </c:pt>
                <c:pt idx="8">
                  <c:v>#N/A</c:v>
                </c:pt>
                <c:pt idx="9">
                  <c:v>#N/A</c:v>
                </c:pt>
                <c:pt idx="10">
                  <c:v>419</c:v>
                </c:pt>
                <c:pt idx="11">
                  <c:v>#N/A</c:v>
                </c:pt>
                <c:pt idx="12">
                  <c:v>#N/A</c:v>
                </c:pt>
                <c:pt idx="13">
                  <c:v>501</c:v>
                </c:pt>
                <c:pt idx="14">
                  <c:v>#N/A</c:v>
                </c:pt>
              </c:numCache>
            </c:numRef>
          </c:val>
          <c:smooth val="0"/>
          <c:extLst>
            <c:ext xmlns:c16="http://schemas.microsoft.com/office/drawing/2014/chart" uri="{C3380CC4-5D6E-409C-BE32-E72D297353CC}">
              <c16:uniqueId val="{00000008-DACD-4929-8E7B-0570585321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10479</c:v>
                </c:pt>
                <c:pt idx="5">
                  <c:v>10310</c:v>
                </c:pt>
                <c:pt idx="8">
                  <c:v>10104</c:v>
                </c:pt>
                <c:pt idx="11">
                  <c:v>9903</c:v>
                </c:pt>
                <c:pt idx="14">
                  <c:v>9631</c:v>
                </c:pt>
              </c:numCache>
            </c:numRef>
          </c:val>
          <c:extLst>
            <c:ext xmlns:c16="http://schemas.microsoft.com/office/drawing/2014/chart" uri="{C3380CC4-5D6E-409C-BE32-E72D297353CC}">
              <c16:uniqueId val="{00000000-8A97-4707-9D7D-4F7A5BD4E8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1672</c:v>
                </c:pt>
                <c:pt idx="5">
                  <c:v>1572</c:v>
                </c:pt>
                <c:pt idx="8">
                  <c:v>1548</c:v>
                </c:pt>
                <c:pt idx="11">
                  <c:v>1375</c:v>
                </c:pt>
                <c:pt idx="14">
                  <c:v>1283</c:v>
                </c:pt>
              </c:numCache>
            </c:numRef>
          </c:val>
          <c:extLst>
            <c:ext xmlns:c16="http://schemas.microsoft.com/office/drawing/2014/chart" uri="{C3380CC4-5D6E-409C-BE32-E72D297353CC}">
              <c16:uniqueId val="{00000001-8A97-4707-9D7D-4F7A5BD4E8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6629</c:v>
                </c:pt>
                <c:pt idx="5">
                  <c:v>6833</c:v>
                </c:pt>
                <c:pt idx="8">
                  <c:v>6500</c:v>
                </c:pt>
                <c:pt idx="11">
                  <c:v>6764</c:v>
                </c:pt>
                <c:pt idx="14">
                  <c:v>6845</c:v>
                </c:pt>
              </c:numCache>
            </c:numRef>
          </c:val>
          <c:extLst>
            <c:ext xmlns:c16="http://schemas.microsoft.com/office/drawing/2014/chart" uri="{C3380CC4-5D6E-409C-BE32-E72D297353CC}">
              <c16:uniqueId val="{00000002-8A97-4707-9D7D-4F7A5BD4E8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7-4707-9D7D-4F7A5BD4E8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7-4707-9D7D-4F7A5BD4E8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97-4707-9D7D-4F7A5BD4E8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936</c:v>
                </c:pt>
                <c:pt idx="3">
                  <c:v>890</c:v>
                </c:pt>
                <c:pt idx="6">
                  <c:v>890</c:v>
                </c:pt>
                <c:pt idx="9">
                  <c:v>774</c:v>
                </c:pt>
                <c:pt idx="12">
                  <c:v>753</c:v>
                </c:pt>
              </c:numCache>
            </c:numRef>
          </c:val>
          <c:extLst>
            <c:ext xmlns:c16="http://schemas.microsoft.com/office/drawing/2014/chart" uri="{C3380CC4-5D6E-409C-BE32-E72D297353CC}">
              <c16:uniqueId val="{00000006-8A97-4707-9D7D-4F7A5BD4E8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407</c:v>
                </c:pt>
                <c:pt idx="3">
                  <c:v>339</c:v>
                </c:pt>
                <c:pt idx="6">
                  <c:v>276</c:v>
                </c:pt>
                <c:pt idx="9">
                  <c:v>332</c:v>
                </c:pt>
                <c:pt idx="12">
                  <c:v>315</c:v>
                </c:pt>
              </c:numCache>
            </c:numRef>
          </c:val>
          <c:extLst>
            <c:ext xmlns:c16="http://schemas.microsoft.com/office/drawing/2014/chart" uri="{C3380CC4-5D6E-409C-BE32-E72D297353CC}">
              <c16:uniqueId val="{00000007-8A97-4707-9D7D-4F7A5BD4E8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7077</c:v>
                </c:pt>
                <c:pt idx="3">
                  <c:v>6834</c:v>
                </c:pt>
                <c:pt idx="6">
                  <c:v>6475</c:v>
                </c:pt>
                <c:pt idx="9">
                  <c:v>5950</c:v>
                </c:pt>
                <c:pt idx="12">
                  <c:v>5679</c:v>
                </c:pt>
              </c:numCache>
            </c:numRef>
          </c:val>
          <c:extLst>
            <c:ext xmlns:c16="http://schemas.microsoft.com/office/drawing/2014/chart" uri="{C3380CC4-5D6E-409C-BE32-E72D297353CC}">
              <c16:uniqueId val="{00000008-8A97-4707-9D7D-4F7A5BD4E8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97-4707-9D7D-4F7A5BD4E8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6183</c:v>
                </c:pt>
                <c:pt idx="3">
                  <c:v>6268</c:v>
                </c:pt>
                <c:pt idx="6">
                  <c:v>6399</c:v>
                </c:pt>
                <c:pt idx="9">
                  <c:v>6656</c:v>
                </c:pt>
                <c:pt idx="12">
                  <c:v>6000</c:v>
                </c:pt>
              </c:numCache>
            </c:numRef>
          </c:val>
          <c:extLst>
            <c:ext xmlns:c16="http://schemas.microsoft.com/office/drawing/2014/chart" uri="{C3380CC4-5D6E-409C-BE32-E72D297353CC}">
              <c16:uniqueId val="{0000000A-8A97-4707-9D7D-4F7A5BD4E8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97-4707-9D7D-4F7A5BD4E8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2459</c:v>
                </c:pt>
                <c:pt idx="1">
                  <c:v>2615</c:v>
                </c:pt>
                <c:pt idx="2">
                  <c:v>2615</c:v>
                </c:pt>
              </c:numCache>
            </c:numRef>
          </c:val>
          <c:extLst>
            <c:ext xmlns:c16="http://schemas.microsoft.com/office/drawing/2014/chart" uri="{C3380CC4-5D6E-409C-BE32-E72D297353CC}">
              <c16:uniqueId val="{00000000-6E5D-43F4-99F1-3A29F2C6D0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1263</c:v>
                </c:pt>
                <c:pt idx="1">
                  <c:v>1356</c:v>
                </c:pt>
                <c:pt idx="2">
                  <c:v>1207</c:v>
                </c:pt>
              </c:numCache>
            </c:numRef>
          </c:val>
          <c:extLst>
            <c:ext xmlns:c16="http://schemas.microsoft.com/office/drawing/2014/chart" uri="{C3380CC4-5D6E-409C-BE32-E72D297353CC}">
              <c16:uniqueId val="{00000001-6E5D-43F4-99F1-3A29F2C6D0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1035</c:v>
                </c:pt>
                <c:pt idx="1">
                  <c:v>1008</c:v>
                </c:pt>
                <c:pt idx="2">
                  <c:v>1189</c:v>
                </c:pt>
              </c:numCache>
            </c:numRef>
          </c:val>
          <c:extLst>
            <c:ext xmlns:c16="http://schemas.microsoft.com/office/drawing/2014/chart" uri="{C3380CC4-5D6E-409C-BE32-E72D297353CC}">
              <c16:uniqueId val="{00000002-6E5D-43F4-99F1-3A29F2C6D0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道路整備事業（町道３－１２３号線）や令和３年度から発行額が増額した臨時財政対策債の償還が始まったこと等により、元利償還金は前年度より増額した。</a:t>
          </a:r>
          <a:endParaRPr kumimoji="1" lang="en-US" altLang="ja-JP" sz="1400" baseline="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おいても、公共施設等の長寿命化に伴う改修工事や複合施設の建設等、大型事業が控えていることなどにより、起債発行額の増加が想定される。公共施設総合管理計画に基づき、町全体の費用負担や他施設との優先度を考慮し、事業費の縮減・平準化による財政負担の軽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当町の特徴として、法人町民税収入により財政状況は大きく変動する。現状は将来負担額を充当可能財源等が上回り、将来負担比率の指数が計上されていない。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複合施設の建設や本庁舎を含めた公共施設等の大規模更新が控えているため、借入や基金の取崩しにより、将来負担比率が上昇すると予測される。起債と基金を適切に活用し、財政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町債の償還の財源として町債管理基金を１５０百万円取り崩したが、公共施設等総合管理基金と生涯学習センター整備基金にそれぞれ１００百万円を積み立てたことにより基金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急激な景気の変動による財源不足や後年度の臨時的事業に対応するため、財政調整基金は７億円（標準財政規模の１０％）以上、町債管理基金は５億円（単年度公債費の１／２）以上を確保することを目指す。今後、公共施設等の長寿命化や複合施設の建設等により、多くの財源が必要となる見込みであり、事業費の縮減や平準化を図りながら、基金は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公共施設等総合管理基金：公共施設の計画的な更新や改修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社会福祉基金：高齢者の保健福祉の増進など社会福祉の向上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義務教育施設整備基金：義務教育施設の維持、改修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新型コロナウイルス感染症対応基金：コロナ対策関係経費の財源とするために全額（２１百万円）を取り崩した。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公共施設等総合管理基金：今後の公共施設等の改修に備えるために１００百万円を積み立てた。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生涯学習センター整備基金：生涯学習・子育て支援複合施設整備のために１００百万円を積み立てた。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町営住宅施設整備基金：今後の町営住宅の維持改修費として計画的に１１百万円を積み立てた。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社会福祉基金：地域福祉の向上を図るために９百万円を取り崩し、ふるさと納税寄附採納により３百万円を積み立てた。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義務教育施設整備基金：義務教育施設の給水設備改修費として１６百万円を取り崩し、ふるさと納税寄附採納により１１百万円を積み立てた。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今後予定している複合施設の建設や公共施設の長寿命化のための維持改修工事に備えるなど中長期的な視点から、目的に沿った基金の積立て及び取崩しを計画的に行う。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令和４年度は運用益１４４千円を積み立てた。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経済情勢による税収の増減が大きく、財源の不足額が生じたときは財政調整基金から補填している。今後も事業の見直しを進め、事業費の縮減に取り組むことで、一定の基金残高確保を図っていく。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過去の大型事業における借入や臨時財政対策債の償還の財源として１５０百万円を取り崩したため、基金残高は減額となった。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今後は複合施設の建設や公共施設等の長寿命化のための改修工事により、元利償還金の増額が見込まれる。税収の増減を注視し、町債の適正な管理に必要な残高を確保しながら、取崩しを行っていく。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6597D6F-21D7-44DF-BCC0-E50EC0A38A92}"/>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3A575D2-5449-43A5-9813-3A9897156B7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8586060-AB08-4F67-B084-1D974862F578}"/>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FE73ABE-8362-475B-AEFB-AF76BFE48A64}"/>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19213E-6665-4B37-9155-D88C4B09B4B7}"/>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9673E62-2B8B-43CD-9111-62E63B6F5FCF}"/>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44A1D4E-B323-4C15-B1D3-C7FBE9D28019}"/>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D5420CA-A764-46A9-9BB4-7821464B183B}"/>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692FF3A-F051-463A-89C5-079AEA00BCD3}"/>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5986316-CC16-4856-879F-454FB44A9BC1}"/>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30,886
30,444
54.39
12,702,650
11,589,572
800,656
7,371,448
6,000,113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B9AC980-1208-4428-BB7D-EE5044C7C536}"/>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A11EBBB-86D6-4A07-8954-33E3707CF140}"/>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93917AE-7A17-4265-9905-6697FF4E1DC9}"/>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5446B1-71F8-4794-B3EB-A201B0A73233}"/>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8146D64-E2CD-4F08-8416-ADEEAEB2F157}"/>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7DF233F-708A-4EDF-B1D5-2347FAFB2B02}"/>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EB1D2AA-D57A-4980-A576-01245346830A}"/>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E5FE3AC-4A9E-4CD8-A129-47DC1D1246F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FFDE59A-7BCB-484E-82B8-C6E75AF567C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9512F63-E92B-45AC-B688-C9AAC6F7CF5D}"/>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F998C9F-5EED-4587-BBE1-C05E046E2159}"/>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0EBDE5-C90E-4680-87A8-B35284D5230E}"/>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7A66EFD-A975-401B-B213-6E8E807DFDC7}"/>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484FB99-517B-473C-8864-8CEC711ACD46}"/>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C8A3567-8DD9-4AA4-9B6E-81021E4B2CD6}"/>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7606EA9-18E9-44E8-9974-2343A9E46650}"/>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FA84926-C365-409C-8653-B94406D9C7AD}"/>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BCD7175-93EC-4FBD-85DD-8AD3B0C29B98}"/>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07951ED-5A4A-418E-8DA3-B65FFB0349B9}"/>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7B7621B-E906-41FD-9EDF-F49ABF4E0558}"/>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062985F-0D79-44EA-A1F1-55CA351E97B3}"/>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C4D852C-5024-48F5-8C95-E95028D6EF10}"/>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C1D4CCE-9EA6-4E0F-862C-AA0877625D40}"/>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038F254-C43C-4C5E-B65D-2F16496D3D6F}"/>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3153AEF-0508-417E-B30B-229BF60A0C32}"/>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D637409-7E67-43ED-A707-5F68434548D4}"/>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3F851D7-52F2-4282-8489-956360834D41}"/>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D9B8252-29DA-4381-9EC0-BC010C77549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C135DC9-81C4-459B-8380-45842890C84C}"/>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A7777A6-8CE1-4FBD-9B91-55193F9DB5F7}"/>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14E4B5A-31EA-44D6-A4EC-4AB7B6FB71B4}"/>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B98108F-AA49-49A2-A487-4EC5FAAF6077}"/>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7341ED-7741-40C6-9989-6156AB71B599}"/>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4D4C96D-8E8F-4735-B3E9-CE1B3DC22CB6}"/>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DF2AC3E-8A4D-4901-BF65-36F9D48501B9}"/>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C17905C-3A9B-4358-A135-737ACC0CE54F}"/>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A190EB9-AB2D-4184-A16E-A98C21003DBD}"/>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ものの、令和４年度は１．０を下回った。コロナ禍に伴う景気低迷による法人税収減の影響を受けている。法人税収は景気の動向により変動するため、今後も大幅な増収を見込むことは難しい。さらに、少子高齢化によって社会保障経費が年々増加している。数値としては全国平均を上回っているが、税収に合った適正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520ECFC-3331-4F7D-AA5A-336C1B44D95E}"/>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DDF92EE-1752-4C2E-BAC0-1DBC445DB9C0}"/>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13E2BA7-46E2-4D3B-BD43-3370075428DB}"/>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BD112101-3103-422D-8488-3A6AB3FF2676}"/>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34910AA6-9CFD-4FEF-ADFD-4B10A2D993B1}"/>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13D79E7-BA43-4CD1-819A-E7335FF12059}"/>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930A7F02-327E-4E5A-BCE8-453C74B87E0A}"/>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35DE62E-1099-4B53-A171-6D9660D90144}"/>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FAB9881A-14AE-4FC5-BC41-F66FBBDC63A2}"/>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FDF2AE4-B123-449F-B62D-32C6E7101857}"/>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534F3139-C9E2-49F3-BF72-F580799C6884}"/>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AF39089F-81BC-4D60-AA10-D5C6B435FE39}"/>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E6F21BA3-24CC-4FE6-9936-C092B61C37BE}"/>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B7FD9219-95BE-46D4-A311-9C31DD5C5068}"/>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F4E935E2-D75E-4897-B150-C76D9883EA9D}"/>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ECDAEA8-F8C4-45DB-A651-1CF455E9A34F}"/>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CB912A9E-045A-47BA-9ABF-DD3E1F7FF0EC}"/>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A3519852-544B-48BF-9959-E7DC5D35864C}"/>
            </a:ext>
          </a:extLst>
        </xdr:cNvPr>
        <xdr:cNvCxnSpPr/>
      </xdr:nvCxnSpPr>
      <xdr:spPr>
        <a:xfrm flipV="1">
          <a:off x="4514850" y="5717722"/>
          <a:ext cx="0" cy="15376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24F36490-9AC0-4E4C-8424-C1A22E6C3E6F}"/>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A21C3BF7-5F3E-4A34-A544-6DC7D48759E1}"/>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CA9791CB-ED41-4BC8-A9E0-65BBDC98560E}"/>
            </a:ext>
          </a:extLst>
        </xdr:cNvPr>
        <xdr:cNvSpPr txBox="1"/>
      </xdr:nvSpPr>
      <xdr:spPr>
        <a:xfrm>
          <a:off x="4581525" y="5486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20DCD4D4-9F01-4D22-BE03-E0D2368A7514}"/>
            </a:ext>
          </a:extLst>
        </xdr:cNvPr>
        <xdr:cNvCxnSpPr/>
      </xdr:nvCxnSpPr>
      <xdr:spPr>
        <a:xfrm>
          <a:off x="4429125" y="57177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39007</xdr:rowOff>
    </xdr:to>
    <xdr:cxnSp macro="">
      <xdr:nvCxnSpPr>
        <xdr:cNvPr id="71" name="直線コネクタ 70">
          <a:extLst>
            <a:ext uri="{FF2B5EF4-FFF2-40B4-BE49-F238E27FC236}">
              <a16:creationId xmlns:a16="http://schemas.microsoft.com/office/drawing/2014/main" id="{DE4495D4-7FD8-4ECE-B130-2AC2B8F1B7A1}"/>
            </a:ext>
          </a:extLst>
        </xdr:cNvPr>
        <xdr:cNvCxnSpPr/>
      </xdr:nvCxnSpPr>
      <xdr:spPr>
        <a:xfrm>
          <a:off x="3752850" y="61921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16EDA0C1-36AC-476B-9CA3-57A3C93DF62D}"/>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642A3009-AC2F-4172-927B-C70A7B2779A7}"/>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38</xdr:row>
      <xdr:rowOff>39007</xdr:rowOff>
    </xdr:to>
    <xdr:cxnSp macro="">
      <xdr:nvCxnSpPr>
        <xdr:cNvPr id="74" name="直線コネクタ 73">
          <a:extLst>
            <a:ext uri="{FF2B5EF4-FFF2-40B4-BE49-F238E27FC236}">
              <a16:creationId xmlns:a16="http://schemas.microsoft.com/office/drawing/2014/main" id="{96428890-03D0-4335-A5FA-4750BE7DEFFE}"/>
            </a:ext>
          </a:extLst>
        </xdr:cNvPr>
        <xdr:cNvCxnSpPr/>
      </xdr:nvCxnSpPr>
      <xdr:spPr>
        <a:xfrm>
          <a:off x="2943225" y="5990318"/>
          <a:ext cx="809625" cy="20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1E0B82D2-ED06-4B44-992A-6A30760ADECA}"/>
            </a:ext>
          </a:extLst>
        </xdr:cNvPr>
        <xdr:cNvSpPr/>
      </xdr:nvSpPr>
      <xdr:spPr>
        <a:xfrm>
          <a:off x="3705225" y="6535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D978D589-D2EB-4D69-BA45-9788122C9015}"/>
            </a:ext>
          </a:extLst>
        </xdr:cNvPr>
        <xdr:cNvSpPr txBox="1"/>
      </xdr:nvSpPr>
      <xdr:spPr>
        <a:xfrm>
          <a:off x="3409950" y="661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3628</xdr:rowOff>
    </xdr:to>
    <xdr:cxnSp macro="">
      <xdr:nvCxnSpPr>
        <xdr:cNvPr id="77" name="直線コネクタ 76">
          <a:extLst>
            <a:ext uri="{FF2B5EF4-FFF2-40B4-BE49-F238E27FC236}">
              <a16:creationId xmlns:a16="http://schemas.microsoft.com/office/drawing/2014/main" id="{E2813D3F-FA88-48EB-8B52-AF1EF1FF4071}"/>
            </a:ext>
          </a:extLst>
        </xdr:cNvPr>
        <xdr:cNvCxnSpPr/>
      </xdr:nvCxnSpPr>
      <xdr:spPr>
        <a:xfrm flipV="1">
          <a:off x="2124075" y="5990318"/>
          <a:ext cx="81915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A3A42776-F6EE-490B-8112-1558D75B7C67}"/>
            </a:ext>
          </a:extLst>
        </xdr:cNvPr>
        <xdr:cNvSpPr/>
      </xdr:nvSpPr>
      <xdr:spPr>
        <a:xfrm>
          <a:off x="2886075" y="647972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9C9D701E-CAC5-40BE-A73E-44300A8D96FE}"/>
            </a:ext>
          </a:extLst>
        </xdr:cNvPr>
        <xdr:cNvSpPr txBox="1"/>
      </xdr:nvSpPr>
      <xdr:spPr>
        <a:xfrm>
          <a:off x="2600325" y="655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71664</xdr:rowOff>
    </xdr:from>
    <xdr:to>
      <xdr:col>11</xdr:col>
      <xdr:colOff>31750</xdr:colOff>
      <xdr:row>37</xdr:row>
      <xdr:rowOff>3628</xdr:rowOff>
    </xdr:to>
    <xdr:cxnSp macro="">
      <xdr:nvCxnSpPr>
        <xdr:cNvPr id="80" name="直線コネクタ 79">
          <a:extLst>
            <a:ext uri="{FF2B5EF4-FFF2-40B4-BE49-F238E27FC236}">
              <a16:creationId xmlns:a16="http://schemas.microsoft.com/office/drawing/2014/main" id="{A6C0D870-B644-42EE-A1A6-30ED873657A8}"/>
            </a:ext>
          </a:extLst>
        </xdr:cNvPr>
        <xdr:cNvCxnSpPr/>
      </xdr:nvCxnSpPr>
      <xdr:spPr>
        <a:xfrm>
          <a:off x="1333500" y="5897789"/>
          <a:ext cx="790575" cy="1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445E6E84-B5A4-4D5B-AA1F-BDBC909A4046}"/>
            </a:ext>
          </a:extLst>
        </xdr:cNvPr>
        <xdr:cNvSpPr/>
      </xdr:nvSpPr>
      <xdr:spPr>
        <a:xfrm>
          <a:off x="2095500" y="65359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CCB1CA29-D0D9-4162-B11B-292328EFD991}"/>
            </a:ext>
          </a:extLst>
        </xdr:cNvPr>
        <xdr:cNvSpPr txBox="1"/>
      </xdr:nvSpPr>
      <xdr:spPr>
        <a:xfrm>
          <a:off x="1781175" y="661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69F166F-7FB8-481A-9C23-E92D34A01595}"/>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1FE6982C-57BF-4C21-83A8-45E851CACE01}"/>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4D99CFD-56B4-49CC-9BA4-A71C4A27F441}"/>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06F092C-A755-417D-B70F-6F21F18B4D5D}"/>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3473785-FF3B-4BC6-8644-1E9384836A49}"/>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0D2A4D1-29FA-434F-A904-0D983BDD0DE1}"/>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0D8FECD-6428-4F7A-BB7B-2E7B1D339309}"/>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159657</xdr:rowOff>
    </xdr:from>
    <xdr:to>
      <xdr:col>23</xdr:col>
      <xdr:colOff>184150</xdr:colOff>
      <xdr:row>38</xdr:row>
      <xdr:rowOff>89807</xdr:rowOff>
    </xdr:to>
    <xdr:sp macro="" textlink="">
      <xdr:nvSpPr>
        <xdr:cNvPr id="90" name="楕円 89">
          <a:extLst>
            <a:ext uri="{FF2B5EF4-FFF2-40B4-BE49-F238E27FC236}">
              <a16:creationId xmlns:a16="http://schemas.microsoft.com/office/drawing/2014/main" id="{2B94E600-F0E5-412E-9EEC-FE4DAF0F0333}"/>
            </a:ext>
          </a:extLst>
        </xdr:cNvPr>
        <xdr:cNvSpPr/>
      </xdr:nvSpPr>
      <xdr:spPr>
        <a:xfrm>
          <a:off x="4467225" y="61540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4734</xdr:rowOff>
    </xdr:from>
    <xdr:ext cx="762000" cy="259045"/>
    <xdr:sp macro="" textlink="">
      <xdr:nvSpPr>
        <xdr:cNvPr id="91" name="財政力該当値テキスト">
          <a:extLst>
            <a:ext uri="{FF2B5EF4-FFF2-40B4-BE49-F238E27FC236}">
              <a16:creationId xmlns:a16="http://schemas.microsoft.com/office/drawing/2014/main" id="{F6E9F4BB-5B40-4BA0-AC10-2BF41A5E50EB}"/>
            </a:ext>
          </a:extLst>
        </xdr:cNvPr>
        <xdr:cNvSpPr txBox="1"/>
      </xdr:nvSpPr>
      <xdr:spPr>
        <a:xfrm>
          <a:off x="4581525" y="599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2" name="楕円 91">
          <a:extLst>
            <a:ext uri="{FF2B5EF4-FFF2-40B4-BE49-F238E27FC236}">
              <a16:creationId xmlns:a16="http://schemas.microsoft.com/office/drawing/2014/main" id="{3B807353-AED9-47F6-818C-5252D6A75AE0}"/>
            </a:ext>
          </a:extLst>
        </xdr:cNvPr>
        <xdr:cNvSpPr/>
      </xdr:nvSpPr>
      <xdr:spPr>
        <a:xfrm>
          <a:off x="3705225" y="615405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3" name="テキスト ボックス 92">
          <a:extLst>
            <a:ext uri="{FF2B5EF4-FFF2-40B4-BE49-F238E27FC236}">
              <a16:creationId xmlns:a16="http://schemas.microsoft.com/office/drawing/2014/main" id="{200A75EE-6E24-42E8-B54C-A3E9E90A186B}"/>
            </a:ext>
          </a:extLst>
        </xdr:cNvPr>
        <xdr:cNvSpPr txBox="1"/>
      </xdr:nvSpPr>
      <xdr:spPr>
        <a:xfrm>
          <a:off x="3409950" y="593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E94ED6FF-3A93-44AA-B91C-2802DAB8269C}"/>
            </a:ext>
          </a:extLst>
        </xdr:cNvPr>
        <xdr:cNvSpPr/>
      </xdr:nvSpPr>
      <xdr:spPr>
        <a:xfrm>
          <a:off x="2886075" y="59331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819E6984-1286-4B14-8BE6-47B347981C71}"/>
            </a:ext>
          </a:extLst>
        </xdr:cNvPr>
        <xdr:cNvSpPr txBox="1"/>
      </xdr:nvSpPr>
      <xdr:spPr>
        <a:xfrm>
          <a:off x="2600325"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6" name="楕円 95">
          <a:extLst>
            <a:ext uri="{FF2B5EF4-FFF2-40B4-BE49-F238E27FC236}">
              <a16:creationId xmlns:a16="http://schemas.microsoft.com/office/drawing/2014/main" id="{936F5A64-4830-432A-99F9-37713E9B724D}"/>
            </a:ext>
          </a:extLst>
        </xdr:cNvPr>
        <xdr:cNvSpPr/>
      </xdr:nvSpPr>
      <xdr:spPr>
        <a:xfrm>
          <a:off x="2095500" y="59504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7" name="テキスト ボックス 96">
          <a:extLst>
            <a:ext uri="{FF2B5EF4-FFF2-40B4-BE49-F238E27FC236}">
              <a16:creationId xmlns:a16="http://schemas.microsoft.com/office/drawing/2014/main" id="{A00ACE86-245A-4EE7-853A-98D9DCA1A89B}"/>
            </a:ext>
          </a:extLst>
        </xdr:cNvPr>
        <xdr:cNvSpPr txBox="1"/>
      </xdr:nvSpPr>
      <xdr:spPr>
        <a:xfrm>
          <a:off x="1781175" y="573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20864</xdr:rowOff>
    </xdr:from>
    <xdr:to>
      <xdr:col>7</xdr:col>
      <xdr:colOff>31750</xdr:colOff>
      <xdr:row>36</xdr:row>
      <xdr:rowOff>122464</xdr:rowOff>
    </xdr:to>
    <xdr:sp macro="" textlink="">
      <xdr:nvSpPr>
        <xdr:cNvPr id="98" name="楕円 97">
          <a:extLst>
            <a:ext uri="{FF2B5EF4-FFF2-40B4-BE49-F238E27FC236}">
              <a16:creationId xmlns:a16="http://schemas.microsoft.com/office/drawing/2014/main" id="{DC264061-C4E4-40D9-BA88-0F4B09756EC5}"/>
            </a:ext>
          </a:extLst>
        </xdr:cNvPr>
        <xdr:cNvSpPr/>
      </xdr:nvSpPr>
      <xdr:spPr>
        <a:xfrm>
          <a:off x="1285875" y="585016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132641</xdr:rowOff>
    </xdr:from>
    <xdr:ext cx="762000" cy="259045"/>
    <xdr:sp macro="" textlink="">
      <xdr:nvSpPr>
        <xdr:cNvPr id="99" name="テキスト ボックス 98">
          <a:extLst>
            <a:ext uri="{FF2B5EF4-FFF2-40B4-BE49-F238E27FC236}">
              <a16:creationId xmlns:a16="http://schemas.microsoft.com/office/drawing/2014/main" id="{B794D5D9-EEF5-4BAA-8FCB-E99B4AA14258}"/>
            </a:ext>
          </a:extLst>
        </xdr:cNvPr>
        <xdr:cNvSpPr txBox="1"/>
      </xdr:nvSpPr>
      <xdr:spPr>
        <a:xfrm>
          <a:off x="971550" y="56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4AE74229-068E-4DED-BB28-B2C6BC96B7D2}"/>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C46DED7F-2A38-4EA4-941C-15D2F2F2FD3A}"/>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476B671-D1B1-4211-A70F-CCD0C8C85052}"/>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2A4F1153-71CF-43AE-BC6D-464B18268131}"/>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1C469D3A-B7E6-4A18-86F0-C3F404626F75}"/>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692FF13B-9394-4139-A7F6-212244A80C47}"/>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8949855A-CBA0-4AD9-8E86-127BADB96E1D}"/>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E3E26512-FE0A-40C0-9675-4578691B4D70}"/>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E66C7AB-4166-4B8E-B346-936ACA8D54B6}"/>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EB607F9-980E-4F7F-99AC-0EC8B39D045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0FC4DDC-A18F-41EA-9DA4-C18FDF5D2CBF}"/>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E34B1D0-F440-4DE0-91BB-1F83E80E4D4A}"/>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AF58C9E-7DAF-4F4E-B8F9-04C77A490AC2}"/>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によって数値の変動は大きい。令和４年度は人件費や扶助費等の経常支出は減少したが、普通交付税や臨時財政対策債等の経常収入の減少幅の方が大きかったため、前年度より３．６ポイント増加した。経常収入の町税は大幅な増収は見込めず、扶助費等の経常支出は増加傾向にあるため、事業の見直し等による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4F6C290-F800-4ACC-B87B-6FA4F93B1439}"/>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8B19E8B-6126-4F97-A1EF-1C283E5366F0}"/>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490C5582-6814-4517-832A-F83048C7C0D1}"/>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1E443A5A-933A-4B0B-9B5A-A99E284A5980}"/>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F0BEA01E-2873-4E2E-B760-E27B151A5548}"/>
            </a:ext>
          </a:extLst>
        </xdr:cNvPr>
        <xdr:cNvSpPr txBox="1"/>
      </xdr:nvSpPr>
      <xdr:spPr>
        <a:xfrm>
          <a:off x="0"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3DDC7FFC-7CF3-4978-984A-D9DFF5BACE8B}"/>
            </a:ext>
          </a:extLst>
        </xdr:cNvPr>
        <xdr:cNvCxnSpPr/>
      </xdr:nvCxnSpPr>
      <xdr:spPr>
        <a:xfrm>
          <a:off x="704850"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210F4E37-05C3-40A2-A906-8E2860271C95}"/>
            </a:ext>
          </a:extLst>
        </xdr:cNvPr>
        <xdr:cNvSpPr txBox="1"/>
      </xdr:nvSpPr>
      <xdr:spPr>
        <a:xfrm>
          <a:off x="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25F81742-B380-4DBC-B529-0B7B3E3B5EC7}"/>
            </a:ext>
          </a:extLst>
        </xdr:cNvPr>
        <xdr:cNvCxnSpPr/>
      </xdr:nvCxnSpPr>
      <xdr:spPr>
        <a:xfrm>
          <a:off x="704850"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F398D618-81CB-4627-AF38-1B629CDB02A4}"/>
            </a:ext>
          </a:extLst>
        </xdr:cNvPr>
        <xdr:cNvSpPr txBox="1"/>
      </xdr:nvSpPr>
      <xdr:spPr>
        <a:xfrm>
          <a:off x="0"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E1105D4D-944E-4ECB-8B1E-2E455FA588B2}"/>
            </a:ext>
          </a:extLst>
        </xdr:cNvPr>
        <xdr:cNvCxnSpPr/>
      </xdr:nvCxnSpPr>
      <xdr:spPr>
        <a:xfrm>
          <a:off x="704850"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C20C08DA-BCE6-4E42-9C60-C3DD5B418134}"/>
            </a:ext>
          </a:extLst>
        </xdr:cNvPr>
        <xdr:cNvSpPr txBox="1"/>
      </xdr:nvSpPr>
      <xdr:spPr>
        <a:xfrm>
          <a:off x="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80E960D-6275-4E1B-AF65-2C9AB953CC5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BE2A88A-58E9-4CD5-AE57-0027CA7F48C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0952982-ED24-43B9-8B67-6F8DC867D436}"/>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CDA5B029-80E9-4882-B36A-883C4D2668E4}"/>
            </a:ext>
          </a:extLst>
        </xdr:cNvPr>
        <xdr:cNvCxnSpPr/>
      </xdr:nvCxnSpPr>
      <xdr:spPr>
        <a:xfrm flipV="1">
          <a:off x="4514850" y="9698990"/>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EC568D77-E200-4869-818F-F2FC0118190A}"/>
            </a:ext>
          </a:extLst>
        </xdr:cNvPr>
        <xdr:cNvSpPr txBox="1"/>
      </xdr:nvSpPr>
      <xdr:spPr>
        <a:xfrm>
          <a:off x="4581525" y="1067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78B86F0D-315F-4A49-8593-28AFB73DADBD}"/>
            </a:ext>
          </a:extLst>
        </xdr:cNvPr>
        <xdr:cNvCxnSpPr/>
      </xdr:nvCxnSpPr>
      <xdr:spPr>
        <a:xfrm>
          <a:off x="4429125" y="106955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1A5484CC-DEBB-4A58-827A-8FC9D31D65F3}"/>
            </a:ext>
          </a:extLst>
        </xdr:cNvPr>
        <xdr:cNvSpPr txBox="1"/>
      </xdr:nvSpPr>
      <xdr:spPr>
        <a:xfrm>
          <a:off x="4581525" y="94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C4AA3D4B-8A5C-4CA9-814E-A2A1CC87904F}"/>
            </a:ext>
          </a:extLst>
        </xdr:cNvPr>
        <xdr:cNvCxnSpPr/>
      </xdr:nvCxnSpPr>
      <xdr:spPr>
        <a:xfrm>
          <a:off x="4429125" y="96989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62</xdr:row>
      <xdr:rowOff>92710</xdr:rowOff>
    </xdr:to>
    <xdr:cxnSp macro="">
      <xdr:nvCxnSpPr>
        <xdr:cNvPr id="132" name="直線コネクタ 131">
          <a:extLst>
            <a:ext uri="{FF2B5EF4-FFF2-40B4-BE49-F238E27FC236}">
              <a16:creationId xmlns:a16="http://schemas.microsoft.com/office/drawing/2014/main" id="{624EAA30-DDDB-408A-9EC7-BD3BF5E926E7}"/>
            </a:ext>
          </a:extLst>
        </xdr:cNvPr>
        <xdr:cNvCxnSpPr/>
      </xdr:nvCxnSpPr>
      <xdr:spPr>
        <a:xfrm>
          <a:off x="3752850" y="9964674"/>
          <a:ext cx="7620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9298B3E4-904C-4F7E-B363-A0A31559A08E}"/>
            </a:ext>
          </a:extLst>
        </xdr:cNvPr>
        <xdr:cNvSpPr txBox="1"/>
      </xdr:nvSpPr>
      <xdr:spPr>
        <a:xfrm>
          <a:off x="4581525" y="10230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46393823-9FCC-4C34-8337-7F4790BEDBCE}"/>
            </a:ext>
          </a:extLst>
        </xdr:cNvPr>
        <xdr:cNvSpPr/>
      </xdr:nvSpPr>
      <xdr:spPr>
        <a:xfrm>
          <a:off x="4467225" y="1025194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64</xdr:row>
      <xdr:rowOff>10414</xdr:rowOff>
    </xdr:to>
    <xdr:cxnSp macro="">
      <xdr:nvCxnSpPr>
        <xdr:cNvPr id="135" name="直線コネクタ 134">
          <a:extLst>
            <a:ext uri="{FF2B5EF4-FFF2-40B4-BE49-F238E27FC236}">
              <a16:creationId xmlns:a16="http://schemas.microsoft.com/office/drawing/2014/main" id="{0310BB3B-CAA0-4186-90F7-68C0982AA01E}"/>
            </a:ext>
          </a:extLst>
        </xdr:cNvPr>
        <xdr:cNvCxnSpPr/>
      </xdr:nvCxnSpPr>
      <xdr:spPr>
        <a:xfrm flipV="1">
          <a:off x="2943225" y="9964674"/>
          <a:ext cx="809625"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28D38589-34A3-4DB0-A4AF-240CAFD32BD8}"/>
            </a:ext>
          </a:extLst>
        </xdr:cNvPr>
        <xdr:cNvSpPr/>
      </xdr:nvSpPr>
      <xdr:spPr>
        <a:xfrm>
          <a:off x="3705225" y="1009573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8693BA3A-D366-4BAB-B400-B6EEEE5A8652}"/>
            </a:ext>
          </a:extLst>
        </xdr:cNvPr>
        <xdr:cNvSpPr txBox="1"/>
      </xdr:nvSpPr>
      <xdr:spPr>
        <a:xfrm>
          <a:off x="3409950" y="1018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64</xdr:row>
      <xdr:rowOff>10414</xdr:rowOff>
    </xdr:to>
    <xdr:cxnSp macro="">
      <xdr:nvCxnSpPr>
        <xdr:cNvPr id="138" name="直線コネクタ 137">
          <a:extLst>
            <a:ext uri="{FF2B5EF4-FFF2-40B4-BE49-F238E27FC236}">
              <a16:creationId xmlns:a16="http://schemas.microsoft.com/office/drawing/2014/main" id="{6A0B50D4-B517-47BA-A148-94C2B93C78F7}"/>
            </a:ext>
          </a:extLst>
        </xdr:cNvPr>
        <xdr:cNvCxnSpPr/>
      </xdr:nvCxnSpPr>
      <xdr:spPr>
        <a:xfrm>
          <a:off x="2124075" y="9999980"/>
          <a:ext cx="819150" cy="3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4065D5B6-54E7-423F-A132-111CB4C6AEC5}"/>
            </a:ext>
          </a:extLst>
        </xdr:cNvPr>
        <xdr:cNvSpPr/>
      </xdr:nvSpPr>
      <xdr:spPr>
        <a:xfrm>
          <a:off x="2886075" y="103065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930280E8-6F82-4A5E-B017-97E6EDA1E539}"/>
            </a:ext>
          </a:extLst>
        </xdr:cNvPr>
        <xdr:cNvSpPr txBox="1"/>
      </xdr:nvSpPr>
      <xdr:spPr>
        <a:xfrm>
          <a:off x="2600325" y="1008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63</xdr:row>
      <xdr:rowOff>99822</xdr:rowOff>
    </xdr:to>
    <xdr:cxnSp macro="">
      <xdr:nvCxnSpPr>
        <xdr:cNvPr id="141" name="直線コネクタ 140">
          <a:extLst>
            <a:ext uri="{FF2B5EF4-FFF2-40B4-BE49-F238E27FC236}">
              <a16:creationId xmlns:a16="http://schemas.microsoft.com/office/drawing/2014/main" id="{6D6103C7-5745-4912-8306-340C629AF822}"/>
            </a:ext>
          </a:extLst>
        </xdr:cNvPr>
        <xdr:cNvCxnSpPr/>
      </xdr:nvCxnSpPr>
      <xdr:spPr>
        <a:xfrm flipV="1">
          <a:off x="1333500" y="9999980"/>
          <a:ext cx="790575" cy="3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CF319865-9D32-40BB-B8A4-DAC48827C44F}"/>
            </a:ext>
          </a:extLst>
        </xdr:cNvPr>
        <xdr:cNvSpPr/>
      </xdr:nvSpPr>
      <xdr:spPr>
        <a:xfrm>
          <a:off x="2095500" y="103050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ACD4DF11-4DFA-44C8-9330-B526C6A7B9F8}"/>
            </a:ext>
          </a:extLst>
        </xdr:cNvPr>
        <xdr:cNvSpPr txBox="1"/>
      </xdr:nvSpPr>
      <xdr:spPr>
        <a:xfrm>
          <a:off x="1781175" y="1038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F1882CFE-B64C-4600-B0BB-BE22E9C272F4}"/>
            </a:ext>
          </a:extLst>
        </xdr:cNvPr>
        <xdr:cNvSpPr/>
      </xdr:nvSpPr>
      <xdr:spPr>
        <a:xfrm>
          <a:off x="1285875" y="1028725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32DD0AAB-D6E6-4A3B-B923-6ED494DF28A6}"/>
            </a:ext>
          </a:extLst>
        </xdr:cNvPr>
        <xdr:cNvSpPr txBox="1"/>
      </xdr:nvSpPr>
      <xdr:spPr>
        <a:xfrm>
          <a:off x="971550" y="1036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14DE9EA-F08E-4845-8D7B-E8F73A5F7727}"/>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C4C1A6B-1340-4180-BE81-7FB0B93069B3}"/>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031BFDE-FED8-45C3-A6B6-192B29A94733}"/>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41896E4-8E67-45CC-834B-B4A6D7D53A0F}"/>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C2E4756-60B6-464F-B321-A001127C6269}"/>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F15D58F9-A7B7-4FA8-8D21-D324F7118F6F}"/>
            </a:ext>
          </a:extLst>
        </xdr:cNvPr>
        <xdr:cNvSpPr/>
      </xdr:nvSpPr>
      <xdr:spPr>
        <a:xfrm>
          <a:off x="4467225" y="10084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CB29535D-F8A0-4EE5-920F-015A50EF05F0}"/>
            </a:ext>
          </a:extLst>
        </xdr:cNvPr>
        <xdr:cNvSpPr txBox="1"/>
      </xdr:nvSpPr>
      <xdr:spPr>
        <a:xfrm>
          <a:off x="4581525" y="99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3" name="楕円 152">
          <a:extLst>
            <a:ext uri="{FF2B5EF4-FFF2-40B4-BE49-F238E27FC236}">
              <a16:creationId xmlns:a16="http://schemas.microsoft.com/office/drawing/2014/main" id="{AD197855-6666-49B7-8174-8813F3FCB173}"/>
            </a:ext>
          </a:extLst>
        </xdr:cNvPr>
        <xdr:cNvSpPr/>
      </xdr:nvSpPr>
      <xdr:spPr>
        <a:xfrm>
          <a:off x="3705225" y="991704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4" name="テキスト ボックス 153">
          <a:extLst>
            <a:ext uri="{FF2B5EF4-FFF2-40B4-BE49-F238E27FC236}">
              <a16:creationId xmlns:a16="http://schemas.microsoft.com/office/drawing/2014/main" id="{47EE63D0-6B1E-4A22-A3E2-DF247C642EB6}"/>
            </a:ext>
          </a:extLst>
        </xdr:cNvPr>
        <xdr:cNvSpPr txBox="1"/>
      </xdr:nvSpPr>
      <xdr:spPr>
        <a:xfrm>
          <a:off x="3409950" y="970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5" name="楕円 154">
          <a:extLst>
            <a:ext uri="{FF2B5EF4-FFF2-40B4-BE49-F238E27FC236}">
              <a16:creationId xmlns:a16="http://schemas.microsoft.com/office/drawing/2014/main" id="{A53EE193-D961-4104-8DC5-87A2C2D0762B}"/>
            </a:ext>
          </a:extLst>
        </xdr:cNvPr>
        <xdr:cNvSpPr/>
      </xdr:nvSpPr>
      <xdr:spPr>
        <a:xfrm>
          <a:off x="2886075" y="103323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6" name="テキスト ボックス 155">
          <a:extLst>
            <a:ext uri="{FF2B5EF4-FFF2-40B4-BE49-F238E27FC236}">
              <a16:creationId xmlns:a16="http://schemas.microsoft.com/office/drawing/2014/main" id="{6F294C8A-3F62-4573-B1F4-3825EFBDB534}"/>
            </a:ext>
          </a:extLst>
        </xdr:cNvPr>
        <xdr:cNvSpPr txBox="1"/>
      </xdr:nvSpPr>
      <xdr:spPr>
        <a:xfrm>
          <a:off x="2600325" y="104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a:extLst>
            <a:ext uri="{FF2B5EF4-FFF2-40B4-BE49-F238E27FC236}">
              <a16:creationId xmlns:a16="http://schemas.microsoft.com/office/drawing/2014/main" id="{9A370F78-CF0B-4EAF-A689-982D855E01AA}"/>
            </a:ext>
          </a:extLst>
        </xdr:cNvPr>
        <xdr:cNvSpPr/>
      </xdr:nvSpPr>
      <xdr:spPr>
        <a:xfrm>
          <a:off x="2095500" y="9942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6FECC927-B912-4A9A-8E6D-E18989B33405}"/>
            </a:ext>
          </a:extLst>
        </xdr:cNvPr>
        <xdr:cNvSpPr txBox="1"/>
      </xdr:nvSpPr>
      <xdr:spPr>
        <a:xfrm>
          <a:off x="1781175" y="97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9" name="楕円 158">
          <a:extLst>
            <a:ext uri="{FF2B5EF4-FFF2-40B4-BE49-F238E27FC236}">
              <a16:creationId xmlns:a16="http://schemas.microsoft.com/office/drawing/2014/main" id="{493274E6-759C-4AFC-AF41-E8BD91AB62DA}"/>
            </a:ext>
          </a:extLst>
        </xdr:cNvPr>
        <xdr:cNvSpPr/>
      </xdr:nvSpPr>
      <xdr:spPr>
        <a:xfrm>
          <a:off x="1285875" y="1024712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60" name="テキスト ボックス 159">
          <a:extLst>
            <a:ext uri="{FF2B5EF4-FFF2-40B4-BE49-F238E27FC236}">
              <a16:creationId xmlns:a16="http://schemas.microsoft.com/office/drawing/2014/main" id="{8C6F84F0-C689-44F1-B435-899B57742F36}"/>
            </a:ext>
          </a:extLst>
        </xdr:cNvPr>
        <xdr:cNvSpPr txBox="1"/>
      </xdr:nvSpPr>
      <xdr:spPr>
        <a:xfrm>
          <a:off x="971550" y="1004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07DF3CB-3A21-4D34-B8ED-79495E5E26D7}"/>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8EB5AD3-95DA-4525-9296-0D4C5C8DBA28}"/>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3DDFCF8-E61E-404C-9213-0433BE4C1134}"/>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B059615-BEC4-4729-99CA-5D5BB2D8F58A}"/>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BA7B447-3CE6-41EE-9A97-99EB62BBDC10}"/>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9982F84-EC5E-4A86-B818-EE053405FE74}"/>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115C934-BF9B-47FE-B24F-B70D0312F074}"/>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B1A274-82F2-465D-ADAC-3B03C85C0947}"/>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0331BF0-6A75-4446-8739-BE863953BCCB}"/>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5995810-BB70-4F98-973B-8AA6805EB263}"/>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4A025A4-BA4D-4867-89B9-9620D7E3A9DF}"/>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9E863167-1560-4D40-ABA6-4522076EF7C0}"/>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ACBD8D9-FC69-48E2-A63E-188A0C7C5F8F}"/>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職員数の減により人件費は減少したが、物価高騰を受けて公共施設の光熱水費等の増により物件費は増加した。</a:t>
          </a:r>
        </a:p>
        <a:p>
          <a:r>
            <a:rPr kumimoji="1" lang="ja-JP" altLang="en-US" sz="1300">
              <a:latin typeface="ＭＳ Ｐゴシック" panose="020B0600070205080204" pitchFamily="50" charset="-128"/>
              <a:ea typeface="ＭＳ Ｐゴシック" panose="020B0600070205080204" pitchFamily="50" charset="-128"/>
            </a:rPr>
            <a:t>　平均を下回る要因は、ごみ処理や救急医療、消防等の業務を近隣市町とともに運営する一部事務組合にて共同処理しているためであり、その費用は補助費等に計上している。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66D02FE-D230-4D32-9F4E-6B2E5D17D33A}"/>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7BB6388-8F9D-4A8D-9369-115AC835CBF5}"/>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1A3149E-58C8-4EA3-88AC-28B2F14620E6}"/>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6AB0176C-8E66-4EFC-BCFC-E75EAFDC919A}"/>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DC90363E-C7C4-484C-BC96-020760BE7AAA}"/>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743DFE9-58AC-44C4-9DFF-C7BFD78680CA}"/>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5598AF4-728B-479A-83CC-398C238DED54}"/>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E7DC025-8E5C-4600-909C-C46BDFCFCE08}"/>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6F99BC11-BCBD-4CDC-9D0A-5E417E4C997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46FAB3B0-3AE7-43A4-9126-3859A6DC3317}"/>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3FEFED0C-0A85-42A8-A6BF-9CA39DF595D7}"/>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9CDC92A3-973B-476F-87C5-B7142C4A480D}"/>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3110CB9-778E-4D1E-B299-AC4E53109736}"/>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B8454E4-CBD6-4AB6-A14C-7891EB0FCC51}"/>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013FA84-18F6-4F3C-8675-3B47CA49C45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ED00315-206C-4BE9-910F-77858C15077D}"/>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A427900-1F85-44E3-80F6-6C9CC28E513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468337FC-8B2A-484C-8957-90C6290CC89A}"/>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24A87161-F929-4CBE-9CCB-65EFDD9A4FFC}"/>
            </a:ext>
          </a:extLst>
        </xdr:cNvPr>
        <xdr:cNvCxnSpPr/>
      </xdr:nvCxnSpPr>
      <xdr:spPr>
        <a:xfrm flipV="1">
          <a:off x="4514850" y="13192249"/>
          <a:ext cx="0" cy="1435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D79F55E2-336F-445E-A9C6-211FDA1275AC}"/>
            </a:ext>
          </a:extLst>
        </xdr:cNvPr>
        <xdr:cNvSpPr txBox="1"/>
      </xdr:nvSpPr>
      <xdr:spPr>
        <a:xfrm>
          <a:off x="4581525" y="1460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72E0CFA8-17C6-4846-A828-8BD6C26CC7FF}"/>
            </a:ext>
          </a:extLst>
        </xdr:cNvPr>
        <xdr:cNvCxnSpPr/>
      </xdr:nvCxnSpPr>
      <xdr:spPr>
        <a:xfrm>
          <a:off x="4429125" y="146276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4B3BFEC2-F2C2-4DD8-9570-759FEEA5FE30}"/>
            </a:ext>
          </a:extLst>
        </xdr:cNvPr>
        <xdr:cNvSpPr txBox="1"/>
      </xdr:nvSpPr>
      <xdr:spPr>
        <a:xfrm>
          <a:off x="4581525" y="1295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AF9ED84A-849B-4975-AD63-E7ABA0AD0EA5}"/>
            </a:ext>
          </a:extLst>
        </xdr:cNvPr>
        <xdr:cNvCxnSpPr/>
      </xdr:nvCxnSpPr>
      <xdr:spPr>
        <a:xfrm>
          <a:off x="4429125" y="131922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62088</xdr:rowOff>
    </xdr:from>
    <xdr:to>
      <xdr:col>23</xdr:col>
      <xdr:colOff>133350</xdr:colOff>
      <xdr:row>81</xdr:row>
      <xdr:rowOff>87516</xdr:rowOff>
    </xdr:to>
    <xdr:cxnSp macro="">
      <xdr:nvCxnSpPr>
        <xdr:cNvPr id="197" name="直線コネクタ 196">
          <a:extLst>
            <a:ext uri="{FF2B5EF4-FFF2-40B4-BE49-F238E27FC236}">
              <a16:creationId xmlns:a16="http://schemas.microsoft.com/office/drawing/2014/main" id="{83F1777D-778A-490F-828B-76947F8CE3B7}"/>
            </a:ext>
          </a:extLst>
        </xdr:cNvPr>
        <xdr:cNvCxnSpPr/>
      </xdr:nvCxnSpPr>
      <xdr:spPr>
        <a:xfrm>
          <a:off x="3752850" y="13181188"/>
          <a:ext cx="762000" cy="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4015EEA1-4CC1-49F3-BF22-D9D0CDE3B643}"/>
            </a:ext>
          </a:extLst>
        </xdr:cNvPr>
        <xdr:cNvSpPr txBox="1"/>
      </xdr:nvSpPr>
      <xdr:spPr>
        <a:xfrm>
          <a:off x="4581525" y="13609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38D7949F-57B7-4266-BB3A-EBD57A6983E3}"/>
            </a:ext>
          </a:extLst>
        </xdr:cNvPr>
        <xdr:cNvSpPr/>
      </xdr:nvSpPr>
      <xdr:spPr>
        <a:xfrm>
          <a:off x="4467225" y="136308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46690</xdr:rowOff>
    </xdr:from>
    <xdr:to>
      <xdr:col>19</xdr:col>
      <xdr:colOff>133350</xdr:colOff>
      <xdr:row>81</xdr:row>
      <xdr:rowOff>62088</xdr:rowOff>
    </xdr:to>
    <xdr:cxnSp macro="">
      <xdr:nvCxnSpPr>
        <xdr:cNvPr id="200" name="直線コネクタ 199">
          <a:extLst>
            <a:ext uri="{FF2B5EF4-FFF2-40B4-BE49-F238E27FC236}">
              <a16:creationId xmlns:a16="http://schemas.microsoft.com/office/drawing/2014/main" id="{1BE9A870-DA11-4927-8EAE-A08CC7CDF5C1}"/>
            </a:ext>
          </a:extLst>
        </xdr:cNvPr>
        <xdr:cNvCxnSpPr/>
      </xdr:nvCxnSpPr>
      <xdr:spPr>
        <a:xfrm>
          <a:off x="2943225" y="13165790"/>
          <a:ext cx="809625"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DFAEA47B-80DB-4310-8F2B-3C435C483B43}"/>
            </a:ext>
          </a:extLst>
        </xdr:cNvPr>
        <xdr:cNvSpPr/>
      </xdr:nvSpPr>
      <xdr:spPr>
        <a:xfrm>
          <a:off x="3705225" y="135647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7ECCEA88-0203-4E8D-833C-F090B485F843}"/>
            </a:ext>
          </a:extLst>
        </xdr:cNvPr>
        <xdr:cNvSpPr txBox="1"/>
      </xdr:nvSpPr>
      <xdr:spPr>
        <a:xfrm>
          <a:off x="3409950" y="1364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2763</xdr:rowOff>
    </xdr:from>
    <xdr:to>
      <xdr:col>15</xdr:col>
      <xdr:colOff>82550</xdr:colOff>
      <xdr:row>81</xdr:row>
      <xdr:rowOff>46690</xdr:rowOff>
    </xdr:to>
    <xdr:cxnSp macro="">
      <xdr:nvCxnSpPr>
        <xdr:cNvPr id="203" name="直線コネクタ 202">
          <a:extLst>
            <a:ext uri="{FF2B5EF4-FFF2-40B4-BE49-F238E27FC236}">
              <a16:creationId xmlns:a16="http://schemas.microsoft.com/office/drawing/2014/main" id="{FC26CE5D-88AF-401B-96A2-8455D1B43079}"/>
            </a:ext>
          </a:extLst>
        </xdr:cNvPr>
        <xdr:cNvCxnSpPr/>
      </xdr:nvCxnSpPr>
      <xdr:spPr>
        <a:xfrm>
          <a:off x="2124075" y="13118688"/>
          <a:ext cx="81915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1FD46B44-D7CF-41A2-86A2-6FF028FCEBB0}"/>
            </a:ext>
          </a:extLst>
        </xdr:cNvPr>
        <xdr:cNvSpPr/>
      </xdr:nvSpPr>
      <xdr:spPr>
        <a:xfrm>
          <a:off x="2886075" y="13458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D1962188-7F1F-44F4-9033-E3C63F4387D4}"/>
            </a:ext>
          </a:extLst>
        </xdr:cNvPr>
        <xdr:cNvSpPr txBox="1"/>
      </xdr:nvSpPr>
      <xdr:spPr>
        <a:xfrm>
          <a:off x="2600325" y="1354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141441</xdr:rowOff>
    </xdr:from>
    <xdr:to>
      <xdr:col>11</xdr:col>
      <xdr:colOff>31750</xdr:colOff>
      <xdr:row>81</xdr:row>
      <xdr:rowOff>2763</xdr:rowOff>
    </xdr:to>
    <xdr:cxnSp macro="">
      <xdr:nvCxnSpPr>
        <xdr:cNvPr id="206" name="直線コネクタ 205">
          <a:extLst>
            <a:ext uri="{FF2B5EF4-FFF2-40B4-BE49-F238E27FC236}">
              <a16:creationId xmlns:a16="http://schemas.microsoft.com/office/drawing/2014/main" id="{E83DD711-CA96-4B7E-A245-7152A3B5AEED}"/>
            </a:ext>
          </a:extLst>
        </xdr:cNvPr>
        <xdr:cNvCxnSpPr/>
      </xdr:nvCxnSpPr>
      <xdr:spPr>
        <a:xfrm>
          <a:off x="1333500" y="13098616"/>
          <a:ext cx="790575"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AB8C4353-7F96-4E9B-AC84-FBD595CB9D23}"/>
            </a:ext>
          </a:extLst>
        </xdr:cNvPr>
        <xdr:cNvSpPr/>
      </xdr:nvSpPr>
      <xdr:spPr>
        <a:xfrm>
          <a:off x="2095500" y="1339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A2449696-3C59-444D-AC0C-0DE5EC1B5F85}"/>
            </a:ext>
          </a:extLst>
        </xdr:cNvPr>
        <xdr:cNvSpPr txBox="1"/>
      </xdr:nvSpPr>
      <xdr:spPr>
        <a:xfrm>
          <a:off x="1781175" y="134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A96816AF-49F8-4479-8AB0-BF231F1A299C}"/>
            </a:ext>
          </a:extLst>
        </xdr:cNvPr>
        <xdr:cNvSpPr/>
      </xdr:nvSpPr>
      <xdr:spPr>
        <a:xfrm>
          <a:off x="1285875" y="1338265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BC077B03-5C13-4202-B5A4-96E6E110B701}"/>
            </a:ext>
          </a:extLst>
        </xdr:cNvPr>
        <xdr:cNvSpPr txBox="1"/>
      </xdr:nvSpPr>
      <xdr:spPr>
        <a:xfrm>
          <a:off x="971550" y="134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8EA24F7-9FF3-4C92-9593-6A1263A3A9F8}"/>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3D98FF0-BC7A-4EB3-9F43-FCB9C2061DA2}"/>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9A54AB7-0EE5-4580-962B-6351FAD76DB5}"/>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FC28DAE-7D7D-4668-B2D4-C9A394148608}"/>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BF16869-3103-4773-AC79-CA6AB2C096E2}"/>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36716</xdr:rowOff>
    </xdr:from>
    <xdr:to>
      <xdr:col>23</xdr:col>
      <xdr:colOff>184150</xdr:colOff>
      <xdr:row>81</xdr:row>
      <xdr:rowOff>138316</xdr:rowOff>
    </xdr:to>
    <xdr:sp macro="" textlink="">
      <xdr:nvSpPr>
        <xdr:cNvPr id="216" name="楕円 215">
          <a:extLst>
            <a:ext uri="{FF2B5EF4-FFF2-40B4-BE49-F238E27FC236}">
              <a16:creationId xmlns:a16="http://schemas.microsoft.com/office/drawing/2014/main" id="{E613AFBB-0DA0-439F-A417-8611E15802C9}"/>
            </a:ext>
          </a:extLst>
        </xdr:cNvPr>
        <xdr:cNvSpPr/>
      </xdr:nvSpPr>
      <xdr:spPr>
        <a:xfrm>
          <a:off x="4467225" y="131526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129443</xdr:rowOff>
    </xdr:from>
    <xdr:ext cx="762000" cy="259045"/>
    <xdr:sp macro="" textlink="">
      <xdr:nvSpPr>
        <xdr:cNvPr id="217" name="人件費・物件費等の状況該当値テキスト">
          <a:extLst>
            <a:ext uri="{FF2B5EF4-FFF2-40B4-BE49-F238E27FC236}">
              <a16:creationId xmlns:a16="http://schemas.microsoft.com/office/drawing/2014/main" id="{521A8AF4-444D-4F32-8995-291E1F261BAC}"/>
            </a:ext>
          </a:extLst>
        </xdr:cNvPr>
        <xdr:cNvSpPr txBox="1"/>
      </xdr:nvSpPr>
      <xdr:spPr>
        <a:xfrm>
          <a:off x="4581525" y="130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11288</xdr:rowOff>
    </xdr:from>
    <xdr:to>
      <xdr:col>19</xdr:col>
      <xdr:colOff>184150</xdr:colOff>
      <xdr:row>81</xdr:row>
      <xdr:rowOff>112888</xdr:rowOff>
    </xdr:to>
    <xdr:sp macro="" textlink="">
      <xdr:nvSpPr>
        <xdr:cNvPr id="218" name="楕円 217">
          <a:extLst>
            <a:ext uri="{FF2B5EF4-FFF2-40B4-BE49-F238E27FC236}">
              <a16:creationId xmlns:a16="http://schemas.microsoft.com/office/drawing/2014/main" id="{6C00A165-E180-4EF1-A113-018BE4AC5187}"/>
            </a:ext>
          </a:extLst>
        </xdr:cNvPr>
        <xdr:cNvSpPr/>
      </xdr:nvSpPr>
      <xdr:spPr>
        <a:xfrm>
          <a:off x="3705225" y="131240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123065</xdr:rowOff>
    </xdr:from>
    <xdr:ext cx="736600" cy="259045"/>
    <xdr:sp macro="" textlink="">
      <xdr:nvSpPr>
        <xdr:cNvPr id="219" name="テキスト ボックス 218">
          <a:extLst>
            <a:ext uri="{FF2B5EF4-FFF2-40B4-BE49-F238E27FC236}">
              <a16:creationId xmlns:a16="http://schemas.microsoft.com/office/drawing/2014/main" id="{F4256553-50EA-40CB-817A-229C71AF4E3D}"/>
            </a:ext>
          </a:extLst>
        </xdr:cNvPr>
        <xdr:cNvSpPr txBox="1"/>
      </xdr:nvSpPr>
      <xdr:spPr>
        <a:xfrm>
          <a:off x="3409950" y="12918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167340</xdr:rowOff>
    </xdr:from>
    <xdr:to>
      <xdr:col>15</xdr:col>
      <xdr:colOff>133350</xdr:colOff>
      <xdr:row>81</xdr:row>
      <xdr:rowOff>97490</xdr:rowOff>
    </xdr:to>
    <xdr:sp macro="" textlink="">
      <xdr:nvSpPr>
        <xdr:cNvPr id="220" name="楕円 219">
          <a:extLst>
            <a:ext uri="{FF2B5EF4-FFF2-40B4-BE49-F238E27FC236}">
              <a16:creationId xmlns:a16="http://schemas.microsoft.com/office/drawing/2014/main" id="{9658DA4B-83DB-408A-814D-DA098EBAD011}"/>
            </a:ext>
          </a:extLst>
        </xdr:cNvPr>
        <xdr:cNvSpPr/>
      </xdr:nvSpPr>
      <xdr:spPr>
        <a:xfrm>
          <a:off x="2886075" y="131181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107667</xdr:rowOff>
    </xdr:from>
    <xdr:ext cx="762000" cy="259045"/>
    <xdr:sp macro="" textlink="">
      <xdr:nvSpPr>
        <xdr:cNvPr id="221" name="テキスト ボックス 220">
          <a:extLst>
            <a:ext uri="{FF2B5EF4-FFF2-40B4-BE49-F238E27FC236}">
              <a16:creationId xmlns:a16="http://schemas.microsoft.com/office/drawing/2014/main" id="{76CE4F08-0239-4669-B01A-8973B13BF5C3}"/>
            </a:ext>
          </a:extLst>
        </xdr:cNvPr>
        <xdr:cNvSpPr txBox="1"/>
      </xdr:nvSpPr>
      <xdr:spPr>
        <a:xfrm>
          <a:off x="2600325" y="1289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123413</xdr:rowOff>
    </xdr:from>
    <xdr:to>
      <xdr:col>11</xdr:col>
      <xdr:colOff>82550</xdr:colOff>
      <xdr:row>81</xdr:row>
      <xdr:rowOff>53563</xdr:rowOff>
    </xdr:to>
    <xdr:sp macro="" textlink="">
      <xdr:nvSpPr>
        <xdr:cNvPr id="222" name="楕円 221">
          <a:extLst>
            <a:ext uri="{FF2B5EF4-FFF2-40B4-BE49-F238E27FC236}">
              <a16:creationId xmlns:a16="http://schemas.microsoft.com/office/drawing/2014/main" id="{27AAC81D-A37D-4156-AD99-1B10943FB4CB}"/>
            </a:ext>
          </a:extLst>
        </xdr:cNvPr>
        <xdr:cNvSpPr/>
      </xdr:nvSpPr>
      <xdr:spPr>
        <a:xfrm>
          <a:off x="2095500" y="130805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63740</xdr:rowOff>
    </xdr:from>
    <xdr:ext cx="762000" cy="259045"/>
    <xdr:sp macro="" textlink="">
      <xdr:nvSpPr>
        <xdr:cNvPr id="223" name="テキスト ボックス 222">
          <a:extLst>
            <a:ext uri="{FF2B5EF4-FFF2-40B4-BE49-F238E27FC236}">
              <a16:creationId xmlns:a16="http://schemas.microsoft.com/office/drawing/2014/main" id="{6BE1EADF-F82C-4013-8D79-2AE346B201D7}"/>
            </a:ext>
          </a:extLst>
        </xdr:cNvPr>
        <xdr:cNvSpPr txBox="1"/>
      </xdr:nvSpPr>
      <xdr:spPr>
        <a:xfrm>
          <a:off x="1781175" y="128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90641</xdr:rowOff>
    </xdr:from>
    <xdr:to>
      <xdr:col>7</xdr:col>
      <xdr:colOff>31750</xdr:colOff>
      <xdr:row>81</xdr:row>
      <xdr:rowOff>20791</xdr:rowOff>
    </xdr:to>
    <xdr:sp macro="" textlink="">
      <xdr:nvSpPr>
        <xdr:cNvPr id="224" name="楕円 223">
          <a:extLst>
            <a:ext uri="{FF2B5EF4-FFF2-40B4-BE49-F238E27FC236}">
              <a16:creationId xmlns:a16="http://schemas.microsoft.com/office/drawing/2014/main" id="{97642D6F-37E0-4674-9496-DB9CD6D7F9D8}"/>
            </a:ext>
          </a:extLst>
        </xdr:cNvPr>
        <xdr:cNvSpPr/>
      </xdr:nvSpPr>
      <xdr:spPr>
        <a:xfrm>
          <a:off x="1285875" y="1304146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30968</xdr:rowOff>
    </xdr:from>
    <xdr:ext cx="762000" cy="259045"/>
    <xdr:sp macro="" textlink="">
      <xdr:nvSpPr>
        <xdr:cNvPr id="225" name="テキスト ボックス 224">
          <a:extLst>
            <a:ext uri="{FF2B5EF4-FFF2-40B4-BE49-F238E27FC236}">
              <a16:creationId xmlns:a16="http://schemas.microsoft.com/office/drawing/2014/main" id="{C0644182-C09D-4848-9F66-A646B2C6FBB6}"/>
            </a:ext>
          </a:extLst>
        </xdr:cNvPr>
        <xdr:cNvSpPr txBox="1"/>
      </xdr:nvSpPr>
      <xdr:spPr>
        <a:xfrm>
          <a:off x="971550" y="128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F86CDA11-82D5-4587-8180-79E55341A639}"/>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C6183BE-0069-488A-AB3D-0FB9DEDC0FD9}"/>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A856B10A-AFF2-4446-9FFE-1EE404939F17}"/>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50865FB-79CA-43BC-83C8-3369D36562C9}"/>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BDD9A57-0BC7-455B-A9E5-9500ED9946B5}"/>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D62CB37B-BAAE-48E4-93B1-691869D2C4A0}"/>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9FFCBCC3-E177-4EB3-874A-C90F7F710326}"/>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B9C6578-00A3-4B05-8C6E-60FCE1BA0B99}"/>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B040D8CA-042F-42E6-80F7-578F8704EEA5}"/>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8337BFA9-FD10-4258-8346-A94AC9EC029E}"/>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A010B70-D4DA-4E59-9FA3-AF5BF9BE8737}"/>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BF463F2-CC55-422C-B196-8F08D4EE1EB4}"/>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CE46688D-49CA-499A-BA38-DB1B9CCA0450}"/>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令和４年度は人事院勧告に準拠する給料表の改正を行っているが、類似団体と比較すると低い水準となっているため、今後も国や県並びに他町の制度との均衡を踏まえながら、給与制度の構築に努めていく。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C4441DCD-42C3-47AA-81C3-BCC3EB8B94D2}"/>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CEBBC33-8200-4E6A-A71B-89D37A6F0E6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17764659-3CA1-4262-B5DC-9980FD0BBBCD}"/>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567FEEA0-B825-44AE-BBF8-4C48217D5737}"/>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EA09429B-11F4-4614-8FEE-CBB6554F2FDF}"/>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26FC9751-1829-4F94-852B-53625AADBD39}"/>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286A3C1-5149-4C43-A713-1399DD24E1D4}"/>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35EBB200-B46D-499A-910D-F7D5FFC14967}"/>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CBB04E7B-D74F-49AC-9ECB-E609F2740FD0}"/>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BF7C97EA-9CBF-424A-8456-9AE61C86012E}"/>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A07D0BFD-EF54-4256-8AE4-B82F9D94CB10}"/>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3D5A792E-1966-45A9-9935-8207C7D3AB31}"/>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F5DB46C4-7952-47E3-8346-DEE17F579A93}"/>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C6E5B7F2-0402-4F50-8246-93E52FAF73AA}"/>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FF9A42E3-06A4-4FF1-87A7-8C809E16CC38}"/>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1BC15D89-467E-4D71-8117-88A4A9193C33}"/>
            </a:ext>
          </a:extLst>
        </xdr:cNvPr>
        <xdr:cNvCxnSpPr/>
      </xdr:nvCxnSpPr>
      <xdr:spPr>
        <a:xfrm flipV="1">
          <a:off x="15478125" y="13280672"/>
          <a:ext cx="0" cy="12707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6B597532-A656-4B1C-8585-254F6A41A485}"/>
            </a:ext>
          </a:extLst>
        </xdr:cNvPr>
        <xdr:cNvSpPr txBox="1"/>
      </xdr:nvSpPr>
      <xdr:spPr>
        <a:xfrm>
          <a:off x="1556385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2211F0A9-3F71-4EF0-B867-D6F0D0D10825}"/>
            </a:ext>
          </a:extLst>
        </xdr:cNvPr>
        <xdr:cNvCxnSpPr/>
      </xdr:nvCxnSpPr>
      <xdr:spPr>
        <a:xfrm>
          <a:off x="15401925" y="14551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7ABCF307-8CAE-4340-B40B-328A32AB7A7A}"/>
            </a:ext>
          </a:extLst>
        </xdr:cNvPr>
        <xdr:cNvSpPr txBox="1"/>
      </xdr:nvSpPr>
      <xdr:spPr>
        <a:xfrm>
          <a:off x="15563850" y="130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43D1B6F3-DD84-4B75-B6A1-4895181D5171}"/>
            </a:ext>
          </a:extLst>
        </xdr:cNvPr>
        <xdr:cNvCxnSpPr/>
      </xdr:nvCxnSpPr>
      <xdr:spPr>
        <a:xfrm>
          <a:off x="15401925" y="13280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101600</xdr:rowOff>
    </xdr:to>
    <xdr:cxnSp macro="">
      <xdr:nvCxnSpPr>
        <xdr:cNvPr id="259" name="直線コネクタ 258">
          <a:extLst>
            <a:ext uri="{FF2B5EF4-FFF2-40B4-BE49-F238E27FC236}">
              <a16:creationId xmlns:a16="http://schemas.microsoft.com/office/drawing/2014/main" id="{A15D2E83-1771-45AA-A8EB-3BA8BB742BED}"/>
            </a:ext>
          </a:extLst>
        </xdr:cNvPr>
        <xdr:cNvCxnSpPr/>
      </xdr:nvCxnSpPr>
      <xdr:spPr>
        <a:xfrm flipV="1">
          <a:off x="14716125" y="13916025"/>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1957E126-1CE9-49EE-B379-3925A3C6266A}"/>
            </a:ext>
          </a:extLst>
        </xdr:cNvPr>
        <xdr:cNvSpPr txBox="1"/>
      </xdr:nvSpPr>
      <xdr:spPr>
        <a:xfrm>
          <a:off x="15563850" y="13887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28D7B384-10E6-4A88-AF13-4D7419E76AD8}"/>
            </a:ext>
          </a:extLst>
        </xdr:cNvPr>
        <xdr:cNvSpPr/>
      </xdr:nvSpPr>
      <xdr:spPr>
        <a:xfrm>
          <a:off x="15430500" y="139188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101600</xdr:rowOff>
    </xdr:to>
    <xdr:cxnSp macro="">
      <xdr:nvCxnSpPr>
        <xdr:cNvPr id="262" name="直線コネクタ 261">
          <a:extLst>
            <a:ext uri="{FF2B5EF4-FFF2-40B4-BE49-F238E27FC236}">
              <a16:creationId xmlns:a16="http://schemas.microsoft.com/office/drawing/2014/main" id="{385110D4-6B42-43B5-B368-4DB2BFF55DC4}"/>
            </a:ext>
          </a:extLst>
        </xdr:cNvPr>
        <xdr:cNvCxnSpPr/>
      </xdr:nvCxnSpPr>
      <xdr:spPr>
        <a:xfrm>
          <a:off x="13906500" y="14010570"/>
          <a:ext cx="809625"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F8C81722-48DA-44B7-9C1B-B06EA0BD9378}"/>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657FE38D-BC8C-4FE6-BA1A-99125B16D137}"/>
            </a:ext>
          </a:extLst>
        </xdr:cNvPr>
        <xdr:cNvSpPr txBox="1"/>
      </xdr:nvSpPr>
      <xdr:spPr>
        <a:xfrm>
          <a:off x="14373225" y="1372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88195</xdr:rowOff>
    </xdr:to>
    <xdr:cxnSp macro="">
      <xdr:nvCxnSpPr>
        <xdr:cNvPr id="265" name="直線コネクタ 264">
          <a:extLst>
            <a:ext uri="{FF2B5EF4-FFF2-40B4-BE49-F238E27FC236}">
              <a16:creationId xmlns:a16="http://schemas.microsoft.com/office/drawing/2014/main" id="{185A37B9-35D7-4234-BD70-F94857735622}"/>
            </a:ext>
          </a:extLst>
        </xdr:cNvPr>
        <xdr:cNvCxnSpPr/>
      </xdr:nvCxnSpPr>
      <xdr:spPr>
        <a:xfrm>
          <a:off x="13106400" y="140105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49EC379-93E4-4EB8-93AD-7D0DE1DE9E8E}"/>
            </a:ext>
          </a:extLst>
        </xdr:cNvPr>
        <xdr:cNvSpPr/>
      </xdr:nvSpPr>
      <xdr:spPr>
        <a:xfrm>
          <a:off x="13868400" y="139227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83A73337-843E-42F2-8DF3-3A708717BF92}"/>
            </a:ext>
          </a:extLst>
        </xdr:cNvPr>
        <xdr:cNvSpPr txBox="1"/>
      </xdr:nvSpPr>
      <xdr:spPr>
        <a:xfrm>
          <a:off x="13554075" y="137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88195</xdr:rowOff>
    </xdr:to>
    <xdr:cxnSp macro="">
      <xdr:nvCxnSpPr>
        <xdr:cNvPr id="268" name="直線コネクタ 267">
          <a:extLst>
            <a:ext uri="{FF2B5EF4-FFF2-40B4-BE49-F238E27FC236}">
              <a16:creationId xmlns:a16="http://schemas.microsoft.com/office/drawing/2014/main" id="{031354C0-E176-4156-9234-47767580A4ED}"/>
            </a:ext>
          </a:extLst>
        </xdr:cNvPr>
        <xdr:cNvCxnSpPr/>
      </xdr:nvCxnSpPr>
      <xdr:spPr>
        <a:xfrm>
          <a:off x="12296775" y="1401057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AAA572CF-014A-4A8C-8F22-5E8314A5CDAD}"/>
            </a:ext>
          </a:extLst>
        </xdr:cNvPr>
        <xdr:cNvSpPr/>
      </xdr:nvSpPr>
      <xdr:spPr>
        <a:xfrm>
          <a:off x="13058775" y="13888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96E1AD8D-528D-46FB-A79D-8E4044BA5391}"/>
            </a:ext>
          </a:extLst>
        </xdr:cNvPr>
        <xdr:cNvSpPr txBox="1"/>
      </xdr:nvSpPr>
      <xdr:spPr>
        <a:xfrm>
          <a:off x="12763500" y="1366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7F5E65E-CEA9-4C9C-9100-4A4BFAD6AD7B}"/>
            </a:ext>
          </a:extLst>
        </xdr:cNvPr>
        <xdr:cNvSpPr/>
      </xdr:nvSpPr>
      <xdr:spPr>
        <a:xfrm>
          <a:off x="12239625" y="1390861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BFB65DB5-37E9-4970-99A5-05014CC1B4B6}"/>
            </a:ext>
          </a:extLst>
        </xdr:cNvPr>
        <xdr:cNvSpPr txBox="1"/>
      </xdr:nvSpPr>
      <xdr:spPr>
        <a:xfrm>
          <a:off x="11953875" y="1368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FBBB1A9-339C-44EE-91BD-EBB1C6647B8E}"/>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E062D39-2802-49EC-9633-022F229C4592}"/>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34F425D-D87E-403D-9682-F3D1C7432094}"/>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CEB4BEB-6297-4896-AFC2-BE64D5712C53}"/>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8DB40E2-39B9-4FAD-B28A-7A62448B0BD3}"/>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2D838AAE-2313-4C9F-ADA7-7939376E7741}"/>
            </a:ext>
          </a:extLst>
        </xdr:cNvPr>
        <xdr:cNvSpPr/>
      </xdr:nvSpPr>
      <xdr:spPr>
        <a:xfrm>
          <a:off x="15430500" y="13868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a:extLst>
            <a:ext uri="{FF2B5EF4-FFF2-40B4-BE49-F238E27FC236}">
              <a16:creationId xmlns:a16="http://schemas.microsoft.com/office/drawing/2014/main" id="{2E5E8196-7A1D-4136-A51C-FBEE149C68E1}"/>
            </a:ext>
          </a:extLst>
        </xdr:cNvPr>
        <xdr:cNvSpPr txBox="1"/>
      </xdr:nvSpPr>
      <xdr:spPr>
        <a:xfrm>
          <a:off x="15563850" y="137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5FCB4C2C-0D96-42E4-96D7-899CF58CCEFD}"/>
            </a:ext>
          </a:extLst>
        </xdr:cNvPr>
        <xdr:cNvSpPr/>
      </xdr:nvSpPr>
      <xdr:spPr>
        <a:xfrm>
          <a:off x="14668500" y="13973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1BC25196-D88D-4386-9E6C-643BE2B93903}"/>
            </a:ext>
          </a:extLst>
        </xdr:cNvPr>
        <xdr:cNvSpPr txBox="1"/>
      </xdr:nvSpPr>
      <xdr:spPr>
        <a:xfrm>
          <a:off x="14373225" y="1406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2" name="楕円 281">
          <a:extLst>
            <a:ext uri="{FF2B5EF4-FFF2-40B4-BE49-F238E27FC236}">
              <a16:creationId xmlns:a16="http://schemas.microsoft.com/office/drawing/2014/main" id="{8AC17002-A8EB-4883-9097-B8BD8EBCCBB4}"/>
            </a:ext>
          </a:extLst>
        </xdr:cNvPr>
        <xdr:cNvSpPr/>
      </xdr:nvSpPr>
      <xdr:spPr>
        <a:xfrm>
          <a:off x="13868400" y="139629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3" name="テキスト ボックス 282">
          <a:extLst>
            <a:ext uri="{FF2B5EF4-FFF2-40B4-BE49-F238E27FC236}">
              <a16:creationId xmlns:a16="http://schemas.microsoft.com/office/drawing/2014/main" id="{EA6492D3-F831-4B35-956A-95AA4754DA55}"/>
            </a:ext>
          </a:extLst>
        </xdr:cNvPr>
        <xdr:cNvSpPr txBox="1"/>
      </xdr:nvSpPr>
      <xdr:spPr>
        <a:xfrm>
          <a:off x="135540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4" name="楕円 283">
          <a:extLst>
            <a:ext uri="{FF2B5EF4-FFF2-40B4-BE49-F238E27FC236}">
              <a16:creationId xmlns:a16="http://schemas.microsoft.com/office/drawing/2014/main" id="{27FE53E0-EF39-45D3-94C0-4D9FAEB02638}"/>
            </a:ext>
          </a:extLst>
        </xdr:cNvPr>
        <xdr:cNvSpPr/>
      </xdr:nvSpPr>
      <xdr:spPr>
        <a:xfrm>
          <a:off x="13058775" y="139629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5" name="テキスト ボックス 284">
          <a:extLst>
            <a:ext uri="{FF2B5EF4-FFF2-40B4-BE49-F238E27FC236}">
              <a16:creationId xmlns:a16="http://schemas.microsoft.com/office/drawing/2014/main" id="{21DA3E1F-6692-4428-B2D8-D8AA2C8A78D6}"/>
            </a:ext>
          </a:extLst>
        </xdr:cNvPr>
        <xdr:cNvSpPr txBox="1"/>
      </xdr:nvSpPr>
      <xdr:spPr>
        <a:xfrm>
          <a:off x="12763500"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6" name="楕円 285">
          <a:extLst>
            <a:ext uri="{FF2B5EF4-FFF2-40B4-BE49-F238E27FC236}">
              <a16:creationId xmlns:a16="http://schemas.microsoft.com/office/drawing/2014/main" id="{213F59BA-98D9-4C36-9105-9CC1E020F502}"/>
            </a:ext>
          </a:extLst>
        </xdr:cNvPr>
        <xdr:cNvSpPr/>
      </xdr:nvSpPr>
      <xdr:spPr>
        <a:xfrm>
          <a:off x="12239625" y="139629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7" name="テキスト ボックス 286">
          <a:extLst>
            <a:ext uri="{FF2B5EF4-FFF2-40B4-BE49-F238E27FC236}">
              <a16:creationId xmlns:a16="http://schemas.microsoft.com/office/drawing/2014/main" id="{CC400563-0C74-4A50-8FB9-6B6E68F03048}"/>
            </a:ext>
          </a:extLst>
        </xdr:cNvPr>
        <xdr:cNvSpPr txBox="1"/>
      </xdr:nvSpPr>
      <xdr:spPr>
        <a:xfrm>
          <a:off x="119538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BA91ABB-0D27-4EE6-ABA5-F90CE57A2543}"/>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7F91BF4E-D5A5-413B-BCD5-8F4469AFBFF0}"/>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ACF7A146-29F8-472F-B81C-B21EF5EE4B47}"/>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5C1290B6-413C-4990-8A41-F0059E77A108}"/>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9FA27736-0E5D-455F-B478-87039F375D8B}"/>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94EEE390-CDC9-413A-BFAD-2D4989EC1CD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A2253CBF-4B8F-442E-B667-DB6067C67DF5}"/>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B3B2E903-F3DF-4683-9A27-748091D3694F}"/>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E23F8C13-A256-4ABC-B419-1A53BF8EF66B}"/>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2F894CCF-9397-4C0A-BF6A-CCC66CC73D0F}"/>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2D51EB0B-ABA6-436E-8058-03BA95BD5D24}"/>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541E2430-7D45-4A4A-9A68-4BB0DFC7E220}"/>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27D02D-A4CC-4E89-8958-E7BF976C811D}"/>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変動要因として、退職者数が新規採用者数を上回る等により、職員数が減少したことが挙げられる。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類似団体と比較して職員数が少ない状況にあるのは、一部の業務を民間に委託していることが考えられる。今後も定員適正化計画に基づき、適正な定員管理に努めていく。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741D0A9-4226-4903-8C4B-7BEDFB3503C1}"/>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82306CD0-1ED1-425B-BE18-33950117C31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37F53DA5-4459-4456-8B97-FEAD97ACF93A}"/>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8BF28FAB-3420-477D-8C26-5BDD62515279}"/>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BDEED21E-9900-4E5A-BEA1-2BE5CFF03423}"/>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DA24A3C9-AB3A-4CCA-B523-4EEDCD1C7D58}"/>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EED1596D-C348-490A-8F67-9BC23FDC57F9}"/>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E25CAC21-60AC-4B54-9C5E-9E1343C5133B}"/>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41143662-36E6-47A1-947E-05A978063C82}"/>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A1A34E3C-8574-4007-AB1D-9FF2924A64B5}"/>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D274B5F6-0746-444B-987D-838425082778}"/>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9D7F7940-5E2A-4F35-A0AB-98A72587D141}"/>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28D3A87B-EF46-49FB-878E-FEBD2C0E6E87}"/>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A87261BD-2F74-4D28-8199-4916E8DB72EA}"/>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61B935B0-0259-470D-A337-4B924343E68A}"/>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0467C31-8498-42DE-8231-6760283A55FD}"/>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46CBEF71-84D5-4024-B9F3-4456CE2BDE6B}"/>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D3DD3E8-FD17-4B3D-8EB9-14CF975E7074}"/>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8F03BA33-81A2-4E5B-B812-DF456BF9E7E7}"/>
            </a:ext>
          </a:extLst>
        </xdr:cNvPr>
        <xdr:cNvCxnSpPr/>
      </xdr:nvCxnSpPr>
      <xdr:spPr>
        <a:xfrm flipV="1">
          <a:off x="15478125" y="9554573"/>
          <a:ext cx="0" cy="143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5D1952F6-4BD5-4DCA-82B1-CFB86C345E81}"/>
            </a:ext>
          </a:extLst>
        </xdr:cNvPr>
        <xdr:cNvSpPr txBox="1"/>
      </xdr:nvSpPr>
      <xdr:spPr>
        <a:xfrm>
          <a:off x="15563850" y="109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AE6ACFB1-69F8-4970-8C9B-9652E534EA0C}"/>
            </a:ext>
          </a:extLst>
        </xdr:cNvPr>
        <xdr:cNvCxnSpPr/>
      </xdr:nvCxnSpPr>
      <xdr:spPr>
        <a:xfrm>
          <a:off x="15401925" y="109930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E2773A5F-36D6-4562-90FA-F8D07854F384}"/>
            </a:ext>
          </a:extLst>
        </xdr:cNvPr>
        <xdr:cNvSpPr txBox="1"/>
      </xdr:nvSpPr>
      <xdr:spPr>
        <a:xfrm>
          <a:off x="15563850" y="93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6BCBC22C-3AAD-4357-BAE9-7B14D8D0C6DF}"/>
            </a:ext>
          </a:extLst>
        </xdr:cNvPr>
        <xdr:cNvCxnSpPr/>
      </xdr:nvCxnSpPr>
      <xdr:spPr>
        <a:xfrm>
          <a:off x="15401925" y="9554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160655</xdr:rowOff>
    </xdr:from>
    <xdr:to>
      <xdr:col>81</xdr:col>
      <xdr:colOff>44450</xdr:colOff>
      <xdr:row>59</xdr:row>
      <xdr:rowOff>167549</xdr:rowOff>
    </xdr:to>
    <xdr:cxnSp macro="">
      <xdr:nvCxnSpPr>
        <xdr:cNvPr id="324" name="直線コネクタ 323">
          <a:extLst>
            <a:ext uri="{FF2B5EF4-FFF2-40B4-BE49-F238E27FC236}">
              <a16:creationId xmlns:a16="http://schemas.microsoft.com/office/drawing/2014/main" id="{516ED67C-E730-405F-A786-7E77AE65B160}"/>
            </a:ext>
          </a:extLst>
        </xdr:cNvPr>
        <xdr:cNvCxnSpPr/>
      </xdr:nvCxnSpPr>
      <xdr:spPr>
        <a:xfrm flipV="1">
          <a:off x="14716125" y="9717405"/>
          <a:ext cx="762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F0637B7E-FA56-487D-90C6-A0382CC3F694}"/>
            </a:ext>
          </a:extLst>
        </xdr:cNvPr>
        <xdr:cNvSpPr txBox="1"/>
      </xdr:nvSpPr>
      <xdr:spPr>
        <a:xfrm>
          <a:off x="15563850" y="992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39F449F8-E9C8-471B-BFDC-06E934AEA999}"/>
            </a:ext>
          </a:extLst>
        </xdr:cNvPr>
        <xdr:cNvSpPr/>
      </xdr:nvSpPr>
      <xdr:spPr>
        <a:xfrm>
          <a:off x="15430500" y="996124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164102</xdr:rowOff>
    </xdr:from>
    <xdr:to>
      <xdr:col>77</xdr:col>
      <xdr:colOff>44450</xdr:colOff>
      <xdr:row>59</xdr:row>
      <xdr:rowOff>167549</xdr:rowOff>
    </xdr:to>
    <xdr:cxnSp macro="">
      <xdr:nvCxnSpPr>
        <xdr:cNvPr id="327" name="直線コネクタ 326">
          <a:extLst>
            <a:ext uri="{FF2B5EF4-FFF2-40B4-BE49-F238E27FC236}">
              <a16:creationId xmlns:a16="http://schemas.microsoft.com/office/drawing/2014/main" id="{28C5D654-F215-4AC3-921D-03821A57B0FB}"/>
            </a:ext>
          </a:extLst>
        </xdr:cNvPr>
        <xdr:cNvCxnSpPr/>
      </xdr:nvCxnSpPr>
      <xdr:spPr>
        <a:xfrm>
          <a:off x="13906500" y="9714502"/>
          <a:ext cx="809625"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F1E6A772-CF8E-41C3-A562-D29E62B815F5}"/>
            </a:ext>
          </a:extLst>
        </xdr:cNvPr>
        <xdr:cNvSpPr/>
      </xdr:nvSpPr>
      <xdr:spPr>
        <a:xfrm>
          <a:off x="14668500" y="99445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9349D4BE-505A-49F8-A3FB-310E1B32C782}"/>
            </a:ext>
          </a:extLst>
        </xdr:cNvPr>
        <xdr:cNvSpPr txBox="1"/>
      </xdr:nvSpPr>
      <xdr:spPr>
        <a:xfrm>
          <a:off x="14373225" y="100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164102</xdr:rowOff>
    </xdr:from>
    <xdr:to>
      <xdr:col>72</xdr:col>
      <xdr:colOff>203200</xdr:colOff>
      <xdr:row>59</xdr:row>
      <xdr:rowOff>165826</xdr:rowOff>
    </xdr:to>
    <xdr:cxnSp macro="">
      <xdr:nvCxnSpPr>
        <xdr:cNvPr id="330" name="直線コネクタ 329">
          <a:extLst>
            <a:ext uri="{FF2B5EF4-FFF2-40B4-BE49-F238E27FC236}">
              <a16:creationId xmlns:a16="http://schemas.microsoft.com/office/drawing/2014/main" id="{27D14049-472E-47C4-853E-37F770699521}"/>
            </a:ext>
          </a:extLst>
        </xdr:cNvPr>
        <xdr:cNvCxnSpPr/>
      </xdr:nvCxnSpPr>
      <xdr:spPr>
        <a:xfrm flipV="1">
          <a:off x="13106400" y="9714502"/>
          <a:ext cx="8001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494BC26B-5DDA-4BF4-85D8-DA6C2523EF58}"/>
            </a:ext>
          </a:extLst>
        </xdr:cNvPr>
        <xdr:cNvSpPr/>
      </xdr:nvSpPr>
      <xdr:spPr>
        <a:xfrm>
          <a:off x="13868400" y="99060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32" name="テキスト ボックス 331">
          <a:extLst>
            <a:ext uri="{FF2B5EF4-FFF2-40B4-BE49-F238E27FC236}">
              <a16:creationId xmlns:a16="http://schemas.microsoft.com/office/drawing/2014/main" id="{A4B3E0EA-1994-4C72-9E9E-C50E24FF66EE}"/>
            </a:ext>
          </a:extLst>
        </xdr:cNvPr>
        <xdr:cNvSpPr txBox="1"/>
      </xdr:nvSpPr>
      <xdr:spPr>
        <a:xfrm>
          <a:off x="13554075" y="998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165826</xdr:rowOff>
    </xdr:from>
    <xdr:to>
      <xdr:col>68</xdr:col>
      <xdr:colOff>152400</xdr:colOff>
      <xdr:row>59</xdr:row>
      <xdr:rowOff>170997</xdr:rowOff>
    </xdr:to>
    <xdr:cxnSp macro="">
      <xdr:nvCxnSpPr>
        <xdr:cNvPr id="333" name="直線コネクタ 332">
          <a:extLst>
            <a:ext uri="{FF2B5EF4-FFF2-40B4-BE49-F238E27FC236}">
              <a16:creationId xmlns:a16="http://schemas.microsoft.com/office/drawing/2014/main" id="{6B5FE8CA-3B19-44CD-BA62-B6F15A698641}"/>
            </a:ext>
          </a:extLst>
        </xdr:cNvPr>
        <xdr:cNvCxnSpPr/>
      </xdr:nvCxnSpPr>
      <xdr:spPr>
        <a:xfrm flipV="1">
          <a:off x="12296775" y="971622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6DE122F6-F073-43F7-9B8C-9A4EEEEB781C}"/>
            </a:ext>
          </a:extLst>
        </xdr:cNvPr>
        <xdr:cNvSpPr/>
      </xdr:nvSpPr>
      <xdr:spPr>
        <a:xfrm>
          <a:off x="13058775" y="99066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2F2B472-A72B-4D11-912E-4C7D517CC584}"/>
            </a:ext>
          </a:extLst>
        </xdr:cNvPr>
        <xdr:cNvSpPr txBox="1"/>
      </xdr:nvSpPr>
      <xdr:spPr>
        <a:xfrm>
          <a:off x="12763500" y="999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209768ED-EF6A-487A-88FC-9ABBBA9C9053}"/>
            </a:ext>
          </a:extLst>
        </xdr:cNvPr>
        <xdr:cNvSpPr/>
      </xdr:nvSpPr>
      <xdr:spPr>
        <a:xfrm>
          <a:off x="12239625" y="99031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65941D09-1511-4596-848F-952DCAFD3545}"/>
            </a:ext>
          </a:extLst>
        </xdr:cNvPr>
        <xdr:cNvSpPr txBox="1"/>
      </xdr:nvSpPr>
      <xdr:spPr>
        <a:xfrm>
          <a:off x="11953875" y="99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34BACF9-A914-449E-A402-12609BF06057}"/>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D310D04-9FF1-46A0-9D5B-4BDF0B759E46}"/>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ABFC6CA-5A47-4615-9DD2-6CD6ECA7FDC2}"/>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FC23CDC-5960-4D5B-AD70-94245F5FD14A}"/>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937B79A-2CC0-4B3A-9B49-7840A67B35D1}"/>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3" name="楕円 342">
          <a:extLst>
            <a:ext uri="{FF2B5EF4-FFF2-40B4-BE49-F238E27FC236}">
              <a16:creationId xmlns:a16="http://schemas.microsoft.com/office/drawing/2014/main" id="{5A8768C9-6415-46BB-80B5-08D150D28998}"/>
            </a:ext>
          </a:extLst>
        </xdr:cNvPr>
        <xdr:cNvSpPr/>
      </xdr:nvSpPr>
      <xdr:spPr>
        <a:xfrm>
          <a:off x="15430500" y="9660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4" name="定員管理の状況該当値テキスト">
          <a:extLst>
            <a:ext uri="{FF2B5EF4-FFF2-40B4-BE49-F238E27FC236}">
              <a16:creationId xmlns:a16="http://schemas.microsoft.com/office/drawing/2014/main" id="{7A9377DF-5D7F-4530-802A-624E2F6ACFA7}"/>
            </a:ext>
          </a:extLst>
        </xdr:cNvPr>
        <xdr:cNvSpPr txBox="1"/>
      </xdr:nvSpPr>
      <xdr:spPr>
        <a:xfrm>
          <a:off x="1556385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116749</xdr:rowOff>
    </xdr:from>
    <xdr:to>
      <xdr:col>77</xdr:col>
      <xdr:colOff>95250</xdr:colOff>
      <xdr:row>60</xdr:row>
      <xdr:rowOff>46899</xdr:rowOff>
    </xdr:to>
    <xdr:sp macro="" textlink="">
      <xdr:nvSpPr>
        <xdr:cNvPr id="345" name="楕円 344">
          <a:extLst>
            <a:ext uri="{FF2B5EF4-FFF2-40B4-BE49-F238E27FC236}">
              <a16:creationId xmlns:a16="http://schemas.microsoft.com/office/drawing/2014/main" id="{9AEA9540-3458-4A90-BD48-BE2575D2A58D}"/>
            </a:ext>
          </a:extLst>
        </xdr:cNvPr>
        <xdr:cNvSpPr/>
      </xdr:nvSpPr>
      <xdr:spPr>
        <a:xfrm>
          <a:off x="14668500" y="96703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57076</xdr:rowOff>
    </xdr:from>
    <xdr:ext cx="736600" cy="259045"/>
    <xdr:sp macro="" textlink="">
      <xdr:nvSpPr>
        <xdr:cNvPr id="346" name="テキスト ボックス 345">
          <a:extLst>
            <a:ext uri="{FF2B5EF4-FFF2-40B4-BE49-F238E27FC236}">
              <a16:creationId xmlns:a16="http://schemas.microsoft.com/office/drawing/2014/main" id="{E33565E6-7BBF-4F1B-BFBB-AD01652C9587}"/>
            </a:ext>
          </a:extLst>
        </xdr:cNvPr>
        <xdr:cNvSpPr txBox="1"/>
      </xdr:nvSpPr>
      <xdr:spPr>
        <a:xfrm>
          <a:off x="14373225" y="944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113302</xdr:rowOff>
    </xdr:from>
    <xdr:to>
      <xdr:col>73</xdr:col>
      <xdr:colOff>44450</xdr:colOff>
      <xdr:row>60</xdr:row>
      <xdr:rowOff>43452</xdr:rowOff>
    </xdr:to>
    <xdr:sp macro="" textlink="">
      <xdr:nvSpPr>
        <xdr:cNvPr id="347" name="楕円 346">
          <a:extLst>
            <a:ext uri="{FF2B5EF4-FFF2-40B4-BE49-F238E27FC236}">
              <a16:creationId xmlns:a16="http://schemas.microsoft.com/office/drawing/2014/main" id="{8EDCB191-6682-4281-83EF-6170A3E3F381}"/>
            </a:ext>
          </a:extLst>
        </xdr:cNvPr>
        <xdr:cNvSpPr/>
      </xdr:nvSpPr>
      <xdr:spPr>
        <a:xfrm>
          <a:off x="13868400" y="96668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53629</xdr:rowOff>
    </xdr:from>
    <xdr:ext cx="762000" cy="259045"/>
    <xdr:sp macro="" textlink="">
      <xdr:nvSpPr>
        <xdr:cNvPr id="348" name="テキスト ボックス 347">
          <a:extLst>
            <a:ext uri="{FF2B5EF4-FFF2-40B4-BE49-F238E27FC236}">
              <a16:creationId xmlns:a16="http://schemas.microsoft.com/office/drawing/2014/main" id="{C81AC205-70F9-458E-B1E9-1E09E1AA105F}"/>
            </a:ext>
          </a:extLst>
        </xdr:cNvPr>
        <xdr:cNvSpPr txBox="1"/>
      </xdr:nvSpPr>
      <xdr:spPr>
        <a:xfrm>
          <a:off x="13554075" y="944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9" name="楕円 348">
          <a:extLst>
            <a:ext uri="{FF2B5EF4-FFF2-40B4-BE49-F238E27FC236}">
              <a16:creationId xmlns:a16="http://schemas.microsoft.com/office/drawing/2014/main" id="{F0CD44D7-6940-42C9-8B10-E1E90A720C4E}"/>
            </a:ext>
          </a:extLst>
        </xdr:cNvPr>
        <xdr:cNvSpPr/>
      </xdr:nvSpPr>
      <xdr:spPr>
        <a:xfrm>
          <a:off x="13058775" y="96686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50" name="テキスト ボックス 349">
          <a:extLst>
            <a:ext uri="{FF2B5EF4-FFF2-40B4-BE49-F238E27FC236}">
              <a16:creationId xmlns:a16="http://schemas.microsoft.com/office/drawing/2014/main" id="{62D35D84-9BE0-4497-945D-2445F78F474D}"/>
            </a:ext>
          </a:extLst>
        </xdr:cNvPr>
        <xdr:cNvSpPr txBox="1"/>
      </xdr:nvSpPr>
      <xdr:spPr>
        <a:xfrm>
          <a:off x="12763500" y="944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120197</xdr:rowOff>
    </xdr:from>
    <xdr:to>
      <xdr:col>64</xdr:col>
      <xdr:colOff>152400</xdr:colOff>
      <xdr:row>60</xdr:row>
      <xdr:rowOff>50347</xdr:rowOff>
    </xdr:to>
    <xdr:sp macro="" textlink="">
      <xdr:nvSpPr>
        <xdr:cNvPr id="351" name="楕円 350">
          <a:extLst>
            <a:ext uri="{FF2B5EF4-FFF2-40B4-BE49-F238E27FC236}">
              <a16:creationId xmlns:a16="http://schemas.microsoft.com/office/drawing/2014/main" id="{E28FDD51-FAA1-426C-90D5-8B870428E0AB}"/>
            </a:ext>
          </a:extLst>
        </xdr:cNvPr>
        <xdr:cNvSpPr/>
      </xdr:nvSpPr>
      <xdr:spPr>
        <a:xfrm>
          <a:off x="12239625" y="96769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60524</xdr:rowOff>
    </xdr:from>
    <xdr:ext cx="762000" cy="259045"/>
    <xdr:sp macro="" textlink="">
      <xdr:nvSpPr>
        <xdr:cNvPr id="352" name="テキスト ボックス 351">
          <a:extLst>
            <a:ext uri="{FF2B5EF4-FFF2-40B4-BE49-F238E27FC236}">
              <a16:creationId xmlns:a16="http://schemas.microsoft.com/office/drawing/2014/main" id="{20215135-34FB-4F02-9C50-73001218E0F4}"/>
            </a:ext>
          </a:extLst>
        </xdr:cNvPr>
        <xdr:cNvSpPr txBox="1"/>
      </xdr:nvSpPr>
      <xdr:spPr>
        <a:xfrm>
          <a:off x="11953875" y="945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8E0C2AC9-1AC6-4255-A653-05B4C61AC0E9}"/>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283AA13-B0BD-4EF8-989F-FAA4310A7E4C}"/>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1337813A-69AD-4DC8-893F-D19402F27F9A}"/>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57551B5C-023B-4557-9BBE-398165262C0B}"/>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F99816D6-2C47-4B9E-988B-3BCF195DEDC5}"/>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E35C9EA1-C629-4F02-8278-E99B95E66B3E}"/>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7C42A07E-0ABC-4519-A579-8D6DFCD8BBAB}"/>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DE105823-5864-40D3-97BD-BAFA7524C14B}"/>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35494A2-4568-4774-8BC6-4E7F6D902C27}"/>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82E903E-E287-45DB-8227-1E0EF1FB7F8B}"/>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14832878-767F-46F4-85D7-142F1351BBA5}"/>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FFAC1660-8F43-4A40-AE89-758B8A429E52}"/>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67D8B096-36B7-4D5E-A224-999E7FBA2465}"/>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705,450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102,600</a:t>
          </a:r>
          <a:r>
            <a:rPr kumimoji="1" lang="ja-JP" altLang="en-US" sz="1300">
              <a:latin typeface="ＭＳ Ｐゴシック" panose="020B0600070205080204" pitchFamily="50" charset="-128"/>
              <a:ea typeface="ＭＳ Ｐゴシック" panose="020B0600070205080204" pitchFamily="50" charset="-128"/>
            </a:rPr>
            <a:t>千円）の償還が始まったことが主な増加要因となった。今後も臨時財政対策債や公共施設の新設・改修工事に対する起債を予定しているため、地方債残高は増加する見込みである。公共施設マネジメントにより大規模工事の平準化を図り、起債残高を適正に管理す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94F5BFC7-1122-4758-888C-545E619E2A91}"/>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E3C5B36-3491-47AE-9BA9-43EEAEA3A116}"/>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6752B56B-A362-46D1-B662-CB8146A12925}"/>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7612E320-6E8B-4184-BB0F-848BF85CFFC2}"/>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1D40A10-286C-40BE-84B2-1D80AF67FD30}"/>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28AB75E-EEBA-4D42-B139-4AA98DAF08EC}"/>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4F74DC49-E427-4336-BC6B-100AD603568A}"/>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83D83F3-3764-4695-8856-9061F6BF39F1}"/>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B0C6C6A8-ACB5-4316-96DB-7A46356D73BB}"/>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7CE9D3C9-E1A1-466A-823E-FF43F7D9DA62}"/>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426AD32D-83A2-478C-AC22-7D99D655AA3E}"/>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2CA634D2-DDE9-478E-9252-E7F459A5540A}"/>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8D75BA6-2609-452A-9188-AD6402685C85}"/>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4C27DB2-0286-4F1A-8329-1A5126CA9C74}"/>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11D435C5-5171-40F1-A5BE-5F8DD965C359}"/>
            </a:ext>
          </a:extLst>
        </xdr:cNvPr>
        <xdr:cNvCxnSpPr/>
      </xdr:nvCxnSpPr>
      <xdr:spPr>
        <a:xfrm flipV="1">
          <a:off x="15478125" y="6096847"/>
          <a:ext cx="0" cy="123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8911381F-92DC-4962-9AB2-DEA5F24AAD8E}"/>
            </a:ext>
          </a:extLst>
        </xdr:cNvPr>
        <xdr:cNvSpPr txBox="1"/>
      </xdr:nvSpPr>
      <xdr:spPr>
        <a:xfrm>
          <a:off x="15563850" y="729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60D52148-4104-4B27-BD63-539FF8FD0EFF}"/>
            </a:ext>
          </a:extLst>
        </xdr:cNvPr>
        <xdr:cNvCxnSpPr/>
      </xdr:nvCxnSpPr>
      <xdr:spPr>
        <a:xfrm>
          <a:off x="15401925" y="73317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31D9DC69-5140-4600-ABB9-415F6FB8CE96}"/>
            </a:ext>
          </a:extLst>
        </xdr:cNvPr>
        <xdr:cNvSpPr txBox="1"/>
      </xdr:nvSpPr>
      <xdr:spPr>
        <a:xfrm>
          <a:off x="15563850" y="584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B4ED3224-2A4A-4207-BD4C-D16C9521F33F}"/>
            </a:ext>
          </a:extLst>
        </xdr:cNvPr>
        <xdr:cNvCxnSpPr/>
      </xdr:nvCxnSpPr>
      <xdr:spPr>
        <a:xfrm>
          <a:off x="15401925" y="6096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84244</xdr:rowOff>
    </xdr:to>
    <xdr:cxnSp macro="">
      <xdr:nvCxnSpPr>
        <xdr:cNvPr id="385" name="直線コネクタ 384">
          <a:extLst>
            <a:ext uri="{FF2B5EF4-FFF2-40B4-BE49-F238E27FC236}">
              <a16:creationId xmlns:a16="http://schemas.microsoft.com/office/drawing/2014/main" id="{AE04B5AE-3F2B-4FFD-87B5-AD2C6C13A702}"/>
            </a:ext>
          </a:extLst>
        </xdr:cNvPr>
        <xdr:cNvCxnSpPr/>
      </xdr:nvCxnSpPr>
      <xdr:spPr>
        <a:xfrm>
          <a:off x="14716125" y="6670040"/>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4C8BC6CA-51A4-469E-8B07-66595BDA5979}"/>
            </a:ext>
          </a:extLst>
        </xdr:cNvPr>
        <xdr:cNvSpPr txBox="1"/>
      </xdr:nvSpPr>
      <xdr:spPr>
        <a:xfrm>
          <a:off x="15563850" y="6483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F15392DE-BEAC-46FB-B6FC-41387756046D}"/>
            </a:ext>
          </a:extLst>
        </xdr:cNvPr>
        <xdr:cNvSpPr/>
      </xdr:nvSpPr>
      <xdr:spPr>
        <a:xfrm>
          <a:off x="15430500" y="66385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AC331374-602F-440A-941C-56524A33A10B}"/>
            </a:ext>
          </a:extLst>
        </xdr:cNvPr>
        <xdr:cNvCxnSpPr/>
      </xdr:nvCxnSpPr>
      <xdr:spPr>
        <a:xfrm>
          <a:off x="13906500" y="6616912"/>
          <a:ext cx="809625"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3020AF2B-96A3-4E03-BB73-CE9A3E878503}"/>
            </a:ext>
          </a:extLst>
        </xdr:cNvPr>
        <xdr:cNvSpPr/>
      </xdr:nvSpPr>
      <xdr:spPr>
        <a:xfrm>
          <a:off x="14668500" y="66224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D040E831-B250-4D69-A987-9E7CFDE9BBBA}"/>
            </a:ext>
          </a:extLst>
        </xdr:cNvPr>
        <xdr:cNvSpPr txBox="1"/>
      </xdr:nvSpPr>
      <xdr:spPr>
        <a:xfrm>
          <a:off x="14373225" y="64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143087</xdr:rowOff>
    </xdr:to>
    <xdr:cxnSp macro="">
      <xdr:nvCxnSpPr>
        <xdr:cNvPr id="391" name="直線コネクタ 390">
          <a:extLst>
            <a:ext uri="{FF2B5EF4-FFF2-40B4-BE49-F238E27FC236}">
              <a16:creationId xmlns:a16="http://schemas.microsoft.com/office/drawing/2014/main" id="{B46CB24E-174E-4D48-852A-8B18B91A7B64}"/>
            </a:ext>
          </a:extLst>
        </xdr:cNvPr>
        <xdr:cNvCxnSpPr/>
      </xdr:nvCxnSpPr>
      <xdr:spPr>
        <a:xfrm>
          <a:off x="13106400" y="6612044"/>
          <a:ext cx="8001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370C4C08-98DF-4F84-A54A-CEF60F51A84C}"/>
            </a:ext>
          </a:extLst>
        </xdr:cNvPr>
        <xdr:cNvSpPr/>
      </xdr:nvSpPr>
      <xdr:spPr>
        <a:xfrm>
          <a:off x="13868400" y="6622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92FA729D-AE88-4609-AB53-90C69F730AD1}"/>
            </a:ext>
          </a:extLst>
        </xdr:cNvPr>
        <xdr:cNvSpPr txBox="1"/>
      </xdr:nvSpPr>
      <xdr:spPr>
        <a:xfrm>
          <a:off x="13554075"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135044</xdr:rowOff>
    </xdr:to>
    <xdr:cxnSp macro="">
      <xdr:nvCxnSpPr>
        <xdr:cNvPr id="394" name="直線コネクタ 393">
          <a:extLst>
            <a:ext uri="{FF2B5EF4-FFF2-40B4-BE49-F238E27FC236}">
              <a16:creationId xmlns:a16="http://schemas.microsoft.com/office/drawing/2014/main" id="{E948E9E0-77F5-4FB0-AF02-F284791CA556}"/>
            </a:ext>
          </a:extLst>
        </xdr:cNvPr>
        <xdr:cNvCxnSpPr/>
      </xdr:nvCxnSpPr>
      <xdr:spPr>
        <a:xfrm>
          <a:off x="12296775" y="6555740"/>
          <a:ext cx="809625"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728D8A9A-AEEE-4D5D-A539-60F3354A1705}"/>
            </a:ext>
          </a:extLst>
        </xdr:cNvPr>
        <xdr:cNvSpPr/>
      </xdr:nvSpPr>
      <xdr:spPr>
        <a:xfrm>
          <a:off x="13058775" y="66691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18C41682-C606-4686-8A4A-15FE5E53F638}"/>
            </a:ext>
          </a:extLst>
        </xdr:cNvPr>
        <xdr:cNvSpPr txBox="1"/>
      </xdr:nvSpPr>
      <xdr:spPr>
        <a:xfrm>
          <a:off x="12763500" y="676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CF0DBBB2-372A-4563-B2A3-1924336DCFF6}"/>
            </a:ext>
          </a:extLst>
        </xdr:cNvPr>
        <xdr:cNvSpPr/>
      </xdr:nvSpPr>
      <xdr:spPr>
        <a:xfrm>
          <a:off x="12239625" y="66835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F58DF929-5C07-4A06-82B3-18859E3952F2}"/>
            </a:ext>
          </a:extLst>
        </xdr:cNvPr>
        <xdr:cNvSpPr txBox="1"/>
      </xdr:nvSpPr>
      <xdr:spPr>
        <a:xfrm>
          <a:off x="11953875" y="676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FDB6D76-3098-41A5-A5EF-398F4D1AEAF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37A5A98-AF03-4232-9B90-41F9F9167DBF}"/>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BED5B46-676D-451A-8B75-4798D0058D03}"/>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5812646-6BF0-4890-A0BC-3C6E32B4DE03}"/>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956B38A-6168-4616-87DB-61617B860702}"/>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4" name="楕円 403">
          <a:extLst>
            <a:ext uri="{FF2B5EF4-FFF2-40B4-BE49-F238E27FC236}">
              <a16:creationId xmlns:a16="http://schemas.microsoft.com/office/drawing/2014/main" id="{FB5E1878-FB41-4F1D-B343-E3BF9B0BC4CF}"/>
            </a:ext>
          </a:extLst>
        </xdr:cNvPr>
        <xdr:cNvSpPr/>
      </xdr:nvSpPr>
      <xdr:spPr>
        <a:xfrm>
          <a:off x="15430500" y="66691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5" name="公債費負担の状況該当値テキスト">
          <a:extLst>
            <a:ext uri="{FF2B5EF4-FFF2-40B4-BE49-F238E27FC236}">
              <a16:creationId xmlns:a16="http://schemas.microsoft.com/office/drawing/2014/main" id="{431B7BE2-CB86-46B4-B29A-3BE01741A74C}"/>
            </a:ext>
          </a:extLst>
        </xdr:cNvPr>
        <xdr:cNvSpPr txBox="1"/>
      </xdr:nvSpPr>
      <xdr:spPr>
        <a:xfrm>
          <a:off x="15563850" y="664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a:extLst>
            <a:ext uri="{FF2B5EF4-FFF2-40B4-BE49-F238E27FC236}">
              <a16:creationId xmlns:a16="http://schemas.microsoft.com/office/drawing/2014/main" id="{9EC50542-D5F9-4C49-8E66-932D10382AA8}"/>
            </a:ext>
          </a:extLst>
        </xdr:cNvPr>
        <xdr:cNvSpPr/>
      </xdr:nvSpPr>
      <xdr:spPr>
        <a:xfrm>
          <a:off x="14668500" y="66224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7" name="テキスト ボックス 406">
          <a:extLst>
            <a:ext uri="{FF2B5EF4-FFF2-40B4-BE49-F238E27FC236}">
              <a16:creationId xmlns:a16="http://schemas.microsoft.com/office/drawing/2014/main" id="{31443D28-5C19-4F44-9F7D-E62AE2E40652}"/>
            </a:ext>
          </a:extLst>
        </xdr:cNvPr>
        <xdr:cNvSpPr txBox="1"/>
      </xdr:nvSpPr>
      <xdr:spPr>
        <a:xfrm>
          <a:off x="14373225" y="670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8" name="楕円 407">
          <a:extLst>
            <a:ext uri="{FF2B5EF4-FFF2-40B4-BE49-F238E27FC236}">
              <a16:creationId xmlns:a16="http://schemas.microsoft.com/office/drawing/2014/main" id="{F1845853-F779-4179-8E71-0E8C5101FEE6}"/>
            </a:ext>
          </a:extLst>
        </xdr:cNvPr>
        <xdr:cNvSpPr/>
      </xdr:nvSpPr>
      <xdr:spPr>
        <a:xfrm>
          <a:off x="13868400" y="65692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9" name="テキスト ボックス 408">
          <a:extLst>
            <a:ext uri="{FF2B5EF4-FFF2-40B4-BE49-F238E27FC236}">
              <a16:creationId xmlns:a16="http://schemas.microsoft.com/office/drawing/2014/main" id="{D571BB38-5D1E-42BA-98BB-CAA6BAAD6BEA}"/>
            </a:ext>
          </a:extLst>
        </xdr:cNvPr>
        <xdr:cNvSpPr txBox="1"/>
      </xdr:nvSpPr>
      <xdr:spPr>
        <a:xfrm>
          <a:off x="13554075" y="634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C9BBE05-A2C4-457B-BDE9-B374489418CD}"/>
            </a:ext>
          </a:extLst>
        </xdr:cNvPr>
        <xdr:cNvSpPr/>
      </xdr:nvSpPr>
      <xdr:spPr>
        <a:xfrm>
          <a:off x="13058775" y="65644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11" name="テキスト ボックス 410">
          <a:extLst>
            <a:ext uri="{FF2B5EF4-FFF2-40B4-BE49-F238E27FC236}">
              <a16:creationId xmlns:a16="http://schemas.microsoft.com/office/drawing/2014/main" id="{642B14E1-E48E-4D4A-92D1-D2614CE9CB3A}"/>
            </a:ext>
          </a:extLst>
        </xdr:cNvPr>
        <xdr:cNvSpPr txBox="1"/>
      </xdr:nvSpPr>
      <xdr:spPr>
        <a:xfrm>
          <a:off x="12763500" y="63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a:extLst>
            <a:ext uri="{FF2B5EF4-FFF2-40B4-BE49-F238E27FC236}">
              <a16:creationId xmlns:a16="http://schemas.microsoft.com/office/drawing/2014/main" id="{9CBF3E03-0CAF-4BE0-A104-80492E10CAE0}"/>
            </a:ext>
          </a:extLst>
        </xdr:cNvPr>
        <xdr:cNvSpPr/>
      </xdr:nvSpPr>
      <xdr:spPr>
        <a:xfrm>
          <a:off x="12239625" y="65081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3" name="テキスト ボックス 412">
          <a:extLst>
            <a:ext uri="{FF2B5EF4-FFF2-40B4-BE49-F238E27FC236}">
              <a16:creationId xmlns:a16="http://schemas.microsoft.com/office/drawing/2014/main" id="{D7B29732-F718-4976-B708-D625FC981883}"/>
            </a:ext>
          </a:extLst>
        </xdr:cNvPr>
        <xdr:cNvSpPr txBox="1"/>
      </xdr:nvSpPr>
      <xdr:spPr>
        <a:xfrm>
          <a:off x="11953875" y="629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4D111E9-7DF3-4738-A548-A6C766B0D804}"/>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017092E-0EE9-43B5-8AE1-6AD628F4A031}"/>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3348F56-208E-4A59-AC2D-404E7015412C}"/>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28DBD127-2AC0-4DA1-86DD-EC98F251D4E0}"/>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3B349BB-3F63-4769-9F34-0C2EA6AC056E}"/>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3D3CCA0E-8AE7-4D2F-9B26-4746645596DA}"/>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5774FA71-F1F6-445E-8128-A83AF9F00841}"/>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7C2BA4F-2675-402E-9E4C-D59B13CE5E2C}"/>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1CD631B-28EA-4764-B817-DE39F56F25B9}"/>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A303105-45D3-4B8E-BD25-3AFC6697001D}"/>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9018A69-333D-4EA3-8956-B571FD5AF350}"/>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E08AA14-81CA-4917-B8B5-1DF40555EF02}"/>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57323E1-D7FC-4B04-BC78-C5BFB4FDBDEB}"/>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将来負担比率は、平成２７年度から数値化されていない。財政調整基金などの充当可能財源が、地方債残高などの将来負担額を上回ったためである。</a:t>
          </a:r>
        </a:p>
        <a:p>
          <a:r>
            <a:rPr kumimoji="1" lang="ja-JP" altLang="en-US" sz="1300">
              <a:latin typeface="ＭＳ Ｐゴシック" panose="020B0600070205080204" pitchFamily="50" charset="-128"/>
              <a:ea typeface="ＭＳ Ｐゴシック" panose="020B0600070205080204" pitchFamily="50" charset="-128"/>
            </a:rPr>
            <a:t>　しかし、今後は公共施設の新設や改修工事について、財源不足を借入や基金から補填することを予定しているため、将来負担比率が計上されることも想定される。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947EA3A-B627-4C8F-9CB6-6F173D8BED84}"/>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4002532A-F18F-4040-AE7C-AF3C8D3F2FB4}"/>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58C0BEC-3448-4870-BE17-2CA6567249CE}"/>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6E225D27-19EF-4E99-83B6-6502B6DF5829}"/>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FB93E4EE-D6BD-4ED3-8C11-6123CA9D65A3}"/>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16528779-E17B-410D-A874-727E32A85834}"/>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D726B37-A6C1-4E36-9D94-5BCD27D936C8}"/>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EA53D0DF-2843-498A-89DC-A90A39786CBC}"/>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851C87-185D-485C-A138-CF77CCFF12EE}"/>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D8C54CAE-0113-4F39-99AE-D5A7E7825F8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D2CAB6E3-4957-463B-AB94-94830B095DB7}"/>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EA0AB7DE-FB8E-49FC-A0C0-E4BAA9B48B6C}"/>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FE9A3861-4D67-4C17-8799-D44C76C238DF}"/>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F74ECFCB-4B7E-48BF-BDBF-040CE0ED2689}"/>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AD4F4733-B5A2-487A-BC06-C4E5C213E31E}"/>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9B8A7E46-C0BC-4CA1-AE4A-EEE83A2FE881}"/>
            </a:ext>
          </a:extLst>
        </xdr:cNvPr>
        <xdr:cNvCxnSpPr/>
      </xdr:nvCxnSpPr>
      <xdr:spPr>
        <a:xfrm flipV="1">
          <a:off x="15478125" y="2250017"/>
          <a:ext cx="0" cy="130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DDD2EFBE-296B-477F-BEC7-8772BF51B98A}"/>
            </a:ext>
          </a:extLst>
        </xdr:cNvPr>
        <xdr:cNvSpPr txBox="1"/>
      </xdr:nvSpPr>
      <xdr:spPr>
        <a:xfrm>
          <a:off x="15563850" y="35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2CDA5057-3ED6-4708-ACAF-537B6F3A49F9}"/>
            </a:ext>
          </a:extLst>
        </xdr:cNvPr>
        <xdr:cNvCxnSpPr/>
      </xdr:nvCxnSpPr>
      <xdr:spPr>
        <a:xfrm>
          <a:off x="15401925" y="35597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B891E6FA-9313-4811-BBD4-02A64789C437}"/>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260878B6-8412-4D2F-B9C5-BF9D43B50718}"/>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F022DD34-9A2C-4E64-9D07-47A1A7B57169}"/>
            </a:ext>
          </a:extLst>
        </xdr:cNvPr>
        <xdr:cNvSpPr txBox="1"/>
      </xdr:nvSpPr>
      <xdr:spPr>
        <a:xfrm>
          <a:off x="15563850" y="2171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B67AA0A5-1337-4C95-BEBB-6177927C3C10}"/>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EC6BAB82-B045-4934-84CB-57B29344B937}"/>
            </a:ext>
          </a:extLst>
        </xdr:cNvPr>
        <xdr:cNvSpPr/>
      </xdr:nvSpPr>
      <xdr:spPr>
        <a:xfrm>
          <a:off x="14668500" y="22451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BCD3D711-75D3-4079-97AF-5F2AAB93B592}"/>
            </a:ext>
          </a:extLst>
        </xdr:cNvPr>
        <xdr:cNvSpPr txBox="1"/>
      </xdr:nvSpPr>
      <xdr:spPr>
        <a:xfrm>
          <a:off x="14373225" y="202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3E97A26E-FC1B-47F5-AD2E-D7EE239698E7}"/>
            </a:ext>
          </a:extLst>
        </xdr:cNvPr>
        <xdr:cNvSpPr/>
      </xdr:nvSpPr>
      <xdr:spPr>
        <a:xfrm>
          <a:off x="13868400" y="22773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BBBD1CFC-30B4-4E10-9D5F-971F8F588F2D}"/>
            </a:ext>
          </a:extLst>
        </xdr:cNvPr>
        <xdr:cNvSpPr txBox="1"/>
      </xdr:nvSpPr>
      <xdr:spPr>
        <a:xfrm>
          <a:off x="13554075" y="206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866B83B8-D891-458B-9801-263537AB2615}"/>
            </a:ext>
          </a:extLst>
        </xdr:cNvPr>
        <xdr:cNvSpPr/>
      </xdr:nvSpPr>
      <xdr:spPr>
        <a:xfrm>
          <a:off x="13058775" y="22733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A6AF24DF-9866-4CBA-9985-2A1C140DAFB8}"/>
            </a:ext>
          </a:extLst>
        </xdr:cNvPr>
        <xdr:cNvSpPr txBox="1"/>
      </xdr:nvSpPr>
      <xdr:spPr>
        <a:xfrm>
          <a:off x="12763500" y="20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7B912076-11D7-46B4-8A7B-336F2CC76645}"/>
            </a:ext>
          </a:extLst>
        </xdr:cNvPr>
        <xdr:cNvSpPr/>
      </xdr:nvSpPr>
      <xdr:spPr>
        <a:xfrm>
          <a:off x="12239625" y="22750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55092048-9860-44BB-B1D8-CBEFFB5D70B8}"/>
            </a:ext>
          </a:extLst>
        </xdr:cNvPr>
        <xdr:cNvSpPr txBox="1"/>
      </xdr:nvSpPr>
      <xdr:spPr>
        <a:xfrm>
          <a:off x="11953875" y="206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289D460-F1B4-4896-AC80-B4928AFA5425}"/>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D28EA57-1208-4367-AC3A-AE4D619CB71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836C240-4191-4326-B989-5C238BF623EE}"/>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D8E17AE-5948-4D3C-BD0E-F022DA51F402}"/>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66AD479-B0E2-418D-877E-1237F67161CA}"/>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30,886
30,444
54.39
12,702,650
11,589,572
800,656
7,371,448
6,000,113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職員数の減により人件費は減少したが、経常収入が減ったため０．１ポイント増加した。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類似団体と比較すると、職員の若年化が課題としてあげられる。今後も定員適正化計画に基づく職員数の中で効果的・効率的な業務が行えるようにする。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価高騰による公共施設における光熱水費等の増加により、前年度より０．７ポイント増加している。他団体との比較で高い指数となっている要因として、上三川いきいきプラザの運営管理経費が物件費に計上されている点がある。引き続き、既存の事業についても内容を見直し経費削減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6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69850</xdr:rowOff>
    </xdr:from>
    <xdr:to>
      <xdr:col>65</xdr:col>
      <xdr:colOff>53975</xdr:colOff>
      <xdr:row>20</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子育て世帯・住民税非課税世帯等に対する臨時特別給付金事業の事業費減により扶助費は減少したが、経常収入が減少したため０．５ポイント増となった。今後も障がい福祉などの福祉サービスの給付費は増加傾向にあるため、扶助費の支出額は増え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47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各特別会計への繰出金が主な支出となっている。高齢化により介護給付費の増加や介護予防の充実などにより今後さらに増加が見込まれる。農業集落排水事業への補填も継続している。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132443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47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57</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615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58</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61500"/>
          <a:ext cx="889000" cy="5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令和４年度は、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クリーンパーク茂原の火災対応による負担金の増額等により０．５ポイント増加した。ごみ処理や救急医療、消防等の業務を近隣市町とともに運営する一部事務組合で共同処理しているため負担金を計上している。各団体の事業計画により指数は毎年上下することになるが、各事業施設の更新等により負担金は増加傾向に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5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年度に借り入れた臨時財政対策債や道路整備事業等の借入の償還が始まったことにより</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公債費は増加した。今後予定される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公共施設の新設や改修に伴う建設事業費の増加により、公債費も増加する見込みである。今後は公共施設等総合管理計画に基づき、事業の平準化を図る。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52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人件費や扶助費等の経常支出は減少したが、普通交付税や臨時財政対策債等の経常収入の減少幅の方が大きかったため、前年度より２．８ポイント増加した。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子育て支援や障がい福祉等の社会保障経費は今後も増加が見込まれるため、事務事業の見直しを行い町税収入に合った財政運営を維持していく。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834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83464"/>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291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77</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29185"/>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123590</xdr:rowOff>
    </xdr:from>
    <xdr:to>
      <xdr:col>29</xdr:col>
      <xdr:colOff>127000</xdr:colOff>
      <xdr:row>19</xdr:row>
      <xdr:rowOff>144678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28765"/>
          <a:ext cx="6477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144678</xdr:rowOff>
    </xdr:from>
    <xdr:to>
      <xdr:col>26</xdr:col>
      <xdr:colOff>50800</xdr:colOff>
      <xdr:row>19</xdr:row>
      <xdr:rowOff>170396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49853"/>
          <a:ext cx="6985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164509</xdr:rowOff>
    </xdr:from>
    <xdr:to>
      <xdr:col>22</xdr:col>
      <xdr:colOff>114300</xdr:colOff>
      <xdr:row>19</xdr:row>
      <xdr:rowOff>170396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69684"/>
          <a:ext cx="698500" cy="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164509</xdr:rowOff>
    </xdr:from>
    <xdr:to>
      <xdr:col>18</xdr:col>
      <xdr:colOff>177800</xdr:colOff>
      <xdr:row>20</xdr:row>
      <xdr:rowOff>34912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69684"/>
          <a:ext cx="6985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72790</xdr:rowOff>
    </xdr:from>
    <xdr:to>
      <xdr:col>29</xdr:col>
      <xdr:colOff>177800</xdr:colOff>
      <xdr:row>20</xdr:row>
      <xdr:rowOff>2940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7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44867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93878</xdr:rowOff>
    </xdr:from>
    <xdr:to>
      <xdr:col>26</xdr:col>
      <xdr:colOff>101600</xdr:colOff>
      <xdr:row>20</xdr:row>
      <xdr:rowOff>24028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8805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119596</xdr:rowOff>
    </xdr:from>
    <xdr:to>
      <xdr:col>22</xdr:col>
      <xdr:colOff>165100</xdr:colOff>
      <xdr:row>20</xdr:row>
      <xdr:rowOff>49746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34523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113709</xdr:rowOff>
    </xdr:from>
    <xdr:to>
      <xdr:col>19</xdr:col>
      <xdr:colOff>38100</xdr:colOff>
      <xdr:row>20</xdr:row>
      <xdr:rowOff>43859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1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28636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0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155562</xdr:rowOff>
    </xdr:from>
    <xdr:to>
      <xdr:col>15</xdr:col>
      <xdr:colOff>101600</xdr:colOff>
      <xdr:row>20</xdr:row>
      <xdr:rowOff>85712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6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70489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4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327444</xdr:rowOff>
    </xdr:from>
    <xdr:to>
      <xdr:col>29</xdr:col>
      <xdr:colOff>127000</xdr:colOff>
      <xdr:row>36</xdr:row>
      <xdr:rowOff>90615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7794"/>
          <a:ext cx="647700" cy="106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312220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90615</xdr:rowOff>
    </xdr:from>
    <xdr:to>
      <xdr:col>26</xdr:col>
      <xdr:colOff>50800</xdr:colOff>
      <xdr:row>36</xdr:row>
      <xdr:rowOff>150051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3865"/>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150051</xdr:rowOff>
    </xdr:from>
    <xdr:to>
      <xdr:col>22</xdr:col>
      <xdr:colOff>114300</xdr:colOff>
      <xdr:row>37</xdr:row>
      <xdr:rowOff>21425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3301"/>
          <a:ext cx="698500" cy="4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8471</xdr:rowOff>
    </xdr:from>
    <xdr:to>
      <xdr:col>18</xdr:col>
      <xdr:colOff>177800</xdr:colOff>
      <xdr:row>37</xdr:row>
      <xdr:rowOff>21425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3171"/>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276644</xdr:rowOff>
    </xdr:from>
    <xdr:to>
      <xdr:col>29</xdr:col>
      <xdr:colOff>177800</xdr:colOff>
      <xdr:row>36</xdr:row>
      <xdr:rowOff>35344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121721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39815</xdr:rowOff>
    </xdr:from>
    <xdr:to>
      <xdr:col>26</xdr:col>
      <xdr:colOff>101600</xdr:colOff>
      <xdr:row>36</xdr:row>
      <xdr:rowOff>141415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126192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99251</xdr:rowOff>
    </xdr:from>
    <xdr:to>
      <xdr:col>22</xdr:col>
      <xdr:colOff>165100</xdr:colOff>
      <xdr:row>37</xdr:row>
      <xdr:rowOff>29401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142075</xdr:rowOff>
    </xdr:from>
    <xdr:to>
      <xdr:col>19</xdr:col>
      <xdr:colOff>38100</xdr:colOff>
      <xdr:row>37</xdr:row>
      <xdr:rowOff>72225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57002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129121</xdr:rowOff>
    </xdr:from>
    <xdr:to>
      <xdr:col>15</xdr:col>
      <xdr:colOff>101600</xdr:colOff>
      <xdr:row>37</xdr:row>
      <xdr:rowOff>59271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44048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30,886
30,444
54.39
12,702,650
11,589,572
800,656
7,371,448
6,000,113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73178</xdr:rowOff>
    </xdr:from>
    <xdr:to>
      <xdr:col>24</xdr:col>
      <xdr:colOff>63500</xdr:colOff>
      <xdr:row>38</xdr:row>
      <xdr:rowOff>74516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8278"/>
          <a:ext cx="8382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74516</xdr:rowOff>
    </xdr:from>
    <xdr:to>
      <xdr:col>19</xdr:col>
      <xdr:colOff>177800</xdr:colOff>
      <xdr:row>38</xdr:row>
      <xdr:rowOff>115012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9616"/>
          <a:ext cx="8890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111206</xdr:rowOff>
    </xdr:from>
    <xdr:to>
      <xdr:col>15</xdr:col>
      <xdr:colOff>50800</xdr:colOff>
      <xdr:row>38</xdr:row>
      <xdr:rowOff>115012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26306"/>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111206</xdr:rowOff>
    </xdr:from>
    <xdr:to>
      <xdr:col>10</xdr:col>
      <xdr:colOff>114300</xdr:colOff>
      <xdr:row>38</xdr:row>
      <xdr:rowOff>125837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630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22378</xdr:rowOff>
    </xdr:from>
    <xdr:to>
      <xdr:col>24</xdr:col>
      <xdr:colOff>114300</xdr:colOff>
      <xdr:row>38</xdr:row>
      <xdr:rowOff>123978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108754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23716</xdr:rowOff>
    </xdr:from>
    <xdr:to>
      <xdr:col>20</xdr:col>
      <xdr:colOff>38100</xdr:colOff>
      <xdr:row>38</xdr:row>
      <xdr:rowOff>125316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64212</xdr:rowOff>
    </xdr:from>
    <xdr:to>
      <xdr:col>15</xdr:col>
      <xdr:colOff>101600</xdr:colOff>
      <xdr:row>38</xdr:row>
      <xdr:rowOff>165812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156939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60406</xdr:rowOff>
    </xdr:from>
    <xdr:to>
      <xdr:col>10</xdr:col>
      <xdr:colOff>165100</xdr:colOff>
      <xdr:row>38</xdr:row>
      <xdr:rowOff>162006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153133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75037</xdr:rowOff>
    </xdr:from>
    <xdr:to>
      <xdr:col>6</xdr:col>
      <xdr:colOff>38100</xdr:colOff>
      <xdr:row>39</xdr:row>
      <xdr:rowOff>5187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167764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125995</xdr:rowOff>
    </xdr:from>
    <xdr:to>
      <xdr:col>24</xdr:col>
      <xdr:colOff>63500</xdr:colOff>
      <xdr:row>57</xdr:row>
      <xdr:rowOff>152643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98645"/>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150869</xdr:rowOff>
    </xdr:from>
    <xdr:to>
      <xdr:col>19</xdr:col>
      <xdr:colOff>177800</xdr:colOff>
      <xdr:row>57</xdr:row>
      <xdr:rowOff>152643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23519"/>
          <a:ext cx="8890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150869</xdr:rowOff>
    </xdr:from>
    <xdr:to>
      <xdr:col>15</xdr:col>
      <xdr:colOff>50800</xdr:colOff>
      <xdr:row>58</xdr:row>
      <xdr:rowOff>21666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3519"/>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21666</xdr:rowOff>
    </xdr:from>
    <xdr:to>
      <xdr:col>10</xdr:col>
      <xdr:colOff>114300</xdr:colOff>
      <xdr:row>58</xdr:row>
      <xdr:rowOff>42784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5766"/>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75195</xdr:rowOff>
    </xdr:from>
    <xdr:to>
      <xdr:col>24</xdr:col>
      <xdr:colOff>114300</xdr:colOff>
      <xdr:row>58</xdr:row>
      <xdr:rowOff>5345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161572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101843</xdr:rowOff>
    </xdr:from>
    <xdr:to>
      <xdr:col>20</xdr:col>
      <xdr:colOff>38100</xdr:colOff>
      <xdr:row>58</xdr:row>
      <xdr:rowOff>31993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23120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100069</xdr:rowOff>
    </xdr:from>
    <xdr:to>
      <xdr:col>15</xdr:col>
      <xdr:colOff>101600</xdr:colOff>
      <xdr:row>58</xdr:row>
      <xdr:rowOff>30219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142316</xdr:rowOff>
    </xdr:from>
    <xdr:to>
      <xdr:col>10</xdr:col>
      <xdr:colOff>165100</xdr:colOff>
      <xdr:row>58</xdr:row>
      <xdr:rowOff>72466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63593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163434</xdr:rowOff>
    </xdr:from>
    <xdr:to>
      <xdr:col>6</xdr:col>
      <xdr:colOff>38100</xdr:colOff>
      <xdr:row>58</xdr:row>
      <xdr:rowOff>93584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84711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2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136900</xdr:rowOff>
    </xdr:from>
    <xdr:to>
      <xdr:col>24</xdr:col>
      <xdr:colOff>63500</xdr:colOff>
      <xdr:row>77</xdr:row>
      <xdr:rowOff>153645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38550"/>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153645</xdr:rowOff>
    </xdr:from>
    <xdr:to>
      <xdr:col>19</xdr:col>
      <xdr:colOff>177800</xdr:colOff>
      <xdr:row>77</xdr:row>
      <xdr:rowOff>153815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55295"/>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145129</xdr:rowOff>
    </xdr:from>
    <xdr:to>
      <xdr:col>15</xdr:col>
      <xdr:colOff>50800</xdr:colOff>
      <xdr:row>77</xdr:row>
      <xdr:rowOff>153815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677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145129</xdr:rowOff>
    </xdr:from>
    <xdr:to>
      <xdr:col>10</xdr:col>
      <xdr:colOff>114300</xdr:colOff>
      <xdr:row>77</xdr:row>
      <xdr:rowOff>150673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6779"/>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86100</xdr:rowOff>
    </xdr:from>
    <xdr:to>
      <xdr:col>24</xdr:col>
      <xdr:colOff>114300</xdr:colOff>
      <xdr:row>78</xdr:row>
      <xdr:rowOff>16250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102845</xdr:rowOff>
    </xdr:from>
    <xdr:to>
      <xdr:col>20</xdr:col>
      <xdr:colOff>38100</xdr:colOff>
      <xdr:row>78</xdr:row>
      <xdr:rowOff>32995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24122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3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103015</xdr:rowOff>
    </xdr:from>
    <xdr:to>
      <xdr:col>15</xdr:col>
      <xdr:colOff>101600</xdr:colOff>
      <xdr:row>78</xdr:row>
      <xdr:rowOff>33165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24292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397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94329</xdr:rowOff>
    </xdr:from>
    <xdr:to>
      <xdr:col>10</xdr:col>
      <xdr:colOff>165100</xdr:colOff>
      <xdr:row>78</xdr:row>
      <xdr:rowOff>24479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15606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38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99873</xdr:rowOff>
    </xdr:from>
    <xdr:to>
      <xdr:col>6</xdr:col>
      <xdr:colOff>38100</xdr:colOff>
      <xdr:row>78</xdr:row>
      <xdr:rowOff>30023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21150</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39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43365</xdr:rowOff>
    </xdr:from>
    <xdr:to>
      <xdr:col>24</xdr:col>
      <xdr:colOff>63500</xdr:colOff>
      <xdr:row>93</xdr:row>
      <xdr:rowOff>108229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16765"/>
          <a:ext cx="838200" cy="2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43365</xdr:rowOff>
    </xdr:from>
    <xdr:to>
      <xdr:col>19</xdr:col>
      <xdr:colOff>177800</xdr:colOff>
      <xdr:row>94</xdr:row>
      <xdr:rowOff>98704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16765"/>
          <a:ext cx="889000" cy="39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98704</xdr:rowOff>
    </xdr:from>
    <xdr:to>
      <xdr:col>15</xdr:col>
      <xdr:colOff>50800</xdr:colOff>
      <xdr:row>95</xdr:row>
      <xdr:rowOff>29115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15004"/>
          <a:ext cx="88900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29115</xdr:rowOff>
    </xdr:from>
    <xdr:to>
      <xdr:col>10</xdr:col>
      <xdr:colOff>114300</xdr:colOff>
      <xdr:row>95</xdr:row>
      <xdr:rowOff>151301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1686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57429</xdr:rowOff>
    </xdr:from>
    <xdr:to>
      <xdr:col>24</xdr:col>
      <xdr:colOff>114300</xdr:colOff>
      <xdr:row>93</xdr:row>
      <xdr:rowOff>159029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80306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164015</xdr:rowOff>
    </xdr:from>
    <xdr:to>
      <xdr:col>20</xdr:col>
      <xdr:colOff>38100</xdr:colOff>
      <xdr:row>92</xdr:row>
      <xdr:rowOff>94165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6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110692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4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47904</xdr:rowOff>
    </xdr:from>
    <xdr:to>
      <xdr:col>15</xdr:col>
      <xdr:colOff>101600</xdr:colOff>
      <xdr:row>94</xdr:row>
      <xdr:rowOff>149504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166031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149765</xdr:rowOff>
    </xdr:from>
    <xdr:to>
      <xdr:col>10</xdr:col>
      <xdr:colOff>165100</xdr:colOff>
      <xdr:row>95</xdr:row>
      <xdr:rowOff>79915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96442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100501</xdr:rowOff>
    </xdr:from>
    <xdr:to>
      <xdr:col>6</xdr:col>
      <xdr:colOff>38100</xdr:colOff>
      <xdr:row>96</xdr:row>
      <xdr:rowOff>30651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47178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24965</xdr:rowOff>
    </xdr:from>
    <xdr:to>
      <xdr:col>55</xdr:col>
      <xdr:colOff>0</xdr:colOff>
      <xdr:row>37</xdr:row>
      <xdr:rowOff>96854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68615"/>
          <a:ext cx="838200" cy="7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114924</xdr:rowOff>
    </xdr:from>
    <xdr:to>
      <xdr:col>50</xdr:col>
      <xdr:colOff>114300</xdr:colOff>
      <xdr:row>37</xdr:row>
      <xdr:rowOff>96854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29874"/>
          <a:ext cx="889000" cy="10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114924</xdr:rowOff>
    </xdr:from>
    <xdr:to>
      <xdr:col>45</xdr:col>
      <xdr:colOff>177800</xdr:colOff>
      <xdr:row>38</xdr:row>
      <xdr:rowOff>81657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29874"/>
          <a:ext cx="889000" cy="116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81657</xdr:rowOff>
    </xdr:from>
    <xdr:to>
      <xdr:col>41</xdr:col>
      <xdr:colOff>50800</xdr:colOff>
      <xdr:row>38</xdr:row>
      <xdr:rowOff>161907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96757"/>
          <a:ext cx="889000" cy="8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145615</xdr:rowOff>
    </xdr:from>
    <xdr:to>
      <xdr:col>55</xdr:col>
      <xdr:colOff>50800</xdr:colOff>
      <xdr:row>37</xdr:row>
      <xdr:rowOff>75765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124042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46054</xdr:rowOff>
    </xdr:from>
    <xdr:to>
      <xdr:col>50</xdr:col>
      <xdr:colOff>165100</xdr:colOff>
      <xdr:row>37</xdr:row>
      <xdr:rowOff>147654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138781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64124</xdr:rowOff>
    </xdr:from>
    <xdr:to>
      <xdr:col>46</xdr:col>
      <xdr:colOff>38100</xdr:colOff>
      <xdr:row>31</xdr:row>
      <xdr:rowOff>165724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156851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7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30857</xdr:rowOff>
    </xdr:from>
    <xdr:to>
      <xdr:col>41</xdr:col>
      <xdr:colOff>101600</xdr:colOff>
      <xdr:row>38</xdr:row>
      <xdr:rowOff>132457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123584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111107</xdr:rowOff>
    </xdr:from>
    <xdr:to>
      <xdr:col>36</xdr:col>
      <xdr:colOff>165100</xdr:colOff>
      <xdr:row>39</xdr:row>
      <xdr:rowOff>41257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32384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143053</xdr:rowOff>
    </xdr:from>
    <xdr:to>
      <xdr:col>55</xdr:col>
      <xdr:colOff>0</xdr:colOff>
      <xdr:row>57</xdr:row>
      <xdr:rowOff>138122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44253"/>
          <a:ext cx="838200" cy="1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131514</xdr:rowOff>
    </xdr:from>
    <xdr:to>
      <xdr:col>50</xdr:col>
      <xdr:colOff>114300</xdr:colOff>
      <xdr:row>56</xdr:row>
      <xdr:rowOff>143053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61264"/>
          <a:ext cx="889000" cy="18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131514</xdr:rowOff>
    </xdr:from>
    <xdr:to>
      <xdr:col>45</xdr:col>
      <xdr:colOff>177800</xdr:colOff>
      <xdr:row>56</xdr:row>
      <xdr:rowOff>163561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61264"/>
          <a:ext cx="889000" cy="20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163561</xdr:rowOff>
    </xdr:from>
    <xdr:to>
      <xdr:col>41</xdr:col>
      <xdr:colOff>50800</xdr:colOff>
      <xdr:row>57</xdr:row>
      <xdr:rowOff>80101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64761"/>
          <a:ext cx="889000" cy="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87322</xdr:rowOff>
    </xdr:from>
    <xdr:to>
      <xdr:col>55</xdr:col>
      <xdr:colOff>50800</xdr:colOff>
      <xdr:row>58</xdr:row>
      <xdr:rowOff>17472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2249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92253</xdr:rowOff>
    </xdr:from>
    <xdr:to>
      <xdr:col>50</xdr:col>
      <xdr:colOff>165100</xdr:colOff>
      <xdr:row>57</xdr:row>
      <xdr:rowOff>22403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80714</xdr:rowOff>
    </xdr:from>
    <xdr:to>
      <xdr:col>46</xdr:col>
      <xdr:colOff>38100</xdr:colOff>
      <xdr:row>56</xdr:row>
      <xdr:rowOff>10864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1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27391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112761</xdr:rowOff>
    </xdr:from>
    <xdr:to>
      <xdr:col>41</xdr:col>
      <xdr:colOff>101600</xdr:colOff>
      <xdr:row>57</xdr:row>
      <xdr:rowOff>42911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34038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29301</xdr:rowOff>
    </xdr:from>
    <xdr:to>
      <xdr:col>36</xdr:col>
      <xdr:colOff>165100</xdr:colOff>
      <xdr:row>57</xdr:row>
      <xdr:rowOff>130901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122028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47476</xdr:rowOff>
    </xdr:from>
    <xdr:to>
      <xdr:col>55</xdr:col>
      <xdr:colOff>0</xdr:colOff>
      <xdr:row>79</xdr:row>
      <xdr:rowOff>64148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92026"/>
          <a:ext cx="8382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84672</xdr:rowOff>
    </xdr:from>
    <xdr:to>
      <xdr:col>50</xdr:col>
      <xdr:colOff>114300</xdr:colOff>
      <xdr:row>79</xdr:row>
      <xdr:rowOff>47476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57772"/>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84672</xdr:rowOff>
    </xdr:from>
    <xdr:to>
      <xdr:col>45</xdr:col>
      <xdr:colOff>177800</xdr:colOff>
      <xdr:row>79</xdr:row>
      <xdr:rowOff>59919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57772"/>
          <a:ext cx="889000" cy="1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51101</xdr:rowOff>
    </xdr:from>
    <xdr:to>
      <xdr:col>41</xdr:col>
      <xdr:colOff>50800</xdr:colOff>
      <xdr:row>79</xdr:row>
      <xdr:rowOff>59919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9565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13348</xdr:rowOff>
    </xdr:from>
    <xdr:to>
      <xdr:col>55</xdr:col>
      <xdr:colOff>50800</xdr:colOff>
      <xdr:row>79</xdr:row>
      <xdr:rowOff>114948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99725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168126</xdr:rowOff>
    </xdr:from>
    <xdr:to>
      <xdr:col>50</xdr:col>
      <xdr:colOff>165100</xdr:colOff>
      <xdr:row>79</xdr:row>
      <xdr:rowOff>98276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89403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3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33872</xdr:rowOff>
    </xdr:from>
    <xdr:to>
      <xdr:col>46</xdr:col>
      <xdr:colOff>38100</xdr:colOff>
      <xdr:row>78</xdr:row>
      <xdr:rowOff>135472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126599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9119</xdr:rowOff>
    </xdr:from>
    <xdr:to>
      <xdr:col>41</xdr:col>
      <xdr:colOff>101600</xdr:colOff>
      <xdr:row>79</xdr:row>
      <xdr:rowOff>110719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101846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301</xdr:rowOff>
    </xdr:from>
    <xdr:to>
      <xdr:col>36</xdr:col>
      <xdr:colOff>165100</xdr:colOff>
      <xdr:row>79</xdr:row>
      <xdr:rowOff>101901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93028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20143</xdr:rowOff>
    </xdr:from>
    <xdr:to>
      <xdr:col>55</xdr:col>
      <xdr:colOff>0</xdr:colOff>
      <xdr:row>97</xdr:row>
      <xdr:rowOff>129609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479343"/>
          <a:ext cx="838200" cy="28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20143</xdr:rowOff>
    </xdr:from>
    <xdr:to>
      <xdr:col>50</xdr:col>
      <xdr:colOff>114300</xdr:colOff>
      <xdr:row>96</xdr:row>
      <xdr:rowOff>39785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479343"/>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39785</xdr:rowOff>
    </xdr:from>
    <xdr:to>
      <xdr:col>45</xdr:col>
      <xdr:colOff>177800</xdr:colOff>
      <xdr:row>97</xdr:row>
      <xdr:rowOff>65208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498985"/>
          <a:ext cx="889000" cy="19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65208</xdr:rowOff>
    </xdr:from>
    <xdr:to>
      <xdr:col>41</xdr:col>
      <xdr:colOff>50800</xdr:colOff>
      <xdr:row>97</xdr:row>
      <xdr:rowOff>170039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95858"/>
          <a:ext cx="889000" cy="10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78809</xdr:rowOff>
    </xdr:from>
    <xdr:to>
      <xdr:col>55</xdr:col>
      <xdr:colOff>50800</xdr:colOff>
      <xdr:row>98</xdr:row>
      <xdr:rowOff>8959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57236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140793</xdr:rowOff>
    </xdr:from>
    <xdr:to>
      <xdr:col>50</xdr:col>
      <xdr:colOff>165100</xdr:colOff>
      <xdr:row>96</xdr:row>
      <xdr:rowOff>70943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87470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160435</xdr:rowOff>
    </xdr:from>
    <xdr:to>
      <xdr:col>46</xdr:col>
      <xdr:colOff>38100</xdr:colOff>
      <xdr:row>96</xdr:row>
      <xdr:rowOff>90585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107112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2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14408</xdr:rowOff>
    </xdr:from>
    <xdr:to>
      <xdr:col>41</xdr:col>
      <xdr:colOff>101600</xdr:colOff>
      <xdr:row>97</xdr:row>
      <xdr:rowOff>116008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107135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119239</xdr:rowOff>
    </xdr:from>
    <xdr:to>
      <xdr:col>36</xdr:col>
      <xdr:colOff>165100</xdr:colOff>
      <xdr:row>98</xdr:row>
      <xdr:rowOff>49389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40516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91384</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77934"/>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76590</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3140"/>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76590</xdr:rowOff>
    </xdr:from>
    <xdr:to>
      <xdr:col>76</xdr:col>
      <xdr:colOff>114300</xdr:colOff>
      <xdr:row>39</xdr:row>
      <xdr:rowOff>87302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63140"/>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87302</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385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40584</xdr:rowOff>
    </xdr:from>
    <xdr:to>
      <xdr:col>85</xdr:col>
      <xdr:colOff>177800</xdr:colOff>
      <xdr:row>39</xdr:row>
      <xdr:rowOff>142184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25790</xdr:rowOff>
    </xdr:from>
    <xdr:to>
      <xdr:col>76</xdr:col>
      <xdr:colOff>165100</xdr:colOff>
      <xdr:row>39</xdr:row>
      <xdr:rowOff>127390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118517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36502</xdr:rowOff>
    </xdr:from>
    <xdr:to>
      <xdr:col>72</xdr:col>
      <xdr:colOff>38100</xdr:colOff>
      <xdr:row>39</xdr:row>
      <xdr:rowOff>138102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129229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5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153436</xdr:rowOff>
    </xdr:from>
    <xdr:to>
      <xdr:col>85</xdr:col>
      <xdr:colOff>127000</xdr:colOff>
      <xdr:row>76</xdr:row>
      <xdr:rowOff>12446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12186"/>
          <a:ext cx="8382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12446</xdr:rowOff>
    </xdr:from>
    <xdr:to>
      <xdr:col>81</xdr:col>
      <xdr:colOff>50800</xdr:colOff>
      <xdr:row>76</xdr:row>
      <xdr:rowOff>53136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4264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53136</xdr:rowOff>
    </xdr:from>
    <xdr:to>
      <xdr:col>76</xdr:col>
      <xdr:colOff>114300</xdr:colOff>
      <xdr:row>76</xdr:row>
      <xdr:rowOff>75025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8333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54108</xdr:rowOff>
    </xdr:from>
    <xdr:to>
      <xdr:col>71</xdr:col>
      <xdr:colOff>177800</xdr:colOff>
      <xdr:row>76</xdr:row>
      <xdr:rowOff>75025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843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102635</xdr:rowOff>
    </xdr:from>
    <xdr:to>
      <xdr:col>85</xdr:col>
      <xdr:colOff>177800</xdr:colOff>
      <xdr:row>76</xdr:row>
      <xdr:rowOff>32786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61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81062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133096</xdr:rowOff>
    </xdr:from>
    <xdr:to>
      <xdr:col>81</xdr:col>
      <xdr:colOff>101600</xdr:colOff>
      <xdr:row>76</xdr:row>
      <xdr:rowOff>63246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54373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2336</xdr:rowOff>
    </xdr:from>
    <xdr:to>
      <xdr:col>76</xdr:col>
      <xdr:colOff>165100</xdr:colOff>
      <xdr:row>76</xdr:row>
      <xdr:rowOff>103936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95063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24225</xdr:rowOff>
    </xdr:from>
    <xdr:to>
      <xdr:col>72</xdr:col>
      <xdr:colOff>38100</xdr:colOff>
      <xdr:row>76</xdr:row>
      <xdr:rowOff>125825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116952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3308</xdr:rowOff>
    </xdr:from>
    <xdr:to>
      <xdr:col>67</xdr:col>
      <xdr:colOff>101600</xdr:colOff>
      <xdr:row>76</xdr:row>
      <xdr:rowOff>104908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96035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83903</xdr:rowOff>
    </xdr:from>
    <xdr:to>
      <xdr:col>85</xdr:col>
      <xdr:colOff>127000</xdr:colOff>
      <xdr:row>98</xdr:row>
      <xdr:rowOff>106091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86003"/>
          <a:ext cx="8382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83903</xdr:rowOff>
    </xdr:from>
    <xdr:to>
      <xdr:col>81</xdr:col>
      <xdr:colOff>50800</xdr:colOff>
      <xdr:row>98</xdr:row>
      <xdr:rowOff>116900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86003"/>
          <a:ext cx="889000" cy="3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116900</xdr:rowOff>
    </xdr:from>
    <xdr:to>
      <xdr:col>76</xdr:col>
      <xdr:colOff>114300</xdr:colOff>
      <xdr:row>98</xdr:row>
      <xdr:rowOff>124320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19000"/>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124320</xdr:rowOff>
    </xdr:from>
    <xdr:to>
      <xdr:col>71</xdr:col>
      <xdr:colOff>177800</xdr:colOff>
      <xdr:row>98</xdr:row>
      <xdr:rowOff>124681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26420"/>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55291</xdr:rowOff>
    </xdr:from>
    <xdr:to>
      <xdr:col>85</xdr:col>
      <xdr:colOff>177800</xdr:colOff>
      <xdr:row>98</xdr:row>
      <xdr:rowOff>156891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141668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33103</xdr:rowOff>
    </xdr:from>
    <xdr:to>
      <xdr:col>81</xdr:col>
      <xdr:colOff>101600</xdr:colOff>
      <xdr:row>98</xdr:row>
      <xdr:rowOff>134703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125830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66100</xdr:rowOff>
    </xdr:from>
    <xdr:to>
      <xdr:col>76</xdr:col>
      <xdr:colOff>165100</xdr:colOff>
      <xdr:row>98</xdr:row>
      <xdr:rowOff>167700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158827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73520</xdr:rowOff>
    </xdr:from>
    <xdr:to>
      <xdr:col>72</xdr:col>
      <xdr:colOff>38100</xdr:colOff>
      <xdr:row>99</xdr:row>
      <xdr:rowOff>3670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166247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73881</xdr:rowOff>
    </xdr:from>
    <xdr:to>
      <xdr:col>67</xdr:col>
      <xdr:colOff>101600</xdr:colOff>
      <xdr:row>99</xdr:row>
      <xdr:rowOff>4031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166608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6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47307</xdr:rowOff>
    </xdr:from>
    <xdr:to>
      <xdr:col>116</xdr:col>
      <xdr:colOff>63500</xdr:colOff>
      <xdr:row>38</xdr:row>
      <xdr:rowOff>63309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56240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18352</xdr:rowOff>
    </xdr:from>
    <xdr:to>
      <xdr:col>111</xdr:col>
      <xdr:colOff>177800</xdr:colOff>
      <xdr:row>38</xdr:row>
      <xdr:rowOff>47307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53345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134557</xdr:rowOff>
    </xdr:from>
    <xdr:to>
      <xdr:col>107</xdr:col>
      <xdr:colOff>50800</xdr:colOff>
      <xdr:row>38</xdr:row>
      <xdr:rowOff>18352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13530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134557</xdr:rowOff>
    </xdr:from>
    <xdr:to>
      <xdr:col>102</xdr:col>
      <xdr:colOff>114300</xdr:colOff>
      <xdr:row>37</xdr:row>
      <xdr:rowOff>82169</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135307"/>
          <a:ext cx="889000" cy="2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57421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12509</xdr:rowOff>
    </xdr:from>
    <xdr:to>
      <xdr:col>116</xdr:col>
      <xdr:colOff>114300</xdr:colOff>
      <xdr:row>38</xdr:row>
      <xdr:rowOff>114109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162386</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0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167957</xdr:rowOff>
    </xdr:from>
    <xdr:to>
      <xdr:col>112</xdr:col>
      <xdr:colOff>38100</xdr:colOff>
      <xdr:row>38</xdr:row>
      <xdr:rowOff>98107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5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89234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60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139002</xdr:rowOff>
    </xdr:from>
    <xdr:to>
      <xdr:col>107</xdr:col>
      <xdr:colOff>101600</xdr:colOff>
      <xdr:row>38</xdr:row>
      <xdr:rowOff>69152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60279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57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83757</xdr:rowOff>
    </xdr:from>
    <xdr:to>
      <xdr:col>102</xdr:col>
      <xdr:colOff>165100</xdr:colOff>
      <xdr:row>36</xdr:row>
      <xdr:rowOff>13907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30434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85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31369</xdr:rowOff>
    </xdr:from>
    <xdr:to>
      <xdr:col>98</xdr:col>
      <xdr:colOff>38100</xdr:colOff>
      <xdr:row>37</xdr:row>
      <xdr:rowOff>132969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149496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85362</xdr:rowOff>
    </xdr:from>
    <xdr:to>
      <xdr:col>116</xdr:col>
      <xdr:colOff>63500</xdr:colOff>
      <xdr:row>76</xdr:row>
      <xdr:rowOff>149233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15562"/>
          <a:ext cx="838200" cy="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114257</xdr:rowOff>
    </xdr:from>
    <xdr:to>
      <xdr:col>111</xdr:col>
      <xdr:colOff>177800</xdr:colOff>
      <xdr:row>76</xdr:row>
      <xdr:rowOff>149233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144457"/>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114257</xdr:rowOff>
    </xdr:from>
    <xdr:to>
      <xdr:col>107</xdr:col>
      <xdr:colOff>50800</xdr:colOff>
      <xdr:row>76</xdr:row>
      <xdr:rowOff>144455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4445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137620</xdr:rowOff>
    </xdr:from>
    <xdr:to>
      <xdr:col>102</xdr:col>
      <xdr:colOff>114300</xdr:colOff>
      <xdr:row>76</xdr:row>
      <xdr:rowOff>144455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24920"/>
          <a:ext cx="889000" cy="3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34562</xdr:rowOff>
    </xdr:from>
    <xdr:to>
      <xdr:col>116</xdr:col>
      <xdr:colOff>114300</xdr:colOff>
      <xdr:row>76</xdr:row>
      <xdr:rowOff>136162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12989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4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98433</xdr:rowOff>
    </xdr:from>
    <xdr:to>
      <xdr:col>112</xdr:col>
      <xdr:colOff>38100</xdr:colOff>
      <xdr:row>77</xdr:row>
      <xdr:rowOff>28583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19710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63457</xdr:rowOff>
    </xdr:from>
    <xdr:to>
      <xdr:col>107</xdr:col>
      <xdr:colOff>101600</xdr:colOff>
      <xdr:row>76</xdr:row>
      <xdr:rowOff>165057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156184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93655</xdr:rowOff>
    </xdr:from>
    <xdr:to>
      <xdr:col>102</xdr:col>
      <xdr:colOff>165100</xdr:colOff>
      <xdr:row>77</xdr:row>
      <xdr:rowOff>23805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1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86820</xdr:rowOff>
    </xdr:from>
    <xdr:to>
      <xdr:col>98</xdr:col>
      <xdr:colOff>38100</xdr:colOff>
      <xdr:row>75</xdr:row>
      <xdr:rowOff>16970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7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33497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「物件費」の増加は、物価高騰による公共施設の光熱水費等の増による影響が大きい。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「扶助費」は、子育て世帯・非課税世帯等への臨時特別給付金事業の事業費が下がったことにより減少した。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「補助費等」については、クリーンパーク茂原の火災対応による負担金の増額等により増加した。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ごみ処理や救急医療、消防等の業務を近隣市町とともに運営する一部事務組合において共同処理していることから負担金として計上しているため、全国平均、栃木県平均を上回る決算額となっている。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普通建設事業費」は、庁舎改修事業や道路整備事業の事業費が下がったことにより全国平均及び栃木県平均を下回っている。今後計上される生涯学習・子育て支援複合施設整備事業や庁舎大規模改修事業等により「普通建設事業費」や「公債費」は増加見込みである。各施設の老朽化が進んでいるため、公共施設マネジメントにより整備費用の平準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30,886
30,444
54.39
12,702,650
11,589,572
800,656
7,371,448
6,000,113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162560</xdr:rowOff>
    </xdr:from>
    <xdr:to>
      <xdr:col>24</xdr:col>
      <xdr:colOff>63500</xdr:colOff>
      <xdr:row>36</xdr:row>
      <xdr:rowOff>54356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3310"/>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54356</xdr:rowOff>
    </xdr:from>
    <xdr:to>
      <xdr:col>19</xdr:col>
      <xdr:colOff>177800</xdr:colOff>
      <xdr:row>36</xdr:row>
      <xdr:rowOff>66929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65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69215</xdr:rowOff>
    </xdr:from>
    <xdr:to>
      <xdr:col>15</xdr:col>
      <xdr:colOff>50800</xdr:colOff>
      <xdr:row>36</xdr:row>
      <xdr:rowOff>66929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996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58166</xdr:rowOff>
    </xdr:from>
    <xdr:to>
      <xdr:col>10</xdr:col>
      <xdr:colOff>114300</xdr:colOff>
      <xdr:row>35</xdr:row>
      <xdr:rowOff>69215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891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3556</xdr:rowOff>
    </xdr:from>
    <xdr:to>
      <xdr:col>20</xdr:col>
      <xdr:colOff>38100</xdr:colOff>
      <xdr:row>36</xdr:row>
      <xdr:rowOff>105156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96283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16129</xdr:rowOff>
    </xdr:from>
    <xdr:to>
      <xdr:col>15</xdr:col>
      <xdr:colOff>101600</xdr:colOff>
      <xdr:row>36</xdr:row>
      <xdr:rowOff>117729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108856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18415</xdr:rowOff>
    </xdr:from>
    <xdr:to>
      <xdr:col>10</xdr:col>
      <xdr:colOff>165100</xdr:colOff>
      <xdr:row>35</xdr:row>
      <xdr:rowOff>120015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111142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23237</xdr:rowOff>
    </xdr:from>
    <xdr:to>
      <xdr:col>24</xdr:col>
      <xdr:colOff>63500</xdr:colOff>
      <xdr:row>58</xdr:row>
      <xdr:rowOff>56190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7337"/>
          <a:ext cx="8382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167617</xdr:rowOff>
    </xdr:from>
    <xdr:to>
      <xdr:col>19</xdr:col>
      <xdr:colOff>177800</xdr:colOff>
      <xdr:row>58</xdr:row>
      <xdr:rowOff>23237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68817"/>
          <a:ext cx="889000" cy="19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167617</xdr:rowOff>
    </xdr:from>
    <xdr:to>
      <xdr:col>15</xdr:col>
      <xdr:colOff>50800</xdr:colOff>
      <xdr:row>58</xdr:row>
      <xdr:rowOff>57944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8817"/>
          <a:ext cx="889000" cy="2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49309</xdr:rowOff>
    </xdr:from>
    <xdr:to>
      <xdr:col>10</xdr:col>
      <xdr:colOff>114300</xdr:colOff>
      <xdr:row>58</xdr:row>
      <xdr:rowOff>57944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3409"/>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5390</xdr:rowOff>
    </xdr:from>
    <xdr:to>
      <xdr:col>24</xdr:col>
      <xdr:colOff>114300</xdr:colOff>
      <xdr:row>58</xdr:row>
      <xdr:rowOff>106990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143887</xdr:rowOff>
    </xdr:from>
    <xdr:to>
      <xdr:col>20</xdr:col>
      <xdr:colOff>38100</xdr:colOff>
      <xdr:row>58</xdr:row>
      <xdr:rowOff>74037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65164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116817</xdr:rowOff>
    </xdr:from>
    <xdr:to>
      <xdr:col>15</xdr:col>
      <xdr:colOff>101600</xdr:colOff>
      <xdr:row>57</xdr:row>
      <xdr:rowOff>46967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38094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7144</xdr:rowOff>
    </xdr:from>
    <xdr:to>
      <xdr:col>10</xdr:col>
      <xdr:colOff>165100</xdr:colOff>
      <xdr:row>58</xdr:row>
      <xdr:rowOff>108744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99871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169959</xdr:rowOff>
    </xdr:from>
    <xdr:to>
      <xdr:col>6</xdr:col>
      <xdr:colOff>38100</xdr:colOff>
      <xdr:row>58</xdr:row>
      <xdr:rowOff>100109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91236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50242</xdr:rowOff>
    </xdr:from>
    <xdr:to>
      <xdr:col>24</xdr:col>
      <xdr:colOff>63500</xdr:colOff>
      <xdr:row>77</xdr:row>
      <xdr:rowOff>24823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0442"/>
          <a:ext cx="838200" cy="1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50242</xdr:rowOff>
    </xdr:from>
    <xdr:to>
      <xdr:col>19</xdr:col>
      <xdr:colOff>177800</xdr:colOff>
      <xdr:row>77</xdr:row>
      <xdr:rowOff>66331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0442"/>
          <a:ext cx="889000" cy="18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66331</xdr:rowOff>
    </xdr:from>
    <xdr:to>
      <xdr:col>15</xdr:col>
      <xdr:colOff>50800</xdr:colOff>
      <xdr:row>78</xdr:row>
      <xdr:rowOff>13044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7981"/>
          <a:ext cx="889000" cy="1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13044</xdr:rowOff>
    </xdr:from>
    <xdr:to>
      <xdr:col>10</xdr:col>
      <xdr:colOff>114300</xdr:colOff>
      <xdr:row>78</xdr:row>
      <xdr:rowOff>53910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6144"/>
          <a:ext cx="8890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145473</xdr:rowOff>
    </xdr:from>
    <xdr:to>
      <xdr:col>24</xdr:col>
      <xdr:colOff>114300</xdr:colOff>
      <xdr:row>77</xdr:row>
      <xdr:rowOff>75623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60400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170892</xdr:rowOff>
    </xdr:from>
    <xdr:to>
      <xdr:col>20</xdr:col>
      <xdr:colOff>38100</xdr:colOff>
      <xdr:row>76</xdr:row>
      <xdr:rowOff>101042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92169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15531</xdr:rowOff>
    </xdr:from>
    <xdr:to>
      <xdr:col>15</xdr:col>
      <xdr:colOff>101600</xdr:colOff>
      <xdr:row>77</xdr:row>
      <xdr:rowOff>117131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108258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133694</xdr:rowOff>
    </xdr:from>
    <xdr:to>
      <xdr:col>10</xdr:col>
      <xdr:colOff>165100</xdr:colOff>
      <xdr:row>78</xdr:row>
      <xdr:rowOff>63844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54971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3110</xdr:rowOff>
    </xdr:from>
    <xdr:to>
      <xdr:col>6</xdr:col>
      <xdr:colOff>38100</xdr:colOff>
      <xdr:row>78</xdr:row>
      <xdr:rowOff>104710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61633</xdr:rowOff>
    </xdr:from>
    <xdr:to>
      <xdr:col>24</xdr:col>
      <xdr:colOff>63500</xdr:colOff>
      <xdr:row>98</xdr:row>
      <xdr:rowOff>36868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2283"/>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124731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36868</xdr:rowOff>
    </xdr:from>
    <xdr:to>
      <xdr:col>19</xdr:col>
      <xdr:colOff>177800</xdr:colOff>
      <xdr:row>99</xdr:row>
      <xdr:rowOff>62776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8968"/>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13970</xdr:rowOff>
    </xdr:from>
    <xdr:to>
      <xdr:col>15</xdr:col>
      <xdr:colOff>50800</xdr:colOff>
      <xdr:row>99</xdr:row>
      <xdr:rowOff>62776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87520"/>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18238</xdr:rowOff>
    </xdr:from>
    <xdr:to>
      <xdr:col>10</xdr:col>
      <xdr:colOff>114300</xdr:colOff>
      <xdr:row>99</xdr:row>
      <xdr:rowOff>13970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0338"/>
          <a:ext cx="889000" cy="1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10833</xdr:rowOff>
    </xdr:from>
    <xdr:to>
      <xdr:col>24</xdr:col>
      <xdr:colOff>114300</xdr:colOff>
      <xdr:row>97</xdr:row>
      <xdr:rowOff>112433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160710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157518</xdr:rowOff>
    </xdr:from>
    <xdr:to>
      <xdr:col>20</xdr:col>
      <xdr:colOff>38100</xdr:colOff>
      <xdr:row>98</xdr:row>
      <xdr:rowOff>87668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78795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11976</xdr:rowOff>
    </xdr:from>
    <xdr:to>
      <xdr:col>15</xdr:col>
      <xdr:colOff>101600</xdr:colOff>
      <xdr:row>99</xdr:row>
      <xdr:rowOff>113576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104703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134620</xdr:rowOff>
    </xdr:from>
    <xdr:to>
      <xdr:col>10</xdr:col>
      <xdr:colOff>165100</xdr:colOff>
      <xdr:row>99</xdr:row>
      <xdr:rowOff>64770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55897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138888</xdr:rowOff>
    </xdr:from>
    <xdr:to>
      <xdr:col>6</xdr:col>
      <xdr:colOff>38100</xdr:colOff>
      <xdr:row>98</xdr:row>
      <xdr:rowOff>69038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60165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60452</xdr:rowOff>
    </xdr:from>
    <xdr:to>
      <xdr:col>55</xdr:col>
      <xdr:colOff>0</xdr:colOff>
      <xdr:row>57</xdr:row>
      <xdr:rowOff>93180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33102"/>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25191</xdr:rowOff>
    </xdr:from>
    <xdr:to>
      <xdr:col>50</xdr:col>
      <xdr:colOff>114300</xdr:colOff>
      <xdr:row>57</xdr:row>
      <xdr:rowOff>93180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97841"/>
          <a:ext cx="889000" cy="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25191</xdr:rowOff>
    </xdr:from>
    <xdr:to>
      <xdr:col>45</xdr:col>
      <xdr:colOff>177800</xdr:colOff>
      <xdr:row>57</xdr:row>
      <xdr:rowOff>70948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97841"/>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35611</xdr:rowOff>
    </xdr:from>
    <xdr:to>
      <xdr:col>41</xdr:col>
      <xdr:colOff>50800</xdr:colOff>
      <xdr:row>57</xdr:row>
      <xdr:rowOff>70948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08261"/>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9652</xdr:rowOff>
    </xdr:from>
    <xdr:to>
      <xdr:col>55</xdr:col>
      <xdr:colOff>50800</xdr:colOff>
      <xdr:row>57</xdr:row>
      <xdr:rowOff>111252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159529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42380</xdr:rowOff>
    </xdr:from>
    <xdr:to>
      <xdr:col>50</xdr:col>
      <xdr:colOff>165100</xdr:colOff>
      <xdr:row>57</xdr:row>
      <xdr:rowOff>143980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135107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145841</xdr:rowOff>
    </xdr:from>
    <xdr:to>
      <xdr:col>46</xdr:col>
      <xdr:colOff>38100</xdr:colOff>
      <xdr:row>57</xdr:row>
      <xdr:rowOff>75991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92518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20148</xdr:rowOff>
    </xdr:from>
    <xdr:to>
      <xdr:col>41</xdr:col>
      <xdr:colOff>101600</xdr:colOff>
      <xdr:row>57</xdr:row>
      <xdr:rowOff>121748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112875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156261</xdr:rowOff>
    </xdr:from>
    <xdr:to>
      <xdr:col>36</xdr:col>
      <xdr:colOff>165100</xdr:colOff>
      <xdr:row>57</xdr:row>
      <xdr:rowOff>86411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77538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73764</xdr:rowOff>
    </xdr:from>
    <xdr:to>
      <xdr:col>55</xdr:col>
      <xdr:colOff>0</xdr:colOff>
      <xdr:row>78</xdr:row>
      <xdr:rowOff>972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75414"/>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xdr:rowOff>
    </xdr:from>
    <xdr:to>
      <xdr:col>50</xdr:col>
      <xdr:colOff>114300</xdr:colOff>
      <xdr:row>78</xdr:row>
      <xdr:rowOff>86272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74072"/>
          <a:ext cx="8890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86272</xdr:rowOff>
    </xdr:from>
    <xdr:to>
      <xdr:col>45</xdr:col>
      <xdr:colOff>177800</xdr:colOff>
      <xdr:row>78</xdr:row>
      <xdr:rowOff>157531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59372"/>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157531</xdr:rowOff>
    </xdr:from>
    <xdr:to>
      <xdr:col>41</xdr:col>
      <xdr:colOff>50800</xdr:colOff>
      <xdr:row>79</xdr:row>
      <xdr:rowOff>29025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30631"/>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22964</xdr:rowOff>
    </xdr:from>
    <xdr:to>
      <xdr:col>55</xdr:col>
      <xdr:colOff>50800</xdr:colOff>
      <xdr:row>77</xdr:row>
      <xdr:rowOff>124564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121622</xdr:rowOff>
    </xdr:from>
    <xdr:to>
      <xdr:col>50</xdr:col>
      <xdr:colOff>165100</xdr:colOff>
      <xdr:row>78</xdr:row>
      <xdr:rowOff>51772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42899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35472</xdr:rowOff>
    </xdr:from>
    <xdr:to>
      <xdr:col>46</xdr:col>
      <xdr:colOff>38100</xdr:colOff>
      <xdr:row>78</xdr:row>
      <xdr:rowOff>137072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128199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0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106731</xdr:rowOff>
    </xdr:from>
    <xdr:to>
      <xdr:col>41</xdr:col>
      <xdr:colOff>101600</xdr:colOff>
      <xdr:row>79</xdr:row>
      <xdr:rowOff>36881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7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149675</xdr:rowOff>
    </xdr:from>
    <xdr:to>
      <xdr:col>36</xdr:col>
      <xdr:colOff>165100</xdr:colOff>
      <xdr:row>79</xdr:row>
      <xdr:rowOff>79825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70952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1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31801</xdr:rowOff>
    </xdr:from>
    <xdr:to>
      <xdr:col>55</xdr:col>
      <xdr:colOff>0</xdr:colOff>
      <xdr:row>96</xdr:row>
      <xdr:rowOff>31161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319551"/>
          <a:ext cx="838200" cy="17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165029</xdr:rowOff>
    </xdr:from>
    <xdr:to>
      <xdr:col>50</xdr:col>
      <xdr:colOff>114300</xdr:colOff>
      <xdr:row>95</xdr:row>
      <xdr:rowOff>31801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281329"/>
          <a:ext cx="889000" cy="3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165029</xdr:rowOff>
    </xdr:from>
    <xdr:to>
      <xdr:col>45</xdr:col>
      <xdr:colOff>177800</xdr:colOff>
      <xdr:row>95</xdr:row>
      <xdr:rowOff>30476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281329"/>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30476</xdr:rowOff>
    </xdr:from>
    <xdr:to>
      <xdr:col>41</xdr:col>
      <xdr:colOff>50800</xdr:colOff>
      <xdr:row>96</xdr:row>
      <xdr:rowOff>47254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18226"/>
          <a:ext cx="889000" cy="1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151811</xdr:rowOff>
    </xdr:from>
    <xdr:to>
      <xdr:col>55</xdr:col>
      <xdr:colOff>50800</xdr:colOff>
      <xdr:row>96</xdr:row>
      <xdr:rowOff>81961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130238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152451</xdr:rowOff>
    </xdr:from>
    <xdr:to>
      <xdr:col>50</xdr:col>
      <xdr:colOff>165100</xdr:colOff>
      <xdr:row>95</xdr:row>
      <xdr:rowOff>82601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99128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114229</xdr:rowOff>
    </xdr:from>
    <xdr:to>
      <xdr:col>46</xdr:col>
      <xdr:colOff>38100</xdr:colOff>
      <xdr:row>95</xdr:row>
      <xdr:rowOff>44379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60906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151126</xdr:rowOff>
    </xdr:from>
    <xdr:to>
      <xdr:col>41</xdr:col>
      <xdr:colOff>101600</xdr:colOff>
      <xdr:row>95</xdr:row>
      <xdr:rowOff>81276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97803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4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167904</xdr:rowOff>
    </xdr:from>
    <xdr:to>
      <xdr:col>36</xdr:col>
      <xdr:colOff>165100</xdr:colOff>
      <xdr:row>96</xdr:row>
      <xdr:rowOff>98054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89181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77567</xdr:rowOff>
    </xdr:from>
    <xdr:to>
      <xdr:col>85</xdr:col>
      <xdr:colOff>127000</xdr:colOff>
      <xdr:row>36</xdr:row>
      <xdr:rowOff>97637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49767"/>
          <a:ext cx="8382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171430</xdr:rowOff>
    </xdr:from>
    <xdr:to>
      <xdr:col>81</xdr:col>
      <xdr:colOff>50800</xdr:colOff>
      <xdr:row>36</xdr:row>
      <xdr:rowOff>97637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72180"/>
          <a:ext cx="889000" cy="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171430</xdr:rowOff>
    </xdr:from>
    <xdr:to>
      <xdr:col>76</xdr:col>
      <xdr:colOff>114300</xdr:colOff>
      <xdr:row>36</xdr:row>
      <xdr:rowOff>143358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72180"/>
          <a:ext cx="889000" cy="1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143358</xdr:rowOff>
    </xdr:from>
    <xdr:to>
      <xdr:col>71</xdr:col>
      <xdr:colOff>177800</xdr:colOff>
      <xdr:row>36</xdr:row>
      <xdr:rowOff>161783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5558"/>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26767</xdr:rowOff>
    </xdr:from>
    <xdr:to>
      <xdr:col>85</xdr:col>
      <xdr:colOff>177800</xdr:colOff>
      <xdr:row>36</xdr:row>
      <xdr:rowOff>128367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5194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46837</xdr:rowOff>
    </xdr:from>
    <xdr:to>
      <xdr:col>81</xdr:col>
      <xdr:colOff>101600</xdr:colOff>
      <xdr:row>36</xdr:row>
      <xdr:rowOff>148437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139564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120630</xdr:rowOff>
    </xdr:from>
    <xdr:to>
      <xdr:col>76</xdr:col>
      <xdr:colOff>165100</xdr:colOff>
      <xdr:row>36</xdr:row>
      <xdr:rowOff>50780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67307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92558</xdr:rowOff>
    </xdr:from>
    <xdr:to>
      <xdr:col>72</xdr:col>
      <xdr:colOff>38100</xdr:colOff>
      <xdr:row>37</xdr:row>
      <xdr:rowOff>22708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110983</xdr:rowOff>
    </xdr:from>
    <xdr:to>
      <xdr:col>67</xdr:col>
      <xdr:colOff>101600</xdr:colOff>
      <xdr:row>37</xdr:row>
      <xdr:rowOff>41133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32260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113754</xdr:rowOff>
    </xdr:from>
    <xdr:to>
      <xdr:col>85</xdr:col>
      <xdr:colOff>127000</xdr:colOff>
      <xdr:row>57</xdr:row>
      <xdr:rowOff>35262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4954"/>
          <a:ext cx="838200" cy="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15211</xdr:rowOff>
    </xdr:from>
    <xdr:to>
      <xdr:col>81</xdr:col>
      <xdr:colOff>50800</xdr:colOff>
      <xdr:row>57</xdr:row>
      <xdr:rowOff>35262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16411"/>
          <a:ext cx="889000" cy="19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15211</xdr:rowOff>
    </xdr:from>
    <xdr:to>
      <xdr:col>76</xdr:col>
      <xdr:colOff>114300</xdr:colOff>
      <xdr:row>57</xdr:row>
      <xdr:rowOff>90306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16411"/>
          <a:ext cx="889000" cy="2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90306</xdr:rowOff>
    </xdr:from>
    <xdr:to>
      <xdr:col>71</xdr:col>
      <xdr:colOff>177800</xdr:colOff>
      <xdr:row>58</xdr:row>
      <xdr:rowOff>40553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62956"/>
          <a:ext cx="889000" cy="1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62954</xdr:rowOff>
    </xdr:from>
    <xdr:to>
      <xdr:col>85</xdr:col>
      <xdr:colOff>177800</xdr:colOff>
      <xdr:row>56</xdr:row>
      <xdr:rowOff>164554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41381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155912</xdr:rowOff>
    </xdr:from>
    <xdr:to>
      <xdr:col>81</xdr:col>
      <xdr:colOff>101600</xdr:colOff>
      <xdr:row>57</xdr:row>
      <xdr:rowOff>86062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77189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135861</xdr:rowOff>
    </xdr:from>
    <xdr:to>
      <xdr:col>76</xdr:col>
      <xdr:colOff>165100</xdr:colOff>
      <xdr:row>56</xdr:row>
      <xdr:rowOff>66011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6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82538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39506</xdr:rowOff>
    </xdr:from>
    <xdr:to>
      <xdr:col>72</xdr:col>
      <xdr:colOff>38100</xdr:colOff>
      <xdr:row>57</xdr:row>
      <xdr:rowOff>141106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132233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161203</xdr:rowOff>
    </xdr:from>
    <xdr:to>
      <xdr:col>67</xdr:col>
      <xdr:colOff>101600</xdr:colOff>
      <xdr:row>58</xdr:row>
      <xdr:rowOff>91353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82480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91384</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35934"/>
          <a:ext cx="8382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76591</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2114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76591</xdr:rowOff>
    </xdr:from>
    <xdr:to>
      <xdr:col>76</xdr:col>
      <xdr:colOff>114300</xdr:colOff>
      <xdr:row>79</xdr:row>
      <xdr:rowOff>87302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2114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87302</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1852"/>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40584</xdr:rowOff>
    </xdr:from>
    <xdr:to>
      <xdr:col>85</xdr:col>
      <xdr:colOff>177800</xdr:colOff>
      <xdr:row>79</xdr:row>
      <xdr:rowOff>142184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2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25791</xdr:rowOff>
    </xdr:from>
    <xdr:to>
      <xdr:col>76</xdr:col>
      <xdr:colOff>165100</xdr:colOff>
      <xdr:row>79</xdr:row>
      <xdr:rowOff>127391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118518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6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36502</xdr:rowOff>
    </xdr:from>
    <xdr:to>
      <xdr:col>72</xdr:col>
      <xdr:colOff>38100</xdr:colOff>
      <xdr:row>79</xdr:row>
      <xdr:rowOff>138102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129229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7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153436</xdr:rowOff>
    </xdr:from>
    <xdr:to>
      <xdr:col>85</xdr:col>
      <xdr:colOff>127000</xdr:colOff>
      <xdr:row>96</xdr:row>
      <xdr:rowOff>12446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41186"/>
          <a:ext cx="8382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12446</xdr:rowOff>
    </xdr:from>
    <xdr:to>
      <xdr:col>81</xdr:col>
      <xdr:colOff>50800</xdr:colOff>
      <xdr:row>96</xdr:row>
      <xdr:rowOff>53136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7164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53136</xdr:rowOff>
    </xdr:from>
    <xdr:to>
      <xdr:col>76</xdr:col>
      <xdr:colOff>114300</xdr:colOff>
      <xdr:row>96</xdr:row>
      <xdr:rowOff>75025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12336"/>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54108</xdr:rowOff>
    </xdr:from>
    <xdr:to>
      <xdr:col>71</xdr:col>
      <xdr:colOff>177800</xdr:colOff>
      <xdr:row>96</xdr:row>
      <xdr:rowOff>75025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133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102636</xdr:rowOff>
    </xdr:from>
    <xdr:to>
      <xdr:col>85</xdr:col>
      <xdr:colOff>177800</xdr:colOff>
      <xdr:row>96</xdr:row>
      <xdr:rowOff>32786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81063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133096</xdr:rowOff>
    </xdr:from>
    <xdr:to>
      <xdr:col>81</xdr:col>
      <xdr:colOff>101600</xdr:colOff>
      <xdr:row>96</xdr:row>
      <xdr:rowOff>63246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54373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2336</xdr:rowOff>
    </xdr:from>
    <xdr:to>
      <xdr:col>76</xdr:col>
      <xdr:colOff>165100</xdr:colOff>
      <xdr:row>96</xdr:row>
      <xdr:rowOff>103936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95063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24225</xdr:rowOff>
    </xdr:from>
    <xdr:to>
      <xdr:col>72</xdr:col>
      <xdr:colOff>38100</xdr:colOff>
      <xdr:row>96</xdr:row>
      <xdr:rowOff>125825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116952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3308</xdr:rowOff>
    </xdr:from>
    <xdr:to>
      <xdr:col>67</xdr:col>
      <xdr:colOff>101600</xdr:colOff>
      <xdr:row>96</xdr:row>
      <xdr:rowOff>104908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「総務費」は、庁舎改修事業の事業費の減により減少したが、今後数年にわたり大規模改修が行われるため増加見込みである。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「民生費」は子育て世帯・非課税世帯等への臨時特別給付金事業の事業費等の減により減少し、「衛生費」の増加は、クリーンパーク茂原の火災対応による負担金の増額や霊園整備事業等による。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「農林水産業費」は物価高騰対応のための農業者支援事業により増加し、「商工費」は町内企業の施設再整備に対する奨励事業により増加した。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「土木費」については、町道</a:t>
          </a:r>
          <a:r>
            <a:rPr kumimoji="1" lang="en-US" altLang="ja-JP" sz="1300">
              <a:latin typeface="ＭＳ Ｐゴシック" panose="020B0600070205080204" pitchFamily="50" charset="-128"/>
              <a:ea typeface="ＭＳ Ｐゴシック" panose="020B0600070205080204" pitchFamily="50" charset="-128"/>
            </a:rPr>
            <a:t>3-123</a:t>
          </a:r>
          <a:r>
            <a:rPr kumimoji="1" lang="ja-JP" altLang="en-US" sz="1300">
              <a:latin typeface="ＭＳ Ｐゴシック" panose="020B0600070205080204" pitchFamily="50" charset="-128"/>
              <a:ea typeface="ＭＳ Ｐゴシック" panose="020B0600070205080204" pitchFamily="50" charset="-128"/>
            </a:rPr>
            <a:t>号線及び町道</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号線の新設事業の終了が主な要因となり減少した。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「教育費」は、いちご一会とちぎ国体の開催や生涯学習・子育て支援複合施設の整備に向けた生涯学習センター整備基金への積立て等により増加した。今後工事費が計上されるため増加見込みである。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705,450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102,600</a:t>
          </a:r>
          <a:r>
            <a:rPr kumimoji="1" lang="ja-JP" altLang="en-US" sz="1300">
              <a:latin typeface="ＭＳ Ｐゴシック" panose="020B0600070205080204" pitchFamily="50" charset="-128"/>
              <a:ea typeface="ＭＳ Ｐゴシック" panose="020B0600070205080204" pitchFamily="50" charset="-128"/>
            </a:rPr>
            <a:t>千円）や道路整備事業にかかる借入等の償還が始まったことにより、令和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年度から大きく増加しているが、全国平均及び栃木県平均は下回っている。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標準財政規模は、町税収入等の一般財源の額からその団体の経営規模をはかるもので法人税収の多寡による影響が大きい。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令和４年度は、複合施設整備事業等の繰越事業費が増額したため実質収支額が減額した。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今後も税収の変動に対応できる基金残高を確保しながら、適正な行財政運営に努めていく。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基金を設置せずに毎年の収支額を留保資金として積み上げていることから、黒字額が大きい状態となっている。そのため、基準外繰出金による財源不足補填は行っていない。ただし、留保資金は、水道管の老朽化及び耐震化のための更新費用の財源とな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は、黒字となっているものの、財源不足を一般会計からの基準外繰出金により補填している状況である。令和元年度から公営企業会計へと移行し、独立採算制が原則となる。受益者負担の公平性からも、赤字補填的な繰出金を抑えるため、使用料の見直しに積極的に取り組んで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については、高齢化の進行や医療ニーズの多様化等により需要は増える見込みである。今後においても、その時の状況に応じて、各保険給付基金の活用と合わせて保険料などの見直し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12702650</v>
      </c>
      <c r="BO4" s="371"/>
      <c r="BP4" s="371"/>
      <c r="BQ4" s="371"/>
      <c r="BR4" s="371"/>
      <c r="BS4" s="371"/>
      <c r="BT4" s="371"/>
      <c r="BU4" s="372"/>
      <c r="BV4" s="370">
        <v>13326504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10.9</v>
      </c>
      <c r="CU4" s="377"/>
      <c r="CV4" s="377"/>
      <c r="CW4" s="377"/>
      <c r="CX4" s="377"/>
      <c r="CY4" s="377"/>
      <c r="CZ4" s="377"/>
      <c r="DA4" s="378"/>
      <c r="DB4" s="376">
        <v>12.9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11589572</v>
      </c>
      <c r="BO5" s="408"/>
      <c r="BP5" s="408"/>
      <c r="BQ5" s="408"/>
      <c r="BR5" s="408"/>
      <c r="BS5" s="408"/>
      <c r="BT5" s="408"/>
      <c r="BU5" s="409"/>
      <c r="BV5" s="407">
        <v>12271126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83.5</v>
      </c>
      <c r="CU5" s="405"/>
      <c r="CV5" s="405"/>
      <c r="CW5" s="405"/>
      <c r="CX5" s="405"/>
      <c r="CY5" s="405"/>
      <c r="CZ5" s="405"/>
      <c r="DA5" s="406"/>
      <c r="DB5" s="404">
        <v>79.900000000000006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1113078</v>
      </c>
      <c r="BO6" s="408"/>
      <c r="BP6" s="408"/>
      <c r="BQ6" s="408"/>
      <c r="BR6" s="408"/>
      <c r="BS6" s="408"/>
      <c r="BT6" s="408"/>
      <c r="BU6" s="409"/>
      <c r="BV6" s="407">
        <v>1055378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84.6</v>
      </c>
      <c r="CU6" s="445"/>
      <c r="CV6" s="445"/>
      <c r="CW6" s="445"/>
      <c r="CX6" s="445"/>
      <c r="CY6" s="445"/>
      <c r="CZ6" s="445"/>
      <c r="DA6" s="446"/>
      <c r="DB6" s="444">
        <v>87.7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312422</v>
      </c>
      <c r="BO7" s="408"/>
      <c r="BP7" s="408"/>
      <c r="BQ7" s="408"/>
      <c r="BR7" s="408"/>
      <c r="BS7" s="408"/>
      <c r="BT7" s="408"/>
      <c r="BU7" s="409"/>
      <c r="BV7" s="407">
        <v>81324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7371448</v>
      </c>
      <c r="CU7" s="408"/>
      <c r="CV7" s="408"/>
      <c r="CW7" s="408"/>
      <c r="CX7" s="408"/>
      <c r="CY7" s="408"/>
      <c r="CZ7" s="408"/>
      <c r="DA7" s="409"/>
      <c r="DB7" s="407">
        <v>7570470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800656</v>
      </c>
      <c r="BO8" s="408"/>
      <c r="BP8" s="408"/>
      <c r="BQ8" s="408"/>
      <c r="BR8" s="408"/>
      <c r="BS8" s="408"/>
      <c r="BT8" s="408"/>
      <c r="BU8" s="409"/>
      <c r="BV8" s="407">
        <v>974054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0.95</v>
      </c>
      <c r="CU8" s="448"/>
      <c r="CV8" s="448"/>
      <c r="CW8" s="448"/>
      <c r="CX8" s="448"/>
      <c r="CY8" s="448"/>
      <c r="CZ8" s="448"/>
      <c r="DA8" s="449"/>
      <c r="DB8" s="447">
        <v>0.95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30806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-173398</v>
      </c>
      <c r="BO9" s="408"/>
      <c r="BP9" s="408"/>
      <c r="BQ9" s="408"/>
      <c r="BR9" s="408"/>
      <c r="BS9" s="408"/>
      <c r="BT9" s="408"/>
      <c r="BU9" s="409"/>
      <c r="BV9" s="407">
        <v>285629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9.6999999999999993</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31046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112</v>
      </c>
      <c r="AV10" s="440"/>
      <c r="AW10" s="440"/>
      <c r="AX10" s="440"/>
      <c r="AY10" s="441" t="s">
        <v>123</v>
      </c>
      <c r="AZ10" s="442"/>
      <c r="BA10" s="442"/>
      <c r="BB10" s="442"/>
      <c r="BC10" s="442"/>
      <c r="BD10" s="442"/>
      <c r="BE10" s="442"/>
      <c r="BF10" s="442"/>
      <c r="BG10" s="442"/>
      <c r="BH10" s="442"/>
      <c r="BI10" s="442"/>
      <c r="BJ10" s="442"/>
      <c r="BK10" s="442"/>
      <c r="BL10" s="442"/>
      <c r="BM10" s="443"/>
      <c r="BN10" s="407">
        <v>144</v>
      </c>
      <c r="BO10" s="408"/>
      <c r="BP10" s="408"/>
      <c r="BQ10" s="408"/>
      <c r="BR10" s="408"/>
      <c r="BS10" s="408"/>
      <c r="BT10" s="408"/>
      <c r="BU10" s="409"/>
      <c r="BV10" s="407">
        <v>156585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30886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30444</v>
      </c>
      <c r="S13" s="492"/>
      <c r="T13" s="492"/>
      <c r="U13" s="492"/>
      <c r="V13" s="493"/>
      <c r="W13" s="423" t="s">
        <v>142</v>
      </c>
      <c r="X13" s="424"/>
      <c r="Y13" s="424"/>
      <c r="Z13" s="424"/>
      <c r="AA13" s="424"/>
      <c r="AB13" s="414"/>
      <c r="AC13" s="458">
        <v>1299</v>
      </c>
      <c r="AD13" s="459"/>
      <c r="AE13" s="459"/>
      <c r="AF13" s="459"/>
      <c r="AG13" s="501"/>
      <c r="AH13" s="458">
        <v>1399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-173254</v>
      </c>
      <c r="BO13" s="408"/>
      <c r="BP13" s="408"/>
      <c r="BQ13" s="408"/>
      <c r="BR13" s="408"/>
      <c r="BS13" s="408"/>
      <c r="BT13" s="408"/>
      <c r="BU13" s="409"/>
      <c r="BV13" s="407">
        <v>442214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5.9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31177</v>
      </c>
      <c r="S14" s="492"/>
      <c r="T14" s="492"/>
      <c r="U14" s="492"/>
      <c r="V14" s="493"/>
      <c r="W14" s="397"/>
      <c r="X14" s="398"/>
      <c r="Y14" s="398"/>
      <c r="Z14" s="398"/>
      <c r="AA14" s="398"/>
      <c r="AB14" s="387"/>
      <c r="AC14" s="494">
        <v>8.4</v>
      </c>
      <c r="AD14" s="495"/>
      <c r="AE14" s="495"/>
      <c r="AF14" s="495"/>
      <c r="AG14" s="496"/>
      <c r="AH14" s="494">
        <v>8.6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30739</v>
      </c>
      <c r="S15" s="492"/>
      <c r="T15" s="492"/>
      <c r="U15" s="492"/>
      <c r="V15" s="493"/>
      <c r="W15" s="423" t="s">
        <v>150</v>
      </c>
      <c r="X15" s="424"/>
      <c r="Y15" s="424"/>
      <c r="Z15" s="424"/>
      <c r="AA15" s="424"/>
      <c r="AB15" s="414"/>
      <c r="AC15" s="458">
        <v>5385</v>
      </c>
      <c r="AD15" s="459"/>
      <c r="AE15" s="459"/>
      <c r="AF15" s="459"/>
      <c r="AG15" s="501"/>
      <c r="AH15" s="458">
        <v>5844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5438743</v>
      </c>
      <c r="BO15" s="371"/>
      <c r="BP15" s="371"/>
      <c r="BQ15" s="371"/>
      <c r="BR15" s="371"/>
      <c r="BS15" s="371"/>
      <c r="BT15" s="371"/>
      <c r="BU15" s="372"/>
      <c r="BV15" s="370">
        <v>5054738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35</v>
      </c>
      <c r="AD16" s="495"/>
      <c r="AE16" s="495"/>
      <c r="AF16" s="495"/>
      <c r="AG16" s="496"/>
      <c r="AH16" s="494">
        <v>35.9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5771592</v>
      </c>
      <c r="BO16" s="408"/>
      <c r="BP16" s="408"/>
      <c r="BQ16" s="408"/>
      <c r="BR16" s="408"/>
      <c r="BS16" s="408"/>
      <c r="BT16" s="408"/>
      <c r="BU16" s="409"/>
      <c r="BV16" s="407">
        <v>5477623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8709</v>
      </c>
      <c r="AD17" s="459"/>
      <c r="AE17" s="459"/>
      <c r="AF17" s="459"/>
      <c r="AG17" s="501"/>
      <c r="AH17" s="458">
        <v>9037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6935999</v>
      </c>
      <c r="BO17" s="408"/>
      <c r="BP17" s="408"/>
      <c r="BQ17" s="408"/>
      <c r="BR17" s="408"/>
      <c r="BS17" s="408"/>
      <c r="BT17" s="408"/>
      <c r="BU17" s="409"/>
      <c r="BV17" s="407">
        <v>6442135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54.39</v>
      </c>
      <c r="M18" s="531"/>
      <c r="N18" s="531"/>
      <c r="O18" s="531"/>
      <c r="P18" s="531"/>
      <c r="Q18" s="531"/>
      <c r="R18" s="532"/>
      <c r="S18" s="532"/>
      <c r="T18" s="532"/>
      <c r="U18" s="532"/>
      <c r="V18" s="533"/>
      <c r="W18" s="425"/>
      <c r="X18" s="426"/>
      <c r="Y18" s="426"/>
      <c r="Z18" s="426"/>
      <c r="AA18" s="426"/>
      <c r="AB18" s="417"/>
      <c r="AC18" s="534">
        <v>56.6</v>
      </c>
      <c r="AD18" s="535"/>
      <c r="AE18" s="535"/>
      <c r="AF18" s="535"/>
      <c r="AG18" s="536"/>
      <c r="AH18" s="534">
        <v>55.5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6527791</v>
      </c>
      <c r="BO18" s="408"/>
      <c r="BP18" s="408"/>
      <c r="BQ18" s="408"/>
      <c r="BR18" s="408"/>
      <c r="BS18" s="408"/>
      <c r="BT18" s="408"/>
      <c r="BU18" s="409"/>
      <c r="BV18" s="407">
        <v>6362661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566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9623282</v>
      </c>
      <c r="BO19" s="408"/>
      <c r="BP19" s="408"/>
      <c r="BQ19" s="408"/>
      <c r="BR19" s="408"/>
      <c r="BS19" s="408"/>
      <c r="BT19" s="408"/>
      <c r="BU19" s="409"/>
      <c r="BV19" s="407">
        <v>9444659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11544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6000113</v>
      </c>
      <c r="BO22" s="371"/>
      <c r="BP22" s="371"/>
      <c r="BQ22" s="371"/>
      <c r="BR22" s="371"/>
      <c r="BS22" s="371"/>
      <c r="BT22" s="371"/>
      <c r="BU22" s="372"/>
      <c r="BV22" s="370">
        <v>6655843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3446929</v>
      </c>
      <c r="BO23" s="408"/>
      <c r="BP23" s="408"/>
      <c r="BQ23" s="408"/>
      <c r="BR23" s="408"/>
      <c r="BS23" s="408"/>
      <c r="BT23" s="408"/>
      <c r="BU23" s="409"/>
      <c r="BV23" s="407">
        <v>3755504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7800</v>
      </c>
      <c r="R24" s="459"/>
      <c r="S24" s="459"/>
      <c r="T24" s="459"/>
      <c r="U24" s="459"/>
      <c r="V24" s="501"/>
      <c r="W24" s="553"/>
      <c r="X24" s="554"/>
      <c r="Y24" s="555"/>
      <c r="Z24" s="457" t="s">
        <v>175</v>
      </c>
      <c r="AA24" s="437"/>
      <c r="AB24" s="437"/>
      <c r="AC24" s="437"/>
      <c r="AD24" s="437"/>
      <c r="AE24" s="437"/>
      <c r="AF24" s="437"/>
      <c r="AG24" s="438"/>
      <c r="AH24" s="458">
        <v>182</v>
      </c>
      <c r="AI24" s="459"/>
      <c r="AJ24" s="459"/>
      <c r="AK24" s="459"/>
      <c r="AL24" s="501"/>
      <c r="AM24" s="458">
        <v>533260</v>
      </c>
      <c r="AN24" s="459"/>
      <c r="AO24" s="459"/>
      <c r="AP24" s="459"/>
      <c r="AQ24" s="459"/>
      <c r="AR24" s="501"/>
      <c r="AS24" s="458">
        <v>2930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4277144</v>
      </c>
      <c r="BO24" s="408"/>
      <c r="BP24" s="408"/>
      <c r="BQ24" s="408"/>
      <c r="BR24" s="408"/>
      <c r="BS24" s="408"/>
      <c r="BT24" s="408"/>
      <c r="BU24" s="409"/>
      <c r="BV24" s="407">
        <v>4825483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6200</v>
      </c>
      <c r="R25" s="459"/>
      <c r="S25" s="459"/>
      <c r="T25" s="459"/>
      <c r="U25" s="459"/>
      <c r="V25" s="501"/>
      <c r="W25" s="553"/>
      <c r="X25" s="554"/>
      <c r="Y25" s="555"/>
      <c r="Z25" s="457" t="s">
        <v>178</v>
      </c>
      <c r="AA25" s="437"/>
      <c r="AB25" s="437"/>
      <c r="AC25" s="437"/>
      <c r="AD25" s="437"/>
      <c r="AE25" s="437"/>
      <c r="AF25" s="437"/>
      <c r="AG25" s="438"/>
      <c r="AH25" s="458" t="s">
        <v>139</v>
      </c>
      <c r="AI25" s="459"/>
      <c r="AJ25" s="459"/>
      <c r="AK25" s="459"/>
      <c r="AL25" s="501"/>
      <c r="AM25" s="458" t="s">
        <v>139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2447505</v>
      </c>
      <c r="BO25" s="371"/>
      <c r="BP25" s="371"/>
      <c r="BQ25" s="371"/>
      <c r="BR25" s="371"/>
      <c r="BS25" s="371"/>
      <c r="BT25" s="371"/>
      <c r="BU25" s="372"/>
      <c r="BV25" s="370">
        <v>2857580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5800</v>
      </c>
      <c r="R26" s="459"/>
      <c r="S26" s="459"/>
      <c r="T26" s="459"/>
      <c r="U26" s="459"/>
      <c r="V26" s="501"/>
      <c r="W26" s="553"/>
      <c r="X26" s="554"/>
      <c r="Y26" s="555"/>
      <c r="Z26" s="457" t="s">
        <v>182</v>
      </c>
      <c r="AA26" s="559"/>
      <c r="AB26" s="559"/>
      <c r="AC26" s="559"/>
      <c r="AD26" s="559"/>
      <c r="AE26" s="559"/>
      <c r="AF26" s="559"/>
      <c r="AG26" s="560"/>
      <c r="AH26" s="458">
        <v>7</v>
      </c>
      <c r="AI26" s="459"/>
      <c r="AJ26" s="459"/>
      <c r="AK26" s="459"/>
      <c r="AL26" s="501"/>
      <c r="AM26" s="458">
        <v>22022</v>
      </c>
      <c r="AN26" s="459"/>
      <c r="AO26" s="459"/>
      <c r="AP26" s="459"/>
      <c r="AQ26" s="459"/>
      <c r="AR26" s="501"/>
      <c r="AS26" s="458">
        <v>3146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185</v>
      </c>
      <c r="F27" s="437"/>
      <c r="G27" s="437"/>
      <c r="H27" s="437"/>
      <c r="I27" s="437"/>
      <c r="J27" s="437"/>
      <c r="K27" s="438"/>
      <c r="L27" s="458">
        <v>1</v>
      </c>
      <c r="M27" s="459"/>
      <c r="N27" s="459"/>
      <c r="O27" s="459"/>
      <c r="P27" s="501"/>
      <c r="Q27" s="458">
        <v>3650</v>
      </c>
      <c r="R27" s="459"/>
      <c r="S27" s="459"/>
      <c r="T27" s="459"/>
      <c r="U27" s="459"/>
      <c r="V27" s="501"/>
      <c r="W27" s="553"/>
      <c r="X27" s="554"/>
      <c r="Y27" s="555"/>
      <c r="Z27" s="457" t="s">
        <v>186</v>
      </c>
      <c r="AA27" s="437"/>
      <c r="AB27" s="437"/>
      <c r="AC27" s="437"/>
      <c r="AD27" s="437"/>
      <c r="AE27" s="437"/>
      <c r="AF27" s="437"/>
      <c r="AG27" s="438"/>
      <c r="AH27" s="458">
        <v>3</v>
      </c>
      <c r="AI27" s="459"/>
      <c r="AJ27" s="459"/>
      <c r="AK27" s="459"/>
      <c r="AL27" s="501"/>
      <c r="AM27" s="458">
        <v>11721</v>
      </c>
      <c r="AN27" s="459"/>
      <c r="AO27" s="459"/>
      <c r="AP27" s="459"/>
      <c r="AQ27" s="459"/>
      <c r="AR27" s="501"/>
      <c r="AS27" s="458">
        <v>3907</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485861</v>
      </c>
      <c r="BO27" s="527"/>
      <c r="BP27" s="527"/>
      <c r="BQ27" s="527"/>
      <c r="BR27" s="527"/>
      <c r="BS27" s="527"/>
      <c r="BT27" s="527"/>
      <c r="BU27" s="528"/>
      <c r="BV27" s="526">
        <v>485861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2950</v>
      </c>
      <c r="R28" s="459"/>
      <c r="S28" s="459"/>
      <c r="T28" s="459"/>
      <c r="U28" s="459"/>
      <c r="V28" s="501"/>
      <c r="W28" s="553"/>
      <c r="X28" s="554"/>
      <c r="Y28" s="555"/>
      <c r="Z28" s="457" t="s">
        <v>189</v>
      </c>
      <c r="AA28" s="437"/>
      <c r="AB28" s="437"/>
      <c r="AC28" s="437"/>
      <c r="AD28" s="437"/>
      <c r="AE28" s="437"/>
      <c r="AF28" s="437"/>
      <c r="AG28" s="438"/>
      <c r="AH28" s="458" t="s">
        <v>179</v>
      </c>
      <c r="AI28" s="459"/>
      <c r="AJ28" s="459"/>
      <c r="AK28" s="459"/>
      <c r="AL28" s="501"/>
      <c r="AM28" s="458" t="s">
        <v>179</v>
      </c>
      <c r="AN28" s="459"/>
      <c r="AO28" s="459"/>
      <c r="AP28" s="459"/>
      <c r="AQ28" s="459"/>
      <c r="AR28" s="501"/>
      <c r="AS28" s="458" t="s">
        <v>139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2615244</v>
      </c>
      <c r="BO28" s="371"/>
      <c r="BP28" s="371"/>
      <c r="BQ28" s="371"/>
      <c r="BR28" s="371"/>
      <c r="BS28" s="371"/>
      <c r="BT28" s="371"/>
      <c r="BU28" s="372"/>
      <c r="BV28" s="370">
        <v>2615100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12</v>
      </c>
      <c r="M29" s="459"/>
      <c r="N29" s="459"/>
      <c r="O29" s="459"/>
      <c r="P29" s="501"/>
      <c r="Q29" s="458">
        <v>2700</v>
      </c>
      <c r="R29" s="459"/>
      <c r="S29" s="459"/>
      <c r="T29" s="459"/>
      <c r="U29" s="459"/>
      <c r="V29" s="501"/>
      <c r="W29" s="556"/>
      <c r="X29" s="557"/>
      <c r="Y29" s="558"/>
      <c r="Z29" s="457" t="s">
        <v>192</v>
      </c>
      <c r="AA29" s="437"/>
      <c r="AB29" s="437"/>
      <c r="AC29" s="437"/>
      <c r="AD29" s="437"/>
      <c r="AE29" s="437"/>
      <c r="AF29" s="437"/>
      <c r="AG29" s="438"/>
      <c r="AH29" s="458">
        <v>185</v>
      </c>
      <c r="AI29" s="459"/>
      <c r="AJ29" s="459"/>
      <c r="AK29" s="459"/>
      <c r="AL29" s="501"/>
      <c r="AM29" s="458">
        <v>544981</v>
      </c>
      <c r="AN29" s="459"/>
      <c r="AO29" s="459"/>
      <c r="AP29" s="459"/>
      <c r="AQ29" s="459"/>
      <c r="AR29" s="501"/>
      <c r="AS29" s="458">
        <v>2946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1206802</v>
      </c>
      <c r="BO29" s="408"/>
      <c r="BP29" s="408"/>
      <c r="BQ29" s="408"/>
      <c r="BR29" s="408"/>
      <c r="BS29" s="408"/>
      <c r="BT29" s="408"/>
      <c r="BU29" s="409"/>
      <c r="BV29" s="407">
        <v>1356473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1188655</v>
      </c>
      <c r="BO30" s="527"/>
      <c r="BP30" s="527"/>
      <c r="BQ30" s="527"/>
      <c r="BR30" s="527"/>
      <c r="BS30" s="527"/>
      <c r="BT30" s="527"/>
      <c r="BU30" s="528"/>
      <c r="BV30" s="526">
        <v>1008340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201</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201</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石橋地区消防組合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上三川町農業公社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小山広域保健衛生組合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栃木県市町村総合事務組合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栃木県市町村総合事務組合　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栃木県後期高齢者医療広域連合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栃木県後期高齢者医療広域連合　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9k33318M9NECl/iFUwD1Bu9XROKQHEtYTXYBUlx9S1VzXfv05JAQX8MPbusN01UYEWIsvLNB3EPQ7Y39enE3lA==" saltValue="SAJo/wvcpiH5OZ/sorv0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567</v>
      </c>
      <c r="D34" s="1151"/>
      <c r="E34" s="1152"/>
      <c r="F34" s="32">
        <v>23.59</v>
      </c>
      <c r="G34" s="33">
        <v>33.97</v>
      </c>
      <c r="H34" s="33">
        <v>28.12</v>
      </c>
      <c r="I34" s="33">
        <v>23.32</v>
      </c>
      <c r="J34" s="34">
        <v>19.309999999999999</v>
      </c>
      <c r="K34" s="22"/>
      <c r="L34" s="22"/>
      <c r="M34" s="22"/>
      <c r="N34" s="22"/>
      <c r="O34" s="22"/>
      <c r="P34" s="22"/>
    </row>
    <row r="35" spans="1:16" ht="39" customHeight="1" x14ac:dyDescent="0.2">
      <c r="A35" s="22"/>
      <c r="B35" s="35"/>
      <c r="C35" s="1145" t="s">
        <v>568</v>
      </c>
      <c r="D35" s="1146"/>
      <c r="E35" s="1147"/>
      <c r="F35" s="36">
        <v>3.94</v>
      </c>
      <c r="G35" s="37">
        <v>6.36</v>
      </c>
      <c r="H35" s="37">
        <v>9.51</v>
      </c>
      <c r="I35" s="37">
        <v>12.86</v>
      </c>
      <c r="J35" s="38">
        <v>10.86</v>
      </c>
      <c r="K35" s="22"/>
      <c r="L35" s="22"/>
      <c r="M35" s="22"/>
      <c r="N35" s="22"/>
      <c r="O35" s="22"/>
      <c r="P35" s="22"/>
    </row>
    <row r="36" spans="1:16" ht="39" customHeight="1" x14ac:dyDescent="0.2">
      <c r="A36" s="22"/>
      <c r="B36" s="35"/>
      <c r="C36" s="1145" t="s">
        <v>569</v>
      </c>
      <c r="D36" s="1146"/>
      <c r="E36" s="1147"/>
      <c r="F36" s="36">
        <v>1.06</v>
      </c>
      <c r="G36" s="37">
        <v>1.87</v>
      </c>
      <c r="H36" s="37">
        <v>1.54</v>
      </c>
      <c r="I36" s="37">
        <v>2.02</v>
      </c>
      <c r="J36" s="38">
        <v>2.95</v>
      </c>
      <c r="K36" s="22"/>
      <c r="L36" s="22"/>
      <c r="M36" s="22"/>
      <c r="N36" s="22"/>
      <c r="O36" s="22"/>
      <c r="P36" s="22"/>
    </row>
    <row r="37" spans="1:16" ht="39" customHeight="1" x14ac:dyDescent="0.2">
      <c r="A37" s="22"/>
      <c r="B37" s="35"/>
      <c r="C37" s="1145" t="s">
        <v>570</v>
      </c>
      <c r="D37" s="1146"/>
      <c r="E37" s="1147"/>
      <c r="F37" s="36" t="s">
        <v>518</v>
      </c>
      <c r="G37" s="37">
        <v>0.55000000000000004</v>
      </c>
      <c r="H37" s="37">
        <v>0.56999999999999995</v>
      </c>
      <c r="I37" s="37">
        <v>0.95</v>
      </c>
      <c r="J37" s="38">
        <v>1.23</v>
      </c>
      <c r="K37" s="22"/>
      <c r="L37" s="22"/>
      <c r="M37" s="22"/>
      <c r="N37" s="22"/>
      <c r="O37" s="22"/>
      <c r="P37" s="22"/>
    </row>
    <row r="38" spans="1:16" ht="39" customHeight="1" x14ac:dyDescent="0.2">
      <c r="A38" s="22"/>
      <c r="B38" s="35"/>
      <c r="C38" s="1145" t="s">
        <v>571</v>
      </c>
      <c r="D38" s="1146"/>
      <c r="E38" s="1147"/>
      <c r="F38" s="36">
        <v>1.76</v>
      </c>
      <c r="G38" s="37">
        <v>0.92</v>
      </c>
      <c r="H38" s="37">
        <v>1.38</v>
      </c>
      <c r="I38" s="37">
        <v>0.95</v>
      </c>
      <c r="J38" s="38">
        <v>0.55000000000000004</v>
      </c>
      <c r="K38" s="22"/>
      <c r="L38" s="22"/>
      <c r="M38" s="22"/>
      <c r="N38" s="22"/>
      <c r="O38" s="22"/>
      <c r="P38" s="22"/>
    </row>
    <row r="39" spans="1:16" ht="39" customHeight="1" x14ac:dyDescent="0.2">
      <c r="A39" s="22"/>
      <c r="B39" s="35"/>
      <c r="C39" s="1145" t="s">
        <v>572</v>
      </c>
      <c r="D39" s="1146"/>
      <c r="E39" s="1147"/>
      <c r="F39" s="36">
        <v>0.05</v>
      </c>
      <c r="G39" s="37">
        <v>0.06</v>
      </c>
      <c r="H39" s="37">
        <v>0.23</v>
      </c>
      <c r="I39" s="37">
        <v>0.12</v>
      </c>
      <c r="J39" s="38">
        <v>0.21</v>
      </c>
      <c r="K39" s="22"/>
      <c r="L39" s="22"/>
      <c r="M39" s="22"/>
      <c r="N39" s="22"/>
      <c r="O39" s="22"/>
      <c r="P39" s="22"/>
    </row>
    <row r="40" spans="1:16" ht="39" customHeight="1" x14ac:dyDescent="0.2">
      <c r="A40" s="22"/>
      <c r="B40" s="35"/>
      <c r="C40" s="1145" t="s">
        <v>573</v>
      </c>
      <c r="D40" s="1146"/>
      <c r="E40" s="1147"/>
      <c r="F40" s="36">
        <v>0.05</v>
      </c>
      <c r="G40" s="37">
        <v>7.0000000000000007E-2</v>
      </c>
      <c r="H40" s="37">
        <v>0.02</v>
      </c>
      <c r="I40" s="37">
        <v>0.03</v>
      </c>
      <c r="J40" s="38">
        <v>0.04</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575</v>
      </c>
      <c r="G42" s="37" t="s">
        <v>518</v>
      </c>
      <c r="H42" s="37" t="s">
        <v>518</v>
      </c>
      <c r="I42" s="37" t="s">
        <v>518</v>
      </c>
      <c r="J42" s="38" t="s">
        <v>518</v>
      </c>
      <c r="K42" s="22"/>
      <c r="L42" s="22"/>
      <c r="M42" s="22"/>
      <c r="N42" s="22"/>
      <c r="O42" s="22"/>
      <c r="P42" s="22"/>
    </row>
    <row r="43" spans="1:16" ht="39" customHeight="1" thickBot="1" x14ac:dyDescent="0.25">
      <c r="A43" s="22"/>
      <c r="B43" s="40"/>
      <c r="C43" s="1148" t="s">
        <v>576</v>
      </c>
      <c r="D43" s="1149"/>
      <c r="E43" s="1150"/>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nigjQ+g+5aYH4gPZG7arjee2m7moerqA+X4YpvlgL4dp9h1/XCzD6aqKZaQuNWuwhusCINIKc9vLsY6GgDMpA==" saltValue="vDQw2BVF2BbMPR2ZkcVf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827</v>
      </c>
      <c r="L45" s="60">
        <v>793</v>
      </c>
      <c r="M45" s="60">
        <v>830</v>
      </c>
      <c r="N45" s="60">
        <v>894</v>
      </c>
      <c r="O45" s="61">
        <v>935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2">
      <c r="A48" s="48"/>
      <c r="B48" s="1155"/>
      <c r="C48" s="1156"/>
      <c r="D48" s="62"/>
      <c r="E48" s="1161" t="s">
        <v>15</v>
      </c>
      <c r="F48" s="1161"/>
      <c r="G48" s="1161"/>
      <c r="H48" s="1161"/>
      <c r="I48" s="1161"/>
      <c r="J48" s="1162"/>
      <c r="K48" s="63">
        <v>622</v>
      </c>
      <c r="L48" s="64">
        <v>603</v>
      </c>
      <c r="M48" s="64">
        <v>589</v>
      </c>
      <c r="N48" s="64">
        <v>583</v>
      </c>
      <c r="O48" s="65">
        <v>557</v>
      </c>
      <c r="P48" s="48"/>
      <c r="Q48" s="48"/>
      <c r="R48" s="48"/>
      <c r="S48" s="48"/>
      <c r="T48" s="48"/>
      <c r="U48" s="48"/>
    </row>
    <row r="49" spans="1:21" ht="30.75" customHeight="1" x14ac:dyDescent="0.2">
      <c r="A49" s="48"/>
      <c r="B49" s="1155"/>
      <c r="C49" s="1156"/>
      <c r="D49" s="62"/>
      <c r="E49" s="1161" t="s">
        <v>16</v>
      </c>
      <c r="F49" s="1161"/>
      <c r="G49" s="1161"/>
      <c r="H49" s="1161"/>
      <c r="I49" s="1161"/>
      <c r="J49" s="1162"/>
      <c r="K49" s="63">
        <v>56</v>
      </c>
      <c r="L49" s="64">
        <v>64</v>
      </c>
      <c r="M49" s="64">
        <v>58</v>
      </c>
      <c r="N49" s="64">
        <v>52</v>
      </c>
      <c r="O49" s="65">
        <v>51</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0</v>
      </c>
      <c r="N50" s="64">
        <v>0</v>
      </c>
      <c r="O50" s="65">
        <v>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1159</v>
      </c>
      <c r="L52" s="64">
        <v>1124</v>
      </c>
      <c r="M52" s="64">
        <v>1105</v>
      </c>
      <c r="N52" s="64">
        <v>1110</v>
      </c>
      <c r="O52" s="65">
        <v>1043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346</v>
      </c>
      <c r="L53" s="69">
        <v>336</v>
      </c>
      <c r="M53" s="69">
        <v>372</v>
      </c>
      <c r="N53" s="69">
        <v>419</v>
      </c>
      <c r="O53" s="70">
        <v>501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4h67i8uS1Aj3gLGh5NvDPnV0TYtqLCvVpsJnHXf3VpVM25Lxj6X/WMckGHT58w5cT1CtuCVOb3NxeLSs9t0ng==" saltValue="5k9PFBnFEw32KnUJXQ3b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70" zoomScaleNormal="70" zoomScaleSheetLayoutView="100" workbookViewId="0">
      <selection activeCell="J39" sqref="J39"/>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4" t="s">
        <v>32</v>
      </c>
      <c r="C41" s="1185"/>
      <c r="D41" s="105"/>
      <c r="E41" s="1190" t="s">
        <v>33</v>
      </c>
      <c r="F41" s="1190"/>
      <c r="G41" s="1190"/>
      <c r="H41" s="1191"/>
      <c r="I41" s="355">
        <v>6183</v>
      </c>
      <c r="J41" s="356">
        <v>6268</v>
      </c>
      <c r="K41" s="356">
        <v>6399</v>
      </c>
      <c r="L41" s="356">
        <v>6656</v>
      </c>
      <c r="M41" s="357">
        <v>6000</v>
      </c>
    </row>
    <row r="42" spans="2:13" ht="27.75" customHeight="1" x14ac:dyDescent="0.2">
      <c r="B42" s="1186"/>
      <c r="C42" s="1187"/>
      <c r="D42" s="106"/>
      <c r="E42" s="1192" t="s">
        <v>34</v>
      </c>
      <c r="F42" s="1192"/>
      <c r="G42" s="1192"/>
      <c r="H42" s="1193"/>
      <c r="I42" s="358" t="s">
        <v>518</v>
      </c>
      <c r="J42" s="359" t="s">
        <v>518</v>
      </c>
      <c r="K42" s="359" t="s">
        <v>518</v>
      </c>
      <c r="L42" s="359" t="s">
        <v>518</v>
      </c>
      <c r="M42" s="360" t="s">
        <v>518</v>
      </c>
    </row>
    <row r="43" spans="2:13" ht="27.75" customHeight="1" x14ac:dyDescent="0.2">
      <c r="B43" s="1186"/>
      <c r="C43" s="1187"/>
      <c r="D43" s="106"/>
      <c r="E43" s="1192" t="s">
        <v>35</v>
      </c>
      <c r="F43" s="1192"/>
      <c r="G43" s="1192"/>
      <c r="H43" s="1193"/>
      <c r="I43" s="358">
        <v>7077</v>
      </c>
      <c r="J43" s="359">
        <v>6834</v>
      </c>
      <c r="K43" s="359">
        <v>6475</v>
      </c>
      <c r="L43" s="359">
        <v>5950</v>
      </c>
      <c r="M43" s="360">
        <v>5679</v>
      </c>
    </row>
    <row r="44" spans="2:13" ht="27.75" customHeight="1" x14ac:dyDescent="0.2">
      <c r="B44" s="1186"/>
      <c r="C44" s="1187"/>
      <c r="D44" s="106"/>
      <c r="E44" s="1192" t="s">
        <v>36</v>
      </c>
      <c r="F44" s="1192"/>
      <c r="G44" s="1192"/>
      <c r="H44" s="1193"/>
      <c r="I44" s="358">
        <v>407</v>
      </c>
      <c r="J44" s="359">
        <v>339</v>
      </c>
      <c r="K44" s="359">
        <v>276</v>
      </c>
      <c r="L44" s="359">
        <v>332</v>
      </c>
      <c r="M44" s="360">
        <v>315</v>
      </c>
    </row>
    <row r="45" spans="2:13" ht="27.75" customHeight="1" x14ac:dyDescent="0.2">
      <c r="B45" s="1186"/>
      <c r="C45" s="1187"/>
      <c r="D45" s="106"/>
      <c r="E45" s="1192" t="s">
        <v>37</v>
      </c>
      <c r="F45" s="1192"/>
      <c r="G45" s="1192"/>
      <c r="H45" s="1193"/>
      <c r="I45" s="358">
        <v>936</v>
      </c>
      <c r="J45" s="359">
        <v>890</v>
      </c>
      <c r="K45" s="359">
        <v>890</v>
      </c>
      <c r="L45" s="359">
        <v>774</v>
      </c>
      <c r="M45" s="360">
        <v>753</v>
      </c>
    </row>
    <row r="46" spans="2:13" ht="27.75" customHeight="1" x14ac:dyDescent="0.2">
      <c r="B46" s="1186"/>
      <c r="C46" s="1187"/>
      <c r="D46" s="107"/>
      <c r="E46" s="1192" t="s">
        <v>38</v>
      </c>
      <c r="F46" s="1192"/>
      <c r="G46" s="1192"/>
      <c r="H46" s="1193"/>
      <c r="I46" s="358" t="s">
        <v>518</v>
      </c>
      <c r="J46" s="359" t="s">
        <v>518</v>
      </c>
      <c r="K46" s="359" t="s">
        <v>518</v>
      </c>
      <c r="L46" s="359" t="s">
        <v>518</v>
      </c>
      <c r="M46" s="360" t="s">
        <v>518</v>
      </c>
    </row>
    <row r="47" spans="2:13" ht="27.75" customHeight="1" x14ac:dyDescent="0.2">
      <c r="B47" s="1186"/>
      <c r="C47" s="1187"/>
      <c r="D47" s="108"/>
      <c r="E47" s="1194" t="s">
        <v>39</v>
      </c>
      <c r="F47" s="1195"/>
      <c r="G47" s="1195"/>
      <c r="H47" s="1196"/>
      <c r="I47" s="358" t="s">
        <v>518</v>
      </c>
      <c r="J47" s="359" t="s">
        <v>518</v>
      </c>
      <c r="K47" s="359" t="s">
        <v>518</v>
      </c>
      <c r="L47" s="359" t="s">
        <v>518</v>
      </c>
      <c r="M47" s="360" t="s">
        <v>518</v>
      </c>
    </row>
    <row r="48" spans="2:13" ht="27.75" customHeight="1" x14ac:dyDescent="0.2">
      <c r="B48" s="1186"/>
      <c r="C48" s="1187"/>
      <c r="D48" s="106"/>
      <c r="E48" s="1192" t="s">
        <v>40</v>
      </c>
      <c r="F48" s="1192"/>
      <c r="G48" s="1192"/>
      <c r="H48" s="1193"/>
      <c r="I48" s="358" t="s">
        <v>518</v>
      </c>
      <c r="J48" s="359" t="s">
        <v>518</v>
      </c>
      <c r="K48" s="359" t="s">
        <v>518</v>
      </c>
      <c r="L48" s="359" t="s">
        <v>518</v>
      </c>
      <c r="M48" s="360" t="s">
        <v>518</v>
      </c>
    </row>
    <row r="49" spans="2:13" ht="27.75" customHeight="1" x14ac:dyDescent="0.2">
      <c r="B49" s="1188"/>
      <c r="C49" s="1189"/>
      <c r="D49" s="106"/>
      <c r="E49" s="1192" t="s">
        <v>41</v>
      </c>
      <c r="F49" s="1192"/>
      <c r="G49" s="1192"/>
      <c r="H49" s="1193"/>
      <c r="I49" s="358" t="s">
        <v>518</v>
      </c>
      <c r="J49" s="359" t="s">
        <v>518</v>
      </c>
      <c r="K49" s="359" t="s">
        <v>518</v>
      </c>
      <c r="L49" s="359" t="s">
        <v>518</v>
      </c>
      <c r="M49" s="360" t="s">
        <v>518</v>
      </c>
    </row>
    <row r="50" spans="2:13" ht="27.75" customHeight="1" x14ac:dyDescent="0.2">
      <c r="B50" s="1197" t="s">
        <v>42</v>
      </c>
      <c r="C50" s="1198"/>
      <c r="D50" s="109"/>
      <c r="E50" s="1192" t="s">
        <v>43</v>
      </c>
      <c r="F50" s="1192"/>
      <c r="G50" s="1192"/>
      <c r="H50" s="1193"/>
      <c r="I50" s="358">
        <v>6629</v>
      </c>
      <c r="J50" s="359">
        <v>6833</v>
      </c>
      <c r="K50" s="359">
        <v>6500</v>
      </c>
      <c r="L50" s="359">
        <v>6764</v>
      </c>
      <c r="M50" s="360">
        <v>6845</v>
      </c>
    </row>
    <row r="51" spans="2:13" ht="27.75" customHeight="1" x14ac:dyDescent="0.2">
      <c r="B51" s="1186"/>
      <c r="C51" s="1187"/>
      <c r="D51" s="106"/>
      <c r="E51" s="1192" t="s">
        <v>44</v>
      </c>
      <c r="F51" s="1192"/>
      <c r="G51" s="1192"/>
      <c r="H51" s="1193"/>
      <c r="I51" s="358">
        <v>1672</v>
      </c>
      <c r="J51" s="359">
        <v>1572</v>
      </c>
      <c r="K51" s="359">
        <v>1548</v>
      </c>
      <c r="L51" s="359">
        <v>1375</v>
      </c>
      <c r="M51" s="360">
        <v>1283</v>
      </c>
    </row>
    <row r="52" spans="2:13" ht="27.75" customHeight="1" x14ac:dyDescent="0.2">
      <c r="B52" s="1188"/>
      <c r="C52" s="1189"/>
      <c r="D52" s="106"/>
      <c r="E52" s="1192" t="s">
        <v>45</v>
      </c>
      <c r="F52" s="1192"/>
      <c r="G52" s="1192"/>
      <c r="H52" s="1193"/>
      <c r="I52" s="358">
        <v>10479</v>
      </c>
      <c r="J52" s="359">
        <v>10310</v>
      </c>
      <c r="K52" s="359">
        <v>10104</v>
      </c>
      <c r="L52" s="359">
        <v>9903</v>
      </c>
      <c r="M52" s="360">
        <v>9631</v>
      </c>
    </row>
    <row r="53" spans="2:13" ht="27.75" customHeight="1" thickBot="1" x14ac:dyDescent="0.25">
      <c r="B53" s="1199" t="s">
        <v>46</v>
      </c>
      <c r="C53" s="1200"/>
      <c r="D53" s="110"/>
      <c r="E53" s="1201" t="s">
        <v>47</v>
      </c>
      <c r="F53" s="1201"/>
      <c r="G53" s="1201"/>
      <c r="H53" s="1202"/>
      <c r="I53" s="361">
        <v>-4178</v>
      </c>
      <c r="J53" s="362">
        <v>-4385</v>
      </c>
      <c r="K53" s="362">
        <v>-4113</v>
      </c>
      <c r="L53" s="362">
        <v>-4331</v>
      </c>
      <c r="M53" s="363">
        <v>-5013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9t7co0FnvjjstwmxZGqYplYKNYltJPjIlTscgjw8j5MWsJq8j5wA6mZtnh95YE27VqgYvQGSamEqAeBXcohVYg==" saltValue="7e1PjJ5TuZrboY1PtdON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election activeCell="C62" sqref="C62:E62"/>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561</v>
      </c>
      <c r="G54" s="119" t="s">
        <v>562</v>
      </c>
      <c r="H54" s="120" t="s">
        <v>563</v>
      </c>
    </row>
    <row r="55" spans="2:8" ht="52.5" customHeight="1" x14ac:dyDescent="0.2">
      <c r="B55" s="121"/>
      <c r="C55" s="1211" t="s">
        <v>50</v>
      </c>
      <c r="D55" s="1211"/>
      <c r="E55" s="1212"/>
      <c r="F55" s="122">
        <v>2459</v>
      </c>
      <c r="G55" s="122">
        <v>2615</v>
      </c>
      <c r="H55" s="123">
        <v>2615</v>
      </c>
    </row>
    <row r="56" spans="2:8" ht="52.5" customHeight="1" x14ac:dyDescent="0.2">
      <c r="B56" s="124"/>
      <c r="C56" s="1213" t="s">
        <v>51</v>
      </c>
      <c r="D56" s="1213"/>
      <c r="E56" s="1214"/>
      <c r="F56" s="125">
        <v>1263</v>
      </c>
      <c r="G56" s="125">
        <v>1356</v>
      </c>
      <c r="H56" s="126">
        <v>1207</v>
      </c>
    </row>
    <row r="57" spans="2:8" ht="53.25" customHeight="1" x14ac:dyDescent="0.2">
      <c r="B57" s="124"/>
      <c r="C57" s="1215" t="s">
        <v>52</v>
      </c>
      <c r="D57" s="1215"/>
      <c r="E57" s="1216"/>
      <c r="F57" s="127">
        <v>1035</v>
      </c>
      <c r="G57" s="127">
        <v>1008</v>
      </c>
      <c r="H57" s="128">
        <v>1189</v>
      </c>
    </row>
    <row r="58" spans="2:8" ht="45.75" customHeight="1" x14ac:dyDescent="0.2">
      <c r="B58" s="129"/>
      <c r="C58" s="1203" t="s">
        <v>591</v>
      </c>
      <c r="D58" s="1204"/>
      <c r="E58" s="1205"/>
      <c r="F58" s="130">
        <v>500</v>
      </c>
      <c r="G58" s="130">
        <v>500</v>
      </c>
      <c r="H58" s="131">
        <v>600</v>
      </c>
    </row>
    <row r="59" spans="2:8" ht="45.75" customHeight="1" x14ac:dyDescent="0.2">
      <c r="B59" s="129"/>
      <c r="C59" s="1203" t="s">
        <v>592</v>
      </c>
      <c r="D59" s="1204"/>
      <c r="E59" s="1205"/>
      <c r="F59" s="130">
        <v>261</v>
      </c>
      <c r="G59" s="130">
        <v>261</v>
      </c>
      <c r="H59" s="131">
        <v>361</v>
      </c>
    </row>
    <row r="60" spans="2:8" ht="45.75" customHeight="1" x14ac:dyDescent="0.2">
      <c r="B60" s="129"/>
      <c r="C60" s="1203" t="s">
        <v>593</v>
      </c>
      <c r="D60" s="1204"/>
      <c r="E60" s="1205"/>
      <c r="F60" s="130">
        <v>61</v>
      </c>
      <c r="G60" s="130">
        <v>74</v>
      </c>
      <c r="H60" s="131">
        <v>85</v>
      </c>
    </row>
    <row r="61" spans="2:8" ht="45.75" customHeight="1" x14ac:dyDescent="0.2">
      <c r="B61" s="129"/>
      <c r="C61" s="1203" t="s">
        <v>594</v>
      </c>
      <c r="D61" s="1204"/>
      <c r="E61" s="1205"/>
      <c r="F61" s="130">
        <v>90</v>
      </c>
      <c r="G61" s="130">
        <v>85</v>
      </c>
      <c r="H61" s="131">
        <v>78</v>
      </c>
    </row>
    <row r="62" spans="2:8" ht="45.75" customHeight="1" thickBot="1" x14ac:dyDescent="0.25">
      <c r="B62" s="132"/>
      <c r="C62" s="1206" t="s">
        <v>595</v>
      </c>
      <c r="D62" s="1207"/>
      <c r="E62" s="1208"/>
      <c r="F62" s="133">
        <v>69</v>
      </c>
      <c r="G62" s="133">
        <v>63</v>
      </c>
      <c r="H62" s="134">
        <v>58</v>
      </c>
    </row>
    <row r="63" spans="2:8" ht="52.5" customHeight="1" thickBot="1" x14ac:dyDescent="0.25">
      <c r="B63" s="135"/>
      <c r="C63" s="1209" t="s">
        <v>53</v>
      </c>
      <c r="D63" s="1209"/>
      <c r="E63" s="1210"/>
      <c r="F63" s="136">
        <v>4757</v>
      </c>
      <c r="G63" s="136">
        <v>4980</v>
      </c>
      <c r="H63" s="137">
        <v>5011</v>
      </c>
    </row>
    <row r="64" spans="2:8" ht="13" x14ac:dyDescent="0.2"/>
  </sheetData>
  <sheetProtection algorithmName="SHA-512" hashValue="xpTXCgEyYvMSU86hBDoiU3bletucXiHMgg7ySoKzo26iMnNx6lhTM+BDqLg0AN2egUt/gDLa9GRgEmQGn60LBQ==" saltValue="IKw1MR8wMS9+mPJAgM/n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33225</v>
      </c>
      <c r="E3" s="156"/>
      <c r="F3" s="157">
        <v>53869</v>
      </c>
      <c r="G3" s="158"/>
      <c r="H3" s="159"/>
    </row>
    <row r="4" spans="1:8" x14ac:dyDescent="0.2">
      <c r="A4" s="160"/>
      <c r="B4" s="161"/>
      <c r="C4" s="162"/>
      <c r="D4" s="163">
        <v>25697</v>
      </c>
      <c r="E4" s="164"/>
      <c r="F4" s="165">
        <v>35046</v>
      </c>
      <c r="G4" s="166"/>
      <c r="H4" s="167"/>
    </row>
    <row r="5" spans="1:8" x14ac:dyDescent="0.2">
      <c r="A5" s="148" t="s">
        <v>551</v>
      </c>
      <c r="B5" s="153"/>
      <c r="C5" s="154"/>
      <c r="D5" s="155">
        <v>41308</v>
      </c>
      <c r="E5" s="156"/>
      <c r="F5" s="157">
        <v>59119</v>
      </c>
      <c r="G5" s="158"/>
      <c r="H5" s="159"/>
    </row>
    <row r="6" spans="1:8" x14ac:dyDescent="0.2">
      <c r="A6" s="160"/>
      <c r="B6" s="161"/>
      <c r="C6" s="162"/>
      <c r="D6" s="163">
        <v>31687</v>
      </c>
      <c r="E6" s="164"/>
      <c r="F6" s="165">
        <v>29900</v>
      </c>
      <c r="G6" s="166"/>
      <c r="H6" s="167"/>
    </row>
    <row r="7" spans="1:8" x14ac:dyDescent="0.2">
      <c r="A7" s="148" t="s">
        <v>552</v>
      </c>
      <c r="B7" s="153"/>
      <c r="C7" s="154"/>
      <c r="D7" s="155">
        <v>60002</v>
      </c>
      <c r="E7" s="156"/>
      <c r="F7" s="157">
        <v>53895</v>
      </c>
      <c r="G7" s="158"/>
      <c r="H7" s="159"/>
    </row>
    <row r="8" spans="1:8" x14ac:dyDescent="0.2">
      <c r="A8" s="160"/>
      <c r="B8" s="161"/>
      <c r="C8" s="162"/>
      <c r="D8" s="163">
        <v>36336</v>
      </c>
      <c r="E8" s="164"/>
      <c r="F8" s="165">
        <v>31224</v>
      </c>
      <c r="G8" s="166"/>
      <c r="H8" s="167"/>
    </row>
    <row r="9" spans="1:8" x14ac:dyDescent="0.2">
      <c r="A9" s="148" t="s">
        <v>553</v>
      </c>
      <c r="B9" s="153"/>
      <c r="C9" s="154"/>
      <c r="D9" s="155">
        <v>43192</v>
      </c>
      <c r="E9" s="156"/>
      <c r="F9" s="157">
        <v>56181</v>
      </c>
      <c r="G9" s="158"/>
      <c r="H9" s="159"/>
    </row>
    <row r="10" spans="1:8" x14ac:dyDescent="0.2">
      <c r="A10" s="160"/>
      <c r="B10" s="161"/>
      <c r="C10" s="162"/>
      <c r="D10" s="163">
        <v>30109</v>
      </c>
      <c r="E10" s="164"/>
      <c r="F10" s="165">
        <v>32039</v>
      </c>
      <c r="G10" s="166"/>
      <c r="H10" s="167"/>
    </row>
    <row r="11" spans="1:8" x14ac:dyDescent="0.2">
      <c r="A11" s="148" t="s">
        <v>554</v>
      </c>
      <c r="B11" s="153"/>
      <c r="C11" s="154"/>
      <c r="D11" s="155">
        <v>27895</v>
      </c>
      <c r="E11" s="156"/>
      <c r="F11" s="157">
        <v>47730</v>
      </c>
      <c r="G11" s="158"/>
      <c r="H11" s="159"/>
    </row>
    <row r="12" spans="1:8" x14ac:dyDescent="0.2">
      <c r="A12" s="160"/>
      <c r="B12" s="161"/>
      <c r="C12" s="168"/>
      <c r="D12" s="163">
        <v>19214</v>
      </c>
      <c r="E12" s="164"/>
      <c r="F12" s="165">
        <v>26378</v>
      </c>
      <c r="G12" s="166"/>
      <c r="H12" s="167"/>
    </row>
    <row r="13" spans="1:8" x14ac:dyDescent="0.2">
      <c r="A13" s="148"/>
      <c r="B13" s="153"/>
      <c r="C13" s="169"/>
      <c r="D13" s="170">
        <v>41124</v>
      </c>
      <c r="E13" s="171"/>
      <c r="F13" s="172">
        <v>54159</v>
      </c>
      <c r="G13" s="173"/>
      <c r="H13" s="159"/>
    </row>
    <row r="14" spans="1:8" x14ac:dyDescent="0.2">
      <c r="A14" s="160"/>
      <c r="B14" s="161"/>
      <c r="C14" s="162"/>
      <c r="D14" s="163">
        <v>28609</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3.94</v>
      </c>
      <c r="C19" s="174">
        <f>ROUND(VALUE(SUBSTITUTE(実質収支比率等に係る経年分析!G$48,"▲","-")),2)</f>
        <v>6.37</v>
      </c>
      <c r="D19" s="174">
        <f>ROUND(VALUE(SUBSTITUTE(実質収支比率等に係る経年分析!H$48,"▲","-")),2)</f>
        <v>9.51</v>
      </c>
      <c r="E19" s="174">
        <f>ROUND(VALUE(SUBSTITUTE(実質収支比率等に係る経年分析!I$48,"▲","-")),2)</f>
        <v>12.87</v>
      </c>
      <c r="F19" s="174">
        <f>ROUND(VALUE(SUBSTITUTE(実質収支比率等に係る経年分析!J$48,"▲","-")),2)</f>
        <v>10.86</v>
      </c>
    </row>
    <row r="20" spans="1:11" x14ac:dyDescent="0.2">
      <c r="A20" s="174" t="s">
        <v>57</v>
      </c>
      <c r="B20" s="174">
        <f>ROUND(VALUE(SUBSTITUTE(実質収支比率等に係る経年分析!F$47,"▲","-")),2)</f>
        <v>31.8</v>
      </c>
      <c r="C20" s="174">
        <f>ROUND(VALUE(SUBSTITUTE(実質収支比率等に係る経年分析!G$47,"▲","-")),2)</f>
        <v>43.07</v>
      </c>
      <c r="D20" s="174">
        <f>ROUND(VALUE(SUBSTITUTE(実質収支比率等に係る経年分析!H$47,"▲","-")),2)</f>
        <v>33.97</v>
      </c>
      <c r="E20" s="174">
        <f>ROUND(VALUE(SUBSTITUTE(実質収支比率等に係る経年分析!I$47,"▲","-")),2)</f>
        <v>34.54</v>
      </c>
      <c r="F20" s="174">
        <f>ROUND(VALUE(SUBSTITUTE(実質収支比率等に係る経年分析!J$47,"▲","-")),2)</f>
        <v>35.479999999999997</v>
      </c>
    </row>
    <row r="21" spans="1:11" x14ac:dyDescent="0.2">
      <c r="A21" s="174" t="s">
        <v>58</v>
      </c>
      <c r="B21" s="174">
        <f>IF(ISNUMBER(VALUE(SUBSTITUTE(実質収支比率等に係る経年分析!F$49,"▲","-"))),ROUND(VALUE(SUBSTITUTE(実質収支比率等に係る経年分析!F$49,"▲","-")),2),NA())</f>
        <v>-1.1000000000000001</v>
      </c>
      <c r="C21" s="174">
        <f>IF(ISNUMBER(VALUE(SUBSTITUTE(実質収支比率等に係る経年分析!G$49,"▲","-"))),ROUND(VALUE(SUBSTITUTE(実質収支比率等に係る経年分析!G$49,"▲","-")),2),NA())</f>
        <v>0.87</v>
      </c>
      <c r="D21" s="174">
        <f>IF(ISNUMBER(VALUE(SUBSTITUTE(実質収支比率等に係る経年分析!H$49,"▲","-"))),ROUND(VALUE(SUBSTITUTE(実質収支比率等に係る経年分析!H$49,"▲","-")),2),NA())</f>
        <v>-3.51</v>
      </c>
      <c r="E21" s="174">
        <f>IF(ISNUMBER(VALUE(SUBSTITUTE(実質収支比率等に係る経年分析!I$49,"▲","-"))),ROUND(VALUE(SUBSTITUTE(実質収支比率等に係る経年分析!I$49,"▲","-")),2),NA())</f>
        <v>5.84</v>
      </c>
      <c r="F21" s="174">
        <f>IF(ISNUMBER(VALUE(SUBSTITUTE(実質収支比率等に係る経年分析!J$49,"▲","-"))),ROUND(VALUE(SUBSTITUTE(実質収支比率等に係る経年分析!J$49,"▲","-")),2),NA())</f>
        <v>-2.35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0.18</v>
      </c>
      <c r="C28" s="175" t="e">
        <f>IF(ROUND(VALUE(SUBSTITUTE(連結実質赤字比率に係る赤字・黒字の構成分析!F$42,"▲", "-")), 2) &gt;= 0, ABS(ROUND(VALUE(SUBSTITUTE(連結実質赤字比率に係る赤字・黒字の構成分析!F$42,"▲", "-")), 2)), NA())</f>
        <v>#N/A</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0.55000000000000004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0.56999999999999995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19.309999999999999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1159</v>
      </c>
      <c r="E42" s="176"/>
      <c r="F42" s="176"/>
      <c r="G42" s="176">
        <f>'実質公債費比率（分子）の構造'!L$52</f>
        <v>1124</v>
      </c>
      <c r="H42" s="176"/>
      <c r="I42" s="176"/>
      <c r="J42" s="176">
        <f>'実質公債費比率（分子）の構造'!M$52</f>
        <v>1105</v>
      </c>
      <c r="K42" s="176"/>
      <c r="L42" s="176"/>
      <c r="M42" s="176">
        <f>'実質公債費比率（分子）の構造'!N$52</f>
        <v>1110</v>
      </c>
      <c r="N42" s="176"/>
      <c r="O42" s="176"/>
      <c r="P42" s="176">
        <f>'実質公債費比率（分子）の構造'!O$52</f>
        <v>1043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1</v>
      </c>
      <c r="O44" s="176"/>
      <c r="P44" s="176"/>
    </row>
    <row r="45" spans="1:16" x14ac:dyDescent="0.2">
      <c r="A45" s="176" t="s">
        <v>68</v>
      </c>
      <c r="B45" s="176">
        <f>'実質公債費比率（分子）の構造'!K$49</f>
        <v>56</v>
      </c>
      <c r="C45" s="176"/>
      <c r="D45" s="176"/>
      <c r="E45" s="176">
        <f>'実質公債費比率（分子）の構造'!L$49</f>
        <v>64</v>
      </c>
      <c r="F45" s="176"/>
      <c r="G45" s="176"/>
      <c r="H45" s="176">
        <f>'実質公債費比率（分子）の構造'!M$49</f>
        <v>58</v>
      </c>
      <c r="I45" s="176"/>
      <c r="J45" s="176"/>
      <c r="K45" s="176">
        <f>'実質公債費比率（分子）の構造'!N$49</f>
        <v>52</v>
      </c>
      <c r="L45" s="176"/>
      <c r="M45" s="176"/>
      <c r="N45" s="176">
        <f>'実質公債費比率（分子）の構造'!O$49</f>
        <v>51</v>
      </c>
      <c r="O45" s="176"/>
      <c r="P45" s="176"/>
    </row>
    <row r="46" spans="1:16" x14ac:dyDescent="0.2">
      <c r="A46" s="176" t="s">
        <v>69</v>
      </c>
      <c r="B46" s="176">
        <f>'実質公債費比率（分子）の構造'!K$48</f>
        <v>622</v>
      </c>
      <c r="C46" s="176"/>
      <c r="D46" s="176"/>
      <c r="E46" s="176">
        <f>'実質公債費比率（分子）の構造'!L$48</f>
        <v>603</v>
      </c>
      <c r="F46" s="176"/>
      <c r="G46" s="176"/>
      <c r="H46" s="176">
        <f>'実質公債費比率（分子）の構造'!M$48</f>
        <v>589</v>
      </c>
      <c r="I46" s="176"/>
      <c r="J46" s="176"/>
      <c r="K46" s="176">
        <f>'実質公債費比率（分子）の構造'!N$48</f>
        <v>583</v>
      </c>
      <c r="L46" s="176"/>
      <c r="M46" s="176"/>
      <c r="N46" s="176">
        <f>'実質公債費比率（分子）の構造'!O$48</f>
        <v>557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827</v>
      </c>
      <c r="C49" s="176"/>
      <c r="D49" s="176"/>
      <c r="E49" s="176">
        <f>'実質公債費比率（分子）の構造'!L$45</f>
        <v>793</v>
      </c>
      <c r="F49" s="176"/>
      <c r="G49" s="176"/>
      <c r="H49" s="176">
        <f>'実質公債費比率（分子）の構造'!M$45</f>
        <v>830</v>
      </c>
      <c r="I49" s="176"/>
      <c r="J49" s="176"/>
      <c r="K49" s="176">
        <f>'実質公債費比率（分子）の構造'!N$45</f>
        <v>894</v>
      </c>
      <c r="L49" s="176"/>
      <c r="M49" s="176"/>
      <c r="N49" s="176">
        <f>'実質公債費比率（分子）の構造'!O$45</f>
        <v>935</v>
      </c>
      <c r="O49" s="176"/>
      <c r="P49" s="176"/>
    </row>
    <row r="50" spans="1:16" x14ac:dyDescent="0.2">
      <c r="A50" s="176" t="s">
        <v>73</v>
      </c>
      <c r="B50" s="176" t="e">
        <f>NA()</f>
        <v>#N/A</v>
      </c>
      <c r="C50" s="176">
        <f>IF(ISNUMBER('実質公債費比率（分子）の構造'!K$53),'実質公債費比率（分子）の構造'!K$53,NA())</f>
        <v>346</v>
      </c>
      <c r="D50" s="176" t="e">
        <f>NA()</f>
        <v>#N/A</v>
      </c>
      <c r="E50" s="176" t="e">
        <f>NA()</f>
        <v>#N/A</v>
      </c>
      <c r="F50" s="176">
        <f>IF(ISNUMBER('実質公債費比率（分子）の構造'!L$53),'実質公債費比率（分子）の構造'!L$53,NA())</f>
        <v>336</v>
      </c>
      <c r="G50" s="176" t="e">
        <f>NA()</f>
        <v>#N/A</v>
      </c>
      <c r="H50" s="176" t="e">
        <f>NA()</f>
        <v>#N/A</v>
      </c>
      <c r="I50" s="176">
        <f>IF(ISNUMBER('実質公債費比率（分子）の構造'!M$53),'実質公債費比率（分子）の構造'!M$53,NA())</f>
        <v>372</v>
      </c>
      <c r="J50" s="176" t="e">
        <f>NA()</f>
        <v>#N/A</v>
      </c>
      <c r="K50" s="176" t="e">
        <f>NA()</f>
        <v>#N/A</v>
      </c>
      <c r="L50" s="176">
        <f>IF(ISNUMBER('実質公債費比率（分子）の構造'!N$53),'実質公債費比率（分子）の構造'!N$53,NA())</f>
        <v>419</v>
      </c>
      <c r="M50" s="176" t="e">
        <f>NA()</f>
        <v>#N/A</v>
      </c>
      <c r="N50" s="176" t="e">
        <f>NA()</f>
        <v>#N/A</v>
      </c>
      <c r="O50" s="176">
        <f>IF(ISNUMBER('実質公債費比率（分子）の構造'!O$53),'実質公債費比率（分子）の構造'!O$53,NA())</f>
        <v>501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10479</v>
      </c>
      <c r="E56" s="175"/>
      <c r="F56" s="175"/>
      <c r="G56" s="175">
        <f>'将来負担比率（分子）の構造'!J$52</f>
        <v>10310</v>
      </c>
      <c r="H56" s="175"/>
      <c r="I56" s="175"/>
      <c r="J56" s="175">
        <f>'将来負担比率（分子）の構造'!K$52</f>
        <v>10104</v>
      </c>
      <c r="K56" s="175"/>
      <c r="L56" s="175"/>
      <c r="M56" s="175">
        <f>'将来負担比率（分子）の構造'!L$52</f>
        <v>9903</v>
      </c>
      <c r="N56" s="175"/>
      <c r="O56" s="175"/>
      <c r="P56" s="175">
        <f>'将来負担比率（分子）の構造'!M$52</f>
        <v>9631</v>
      </c>
    </row>
    <row r="57" spans="1:16" x14ac:dyDescent="0.2">
      <c r="A57" s="175" t="s">
        <v>44</v>
      </c>
      <c r="B57" s="175"/>
      <c r="C57" s="175"/>
      <c r="D57" s="175">
        <f>'将来負担比率（分子）の構造'!I$51</f>
        <v>1672</v>
      </c>
      <c r="E57" s="175"/>
      <c r="F57" s="175"/>
      <c r="G57" s="175">
        <f>'将来負担比率（分子）の構造'!J$51</f>
        <v>1572</v>
      </c>
      <c r="H57" s="175"/>
      <c r="I57" s="175"/>
      <c r="J57" s="175">
        <f>'将来負担比率（分子）の構造'!K$51</f>
        <v>1548</v>
      </c>
      <c r="K57" s="175"/>
      <c r="L57" s="175"/>
      <c r="M57" s="175">
        <f>'将来負担比率（分子）の構造'!L$51</f>
        <v>1375</v>
      </c>
      <c r="N57" s="175"/>
      <c r="O57" s="175"/>
      <c r="P57" s="175">
        <f>'将来負担比率（分子）の構造'!M$51</f>
        <v>1283</v>
      </c>
    </row>
    <row r="58" spans="1:16" x14ac:dyDescent="0.2">
      <c r="A58" s="175" t="s">
        <v>43</v>
      </c>
      <c r="B58" s="175"/>
      <c r="C58" s="175"/>
      <c r="D58" s="175">
        <f>'将来負担比率（分子）の構造'!I$50</f>
        <v>6629</v>
      </c>
      <c r="E58" s="175"/>
      <c r="F58" s="175"/>
      <c r="G58" s="175">
        <f>'将来負担比率（分子）の構造'!J$50</f>
        <v>6833</v>
      </c>
      <c r="H58" s="175"/>
      <c r="I58" s="175"/>
      <c r="J58" s="175">
        <f>'将来負担比率（分子）の構造'!K$50</f>
        <v>6500</v>
      </c>
      <c r="K58" s="175"/>
      <c r="L58" s="175"/>
      <c r="M58" s="175">
        <f>'将来負担比率（分子）の構造'!L$50</f>
        <v>6764</v>
      </c>
      <c r="N58" s="175"/>
      <c r="O58" s="175"/>
      <c r="P58" s="175">
        <f>'将来負担比率（分子）の構造'!M$50</f>
        <v>6845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936</v>
      </c>
      <c r="C62" s="175"/>
      <c r="D62" s="175"/>
      <c r="E62" s="175">
        <f>'将来負担比率（分子）の構造'!J$45</f>
        <v>890</v>
      </c>
      <c r="F62" s="175"/>
      <c r="G62" s="175"/>
      <c r="H62" s="175">
        <f>'将来負担比率（分子）の構造'!K$45</f>
        <v>890</v>
      </c>
      <c r="I62" s="175"/>
      <c r="J62" s="175"/>
      <c r="K62" s="175">
        <f>'将来負担比率（分子）の構造'!L$45</f>
        <v>774</v>
      </c>
      <c r="L62" s="175"/>
      <c r="M62" s="175"/>
      <c r="N62" s="175">
        <f>'将来負担比率（分子）の構造'!M$45</f>
        <v>753</v>
      </c>
      <c r="O62" s="175"/>
      <c r="P62" s="175"/>
    </row>
    <row r="63" spans="1:16" x14ac:dyDescent="0.2">
      <c r="A63" s="175" t="s">
        <v>36</v>
      </c>
      <c r="B63" s="175">
        <f>'将来負担比率（分子）の構造'!I$44</f>
        <v>407</v>
      </c>
      <c r="C63" s="175"/>
      <c r="D63" s="175"/>
      <c r="E63" s="175">
        <f>'将来負担比率（分子）の構造'!J$44</f>
        <v>339</v>
      </c>
      <c r="F63" s="175"/>
      <c r="G63" s="175"/>
      <c r="H63" s="175">
        <f>'将来負担比率（分子）の構造'!K$44</f>
        <v>276</v>
      </c>
      <c r="I63" s="175"/>
      <c r="J63" s="175"/>
      <c r="K63" s="175">
        <f>'将来負担比率（分子）の構造'!L$44</f>
        <v>332</v>
      </c>
      <c r="L63" s="175"/>
      <c r="M63" s="175"/>
      <c r="N63" s="175">
        <f>'将来負担比率（分子）の構造'!M$44</f>
        <v>315</v>
      </c>
      <c r="O63" s="175"/>
      <c r="P63" s="175"/>
    </row>
    <row r="64" spans="1:16" x14ac:dyDescent="0.2">
      <c r="A64" s="175" t="s">
        <v>35</v>
      </c>
      <c r="B64" s="175">
        <f>'将来負担比率（分子）の構造'!I$43</f>
        <v>7077</v>
      </c>
      <c r="C64" s="175"/>
      <c r="D64" s="175"/>
      <c r="E64" s="175">
        <f>'将来負担比率（分子）の構造'!J$43</f>
        <v>6834</v>
      </c>
      <c r="F64" s="175"/>
      <c r="G64" s="175"/>
      <c r="H64" s="175">
        <f>'将来負担比率（分子）の構造'!K$43</f>
        <v>6475</v>
      </c>
      <c r="I64" s="175"/>
      <c r="J64" s="175"/>
      <c r="K64" s="175">
        <f>'将来負担比率（分子）の構造'!L$43</f>
        <v>5950</v>
      </c>
      <c r="L64" s="175"/>
      <c r="M64" s="175"/>
      <c r="N64" s="175">
        <f>'将来負担比率（分子）の構造'!M$43</f>
        <v>5679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6183</v>
      </c>
      <c r="C66" s="175"/>
      <c r="D66" s="175"/>
      <c r="E66" s="175">
        <f>'将来負担比率（分子）の構造'!J$41</f>
        <v>6268</v>
      </c>
      <c r="F66" s="175"/>
      <c r="G66" s="175"/>
      <c r="H66" s="175">
        <f>'将来負担比率（分子）の構造'!K$41</f>
        <v>6399</v>
      </c>
      <c r="I66" s="175"/>
      <c r="J66" s="175"/>
      <c r="K66" s="175">
        <f>'将来負担比率（分子）の構造'!L$41</f>
        <v>6656</v>
      </c>
      <c r="L66" s="175"/>
      <c r="M66" s="175"/>
      <c r="N66" s="175">
        <f>'将来負担比率（分子）の構造'!M$41</f>
        <v>6000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2459</v>
      </c>
      <c r="C72" s="179">
        <f>基金残高に係る経年分析!G55</f>
        <v>2615</v>
      </c>
      <c r="D72" s="179">
        <f>基金残高に係る経年分析!H55</f>
        <v>2615</v>
      </c>
    </row>
    <row r="73" spans="1:16" x14ac:dyDescent="0.2">
      <c r="A73" s="178" t="s">
        <v>80</v>
      </c>
      <c r="B73" s="179">
        <f>基金残高に係る経年分析!F56</f>
        <v>1263</v>
      </c>
      <c r="C73" s="179">
        <f>基金残高に係る経年分析!G56</f>
        <v>1356</v>
      </c>
      <c r="D73" s="179">
        <f>基金残高に係る経年分析!H56</f>
        <v>1207</v>
      </c>
    </row>
    <row r="74" spans="1:16" x14ac:dyDescent="0.2">
      <c r="A74" s="178" t="s">
        <v>81</v>
      </c>
      <c r="B74" s="179">
        <f>基金残高に係る経年分析!F57</f>
        <v>1035</v>
      </c>
      <c r="C74" s="179">
        <f>基金残高に係る経年分析!G57</f>
        <v>1008</v>
      </c>
      <c r="D74" s="179">
        <f>基金残高に係る経年分析!H57</f>
        <v>1189</v>
      </c>
    </row>
  </sheetData>
  <sheetProtection algorithmName="SHA-512" hashValue="1Y/hT44ZdoyG6I7MdccfWdTdehfBz7Qx0BBZnInBibBVZlI/jtuAJy5Y0rZhRsvQZ5Vfzkw+IJ1OyTjSokqdPw==" saltValue="pXuthkgTSiMYONkfGGFN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6377600</v>
      </c>
      <c r="S5" s="613"/>
      <c r="T5" s="613"/>
      <c r="U5" s="613"/>
      <c r="V5" s="613"/>
      <c r="W5" s="613"/>
      <c r="X5" s="613"/>
      <c r="Y5" s="614"/>
      <c r="Z5" s="615">
        <v>50.2</v>
      </c>
      <c r="AA5" s="615"/>
      <c r="AB5" s="615"/>
      <c r="AC5" s="615"/>
      <c r="AD5" s="616">
        <v>6194155</v>
      </c>
      <c r="AE5" s="616"/>
      <c r="AF5" s="616"/>
      <c r="AG5" s="616"/>
      <c r="AH5" s="616"/>
      <c r="AI5" s="616"/>
      <c r="AJ5" s="616"/>
      <c r="AK5" s="616"/>
      <c r="AL5" s="617">
        <v>80.3</v>
      </c>
      <c r="AM5" s="618"/>
      <c r="AN5" s="618"/>
      <c r="AO5" s="619"/>
      <c r="AP5" s="609" t="s">
        <v>234</v>
      </c>
      <c r="AQ5" s="610"/>
      <c r="AR5" s="610"/>
      <c r="AS5" s="610"/>
      <c r="AT5" s="610"/>
      <c r="AU5" s="610"/>
      <c r="AV5" s="610"/>
      <c r="AW5" s="610"/>
      <c r="AX5" s="610"/>
      <c r="AY5" s="610"/>
      <c r="AZ5" s="610"/>
      <c r="BA5" s="610"/>
      <c r="BB5" s="610"/>
      <c r="BC5" s="610"/>
      <c r="BD5" s="610"/>
      <c r="BE5" s="610"/>
      <c r="BF5" s="611"/>
      <c r="BG5" s="623">
        <v>6194155</v>
      </c>
      <c r="BH5" s="624"/>
      <c r="BI5" s="624"/>
      <c r="BJ5" s="624"/>
      <c r="BK5" s="624"/>
      <c r="BL5" s="624"/>
      <c r="BM5" s="624"/>
      <c r="BN5" s="625"/>
      <c r="BO5" s="626">
        <v>97.1</v>
      </c>
      <c r="BP5" s="626"/>
      <c r="BQ5" s="626"/>
      <c r="BR5" s="626"/>
      <c r="BS5" s="627">
        <v>101080</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144823</v>
      </c>
      <c r="S6" s="624"/>
      <c r="T6" s="624"/>
      <c r="U6" s="624"/>
      <c r="V6" s="624"/>
      <c r="W6" s="624"/>
      <c r="X6" s="624"/>
      <c r="Y6" s="625"/>
      <c r="Z6" s="626">
        <v>1.1000000000000001</v>
      </c>
      <c r="AA6" s="626"/>
      <c r="AB6" s="626"/>
      <c r="AC6" s="626"/>
      <c r="AD6" s="627">
        <v>144823</v>
      </c>
      <c r="AE6" s="627"/>
      <c r="AF6" s="627"/>
      <c r="AG6" s="627"/>
      <c r="AH6" s="627"/>
      <c r="AI6" s="627"/>
      <c r="AJ6" s="627"/>
      <c r="AK6" s="627"/>
      <c r="AL6" s="628">
        <v>1.9</v>
      </c>
      <c r="AM6" s="629"/>
      <c r="AN6" s="629"/>
      <c r="AO6" s="630"/>
      <c r="AP6" s="620" t="s">
        <v>239</v>
      </c>
      <c r="AQ6" s="621"/>
      <c r="AR6" s="621"/>
      <c r="AS6" s="621"/>
      <c r="AT6" s="621"/>
      <c r="AU6" s="621"/>
      <c r="AV6" s="621"/>
      <c r="AW6" s="621"/>
      <c r="AX6" s="621"/>
      <c r="AY6" s="621"/>
      <c r="AZ6" s="621"/>
      <c r="BA6" s="621"/>
      <c r="BB6" s="621"/>
      <c r="BC6" s="621"/>
      <c r="BD6" s="621"/>
      <c r="BE6" s="621"/>
      <c r="BF6" s="622"/>
      <c r="BG6" s="623">
        <v>6194155</v>
      </c>
      <c r="BH6" s="624"/>
      <c r="BI6" s="624"/>
      <c r="BJ6" s="624"/>
      <c r="BK6" s="624"/>
      <c r="BL6" s="624"/>
      <c r="BM6" s="624"/>
      <c r="BN6" s="625"/>
      <c r="BO6" s="626">
        <v>97.1</v>
      </c>
      <c r="BP6" s="626"/>
      <c r="BQ6" s="626"/>
      <c r="BR6" s="626"/>
      <c r="BS6" s="627">
        <v>101080</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107796</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107796</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1251</v>
      </c>
      <c r="S7" s="624"/>
      <c r="T7" s="624"/>
      <c r="U7" s="624"/>
      <c r="V7" s="624"/>
      <c r="W7" s="624"/>
      <c r="X7" s="624"/>
      <c r="Y7" s="625"/>
      <c r="Z7" s="626">
        <v>0</v>
      </c>
      <c r="AA7" s="626"/>
      <c r="AB7" s="626"/>
      <c r="AC7" s="626"/>
      <c r="AD7" s="627">
        <v>1251</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2198546</v>
      </c>
      <c r="BH7" s="624"/>
      <c r="BI7" s="624"/>
      <c r="BJ7" s="624"/>
      <c r="BK7" s="624"/>
      <c r="BL7" s="624"/>
      <c r="BM7" s="624"/>
      <c r="BN7" s="625"/>
      <c r="BO7" s="626">
        <v>34.5</v>
      </c>
      <c r="BP7" s="626"/>
      <c r="BQ7" s="626"/>
      <c r="BR7" s="626"/>
      <c r="BS7" s="627">
        <v>101080</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1128301</v>
      </c>
      <c r="CS7" s="624"/>
      <c r="CT7" s="624"/>
      <c r="CU7" s="624"/>
      <c r="CV7" s="624"/>
      <c r="CW7" s="624"/>
      <c r="CX7" s="624"/>
      <c r="CY7" s="625"/>
      <c r="CZ7" s="626">
        <v>9.6999999999999993</v>
      </c>
      <c r="DA7" s="626"/>
      <c r="DB7" s="626"/>
      <c r="DC7" s="626"/>
      <c r="DD7" s="632">
        <v>60957</v>
      </c>
      <c r="DE7" s="624"/>
      <c r="DF7" s="624"/>
      <c r="DG7" s="624"/>
      <c r="DH7" s="624"/>
      <c r="DI7" s="624"/>
      <c r="DJ7" s="624"/>
      <c r="DK7" s="624"/>
      <c r="DL7" s="624"/>
      <c r="DM7" s="624"/>
      <c r="DN7" s="624"/>
      <c r="DO7" s="624"/>
      <c r="DP7" s="625"/>
      <c r="DQ7" s="632">
        <v>1009464</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24164</v>
      </c>
      <c r="S8" s="624"/>
      <c r="T8" s="624"/>
      <c r="U8" s="624"/>
      <c r="V8" s="624"/>
      <c r="W8" s="624"/>
      <c r="X8" s="624"/>
      <c r="Y8" s="625"/>
      <c r="Z8" s="626">
        <v>0.2</v>
      </c>
      <c r="AA8" s="626"/>
      <c r="AB8" s="626"/>
      <c r="AC8" s="626"/>
      <c r="AD8" s="627">
        <v>24164</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59066</v>
      </c>
      <c r="BH8" s="624"/>
      <c r="BI8" s="624"/>
      <c r="BJ8" s="624"/>
      <c r="BK8" s="624"/>
      <c r="BL8" s="624"/>
      <c r="BM8" s="624"/>
      <c r="BN8" s="625"/>
      <c r="BO8" s="626">
        <v>0.9</v>
      </c>
      <c r="BP8" s="626"/>
      <c r="BQ8" s="626"/>
      <c r="BR8" s="626"/>
      <c r="BS8" s="627" t="s">
        <v>130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3962754</v>
      </c>
      <c r="CS8" s="624"/>
      <c r="CT8" s="624"/>
      <c r="CU8" s="624"/>
      <c r="CV8" s="624"/>
      <c r="CW8" s="624"/>
      <c r="CX8" s="624"/>
      <c r="CY8" s="625"/>
      <c r="CZ8" s="626">
        <v>34.200000000000003</v>
      </c>
      <c r="DA8" s="626"/>
      <c r="DB8" s="626"/>
      <c r="DC8" s="626"/>
      <c r="DD8" s="632">
        <v>52427</v>
      </c>
      <c r="DE8" s="624"/>
      <c r="DF8" s="624"/>
      <c r="DG8" s="624"/>
      <c r="DH8" s="624"/>
      <c r="DI8" s="624"/>
      <c r="DJ8" s="624"/>
      <c r="DK8" s="624"/>
      <c r="DL8" s="624"/>
      <c r="DM8" s="624"/>
      <c r="DN8" s="624"/>
      <c r="DO8" s="624"/>
      <c r="DP8" s="625"/>
      <c r="DQ8" s="632">
        <v>1845606</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17921</v>
      </c>
      <c r="S9" s="624"/>
      <c r="T9" s="624"/>
      <c r="U9" s="624"/>
      <c r="V9" s="624"/>
      <c r="W9" s="624"/>
      <c r="X9" s="624"/>
      <c r="Y9" s="625"/>
      <c r="Z9" s="626">
        <v>0.1</v>
      </c>
      <c r="AA9" s="626"/>
      <c r="AB9" s="626"/>
      <c r="AC9" s="626"/>
      <c r="AD9" s="627">
        <v>17921</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1728177</v>
      </c>
      <c r="BH9" s="624"/>
      <c r="BI9" s="624"/>
      <c r="BJ9" s="624"/>
      <c r="BK9" s="624"/>
      <c r="BL9" s="624"/>
      <c r="BM9" s="624"/>
      <c r="BN9" s="625"/>
      <c r="BO9" s="626">
        <v>27.1</v>
      </c>
      <c r="BP9" s="626"/>
      <c r="BQ9" s="626"/>
      <c r="BR9" s="626"/>
      <c r="BS9" s="627" t="s">
        <v>130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1190618</v>
      </c>
      <c r="CS9" s="624"/>
      <c r="CT9" s="624"/>
      <c r="CU9" s="624"/>
      <c r="CV9" s="624"/>
      <c r="CW9" s="624"/>
      <c r="CX9" s="624"/>
      <c r="CY9" s="625"/>
      <c r="CZ9" s="626">
        <v>10.3</v>
      </c>
      <c r="DA9" s="626"/>
      <c r="DB9" s="626"/>
      <c r="DC9" s="626"/>
      <c r="DD9" s="632">
        <v>23665</v>
      </c>
      <c r="DE9" s="624"/>
      <c r="DF9" s="624"/>
      <c r="DG9" s="624"/>
      <c r="DH9" s="624"/>
      <c r="DI9" s="624"/>
      <c r="DJ9" s="624"/>
      <c r="DK9" s="624"/>
      <c r="DL9" s="624"/>
      <c r="DM9" s="624"/>
      <c r="DN9" s="624"/>
      <c r="DO9" s="624"/>
      <c r="DP9" s="625"/>
      <c r="DQ9" s="632">
        <v>1009811</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251</v>
      </c>
      <c r="AE10" s="627"/>
      <c r="AF10" s="627"/>
      <c r="AG10" s="627"/>
      <c r="AH10" s="627"/>
      <c r="AI10" s="627"/>
      <c r="AJ10" s="627"/>
      <c r="AK10" s="627"/>
      <c r="AL10" s="628" t="s">
        <v>130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136056</v>
      </c>
      <c r="BH10" s="624"/>
      <c r="BI10" s="624"/>
      <c r="BJ10" s="624"/>
      <c r="BK10" s="624"/>
      <c r="BL10" s="624"/>
      <c r="BM10" s="624"/>
      <c r="BN10" s="625"/>
      <c r="BO10" s="626">
        <v>2.1</v>
      </c>
      <c r="BP10" s="626"/>
      <c r="BQ10" s="626"/>
      <c r="BR10" s="626"/>
      <c r="BS10" s="627">
        <v>22490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35</v>
      </c>
      <c r="CS10" s="624"/>
      <c r="CT10" s="624"/>
      <c r="CU10" s="624"/>
      <c r="CV10" s="624"/>
      <c r="CW10" s="624"/>
      <c r="CX10" s="624"/>
      <c r="CY10" s="625"/>
      <c r="CZ10" s="626">
        <v>0</v>
      </c>
      <c r="DA10" s="626"/>
      <c r="DB10" s="626"/>
      <c r="DC10" s="626"/>
      <c r="DD10" s="632" t="s">
        <v>251</v>
      </c>
      <c r="DE10" s="624"/>
      <c r="DF10" s="624"/>
      <c r="DG10" s="624"/>
      <c r="DH10" s="624"/>
      <c r="DI10" s="624"/>
      <c r="DJ10" s="624"/>
      <c r="DK10" s="624"/>
      <c r="DL10" s="624"/>
      <c r="DM10" s="624"/>
      <c r="DN10" s="624"/>
      <c r="DO10" s="624"/>
      <c r="DP10" s="625"/>
      <c r="DQ10" s="632">
        <v>35</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830935</v>
      </c>
      <c r="S11" s="624"/>
      <c r="T11" s="624"/>
      <c r="U11" s="624"/>
      <c r="V11" s="624"/>
      <c r="W11" s="624"/>
      <c r="X11" s="624"/>
      <c r="Y11" s="625"/>
      <c r="Z11" s="628">
        <v>6.5</v>
      </c>
      <c r="AA11" s="629"/>
      <c r="AB11" s="629"/>
      <c r="AC11" s="635"/>
      <c r="AD11" s="632">
        <v>830935</v>
      </c>
      <c r="AE11" s="624"/>
      <c r="AF11" s="624"/>
      <c r="AG11" s="624"/>
      <c r="AH11" s="624"/>
      <c r="AI11" s="624"/>
      <c r="AJ11" s="624"/>
      <c r="AK11" s="625"/>
      <c r="AL11" s="628">
        <v>10.8</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275247</v>
      </c>
      <c r="BH11" s="624"/>
      <c r="BI11" s="624"/>
      <c r="BJ11" s="624"/>
      <c r="BK11" s="624"/>
      <c r="BL11" s="624"/>
      <c r="BM11" s="624"/>
      <c r="BN11" s="625"/>
      <c r="BO11" s="626">
        <v>4.3</v>
      </c>
      <c r="BP11" s="626"/>
      <c r="BQ11" s="626"/>
      <c r="BR11" s="626"/>
      <c r="BS11" s="627">
        <v>78590</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529995</v>
      </c>
      <c r="CS11" s="624"/>
      <c r="CT11" s="624"/>
      <c r="CU11" s="624"/>
      <c r="CV11" s="624"/>
      <c r="CW11" s="624"/>
      <c r="CX11" s="624"/>
      <c r="CY11" s="625"/>
      <c r="CZ11" s="626">
        <v>4.5999999999999996</v>
      </c>
      <c r="DA11" s="626"/>
      <c r="DB11" s="626"/>
      <c r="DC11" s="626"/>
      <c r="DD11" s="632">
        <v>50277</v>
      </c>
      <c r="DE11" s="624"/>
      <c r="DF11" s="624"/>
      <c r="DG11" s="624"/>
      <c r="DH11" s="624"/>
      <c r="DI11" s="624"/>
      <c r="DJ11" s="624"/>
      <c r="DK11" s="624"/>
      <c r="DL11" s="624"/>
      <c r="DM11" s="624"/>
      <c r="DN11" s="624"/>
      <c r="DO11" s="624"/>
      <c r="DP11" s="625"/>
      <c r="DQ11" s="632">
        <v>468738</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t="s">
        <v>251</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251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3587211</v>
      </c>
      <c r="BH12" s="624"/>
      <c r="BI12" s="624"/>
      <c r="BJ12" s="624"/>
      <c r="BK12" s="624"/>
      <c r="BL12" s="624"/>
      <c r="BM12" s="624"/>
      <c r="BN12" s="625"/>
      <c r="BO12" s="626">
        <v>56.2</v>
      </c>
      <c r="BP12" s="626"/>
      <c r="BQ12" s="626"/>
      <c r="BR12" s="626"/>
      <c r="BS12" s="627" t="s">
        <v>251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348050</v>
      </c>
      <c r="CS12" s="624"/>
      <c r="CT12" s="624"/>
      <c r="CU12" s="624"/>
      <c r="CV12" s="624"/>
      <c r="CW12" s="624"/>
      <c r="CX12" s="624"/>
      <c r="CY12" s="625"/>
      <c r="CZ12" s="626">
        <v>3</v>
      </c>
      <c r="DA12" s="626"/>
      <c r="DB12" s="626"/>
      <c r="DC12" s="626"/>
      <c r="DD12" s="632" t="s">
        <v>251</v>
      </c>
      <c r="DE12" s="624"/>
      <c r="DF12" s="624"/>
      <c r="DG12" s="624"/>
      <c r="DH12" s="624"/>
      <c r="DI12" s="624"/>
      <c r="DJ12" s="624"/>
      <c r="DK12" s="624"/>
      <c r="DL12" s="624"/>
      <c r="DM12" s="624"/>
      <c r="DN12" s="624"/>
      <c r="DO12" s="624"/>
      <c r="DP12" s="625"/>
      <c r="DQ12" s="632">
        <v>343964</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251</v>
      </c>
      <c r="AE13" s="627"/>
      <c r="AF13" s="627"/>
      <c r="AG13" s="627"/>
      <c r="AH13" s="627"/>
      <c r="AI13" s="627"/>
      <c r="AJ13" s="627"/>
      <c r="AK13" s="627"/>
      <c r="AL13" s="628" t="s">
        <v>130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3583569</v>
      </c>
      <c r="BH13" s="624"/>
      <c r="BI13" s="624"/>
      <c r="BJ13" s="624"/>
      <c r="BK13" s="624"/>
      <c r="BL13" s="624"/>
      <c r="BM13" s="624"/>
      <c r="BN13" s="625"/>
      <c r="BO13" s="626">
        <v>56.2</v>
      </c>
      <c r="BP13" s="626"/>
      <c r="BQ13" s="626"/>
      <c r="BR13" s="626"/>
      <c r="BS13" s="627" t="s">
        <v>130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1227656</v>
      </c>
      <c r="CS13" s="624"/>
      <c r="CT13" s="624"/>
      <c r="CU13" s="624"/>
      <c r="CV13" s="624"/>
      <c r="CW13" s="624"/>
      <c r="CX13" s="624"/>
      <c r="CY13" s="625"/>
      <c r="CZ13" s="626">
        <v>10.6</v>
      </c>
      <c r="DA13" s="626"/>
      <c r="DB13" s="626"/>
      <c r="DC13" s="626"/>
      <c r="DD13" s="632">
        <v>512095</v>
      </c>
      <c r="DE13" s="624"/>
      <c r="DF13" s="624"/>
      <c r="DG13" s="624"/>
      <c r="DH13" s="624"/>
      <c r="DI13" s="624"/>
      <c r="DJ13" s="624"/>
      <c r="DK13" s="624"/>
      <c r="DL13" s="624"/>
      <c r="DM13" s="624"/>
      <c r="DN13" s="624"/>
      <c r="DO13" s="624"/>
      <c r="DP13" s="625"/>
      <c r="DQ13" s="632">
        <v>893155</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217</v>
      </c>
      <c r="S14" s="624"/>
      <c r="T14" s="624"/>
      <c r="U14" s="624"/>
      <c r="V14" s="624"/>
      <c r="W14" s="624"/>
      <c r="X14" s="624"/>
      <c r="Y14" s="625"/>
      <c r="Z14" s="626">
        <v>0</v>
      </c>
      <c r="AA14" s="626"/>
      <c r="AB14" s="626"/>
      <c r="AC14" s="626"/>
      <c r="AD14" s="627">
        <v>217</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109768</v>
      </c>
      <c r="BH14" s="624"/>
      <c r="BI14" s="624"/>
      <c r="BJ14" s="624"/>
      <c r="BK14" s="624"/>
      <c r="BL14" s="624"/>
      <c r="BM14" s="624"/>
      <c r="BN14" s="625"/>
      <c r="BO14" s="626">
        <v>1.7</v>
      </c>
      <c r="BP14" s="626"/>
      <c r="BQ14" s="626"/>
      <c r="BR14" s="626"/>
      <c r="BS14" s="627" t="s">
        <v>130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582476</v>
      </c>
      <c r="CS14" s="624"/>
      <c r="CT14" s="624"/>
      <c r="CU14" s="624"/>
      <c r="CV14" s="624"/>
      <c r="CW14" s="624"/>
      <c r="CX14" s="624"/>
      <c r="CY14" s="625"/>
      <c r="CZ14" s="626">
        <v>5</v>
      </c>
      <c r="DA14" s="626"/>
      <c r="DB14" s="626"/>
      <c r="DC14" s="626"/>
      <c r="DD14" s="632" t="s">
        <v>130</v>
      </c>
      <c r="DE14" s="624"/>
      <c r="DF14" s="624"/>
      <c r="DG14" s="624"/>
      <c r="DH14" s="624"/>
      <c r="DI14" s="624"/>
      <c r="DJ14" s="624"/>
      <c r="DK14" s="624"/>
      <c r="DL14" s="624"/>
      <c r="DM14" s="624"/>
      <c r="DN14" s="624"/>
      <c r="DO14" s="624"/>
      <c r="DP14" s="625"/>
      <c r="DQ14" s="632">
        <v>579932</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298630</v>
      </c>
      <c r="BH15" s="624"/>
      <c r="BI15" s="624"/>
      <c r="BJ15" s="624"/>
      <c r="BK15" s="624"/>
      <c r="BL15" s="624"/>
      <c r="BM15" s="624"/>
      <c r="BN15" s="625"/>
      <c r="BO15" s="626">
        <v>4.7</v>
      </c>
      <c r="BP15" s="626"/>
      <c r="BQ15" s="626"/>
      <c r="BR15" s="626"/>
      <c r="BS15" s="627" t="s">
        <v>130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1562489</v>
      </c>
      <c r="CS15" s="624"/>
      <c r="CT15" s="624"/>
      <c r="CU15" s="624"/>
      <c r="CV15" s="624"/>
      <c r="CW15" s="624"/>
      <c r="CX15" s="624"/>
      <c r="CY15" s="625"/>
      <c r="CZ15" s="626">
        <v>13.5</v>
      </c>
      <c r="DA15" s="626"/>
      <c r="DB15" s="626"/>
      <c r="DC15" s="626"/>
      <c r="DD15" s="632">
        <v>162135</v>
      </c>
      <c r="DE15" s="624"/>
      <c r="DF15" s="624"/>
      <c r="DG15" s="624"/>
      <c r="DH15" s="624"/>
      <c r="DI15" s="624"/>
      <c r="DJ15" s="624"/>
      <c r="DK15" s="624"/>
      <c r="DL15" s="624"/>
      <c r="DM15" s="624"/>
      <c r="DN15" s="624"/>
      <c r="DO15" s="624"/>
      <c r="DP15" s="625"/>
      <c r="DQ15" s="632">
        <v>1316913</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14957</v>
      </c>
      <c r="S16" s="624"/>
      <c r="T16" s="624"/>
      <c r="U16" s="624"/>
      <c r="V16" s="624"/>
      <c r="W16" s="624"/>
      <c r="X16" s="624"/>
      <c r="Y16" s="625"/>
      <c r="Z16" s="626">
        <v>0.1</v>
      </c>
      <c r="AA16" s="626"/>
      <c r="AB16" s="626"/>
      <c r="AC16" s="626"/>
      <c r="AD16" s="627">
        <v>14957</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251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14190</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t="s">
        <v>251</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92377</v>
      </c>
      <c r="S17" s="624"/>
      <c r="T17" s="624"/>
      <c r="U17" s="624"/>
      <c r="V17" s="624"/>
      <c r="W17" s="624"/>
      <c r="X17" s="624"/>
      <c r="Y17" s="625"/>
      <c r="Z17" s="626">
        <v>0.7</v>
      </c>
      <c r="AA17" s="626"/>
      <c r="AB17" s="626"/>
      <c r="AC17" s="626"/>
      <c r="AD17" s="627">
        <v>92377</v>
      </c>
      <c r="AE17" s="627"/>
      <c r="AF17" s="627"/>
      <c r="AG17" s="627"/>
      <c r="AH17" s="627"/>
      <c r="AI17" s="627"/>
      <c r="AJ17" s="627"/>
      <c r="AK17" s="627"/>
      <c r="AL17" s="628">
        <v>1.2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251</v>
      </c>
      <c r="BP17" s="626"/>
      <c r="BQ17" s="626"/>
      <c r="BR17" s="626"/>
      <c r="BS17" s="627" t="s">
        <v>251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935212</v>
      </c>
      <c r="CS17" s="624"/>
      <c r="CT17" s="624"/>
      <c r="CU17" s="624"/>
      <c r="CV17" s="624"/>
      <c r="CW17" s="624"/>
      <c r="CX17" s="624"/>
      <c r="CY17" s="625"/>
      <c r="CZ17" s="626">
        <v>8.1</v>
      </c>
      <c r="DA17" s="626"/>
      <c r="DB17" s="626"/>
      <c r="DC17" s="626"/>
      <c r="DD17" s="632" t="s">
        <v>130</v>
      </c>
      <c r="DE17" s="624"/>
      <c r="DF17" s="624"/>
      <c r="DG17" s="624"/>
      <c r="DH17" s="624"/>
      <c r="DI17" s="624"/>
      <c r="DJ17" s="624"/>
      <c r="DK17" s="624"/>
      <c r="DL17" s="624"/>
      <c r="DM17" s="624"/>
      <c r="DN17" s="624"/>
      <c r="DO17" s="624"/>
      <c r="DP17" s="625"/>
      <c r="DQ17" s="632">
        <v>934790</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42760</v>
      </c>
      <c r="S18" s="624"/>
      <c r="T18" s="624"/>
      <c r="U18" s="624"/>
      <c r="V18" s="624"/>
      <c r="W18" s="624"/>
      <c r="X18" s="624"/>
      <c r="Y18" s="625"/>
      <c r="Z18" s="626">
        <v>0.3</v>
      </c>
      <c r="AA18" s="626"/>
      <c r="AB18" s="626"/>
      <c r="AC18" s="626"/>
      <c r="AD18" s="627">
        <v>42760</v>
      </c>
      <c r="AE18" s="627"/>
      <c r="AF18" s="627"/>
      <c r="AG18" s="627"/>
      <c r="AH18" s="627"/>
      <c r="AI18" s="627"/>
      <c r="AJ18" s="627"/>
      <c r="AK18" s="627"/>
      <c r="AL18" s="628">
        <v>0.6</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251</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251</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42760</v>
      </c>
      <c r="S19" s="624"/>
      <c r="T19" s="624"/>
      <c r="U19" s="624"/>
      <c r="V19" s="624"/>
      <c r="W19" s="624"/>
      <c r="X19" s="624"/>
      <c r="Y19" s="625"/>
      <c r="Z19" s="626">
        <v>0.3</v>
      </c>
      <c r="AA19" s="626"/>
      <c r="AB19" s="626"/>
      <c r="AC19" s="626"/>
      <c r="AD19" s="627">
        <v>42760</v>
      </c>
      <c r="AE19" s="627"/>
      <c r="AF19" s="627"/>
      <c r="AG19" s="627"/>
      <c r="AH19" s="627"/>
      <c r="AI19" s="627"/>
      <c r="AJ19" s="627"/>
      <c r="AK19" s="627"/>
      <c r="AL19" s="628">
        <v>0.6</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183445</v>
      </c>
      <c r="BH19" s="624"/>
      <c r="BI19" s="624"/>
      <c r="BJ19" s="624"/>
      <c r="BK19" s="624"/>
      <c r="BL19" s="624"/>
      <c r="BM19" s="624"/>
      <c r="BN19" s="625"/>
      <c r="BO19" s="626">
        <v>2.9</v>
      </c>
      <c r="BP19" s="626"/>
      <c r="BQ19" s="626"/>
      <c r="BR19" s="626"/>
      <c r="BS19" s="627" t="s">
        <v>251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251</v>
      </c>
      <c r="DE19" s="624"/>
      <c r="DF19" s="624"/>
      <c r="DG19" s="624"/>
      <c r="DH19" s="624"/>
      <c r="DI19" s="624"/>
      <c r="DJ19" s="624"/>
      <c r="DK19" s="624"/>
      <c r="DL19" s="624"/>
      <c r="DM19" s="624"/>
      <c r="DN19" s="624"/>
      <c r="DO19" s="624"/>
      <c r="DP19" s="625"/>
      <c r="DQ19" s="632" t="s">
        <v>251</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251</v>
      </c>
      <c r="AE20" s="627"/>
      <c r="AF20" s="627"/>
      <c r="AG20" s="627"/>
      <c r="AH20" s="627"/>
      <c r="AI20" s="627"/>
      <c r="AJ20" s="627"/>
      <c r="AK20" s="627"/>
      <c r="AL20" s="628" t="s">
        <v>130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183445</v>
      </c>
      <c r="BH20" s="624"/>
      <c r="BI20" s="624"/>
      <c r="BJ20" s="624"/>
      <c r="BK20" s="624"/>
      <c r="BL20" s="624"/>
      <c r="BM20" s="624"/>
      <c r="BN20" s="625"/>
      <c r="BO20" s="626">
        <v>2.9</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11589572</v>
      </c>
      <c r="CS20" s="624"/>
      <c r="CT20" s="624"/>
      <c r="CU20" s="624"/>
      <c r="CV20" s="624"/>
      <c r="CW20" s="624"/>
      <c r="CX20" s="624"/>
      <c r="CY20" s="625"/>
      <c r="CZ20" s="626">
        <v>100</v>
      </c>
      <c r="DA20" s="626"/>
      <c r="DB20" s="626"/>
      <c r="DC20" s="626"/>
      <c r="DD20" s="632">
        <v>861556</v>
      </c>
      <c r="DE20" s="624"/>
      <c r="DF20" s="624"/>
      <c r="DG20" s="624"/>
      <c r="DH20" s="624"/>
      <c r="DI20" s="624"/>
      <c r="DJ20" s="624"/>
      <c r="DK20" s="624"/>
      <c r="DL20" s="624"/>
      <c r="DM20" s="624"/>
      <c r="DN20" s="624"/>
      <c r="DO20" s="624"/>
      <c r="DP20" s="625"/>
      <c r="DQ20" s="632">
        <v>8510204</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440818</v>
      </c>
      <c r="S21" s="624"/>
      <c r="T21" s="624"/>
      <c r="U21" s="624"/>
      <c r="V21" s="624"/>
      <c r="W21" s="624"/>
      <c r="X21" s="624"/>
      <c r="Y21" s="625"/>
      <c r="Z21" s="626">
        <v>3.5</v>
      </c>
      <c r="AA21" s="626"/>
      <c r="AB21" s="626"/>
      <c r="AC21" s="626"/>
      <c r="AD21" s="627">
        <v>332849</v>
      </c>
      <c r="AE21" s="627"/>
      <c r="AF21" s="627"/>
      <c r="AG21" s="627"/>
      <c r="AH21" s="627"/>
      <c r="AI21" s="627"/>
      <c r="AJ21" s="627"/>
      <c r="AK21" s="627"/>
      <c r="AL21" s="628">
        <v>4.3</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251</v>
      </c>
      <c r="BH21" s="624"/>
      <c r="BI21" s="624"/>
      <c r="BJ21" s="624"/>
      <c r="BK21" s="624"/>
      <c r="BL21" s="624"/>
      <c r="BM21" s="624"/>
      <c r="BN21" s="625"/>
      <c r="BO21" s="626" t="s">
        <v>251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332849</v>
      </c>
      <c r="S22" s="624"/>
      <c r="T22" s="624"/>
      <c r="U22" s="624"/>
      <c r="V22" s="624"/>
      <c r="W22" s="624"/>
      <c r="X22" s="624"/>
      <c r="Y22" s="625"/>
      <c r="Z22" s="626">
        <v>2.6</v>
      </c>
      <c r="AA22" s="626"/>
      <c r="AB22" s="626"/>
      <c r="AC22" s="626"/>
      <c r="AD22" s="627">
        <v>332849</v>
      </c>
      <c r="AE22" s="627"/>
      <c r="AF22" s="627"/>
      <c r="AG22" s="627"/>
      <c r="AH22" s="627"/>
      <c r="AI22" s="627"/>
      <c r="AJ22" s="627"/>
      <c r="AK22" s="627"/>
      <c r="AL22" s="628">
        <v>4.3</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251</v>
      </c>
      <c r="BP22" s="626"/>
      <c r="BQ22" s="626"/>
      <c r="BR22" s="626"/>
      <c r="BS22" s="627" t="s">
        <v>130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107944</v>
      </c>
      <c r="S23" s="624"/>
      <c r="T23" s="624"/>
      <c r="U23" s="624"/>
      <c r="V23" s="624"/>
      <c r="W23" s="624"/>
      <c r="X23" s="624"/>
      <c r="Y23" s="625"/>
      <c r="Z23" s="626">
        <v>0.8</v>
      </c>
      <c r="AA23" s="626"/>
      <c r="AB23" s="626"/>
      <c r="AC23" s="626"/>
      <c r="AD23" s="627" t="s">
        <v>130</v>
      </c>
      <c r="AE23" s="627"/>
      <c r="AF23" s="627"/>
      <c r="AG23" s="627"/>
      <c r="AH23" s="627"/>
      <c r="AI23" s="627"/>
      <c r="AJ23" s="627"/>
      <c r="AK23" s="627"/>
      <c r="AL23" s="628" t="s">
        <v>130</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183445</v>
      </c>
      <c r="BH23" s="624"/>
      <c r="BI23" s="624"/>
      <c r="BJ23" s="624"/>
      <c r="BK23" s="624"/>
      <c r="BL23" s="624"/>
      <c r="BM23" s="624"/>
      <c r="BN23" s="625"/>
      <c r="BO23" s="626">
        <v>2.9</v>
      </c>
      <c r="BP23" s="626"/>
      <c r="BQ23" s="626"/>
      <c r="BR23" s="626"/>
      <c r="BS23" s="627" t="s">
        <v>130</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v>25</v>
      </c>
      <c r="S24" s="624"/>
      <c r="T24" s="624"/>
      <c r="U24" s="624"/>
      <c r="V24" s="624"/>
      <c r="W24" s="624"/>
      <c r="X24" s="624"/>
      <c r="Y24" s="625"/>
      <c r="Z24" s="626">
        <v>0</v>
      </c>
      <c r="AA24" s="626"/>
      <c r="AB24" s="626"/>
      <c r="AC24" s="626"/>
      <c r="AD24" s="627" t="s">
        <v>251</v>
      </c>
      <c r="AE24" s="627"/>
      <c r="AF24" s="627"/>
      <c r="AG24" s="627"/>
      <c r="AH24" s="627"/>
      <c r="AI24" s="627"/>
      <c r="AJ24" s="627"/>
      <c r="AK24" s="627"/>
      <c r="AL24" s="628" t="s">
        <v>130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251</v>
      </c>
      <c r="BP24" s="626"/>
      <c r="BQ24" s="626"/>
      <c r="BR24" s="626"/>
      <c r="BS24" s="627" t="s">
        <v>130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5343461</v>
      </c>
      <c r="CS24" s="613"/>
      <c r="CT24" s="613"/>
      <c r="CU24" s="613"/>
      <c r="CV24" s="613"/>
      <c r="CW24" s="613"/>
      <c r="CX24" s="613"/>
      <c r="CY24" s="614"/>
      <c r="CZ24" s="617">
        <v>46.1</v>
      </c>
      <c r="DA24" s="618"/>
      <c r="DB24" s="618"/>
      <c r="DC24" s="634"/>
      <c r="DD24" s="658">
        <v>3255282</v>
      </c>
      <c r="DE24" s="613"/>
      <c r="DF24" s="613"/>
      <c r="DG24" s="613"/>
      <c r="DH24" s="613"/>
      <c r="DI24" s="613"/>
      <c r="DJ24" s="613"/>
      <c r="DK24" s="614"/>
      <c r="DL24" s="658">
        <v>3147518</v>
      </c>
      <c r="DM24" s="613"/>
      <c r="DN24" s="613"/>
      <c r="DO24" s="613"/>
      <c r="DP24" s="613"/>
      <c r="DQ24" s="613"/>
      <c r="DR24" s="613"/>
      <c r="DS24" s="613"/>
      <c r="DT24" s="613"/>
      <c r="DU24" s="613"/>
      <c r="DV24" s="614"/>
      <c r="DW24" s="617">
        <v>40.299999999999997</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7987823</v>
      </c>
      <c r="S25" s="624"/>
      <c r="T25" s="624"/>
      <c r="U25" s="624"/>
      <c r="V25" s="624"/>
      <c r="W25" s="624"/>
      <c r="X25" s="624"/>
      <c r="Y25" s="625"/>
      <c r="Z25" s="626">
        <v>62.9</v>
      </c>
      <c r="AA25" s="626"/>
      <c r="AB25" s="626"/>
      <c r="AC25" s="626"/>
      <c r="AD25" s="627">
        <v>7696409</v>
      </c>
      <c r="AE25" s="627"/>
      <c r="AF25" s="627"/>
      <c r="AG25" s="627"/>
      <c r="AH25" s="627"/>
      <c r="AI25" s="627"/>
      <c r="AJ25" s="627"/>
      <c r="AK25" s="627"/>
      <c r="AL25" s="628">
        <v>99.8</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251</v>
      </c>
      <c r="BH25" s="624"/>
      <c r="BI25" s="624"/>
      <c r="BJ25" s="624"/>
      <c r="BK25" s="624"/>
      <c r="BL25" s="624"/>
      <c r="BM25" s="624"/>
      <c r="BN25" s="625"/>
      <c r="BO25" s="626" t="s">
        <v>130</v>
      </c>
      <c r="BP25" s="626"/>
      <c r="BQ25" s="626"/>
      <c r="BR25" s="626"/>
      <c r="BS25" s="627" t="s">
        <v>251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1608368</v>
      </c>
      <c r="CS25" s="655"/>
      <c r="CT25" s="655"/>
      <c r="CU25" s="655"/>
      <c r="CV25" s="655"/>
      <c r="CW25" s="655"/>
      <c r="CX25" s="655"/>
      <c r="CY25" s="656"/>
      <c r="CZ25" s="628">
        <v>13.9</v>
      </c>
      <c r="DA25" s="653"/>
      <c r="DB25" s="653"/>
      <c r="DC25" s="657"/>
      <c r="DD25" s="632">
        <v>1491051</v>
      </c>
      <c r="DE25" s="655"/>
      <c r="DF25" s="655"/>
      <c r="DG25" s="655"/>
      <c r="DH25" s="655"/>
      <c r="DI25" s="655"/>
      <c r="DJ25" s="655"/>
      <c r="DK25" s="656"/>
      <c r="DL25" s="632">
        <v>1422707</v>
      </c>
      <c r="DM25" s="655"/>
      <c r="DN25" s="655"/>
      <c r="DO25" s="655"/>
      <c r="DP25" s="655"/>
      <c r="DQ25" s="655"/>
      <c r="DR25" s="655"/>
      <c r="DS25" s="655"/>
      <c r="DT25" s="655"/>
      <c r="DU25" s="655"/>
      <c r="DV25" s="656"/>
      <c r="DW25" s="628">
        <v>18.2</v>
      </c>
      <c r="DX25" s="653"/>
      <c r="DY25" s="653"/>
      <c r="DZ25" s="653"/>
      <c r="EA25" s="653"/>
      <c r="EB25" s="653"/>
      <c r="EC25" s="654"/>
    </row>
    <row r="26" spans="2:133" ht="11.25" customHeight="1" x14ac:dyDescent="0.2">
      <c r="B26" s="620" t="s">
        <v>302</v>
      </c>
      <c r="C26" s="621"/>
      <c r="D26" s="621"/>
      <c r="E26" s="621"/>
      <c r="F26" s="621"/>
      <c r="G26" s="621"/>
      <c r="H26" s="621"/>
      <c r="I26" s="621"/>
      <c r="J26" s="621"/>
      <c r="K26" s="621"/>
      <c r="L26" s="621"/>
      <c r="M26" s="621"/>
      <c r="N26" s="621"/>
      <c r="O26" s="621"/>
      <c r="P26" s="621"/>
      <c r="Q26" s="622"/>
      <c r="R26" s="623">
        <v>3384</v>
      </c>
      <c r="S26" s="624"/>
      <c r="T26" s="624"/>
      <c r="U26" s="624"/>
      <c r="V26" s="624"/>
      <c r="W26" s="624"/>
      <c r="X26" s="624"/>
      <c r="Y26" s="625"/>
      <c r="Z26" s="626">
        <v>0</v>
      </c>
      <c r="AA26" s="626"/>
      <c r="AB26" s="626"/>
      <c r="AC26" s="626"/>
      <c r="AD26" s="627">
        <v>3384</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960891</v>
      </c>
      <c r="CS26" s="624"/>
      <c r="CT26" s="624"/>
      <c r="CU26" s="624"/>
      <c r="CV26" s="624"/>
      <c r="CW26" s="624"/>
      <c r="CX26" s="624"/>
      <c r="CY26" s="625"/>
      <c r="CZ26" s="628">
        <v>8.3000000000000007</v>
      </c>
      <c r="DA26" s="653"/>
      <c r="DB26" s="653"/>
      <c r="DC26" s="657"/>
      <c r="DD26" s="632">
        <v>886983</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2">
      <c r="B27" s="620" t="s">
        <v>305</v>
      </c>
      <c r="C27" s="621"/>
      <c r="D27" s="621"/>
      <c r="E27" s="621"/>
      <c r="F27" s="621"/>
      <c r="G27" s="621"/>
      <c r="H27" s="621"/>
      <c r="I27" s="621"/>
      <c r="J27" s="621"/>
      <c r="K27" s="621"/>
      <c r="L27" s="621"/>
      <c r="M27" s="621"/>
      <c r="N27" s="621"/>
      <c r="O27" s="621"/>
      <c r="P27" s="621"/>
      <c r="Q27" s="622"/>
      <c r="R27" s="623">
        <v>52978</v>
      </c>
      <c r="S27" s="624"/>
      <c r="T27" s="624"/>
      <c r="U27" s="624"/>
      <c r="V27" s="624"/>
      <c r="W27" s="624"/>
      <c r="X27" s="624"/>
      <c r="Y27" s="625"/>
      <c r="Z27" s="626">
        <v>0.4</v>
      </c>
      <c r="AA27" s="626"/>
      <c r="AB27" s="626"/>
      <c r="AC27" s="626"/>
      <c r="AD27" s="627" t="s">
        <v>251</v>
      </c>
      <c r="AE27" s="627"/>
      <c r="AF27" s="627"/>
      <c r="AG27" s="627"/>
      <c r="AH27" s="627"/>
      <c r="AI27" s="627"/>
      <c r="AJ27" s="627"/>
      <c r="AK27" s="627"/>
      <c r="AL27" s="628" t="s">
        <v>251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6377600</v>
      </c>
      <c r="BH27" s="624"/>
      <c r="BI27" s="624"/>
      <c r="BJ27" s="624"/>
      <c r="BK27" s="624"/>
      <c r="BL27" s="624"/>
      <c r="BM27" s="624"/>
      <c r="BN27" s="625"/>
      <c r="BO27" s="626">
        <v>100</v>
      </c>
      <c r="BP27" s="626"/>
      <c r="BQ27" s="626"/>
      <c r="BR27" s="626"/>
      <c r="BS27" s="627">
        <v>101080</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2799881</v>
      </c>
      <c r="CS27" s="655"/>
      <c r="CT27" s="655"/>
      <c r="CU27" s="655"/>
      <c r="CV27" s="655"/>
      <c r="CW27" s="655"/>
      <c r="CX27" s="655"/>
      <c r="CY27" s="656"/>
      <c r="CZ27" s="628">
        <v>24.2</v>
      </c>
      <c r="DA27" s="653"/>
      <c r="DB27" s="653"/>
      <c r="DC27" s="657"/>
      <c r="DD27" s="632">
        <v>829441</v>
      </c>
      <c r="DE27" s="655"/>
      <c r="DF27" s="655"/>
      <c r="DG27" s="655"/>
      <c r="DH27" s="655"/>
      <c r="DI27" s="655"/>
      <c r="DJ27" s="655"/>
      <c r="DK27" s="656"/>
      <c r="DL27" s="632">
        <v>790021</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2">
      <c r="B28" s="620" t="s">
        <v>308</v>
      </c>
      <c r="C28" s="621"/>
      <c r="D28" s="621"/>
      <c r="E28" s="621"/>
      <c r="F28" s="621"/>
      <c r="G28" s="621"/>
      <c r="H28" s="621"/>
      <c r="I28" s="621"/>
      <c r="J28" s="621"/>
      <c r="K28" s="621"/>
      <c r="L28" s="621"/>
      <c r="M28" s="621"/>
      <c r="N28" s="621"/>
      <c r="O28" s="621"/>
      <c r="P28" s="621"/>
      <c r="Q28" s="622"/>
      <c r="R28" s="623">
        <v>42515</v>
      </c>
      <c r="S28" s="624"/>
      <c r="T28" s="624"/>
      <c r="U28" s="624"/>
      <c r="V28" s="624"/>
      <c r="W28" s="624"/>
      <c r="X28" s="624"/>
      <c r="Y28" s="625"/>
      <c r="Z28" s="626">
        <v>0.3</v>
      </c>
      <c r="AA28" s="626"/>
      <c r="AB28" s="626"/>
      <c r="AC28" s="626"/>
      <c r="AD28" s="627">
        <v>9696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935212</v>
      </c>
      <c r="CS28" s="624"/>
      <c r="CT28" s="624"/>
      <c r="CU28" s="624"/>
      <c r="CV28" s="624"/>
      <c r="CW28" s="624"/>
      <c r="CX28" s="624"/>
      <c r="CY28" s="625"/>
      <c r="CZ28" s="628">
        <v>8.1</v>
      </c>
      <c r="DA28" s="653"/>
      <c r="DB28" s="653"/>
      <c r="DC28" s="657"/>
      <c r="DD28" s="632">
        <v>934790</v>
      </c>
      <c r="DE28" s="624"/>
      <c r="DF28" s="624"/>
      <c r="DG28" s="624"/>
      <c r="DH28" s="624"/>
      <c r="DI28" s="624"/>
      <c r="DJ28" s="624"/>
      <c r="DK28" s="625"/>
      <c r="DL28" s="632">
        <v>934790</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2">
      <c r="B29" s="620" t="s">
        <v>310</v>
      </c>
      <c r="C29" s="621"/>
      <c r="D29" s="621"/>
      <c r="E29" s="621"/>
      <c r="F29" s="621"/>
      <c r="G29" s="621"/>
      <c r="H29" s="621"/>
      <c r="I29" s="621"/>
      <c r="J29" s="621"/>
      <c r="K29" s="621"/>
      <c r="L29" s="621"/>
      <c r="M29" s="621"/>
      <c r="N29" s="621"/>
      <c r="O29" s="621"/>
      <c r="P29" s="621"/>
      <c r="Q29" s="622"/>
      <c r="R29" s="623">
        <v>14688</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935212</v>
      </c>
      <c r="CS29" s="655"/>
      <c r="CT29" s="655"/>
      <c r="CU29" s="655"/>
      <c r="CV29" s="655"/>
      <c r="CW29" s="655"/>
      <c r="CX29" s="655"/>
      <c r="CY29" s="656"/>
      <c r="CZ29" s="628">
        <v>8.1</v>
      </c>
      <c r="DA29" s="653"/>
      <c r="DB29" s="653"/>
      <c r="DC29" s="657"/>
      <c r="DD29" s="632">
        <v>934790</v>
      </c>
      <c r="DE29" s="655"/>
      <c r="DF29" s="655"/>
      <c r="DG29" s="655"/>
      <c r="DH29" s="655"/>
      <c r="DI29" s="655"/>
      <c r="DJ29" s="655"/>
      <c r="DK29" s="656"/>
      <c r="DL29" s="632">
        <v>934790</v>
      </c>
      <c r="DM29" s="655"/>
      <c r="DN29" s="655"/>
      <c r="DO29" s="655"/>
      <c r="DP29" s="655"/>
      <c r="DQ29" s="655"/>
      <c r="DR29" s="655"/>
      <c r="DS29" s="655"/>
      <c r="DT29" s="655"/>
      <c r="DU29" s="655"/>
      <c r="DV29" s="656"/>
      <c r="DW29" s="628">
        <v>12</v>
      </c>
      <c r="DX29" s="653"/>
      <c r="DY29" s="653"/>
      <c r="DZ29" s="653"/>
      <c r="EA29" s="653"/>
      <c r="EB29" s="653"/>
      <c r="EC29" s="654"/>
    </row>
    <row r="30" spans="2:133" ht="11.25" customHeight="1" x14ac:dyDescent="0.2">
      <c r="B30" s="620" t="s">
        <v>313</v>
      </c>
      <c r="C30" s="621"/>
      <c r="D30" s="621"/>
      <c r="E30" s="621"/>
      <c r="F30" s="621"/>
      <c r="G30" s="621"/>
      <c r="H30" s="621"/>
      <c r="I30" s="621"/>
      <c r="J30" s="621"/>
      <c r="K30" s="621"/>
      <c r="L30" s="621"/>
      <c r="M30" s="621"/>
      <c r="N30" s="621"/>
      <c r="O30" s="621"/>
      <c r="P30" s="621"/>
      <c r="Q30" s="622"/>
      <c r="R30" s="623">
        <v>2031310</v>
      </c>
      <c r="S30" s="624"/>
      <c r="T30" s="624"/>
      <c r="U30" s="624"/>
      <c r="V30" s="624"/>
      <c r="W30" s="624"/>
      <c r="X30" s="624"/>
      <c r="Y30" s="625"/>
      <c r="Z30" s="626">
        <v>16</v>
      </c>
      <c r="AA30" s="626"/>
      <c r="AB30" s="626"/>
      <c r="AC30" s="626"/>
      <c r="AD30" s="627" t="s">
        <v>130</v>
      </c>
      <c r="AE30" s="627"/>
      <c r="AF30" s="627"/>
      <c r="AG30" s="627"/>
      <c r="AH30" s="627"/>
      <c r="AI30" s="627"/>
      <c r="AJ30" s="627"/>
      <c r="AK30" s="627"/>
      <c r="AL30" s="628" t="s">
        <v>251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918830</v>
      </c>
      <c r="CS30" s="624"/>
      <c r="CT30" s="624"/>
      <c r="CU30" s="624"/>
      <c r="CV30" s="624"/>
      <c r="CW30" s="624"/>
      <c r="CX30" s="624"/>
      <c r="CY30" s="625"/>
      <c r="CZ30" s="628">
        <v>7.9</v>
      </c>
      <c r="DA30" s="653"/>
      <c r="DB30" s="653"/>
      <c r="DC30" s="657"/>
      <c r="DD30" s="632">
        <v>918408</v>
      </c>
      <c r="DE30" s="624"/>
      <c r="DF30" s="624"/>
      <c r="DG30" s="624"/>
      <c r="DH30" s="624"/>
      <c r="DI30" s="624"/>
      <c r="DJ30" s="624"/>
      <c r="DK30" s="625"/>
      <c r="DL30" s="632">
        <v>918408</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2">
      <c r="B31" s="636" t="s">
        <v>317</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99.3</v>
      </c>
      <c r="BS31" s="667"/>
      <c r="BT31" s="667"/>
      <c r="BU31" s="667"/>
      <c r="BV31" s="667"/>
      <c r="BW31" s="667"/>
      <c r="BX31" s="618">
        <v>97.2</v>
      </c>
      <c r="BY31" s="667"/>
      <c r="BZ31" s="667"/>
      <c r="CA31" s="667"/>
      <c r="CB31" s="668"/>
      <c r="CD31" s="661"/>
      <c r="CE31" s="662"/>
      <c r="CF31" s="620" t="s">
        <v>320</v>
      </c>
      <c r="CG31" s="621"/>
      <c r="CH31" s="621"/>
      <c r="CI31" s="621"/>
      <c r="CJ31" s="621"/>
      <c r="CK31" s="621"/>
      <c r="CL31" s="621"/>
      <c r="CM31" s="621"/>
      <c r="CN31" s="621"/>
      <c r="CO31" s="621"/>
      <c r="CP31" s="621"/>
      <c r="CQ31" s="622"/>
      <c r="CR31" s="623">
        <v>16382</v>
      </c>
      <c r="CS31" s="655"/>
      <c r="CT31" s="655"/>
      <c r="CU31" s="655"/>
      <c r="CV31" s="655"/>
      <c r="CW31" s="655"/>
      <c r="CX31" s="655"/>
      <c r="CY31" s="656"/>
      <c r="CZ31" s="628">
        <v>0.1</v>
      </c>
      <c r="DA31" s="653"/>
      <c r="DB31" s="653"/>
      <c r="DC31" s="657"/>
      <c r="DD31" s="632">
        <v>16382</v>
      </c>
      <c r="DE31" s="655"/>
      <c r="DF31" s="655"/>
      <c r="DG31" s="655"/>
      <c r="DH31" s="655"/>
      <c r="DI31" s="655"/>
      <c r="DJ31" s="655"/>
      <c r="DK31" s="656"/>
      <c r="DL31" s="632">
        <v>16382</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321</v>
      </c>
      <c r="C32" s="621"/>
      <c r="D32" s="621"/>
      <c r="E32" s="621"/>
      <c r="F32" s="621"/>
      <c r="G32" s="621"/>
      <c r="H32" s="621"/>
      <c r="I32" s="621"/>
      <c r="J32" s="621"/>
      <c r="K32" s="621"/>
      <c r="L32" s="621"/>
      <c r="M32" s="621"/>
      <c r="N32" s="621"/>
      <c r="O32" s="621"/>
      <c r="P32" s="621"/>
      <c r="Q32" s="622"/>
      <c r="R32" s="623">
        <v>915618</v>
      </c>
      <c r="S32" s="624"/>
      <c r="T32" s="624"/>
      <c r="U32" s="624"/>
      <c r="V32" s="624"/>
      <c r="W32" s="624"/>
      <c r="X32" s="624"/>
      <c r="Y32" s="625"/>
      <c r="Z32" s="626">
        <v>7.2</v>
      </c>
      <c r="AA32" s="626"/>
      <c r="AB32" s="626"/>
      <c r="AC32" s="626"/>
      <c r="AD32" s="627" t="s">
        <v>251</v>
      </c>
      <c r="AE32" s="627"/>
      <c r="AF32" s="627"/>
      <c r="AG32" s="627"/>
      <c r="AH32" s="627"/>
      <c r="AI32" s="627"/>
      <c r="AJ32" s="627"/>
      <c r="AK32" s="627"/>
      <c r="AL32" s="628" t="s">
        <v>251</v>
      </c>
      <c r="AM32" s="629"/>
      <c r="AN32" s="629"/>
      <c r="AO32" s="630"/>
      <c r="AP32" s="671"/>
      <c r="AQ32" s="672"/>
      <c r="AR32" s="672"/>
      <c r="AS32" s="672"/>
      <c r="AT32" s="676"/>
      <c r="AU32" s="214" t="s">
        <v>322</v>
      </c>
      <c r="AX32" s="620" t="s">
        <v>323</v>
      </c>
      <c r="AY32" s="621"/>
      <c r="AZ32" s="621"/>
      <c r="BA32" s="621"/>
      <c r="BB32" s="621"/>
      <c r="BC32" s="621"/>
      <c r="BD32" s="621"/>
      <c r="BE32" s="621"/>
      <c r="BF32" s="622"/>
      <c r="BG32" s="680">
        <v>99.1</v>
      </c>
      <c r="BH32" s="655"/>
      <c r="BI32" s="655"/>
      <c r="BJ32" s="655"/>
      <c r="BK32" s="655"/>
      <c r="BL32" s="655"/>
      <c r="BM32" s="629">
        <v>97.5</v>
      </c>
      <c r="BN32" s="655"/>
      <c r="BO32" s="655"/>
      <c r="BP32" s="655"/>
      <c r="BQ32" s="678"/>
      <c r="BR32" s="680">
        <v>99.3</v>
      </c>
      <c r="BS32" s="655"/>
      <c r="BT32" s="655"/>
      <c r="BU32" s="655"/>
      <c r="BV32" s="655"/>
      <c r="BW32" s="655"/>
      <c r="BX32" s="629">
        <v>97.3</v>
      </c>
      <c r="BY32" s="655"/>
      <c r="BZ32" s="655"/>
      <c r="CA32" s="655"/>
      <c r="CB32" s="678"/>
      <c r="CD32" s="663"/>
      <c r="CE32" s="664"/>
      <c r="CF32" s="620" t="s">
        <v>324</v>
      </c>
      <c r="CG32" s="621"/>
      <c r="CH32" s="621"/>
      <c r="CI32" s="621"/>
      <c r="CJ32" s="621"/>
      <c r="CK32" s="621"/>
      <c r="CL32" s="621"/>
      <c r="CM32" s="621"/>
      <c r="CN32" s="621"/>
      <c r="CO32" s="621"/>
      <c r="CP32" s="621"/>
      <c r="CQ32" s="622"/>
      <c r="CR32" s="623" t="s">
        <v>251</v>
      </c>
      <c r="CS32" s="624"/>
      <c r="CT32" s="624"/>
      <c r="CU32" s="624"/>
      <c r="CV32" s="624"/>
      <c r="CW32" s="624"/>
      <c r="CX32" s="624"/>
      <c r="CY32" s="625"/>
      <c r="CZ32" s="628" t="s">
        <v>130</v>
      </c>
      <c r="DA32" s="653"/>
      <c r="DB32" s="653"/>
      <c r="DC32" s="657"/>
      <c r="DD32" s="632" t="s">
        <v>251</v>
      </c>
      <c r="DE32" s="624"/>
      <c r="DF32" s="624"/>
      <c r="DG32" s="624"/>
      <c r="DH32" s="624"/>
      <c r="DI32" s="624"/>
      <c r="DJ32" s="624"/>
      <c r="DK32" s="625"/>
      <c r="DL32" s="632" t="s">
        <v>130</v>
      </c>
      <c r="DM32" s="624"/>
      <c r="DN32" s="624"/>
      <c r="DO32" s="624"/>
      <c r="DP32" s="624"/>
      <c r="DQ32" s="624"/>
      <c r="DR32" s="624"/>
      <c r="DS32" s="624"/>
      <c r="DT32" s="624"/>
      <c r="DU32" s="624"/>
      <c r="DV32" s="625"/>
      <c r="DW32" s="628" t="s">
        <v>251</v>
      </c>
      <c r="DX32" s="653"/>
      <c r="DY32" s="653"/>
      <c r="DZ32" s="653"/>
      <c r="EA32" s="653"/>
      <c r="EB32" s="653"/>
      <c r="EC32" s="654"/>
    </row>
    <row r="33" spans="2:133" ht="11.25" customHeight="1" x14ac:dyDescent="0.2">
      <c r="B33" s="620" t="s">
        <v>325</v>
      </c>
      <c r="C33" s="621"/>
      <c r="D33" s="621"/>
      <c r="E33" s="621"/>
      <c r="F33" s="621"/>
      <c r="G33" s="621"/>
      <c r="H33" s="621"/>
      <c r="I33" s="621"/>
      <c r="J33" s="621"/>
      <c r="K33" s="621"/>
      <c r="L33" s="621"/>
      <c r="M33" s="621"/>
      <c r="N33" s="621"/>
      <c r="O33" s="621"/>
      <c r="P33" s="621"/>
      <c r="Q33" s="622"/>
      <c r="R33" s="623">
        <v>5839</v>
      </c>
      <c r="S33" s="624"/>
      <c r="T33" s="624"/>
      <c r="U33" s="624"/>
      <c r="V33" s="624"/>
      <c r="W33" s="624"/>
      <c r="X33" s="624"/>
      <c r="Y33" s="625"/>
      <c r="Z33" s="626">
        <v>0</v>
      </c>
      <c r="AA33" s="626"/>
      <c r="AB33" s="626"/>
      <c r="AC33" s="626"/>
      <c r="AD33" s="627">
        <v>3207</v>
      </c>
      <c r="AE33" s="627"/>
      <c r="AF33" s="627"/>
      <c r="AG33" s="627"/>
      <c r="AH33" s="627"/>
      <c r="AI33" s="627"/>
      <c r="AJ33" s="627"/>
      <c r="AK33" s="627"/>
      <c r="AL33" s="628">
        <v>0</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99.4</v>
      </c>
      <c r="BH33" s="682"/>
      <c r="BI33" s="682"/>
      <c r="BJ33" s="682"/>
      <c r="BK33" s="682"/>
      <c r="BL33" s="682"/>
      <c r="BM33" s="683">
        <v>97.6</v>
      </c>
      <c r="BN33" s="682"/>
      <c r="BO33" s="682"/>
      <c r="BP33" s="682"/>
      <c r="BQ33" s="684"/>
      <c r="BR33" s="681">
        <v>99.3</v>
      </c>
      <c r="BS33" s="682"/>
      <c r="BT33" s="682"/>
      <c r="BU33" s="682"/>
      <c r="BV33" s="682"/>
      <c r="BW33" s="682"/>
      <c r="BX33" s="683">
        <v>97.1</v>
      </c>
      <c r="BY33" s="682"/>
      <c r="BZ33" s="682"/>
      <c r="CA33" s="682"/>
      <c r="CB33" s="684"/>
      <c r="CD33" s="620" t="s">
        <v>327</v>
      </c>
      <c r="CE33" s="621"/>
      <c r="CF33" s="621"/>
      <c r="CG33" s="621"/>
      <c r="CH33" s="621"/>
      <c r="CI33" s="621"/>
      <c r="CJ33" s="621"/>
      <c r="CK33" s="621"/>
      <c r="CL33" s="621"/>
      <c r="CM33" s="621"/>
      <c r="CN33" s="621"/>
      <c r="CO33" s="621"/>
      <c r="CP33" s="621"/>
      <c r="CQ33" s="622"/>
      <c r="CR33" s="623">
        <v>5370365</v>
      </c>
      <c r="CS33" s="655"/>
      <c r="CT33" s="655"/>
      <c r="CU33" s="655"/>
      <c r="CV33" s="655"/>
      <c r="CW33" s="655"/>
      <c r="CX33" s="655"/>
      <c r="CY33" s="656"/>
      <c r="CZ33" s="628">
        <v>46.3</v>
      </c>
      <c r="DA33" s="653"/>
      <c r="DB33" s="653"/>
      <c r="DC33" s="657"/>
      <c r="DD33" s="632">
        <v>4793825</v>
      </c>
      <c r="DE33" s="655"/>
      <c r="DF33" s="655"/>
      <c r="DG33" s="655"/>
      <c r="DH33" s="655"/>
      <c r="DI33" s="655"/>
      <c r="DJ33" s="655"/>
      <c r="DK33" s="656"/>
      <c r="DL33" s="632">
        <v>3380273</v>
      </c>
      <c r="DM33" s="655"/>
      <c r="DN33" s="655"/>
      <c r="DO33" s="655"/>
      <c r="DP33" s="655"/>
      <c r="DQ33" s="655"/>
      <c r="DR33" s="655"/>
      <c r="DS33" s="655"/>
      <c r="DT33" s="655"/>
      <c r="DU33" s="655"/>
      <c r="DV33" s="656"/>
      <c r="DW33" s="628">
        <v>43.2</v>
      </c>
      <c r="DX33" s="653"/>
      <c r="DY33" s="653"/>
      <c r="DZ33" s="653"/>
      <c r="EA33" s="653"/>
      <c r="EB33" s="653"/>
      <c r="EC33" s="654"/>
    </row>
    <row r="34" spans="2:133" ht="11.25" customHeight="1" x14ac:dyDescent="0.2">
      <c r="B34" s="620" t="s">
        <v>328</v>
      </c>
      <c r="C34" s="621"/>
      <c r="D34" s="621"/>
      <c r="E34" s="621"/>
      <c r="F34" s="621"/>
      <c r="G34" s="621"/>
      <c r="H34" s="621"/>
      <c r="I34" s="621"/>
      <c r="J34" s="621"/>
      <c r="K34" s="621"/>
      <c r="L34" s="621"/>
      <c r="M34" s="621"/>
      <c r="N34" s="621"/>
      <c r="O34" s="621"/>
      <c r="P34" s="621"/>
      <c r="Q34" s="622"/>
      <c r="R34" s="623">
        <v>46120</v>
      </c>
      <c r="S34" s="624"/>
      <c r="T34" s="624"/>
      <c r="U34" s="624"/>
      <c r="V34" s="624"/>
      <c r="W34" s="624"/>
      <c r="X34" s="624"/>
      <c r="Y34" s="625"/>
      <c r="Z34" s="626">
        <v>0.4</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1822545</v>
      </c>
      <c r="CS34" s="624"/>
      <c r="CT34" s="624"/>
      <c r="CU34" s="624"/>
      <c r="CV34" s="624"/>
      <c r="CW34" s="624"/>
      <c r="CX34" s="624"/>
      <c r="CY34" s="625"/>
      <c r="CZ34" s="628">
        <v>15.7</v>
      </c>
      <c r="DA34" s="653"/>
      <c r="DB34" s="653"/>
      <c r="DC34" s="657"/>
      <c r="DD34" s="632">
        <v>1608805</v>
      </c>
      <c r="DE34" s="624"/>
      <c r="DF34" s="624"/>
      <c r="DG34" s="624"/>
      <c r="DH34" s="624"/>
      <c r="DI34" s="624"/>
      <c r="DJ34" s="624"/>
      <c r="DK34" s="625"/>
      <c r="DL34" s="632">
        <v>1409962</v>
      </c>
      <c r="DM34" s="624"/>
      <c r="DN34" s="624"/>
      <c r="DO34" s="624"/>
      <c r="DP34" s="624"/>
      <c r="DQ34" s="624"/>
      <c r="DR34" s="624"/>
      <c r="DS34" s="624"/>
      <c r="DT34" s="624"/>
      <c r="DU34" s="624"/>
      <c r="DV34" s="625"/>
      <c r="DW34" s="628">
        <v>18</v>
      </c>
      <c r="DX34" s="653"/>
      <c r="DY34" s="653"/>
      <c r="DZ34" s="653"/>
      <c r="EA34" s="653"/>
      <c r="EB34" s="653"/>
      <c r="EC34" s="654"/>
    </row>
    <row r="35" spans="2:133" ht="11.25" customHeight="1" x14ac:dyDescent="0.2">
      <c r="B35" s="620" t="s">
        <v>330</v>
      </c>
      <c r="C35" s="621"/>
      <c r="D35" s="621"/>
      <c r="E35" s="621"/>
      <c r="F35" s="621"/>
      <c r="G35" s="621"/>
      <c r="H35" s="621"/>
      <c r="I35" s="621"/>
      <c r="J35" s="621"/>
      <c r="K35" s="621"/>
      <c r="L35" s="621"/>
      <c r="M35" s="621"/>
      <c r="N35" s="621"/>
      <c r="O35" s="621"/>
      <c r="P35" s="621"/>
      <c r="Q35" s="622"/>
      <c r="R35" s="623">
        <v>230917</v>
      </c>
      <c r="S35" s="624"/>
      <c r="T35" s="624"/>
      <c r="U35" s="624"/>
      <c r="V35" s="624"/>
      <c r="W35" s="624"/>
      <c r="X35" s="624"/>
      <c r="Y35" s="625"/>
      <c r="Z35" s="626">
        <v>1.8</v>
      </c>
      <c r="AA35" s="626"/>
      <c r="AB35" s="626"/>
      <c r="AC35" s="626"/>
      <c r="AD35" s="627" t="s">
        <v>130</v>
      </c>
      <c r="AE35" s="627"/>
      <c r="AF35" s="627"/>
      <c r="AG35" s="627"/>
      <c r="AH35" s="627"/>
      <c r="AI35" s="627"/>
      <c r="AJ35" s="627"/>
      <c r="AK35" s="627"/>
      <c r="AL35" s="628" t="s">
        <v>130</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32405</v>
      </c>
      <c r="CS35" s="655"/>
      <c r="CT35" s="655"/>
      <c r="CU35" s="655"/>
      <c r="CV35" s="655"/>
      <c r="CW35" s="655"/>
      <c r="CX35" s="655"/>
      <c r="CY35" s="656"/>
      <c r="CZ35" s="628">
        <v>0.3</v>
      </c>
      <c r="DA35" s="653"/>
      <c r="DB35" s="653"/>
      <c r="DC35" s="657"/>
      <c r="DD35" s="632">
        <v>28299</v>
      </c>
      <c r="DE35" s="655"/>
      <c r="DF35" s="655"/>
      <c r="DG35" s="655"/>
      <c r="DH35" s="655"/>
      <c r="DI35" s="655"/>
      <c r="DJ35" s="655"/>
      <c r="DK35" s="656"/>
      <c r="DL35" s="632">
        <v>27129</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2">
      <c r="B36" s="620" t="s">
        <v>334</v>
      </c>
      <c r="C36" s="621"/>
      <c r="D36" s="621"/>
      <c r="E36" s="621"/>
      <c r="F36" s="621"/>
      <c r="G36" s="621"/>
      <c r="H36" s="621"/>
      <c r="I36" s="621"/>
      <c r="J36" s="621"/>
      <c r="K36" s="621"/>
      <c r="L36" s="621"/>
      <c r="M36" s="621"/>
      <c r="N36" s="621"/>
      <c r="O36" s="621"/>
      <c r="P36" s="621"/>
      <c r="Q36" s="622"/>
      <c r="R36" s="623">
        <v>1055378</v>
      </c>
      <c r="S36" s="624"/>
      <c r="T36" s="624"/>
      <c r="U36" s="624"/>
      <c r="V36" s="624"/>
      <c r="W36" s="624"/>
      <c r="X36" s="624"/>
      <c r="Y36" s="625"/>
      <c r="Z36" s="626">
        <v>8.3000000000000007</v>
      </c>
      <c r="AA36" s="626"/>
      <c r="AB36" s="626"/>
      <c r="AC36" s="626"/>
      <c r="AD36" s="627" t="s">
        <v>130</v>
      </c>
      <c r="AE36" s="627"/>
      <c r="AF36" s="627"/>
      <c r="AG36" s="627"/>
      <c r="AH36" s="627"/>
      <c r="AI36" s="627"/>
      <c r="AJ36" s="627"/>
      <c r="AK36" s="627"/>
      <c r="AL36" s="628" t="s">
        <v>130</v>
      </c>
      <c r="AM36" s="629"/>
      <c r="AN36" s="629"/>
      <c r="AO36" s="630"/>
      <c r="AP36" s="222"/>
      <c r="AQ36" s="689" t="s">
        <v>335</v>
      </c>
      <c r="AR36" s="690"/>
      <c r="AS36" s="690"/>
      <c r="AT36" s="690"/>
      <c r="AU36" s="690"/>
      <c r="AV36" s="690"/>
      <c r="AW36" s="690"/>
      <c r="AX36" s="690"/>
      <c r="AY36" s="691"/>
      <c r="AZ36" s="612">
        <v>1597001</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40989</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2109210</v>
      </c>
      <c r="CS36" s="624"/>
      <c r="CT36" s="624"/>
      <c r="CU36" s="624"/>
      <c r="CV36" s="624"/>
      <c r="CW36" s="624"/>
      <c r="CX36" s="624"/>
      <c r="CY36" s="625"/>
      <c r="CZ36" s="628">
        <v>18.2</v>
      </c>
      <c r="DA36" s="653"/>
      <c r="DB36" s="653"/>
      <c r="DC36" s="657"/>
      <c r="DD36" s="632">
        <v>1921122</v>
      </c>
      <c r="DE36" s="624"/>
      <c r="DF36" s="624"/>
      <c r="DG36" s="624"/>
      <c r="DH36" s="624"/>
      <c r="DI36" s="624"/>
      <c r="DJ36" s="624"/>
      <c r="DK36" s="625"/>
      <c r="DL36" s="632">
        <v>994496</v>
      </c>
      <c r="DM36" s="624"/>
      <c r="DN36" s="624"/>
      <c r="DO36" s="624"/>
      <c r="DP36" s="624"/>
      <c r="DQ36" s="624"/>
      <c r="DR36" s="624"/>
      <c r="DS36" s="624"/>
      <c r="DT36" s="624"/>
      <c r="DU36" s="624"/>
      <c r="DV36" s="625"/>
      <c r="DW36" s="628">
        <v>12.7</v>
      </c>
      <c r="DX36" s="653"/>
      <c r="DY36" s="653"/>
      <c r="DZ36" s="653"/>
      <c r="EA36" s="653"/>
      <c r="EB36" s="653"/>
      <c r="EC36" s="654"/>
    </row>
    <row r="37" spans="2:133" ht="11.25" customHeight="1" x14ac:dyDescent="0.2">
      <c r="B37" s="620" t="s">
        <v>338</v>
      </c>
      <c r="C37" s="621"/>
      <c r="D37" s="621"/>
      <c r="E37" s="621"/>
      <c r="F37" s="621"/>
      <c r="G37" s="621"/>
      <c r="H37" s="621"/>
      <c r="I37" s="621"/>
      <c r="J37" s="621"/>
      <c r="K37" s="621"/>
      <c r="L37" s="621"/>
      <c r="M37" s="621"/>
      <c r="N37" s="621"/>
      <c r="O37" s="621"/>
      <c r="P37" s="621"/>
      <c r="Q37" s="622"/>
      <c r="R37" s="623">
        <v>52980</v>
      </c>
      <c r="S37" s="624"/>
      <c r="T37" s="624"/>
      <c r="U37" s="624"/>
      <c r="V37" s="624"/>
      <c r="W37" s="624"/>
      <c r="X37" s="624"/>
      <c r="Y37" s="625"/>
      <c r="Z37" s="626">
        <v>0.4</v>
      </c>
      <c r="AA37" s="626"/>
      <c r="AB37" s="626"/>
      <c r="AC37" s="626"/>
      <c r="AD37" s="627">
        <v>701</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702863</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37260</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584065</v>
      </c>
      <c r="CS37" s="655"/>
      <c r="CT37" s="655"/>
      <c r="CU37" s="655"/>
      <c r="CV37" s="655"/>
      <c r="CW37" s="655"/>
      <c r="CX37" s="655"/>
      <c r="CY37" s="656"/>
      <c r="CZ37" s="628">
        <v>5</v>
      </c>
      <c r="DA37" s="653"/>
      <c r="DB37" s="653"/>
      <c r="DC37" s="657"/>
      <c r="DD37" s="632">
        <v>584065</v>
      </c>
      <c r="DE37" s="655"/>
      <c r="DF37" s="655"/>
      <c r="DG37" s="655"/>
      <c r="DH37" s="655"/>
      <c r="DI37" s="655"/>
      <c r="DJ37" s="655"/>
      <c r="DK37" s="656"/>
      <c r="DL37" s="632">
        <v>584065</v>
      </c>
      <c r="DM37" s="655"/>
      <c r="DN37" s="655"/>
      <c r="DO37" s="655"/>
      <c r="DP37" s="655"/>
      <c r="DQ37" s="655"/>
      <c r="DR37" s="655"/>
      <c r="DS37" s="655"/>
      <c r="DT37" s="655"/>
      <c r="DU37" s="655"/>
      <c r="DV37" s="656"/>
      <c r="DW37" s="628">
        <v>7.5</v>
      </c>
      <c r="DX37" s="653"/>
      <c r="DY37" s="653"/>
      <c r="DZ37" s="653"/>
      <c r="EA37" s="653"/>
      <c r="EB37" s="653"/>
      <c r="EC37" s="654"/>
    </row>
    <row r="38" spans="2:133" ht="11.25" customHeight="1" x14ac:dyDescent="0.2">
      <c r="B38" s="620" t="s">
        <v>342</v>
      </c>
      <c r="C38" s="621"/>
      <c r="D38" s="621"/>
      <c r="E38" s="621"/>
      <c r="F38" s="621"/>
      <c r="G38" s="621"/>
      <c r="H38" s="621"/>
      <c r="I38" s="621"/>
      <c r="J38" s="621"/>
      <c r="K38" s="621"/>
      <c r="L38" s="621"/>
      <c r="M38" s="621"/>
      <c r="N38" s="621"/>
      <c r="O38" s="621"/>
      <c r="P38" s="621"/>
      <c r="Q38" s="622"/>
      <c r="R38" s="623">
        <v>263100</v>
      </c>
      <c r="S38" s="624"/>
      <c r="T38" s="624"/>
      <c r="U38" s="624"/>
      <c r="V38" s="624"/>
      <c r="W38" s="624"/>
      <c r="X38" s="624"/>
      <c r="Y38" s="625"/>
      <c r="Z38" s="626">
        <v>2.1</v>
      </c>
      <c r="AA38" s="626"/>
      <c r="AB38" s="626"/>
      <c r="AC38" s="626"/>
      <c r="AD38" s="627" t="s">
        <v>130</v>
      </c>
      <c r="AE38" s="627"/>
      <c r="AF38" s="627"/>
      <c r="AG38" s="627"/>
      <c r="AH38" s="627"/>
      <c r="AI38" s="627"/>
      <c r="AJ38" s="627"/>
      <c r="AK38" s="627"/>
      <c r="AL38" s="628" t="s">
        <v>130</v>
      </c>
      <c r="AM38" s="629"/>
      <c r="AN38" s="629"/>
      <c r="AO38" s="630"/>
      <c r="AQ38" s="686" t="s">
        <v>343</v>
      </c>
      <c r="AR38" s="687"/>
      <c r="AS38" s="687"/>
      <c r="AT38" s="687"/>
      <c r="AU38" s="687"/>
      <c r="AV38" s="687"/>
      <c r="AW38" s="687"/>
      <c r="AX38" s="687"/>
      <c r="AY38" s="688"/>
      <c r="AZ38" s="623" t="s">
        <v>130</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3537</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1154439</v>
      </c>
      <c r="CS38" s="624"/>
      <c r="CT38" s="624"/>
      <c r="CU38" s="624"/>
      <c r="CV38" s="624"/>
      <c r="CW38" s="624"/>
      <c r="CX38" s="624"/>
      <c r="CY38" s="625"/>
      <c r="CZ38" s="628">
        <v>10</v>
      </c>
      <c r="DA38" s="653"/>
      <c r="DB38" s="653"/>
      <c r="DC38" s="657"/>
      <c r="DD38" s="632">
        <v>1009525</v>
      </c>
      <c r="DE38" s="624"/>
      <c r="DF38" s="624"/>
      <c r="DG38" s="624"/>
      <c r="DH38" s="624"/>
      <c r="DI38" s="624"/>
      <c r="DJ38" s="624"/>
      <c r="DK38" s="625"/>
      <c r="DL38" s="632">
        <v>948686</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251</v>
      </c>
      <c r="S39" s="624"/>
      <c r="T39" s="624"/>
      <c r="U39" s="624"/>
      <c r="V39" s="624"/>
      <c r="W39" s="624"/>
      <c r="X39" s="624"/>
      <c r="Y39" s="625"/>
      <c r="Z39" s="626" t="s">
        <v>251</v>
      </c>
      <c r="AA39" s="626"/>
      <c r="AB39" s="626"/>
      <c r="AC39" s="626"/>
      <c r="AD39" s="627" t="s">
        <v>130</v>
      </c>
      <c r="AE39" s="627"/>
      <c r="AF39" s="627"/>
      <c r="AG39" s="627"/>
      <c r="AH39" s="627"/>
      <c r="AI39" s="627"/>
      <c r="AJ39" s="627"/>
      <c r="AK39" s="627"/>
      <c r="AL39" s="628" t="s">
        <v>130</v>
      </c>
      <c r="AM39" s="629"/>
      <c r="AN39" s="629"/>
      <c r="AO39" s="630"/>
      <c r="AQ39" s="686" t="s">
        <v>347</v>
      </c>
      <c r="AR39" s="687"/>
      <c r="AS39" s="687"/>
      <c r="AT39" s="687"/>
      <c r="AU39" s="687"/>
      <c r="AV39" s="687"/>
      <c r="AW39" s="687"/>
      <c r="AX39" s="687"/>
      <c r="AY39" s="688"/>
      <c r="AZ39" s="623" t="s">
        <v>130</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5795</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227030</v>
      </c>
      <c r="CS39" s="655"/>
      <c r="CT39" s="655"/>
      <c r="CU39" s="655"/>
      <c r="CV39" s="655"/>
      <c r="CW39" s="655"/>
      <c r="CX39" s="655"/>
      <c r="CY39" s="656"/>
      <c r="CZ39" s="628">
        <v>2</v>
      </c>
      <c r="DA39" s="653"/>
      <c r="DB39" s="653"/>
      <c r="DC39" s="657"/>
      <c r="DD39" s="632">
        <v>201338</v>
      </c>
      <c r="DE39" s="655"/>
      <c r="DF39" s="655"/>
      <c r="DG39" s="655"/>
      <c r="DH39" s="655"/>
      <c r="DI39" s="655"/>
      <c r="DJ39" s="655"/>
      <c r="DK39" s="656"/>
      <c r="DL39" s="632" t="s">
        <v>251</v>
      </c>
      <c r="DM39" s="655"/>
      <c r="DN39" s="655"/>
      <c r="DO39" s="655"/>
      <c r="DP39" s="655"/>
      <c r="DQ39" s="655"/>
      <c r="DR39" s="655"/>
      <c r="DS39" s="655"/>
      <c r="DT39" s="655"/>
      <c r="DU39" s="655"/>
      <c r="DV39" s="656"/>
      <c r="DW39" s="628" t="s">
        <v>251</v>
      </c>
      <c r="DX39" s="653"/>
      <c r="DY39" s="653"/>
      <c r="DZ39" s="653"/>
      <c r="EA39" s="653"/>
      <c r="EB39" s="653"/>
      <c r="EC39" s="654"/>
    </row>
    <row r="40" spans="2:133" ht="11.25" customHeight="1" x14ac:dyDescent="0.2">
      <c r="B40" s="620" t="s">
        <v>350</v>
      </c>
      <c r="C40" s="621"/>
      <c r="D40" s="621"/>
      <c r="E40" s="621"/>
      <c r="F40" s="621"/>
      <c r="G40" s="621"/>
      <c r="H40" s="621"/>
      <c r="I40" s="621"/>
      <c r="J40" s="621"/>
      <c r="K40" s="621"/>
      <c r="L40" s="621"/>
      <c r="M40" s="621"/>
      <c r="N40" s="621"/>
      <c r="O40" s="621"/>
      <c r="P40" s="621"/>
      <c r="Q40" s="622"/>
      <c r="R40" s="623">
        <v>102600</v>
      </c>
      <c r="S40" s="624"/>
      <c r="T40" s="624"/>
      <c r="U40" s="624"/>
      <c r="V40" s="624"/>
      <c r="W40" s="624"/>
      <c r="X40" s="624"/>
      <c r="Y40" s="625"/>
      <c r="Z40" s="626">
        <v>0.8</v>
      </c>
      <c r="AA40" s="626"/>
      <c r="AB40" s="626"/>
      <c r="AC40" s="626"/>
      <c r="AD40" s="627" t="s">
        <v>130</v>
      </c>
      <c r="AE40" s="627"/>
      <c r="AF40" s="627"/>
      <c r="AG40" s="627"/>
      <c r="AH40" s="627"/>
      <c r="AI40" s="627"/>
      <c r="AJ40" s="627"/>
      <c r="AK40" s="627"/>
      <c r="AL40" s="628" t="s">
        <v>251</v>
      </c>
      <c r="AM40" s="629"/>
      <c r="AN40" s="629"/>
      <c r="AO40" s="630"/>
      <c r="AQ40" s="686" t="s">
        <v>351</v>
      </c>
      <c r="AR40" s="687"/>
      <c r="AS40" s="687"/>
      <c r="AT40" s="687"/>
      <c r="AU40" s="687"/>
      <c r="AV40" s="687"/>
      <c r="AW40" s="687"/>
      <c r="AX40" s="687"/>
      <c r="AY40" s="688"/>
      <c r="AZ40" s="623" t="s">
        <v>251</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100</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24736</v>
      </c>
      <c r="CS40" s="624"/>
      <c r="CT40" s="624"/>
      <c r="CU40" s="624"/>
      <c r="CV40" s="624"/>
      <c r="CW40" s="624"/>
      <c r="CX40" s="624"/>
      <c r="CY40" s="625"/>
      <c r="CZ40" s="628">
        <v>0.2</v>
      </c>
      <c r="DA40" s="653"/>
      <c r="DB40" s="653"/>
      <c r="DC40" s="657"/>
      <c r="DD40" s="632">
        <v>24736</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2">
      <c r="B41" s="644" t="s">
        <v>355</v>
      </c>
      <c r="C41" s="645"/>
      <c r="D41" s="645"/>
      <c r="E41" s="645"/>
      <c r="F41" s="645"/>
      <c r="G41" s="645"/>
      <c r="H41" s="645"/>
      <c r="I41" s="645"/>
      <c r="J41" s="645"/>
      <c r="K41" s="645"/>
      <c r="L41" s="645"/>
      <c r="M41" s="645"/>
      <c r="N41" s="645"/>
      <c r="O41" s="645"/>
      <c r="P41" s="645"/>
      <c r="Q41" s="646"/>
      <c r="R41" s="695">
        <v>12702650</v>
      </c>
      <c r="S41" s="696"/>
      <c r="T41" s="696"/>
      <c r="U41" s="696"/>
      <c r="V41" s="696"/>
      <c r="W41" s="696"/>
      <c r="X41" s="696"/>
      <c r="Y41" s="700"/>
      <c r="Z41" s="701">
        <v>100</v>
      </c>
      <c r="AA41" s="701"/>
      <c r="AB41" s="701"/>
      <c r="AC41" s="701"/>
      <c r="AD41" s="702">
        <v>7713397</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191546</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130</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251</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359</v>
      </c>
      <c r="AR42" s="693"/>
      <c r="AS42" s="693"/>
      <c r="AT42" s="693"/>
      <c r="AU42" s="693"/>
      <c r="AV42" s="693"/>
      <c r="AW42" s="693"/>
      <c r="AX42" s="693"/>
      <c r="AY42" s="694"/>
      <c r="AZ42" s="695">
        <v>702592</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340</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875746</v>
      </c>
      <c r="CS42" s="655"/>
      <c r="CT42" s="655"/>
      <c r="CU42" s="655"/>
      <c r="CV42" s="655"/>
      <c r="CW42" s="655"/>
      <c r="CX42" s="655"/>
      <c r="CY42" s="656"/>
      <c r="CZ42" s="628">
        <v>7.6</v>
      </c>
      <c r="DA42" s="653"/>
      <c r="DB42" s="653"/>
      <c r="DC42" s="657"/>
      <c r="DD42" s="632">
        <v>461097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362</v>
      </c>
      <c r="CD43" s="620" t="s">
        <v>363</v>
      </c>
      <c r="CE43" s="621"/>
      <c r="CF43" s="621"/>
      <c r="CG43" s="621"/>
      <c r="CH43" s="621"/>
      <c r="CI43" s="621"/>
      <c r="CJ43" s="621"/>
      <c r="CK43" s="621"/>
      <c r="CL43" s="621"/>
      <c r="CM43" s="621"/>
      <c r="CN43" s="621"/>
      <c r="CO43" s="621"/>
      <c r="CP43" s="621"/>
      <c r="CQ43" s="622"/>
      <c r="CR43" s="623">
        <v>48088</v>
      </c>
      <c r="CS43" s="655"/>
      <c r="CT43" s="655"/>
      <c r="CU43" s="655"/>
      <c r="CV43" s="655"/>
      <c r="CW43" s="655"/>
      <c r="CX43" s="655"/>
      <c r="CY43" s="656"/>
      <c r="CZ43" s="628">
        <v>0.4</v>
      </c>
      <c r="DA43" s="653"/>
      <c r="DB43" s="653"/>
      <c r="DC43" s="657"/>
      <c r="DD43" s="632">
        <v>48088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861556</v>
      </c>
      <c r="CS44" s="624"/>
      <c r="CT44" s="624"/>
      <c r="CU44" s="624"/>
      <c r="CV44" s="624"/>
      <c r="CW44" s="624"/>
      <c r="CX44" s="624"/>
      <c r="CY44" s="625"/>
      <c r="CZ44" s="628">
        <v>7.4</v>
      </c>
      <c r="DA44" s="629"/>
      <c r="DB44" s="629"/>
      <c r="DC44" s="635"/>
      <c r="DD44" s="632">
        <v>461097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247011</v>
      </c>
      <c r="CS45" s="655"/>
      <c r="CT45" s="655"/>
      <c r="CU45" s="655"/>
      <c r="CV45" s="655"/>
      <c r="CW45" s="655"/>
      <c r="CX45" s="655"/>
      <c r="CY45" s="656"/>
      <c r="CZ45" s="628">
        <v>2.1</v>
      </c>
      <c r="DA45" s="653"/>
      <c r="DB45" s="653"/>
      <c r="DC45" s="657"/>
      <c r="DD45" s="632">
        <v>22866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368</v>
      </c>
      <c r="CG46" s="621"/>
      <c r="CH46" s="621"/>
      <c r="CI46" s="621"/>
      <c r="CJ46" s="621"/>
      <c r="CK46" s="621"/>
      <c r="CL46" s="621"/>
      <c r="CM46" s="621"/>
      <c r="CN46" s="621"/>
      <c r="CO46" s="621"/>
      <c r="CP46" s="621"/>
      <c r="CQ46" s="622"/>
      <c r="CR46" s="623">
        <v>593435</v>
      </c>
      <c r="CS46" s="624"/>
      <c r="CT46" s="624"/>
      <c r="CU46" s="624"/>
      <c r="CV46" s="624"/>
      <c r="CW46" s="624"/>
      <c r="CX46" s="624"/>
      <c r="CY46" s="625"/>
      <c r="CZ46" s="628">
        <v>5.0999999999999996</v>
      </c>
      <c r="DA46" s="629"/>
      <c r="DB46" s="629"/>
      <c r="DC46" s="635"/>
      <c r="DD46" s="632">
        <v>422121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369</v>
      </c>
      <c r="CG47" s="621"/>
      <c r="CH47" s="621"/>
      <c r="CI47" s="621"/>
      <c r="CJ47" s="621"/>
      <c r="CK47" s="621"/>
      <c r="CL47" s="621"/>
      <c r="CM47" s="621"/>
      <c r="CN47" s="621"/>
      <c r="CO47" s="621"/>
      <c r="CP47" s="621"/>
      <c r="CQ47" s="622"/>
      <c r="CR47" s="623">
        <v>14190</v>
      </c>
      <c r="CS47" s="655"/>
      <c r="CT47" s="655"/>
      <c r="CU47" s="655"/>
      <c r="CV47" s="655"/>
      <c r="CW47" s="655"/>
      <c r="CX47" s="655"/>
      <c r="CY47" s="656"/>
      <c r="CZ47" s="628">
        <v>0.1</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370</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371</v>
      </c>
      <c r="CE49" s="645"/>
      <c r="CF49" s="645"/>
      <c r="CG49" s="645"/>
      <c r="CH49" s="645"/>
      <c r="CI49" s="645"/>
      <c r="CJ49" s="645"/>
      <c r="CK49" s="645"/>
      <c r="CL49" s="645"/>
      <c r="CM49" s="645"/>
      <c r="CN49" s="645"/>
      <c r="CO49" s="645"/>
      <c r="CP49" s="645"/>
      <c r="CQ49" s="646"/>
      <c r="CR49" s="695">
        <v>11589572</v>
      </c>
      <c r="CS49" s="682"/>
      <c r="CT49" s="682"/>
      <c r="CU49" s="682"/>
      <c r="CV49" s="682"/>
      <c r="CW49" s="682"/>
      <c r="CX49" s="682"/>
      <c r="CY49" s="711"/>
      <c r="CZ49" s="703">
        <v>100</v>
      </c>
      <c r="DA49" s="712"/>
      <c r="DB49" s="712"/>
      <c r="DC49" s="713"/>
      <c r="DD49" s="714">
        <v>8510204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3aYBcFx8wFd5lDmI3Ma+uyc1AGF1Jma5zLM0ZESLdskIIBKuvOytDW7AsuESLvZ85txBdF2ua642dKqezGoyA==" saltValue="Ph2RmdQJKPgR9+bVFNrzj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election activeCell="AU17" sqref="AU17:AY17"/>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12717</v>
      </c>
      <c r="R7" s="753"/>
      <c r="S7" s="753"/>
      <c r="T7" s="753"/>
      <c r="U7" s="753"/>
      <c r="V7" s="753">
        <v>11604</v>
      </c>
      <c r="W7" s="753"/>
      <c r="X7" s="753"/>
      <c r="Y7" s="753"/>
      <c r="Z7" s="753"/>
      <c r="AA7" s="753">
        <v>1113</v>
      </c>
      <c r="AB7" s="753"/>
      <c r="AC7" s="753"/>
      <c r="AD7" s="753"/>
      <c r="AE7" s="754"/>
      <c r="AF7" s="755">
        <v>801</v>
      </c>
      <c r="AG7" s="756"/>
      <c r="AH7" s="756"/>
      <c r="AI7" s="756"/>
      <c r="AJ7" s="757"/>
      <c r="AK7" s="758">
        <v>35</v>
      </c>
      <c r="AL7" s="759"/>
      <c r="AM7" s="759"/>
      <c r="AN7" s="759"/>
      <c r="AO7" s="759"/>
      <c r="AP7" s="759">
        <v>6000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t="s">
        <v>596</v>
      </c>
      <c r="CI7" s="744"/>
      <c r="CJ7" s="744"/>
      <c r="CK7" s="744"/>
      <c r="CL7" s="745"/>
      <c r="CM7" s="743">
        <v>31</v>
      </c>
      <c r="CN7" s="744"/>
      <c r="CO7" s="744"/>
      <c r="CP7" s="744"/>
      <c r="CQ7" s="745"/>
      <c r="CR7" s="743">
        <v>20</v>
      </c>
      <c r="CS7" s="744"/>
      <c r="CT7" s="744"/>
      <c r="CU7" s="744"/>
      <c r="CV7" s="745"/>
      <c r="CW7" s="743">
        <v>16</v>
      </c>
      <c r="CX7" s="744"/>
      <c r="CY7" s="744"/>
      <c r="CZ7" s="744"/>
      <c r="DA7" s="745"/>
      <c r="DB7" s="743" t="s">
        <v>596</v>
      </c>
      <c r="DC7" s="744"/>
      <c r="DD7" s="744"/>
      <c r="DE7" s="744"/>
      <c r="DF7" s="745"/>
      <c r="DG7" s="743" t="s">
        <v>596</v>
      </c>
      <c r="DH7" s="744"/>
      <c r="DI7" s="744"/>
      <c r="DJ7" s="744"/>
      <c r="DK7" s="745"/>
      <c r="DL7" s="743" t="s">
        <v>596</v>
      </c>
      <c r="DM7" s="744"/>
      <c r="DN7" s="744"/>
      <c r="DO7" s="744"/>
      <c r="DP7" s="745"/>
      <c r="DQ7" s="743" t="s">
        <v>596</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12703</v>
      </c>
      <c r="R23" s="793"/>
      <c r="S23" s="793"/>
      <c r="T23" s="793"/>
      <c r="U23" s="793"/>
      <c r="V23" s="793">
        <v>11590</v>
      </c>
      <c r="W23" s="793"/>
      <c r="X23" s="793"/>
      <c r="Y23" s="793"/>
      <c r="Z23" s="793"/>
      <c r="AA23" s="793">
        <v>1113</v>
      </c>
      <c r="AB23" s="793"/>
      <c r="AC23" s="793"/>
      <c r="AD23" s="793"/>
      <c r="AE23" s="794"/>
      <c r="AF23" s="795">
        <v>801</v>
      </c>
      <c r="AG23" s="793"/>
      <c r="AH23" s="793"/>
      <c r="AI23" s="793"/>
      <c r="AJ23" s="796"/>
      <c r="AK23" s="797"/>
      <c r="AL23" s="798"/>
      <c r="AM23" s="798"/>
      <c r="AN23" s="798"/>
      <c r="AO23" s="798"/>
      <c r="AP23" s="793">
        <v>6000</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2920</v>
      </c>
      <c r="R28" s="823"/>
      <c r="S28" s="823"/>
      <c r="T28" s="823"/>
      <c r="U28" s="823"/>
      <c r="V28" s="823">
        <v>2879</v>
      </c>
      <c r="W28" s="823"/>
      <c r="X28" s="823"/>
      <c r="Y28" s="823"/>
      <c r="Z28" s="823"/>
      <c r="AA28" s="823">
        <v>41</v>
      </c>
      <c r="AB28" s="823"/>
      <c r="AC28" s="823"/>
      <c r="AD28" s="823"/>
      <c r="AE28" s="824"/>
      <c r="AF28" s="825">
        <v>41</v>
      </c>
      <c r="AG28" s="823"/>
      <c r="AH28" s="823"/>
      <c r="AI28" s="823"/>
      <c r="AJ28" s="826"/>
      <c r="AK28" s="827">
        <v>192</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2408</v>
      </c>
      <c r="R29" s="784"/>
      <c r="S29" s="784"/>
      <c r="T29" s="784"/>
      <c r="U29" s="784"/>
      <c r="V29" s="784">
        <v>2190</v>
      </c>
      <c r="W29" s="784"/>
      <c r="X29" s="784"/>
      <c r="Y29" s="784"/>
      <c r="Z29" s="784"/>
      <c r="AA29" s="784">
        <v>218</v>
      </c>
      <c r="AB29" s="784"/>
      <c r="AC29" s="784"/>
      <c r="AD29" s="784"/>
      <c r="AE29" s="785"/>
      <c r="AF29" s="786">
        <v>218</v>
      </c>
      <c r="AG29" s="787"/>
      <c r="AH29" s="787"/>
      <c r="AI29" s="787"/>
      <c r="AJ29" s="788"/>
      <c r="AK29" s="834">
        <v>384</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323</v>
      </c>
      <c r="R30" s="784"/>
      <c r="S30" s="784"/>
      <c r="T30" s="784"/>
      <c r="U30" s="784"/>
      <c r="V30" s="784">
        <v>319</v>
      </c>
      <c r="W30" s="784"/>
      <c r="X30" s="784"/>
      <c r="Y30" s="784"/>
      <c r="Z30" s="784"/>
      <c r="AA30" s="784">
        <v>4</v>
      </c>
      <c r="AB30" s="784"/>
      <c r="AC30" s="784"/>
      <c r="AD30" s="784"/>
      <c r="AE30" s="785"/>
      <c r="AF30" s="786">
        <v>4</v>
      </c>
      <c r="AG30" s="787"/>
      <c r="AH30" s="787"/>
      <c r="AI30" s="787"/>
      <c r="AJ30" s="788"/>
      <c r="AK30" s="834">
        <v>66</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568</v>
      </c>
      <c r="R31" s="784"/>
      <c r="S31" s="784"/>
      <c r="T31" s="784"/>
      <c r="U31" s="784"/>
      <c r="V31" s="784">
        <v>549</v>
      </c>
      <c r="W31" s="784"/>
      <c r="X31" s="784"/>
      <c r="Y31" s="784"/>
      <c r="Z31" s="784"/>
      <c r="AA31" s="784">
        <v>19</v>
      </c>
      <c r="AB31" s="784"/>
      <c r="AC31" s="784"/>
      <c r="AD31" s="784"/>
      <c r="AE31" s="785"/>
      <c r="AF31" s="786">
        <v>1424</v>
      </c>
      <c r="AG31" s="787"/>
      <c r="AH31" s="787"/>
      <c r="AI31" s="787"/>
      <c r="AJ31" s="788"/>
      <c r="AK31" s="834" t="s">
        <v>583</v>
      </c>
      <c r="AL31" s="830"/>
      <c r="AM31" s="830"/>
      <c r="AN31" s="830"/>
      <c r="AO31" s="830"/>
      <c r="AP31" s="830">
        <v>915</v>
      </c>
      <c r="AQ31" s="830"/>
      <c r="AR31" s="830"/>
      <c r="AS31" s="830"/>
      <c r="AT31" s="830"/>
      <c r="AU31" s="830">
        <v>25</v>
      </c>
      <c r="AV31" s="830"/>
      <c r="AW31" s="830"/>
      <c r="AX31" s="830"/>
      <c r="AY31" s="830"/>
      <c r="AZ31" s="831" t="s">
        <v>583</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782</v>
      </c>
      <c r="R32" s="784"/>
      <c r="S32" s="784"/>
      <c r="T32" s="784"/>
      <c r="U32" s="784"/>
      <c r="V32" s="784">
        <v>765</v>
      </c>
      <c r="W32" s="784"/>
      <c r="X32" s="784"/>
      <c r="Y32" s="784"/>
      <c r="Z32" s="784"/>
      <c r="AA32" s="784">
        <v>17</v>
      </c>
      <c r="AB32" s="784"/>
      <c r="AC32" s="784"/>
      <c r="AD32" s="784"/>
      <c r="AE32" s="785"/>
      <c r="AF32" s="786">
        <v>91</v>
      </c>
      <c r="AG32" s="787"/>
      <c r="AH32" s="787"/>
      <c r="AI32" s="787"/>
      <c r="AJ32" s="788"/>
      <c r="AK32" s="834">
        <v>443</v>
      </c>
      <c r="AL32" s="830"/>
      <c r="AM32" s="830"/>
      <c r="AN32" s="830"/>
      <c r="AO32" s="830"/>
      <c r="AP32" s="830">
        <v>4566</v>
      </c>
      <c r="AQ32" s="830"/>
      <c r="AR32" s="830"/>
      <c r="AS32" s="830"/>
      <c r="AT32" s="830"/>
      <c r="AU32" s="830">
        <v>3621</v>
      </c>
      <c r="AV32" s="830"/>
      <c r="AW32" s="830"/>
      <c r="AX32" s="830"/>
      <c r="AY32" s="830"/>
      <c r="AZ32" s="831" t="s">
        <v>583</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334</v>
      </c>
      <c r="R33" s="784"/>
      <c r="S33" s="784"/>
      <c r="T33" s="784"/>
      <c r="U33" s="784"/>
      <c r="V33" s="784">
        <v>318</v>
      </c>
      <c r="W33" s="784"/>
      <c r="X33" s="784"/>
      <c r="Y33" s="784"/>
      <c r="Z33" s="784"/>
      <c r="AA33" s="784">
        <v>16</v>
      </c>
      <c r="AB33" s="784"/>
      <c r="AC33" s="784"/>
      <c r="AD33" s="784"/>
      <c r="AE33" s="785"/>
      <c r="AF33" s="786">
        <v>16</v>
      </c>
      <c r="AG33" s="787"/>
      <c r="AH33" s="787"/>
      <c r="AI33" s="787"/>
      <c r="AJ33" s="788"/>
      <c r="AK33" s="834">
        <v>260</v>
      </c>
      <c r="AL33" s="830"/>
      <c r="AM33" s="830"/>
      <c r="AN33" s="830"/>
      <c r="AO33" s="830"/>
      <c r="AP33" s="830">
        <v>2033</v>
      </c>
      <c r="AQ33" s="830"/>
      <c r="AR33" s="830"/>
      <c r="AS33" s="830"/>
      <c r="AT33" s="830"/>
      <c r="AU33" s="830">
        <v>2033</v>
      </c>
      <c r="AV33" s="830"/>
      <c r="AW33" s="830"/>
      <c r="AX33" s="830"/>
      <c r="AY33" s="830"/>
      <c r="AZ33" s="831" t="s">
        <v>583</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1793</v>
      </c>
      <c r="AG63" s="844"/>
      <c r="AH63" s="844"/>
      <c r="AI63" s="844"/>
      <c r="AJ63" s="845"/>
      <c r="AK63" s="846"/>
      <c r="AL63" s="841"/>
      <c r="AM63" s="841"/>
      <c r="AN63" s="841"/>
      <c r="AO63" s="841"/>
      <c r="AP63" s="844">
        <f>SUM(AP28:AT33)</f>
        <v>7514</v>
      </c>
      <c r="AQ63" s="844"/>
      <c r="AR63" s="844"/>
      <c r="AS63" s="844"/>
      <c r="AT63" s="844"/>
      <c r="AU63" s="844">
        <f>SUM(AU28:AY33)</f>
        <v>5679</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402</v>
      </c>
      <c r="AB66" s="734"/>
      <c r="AC66" s="734"/>
      <c r="AD66" s="734"/>
      <c r="AE66" s="735"/>
      <c r="AF66" s="854" t="s">
        <v>403</v>
      </c>
      <c r="AG66" s="815"/>
      <c r="AH66" s="815"/>
      <c r="AI66" s="815"/>
      <c r="AJ66" s="855"/>
      <c r="AK66" s="733" t="s">
        <v>423</v>
      </c>
      <c r="AL66" s="728"/>
      <c r="AM66" s="728"/>
      <c r="AN66" s="728"/>
      <c r="AO66" s="729"/>
      <c r="AP66" s="733" t="s">
        <v>405</v>
      </c>
      <c r="AQ66" s="734"/>
      <c r="AR66" s="734"/>
      <c r="AS66" s="734"/>
      <c r="AT66" s="735"/>
      <c r="AU66" s="733" t="s">
        <v>424</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2258</v>
      </c>
      <c r="R68" s="866"/>
      <c r="S68" s="866"/>
      <c r="T68" s="866"/>
      <c r="U68" s="866"/>
      <c r="V68" s="866">
        <v>2186</v>
      </c>
      <c r="W68" s="866"/>
      <c r="X68" s="866"/>
      <c r="Y68" s="866"/>
      <c r="Z68" s="866"/>
      <c r="AA68" s="866">
        <v>72</v>
      </c>
      <c r="AB68" s="866"/>
      <c r="AC68" s="866"/>
      <c r="AD68" s="866"/>
      <c r="AE68" s="866"/>
      <c r="AF68" s="866">
        <v>72</v>
      </c>
      <c r="AG68" s="866"/>
      <c r="AH68" s="866"/>
      <c r="AI68" s="866"/>
      <c r="AJ68" s="866"/>
      <c r="AK68" s="866" t="s">
        <v>596</v>
      </c>
      <c r="AL68" s="866"/>
      <c r="AM68" s="866"/>
      <c r="AN68" s="866"/>
      <c r="AO68" s="866"/>
      <c r="AP68" s="866">
        <v>879</v>
      </c>
      <c r="AQ68" s="866"/>
      <c r="AR68" s="866"/>
      <c r="AS68" s="866"/>
      <c r="AT68" s="866"/>
      <c r="AU68" s="866">
        <v>212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4296</v>
      </c>
      <c r="R69" s="830"/>
      <c r="S69" s="830"/>
      <c r="T69" s="830"/>
      <c r="U69" s="830"/>
      <c r="V69" s="830">
        <v>3987</v>
      </c>
      <c r="W69" s="830"/>
      <c r="X69" s="830"/>
      <c r="Y69" s="830"/>
      <c r="Z69" s="830"/>
      <c r="AA69" s="830">
        <v>309</v>
      </c>
      <c r="AB69" s="830"/>
      <c r="AC69" s="830"/>
      <c r="AD69" s="830"/>
      <c r="AE69" s="830"/>
      <c r="AF69" s="830">
        <v>309</v>
      </c>
      <c r="AG69" s="830"/>
      <c r="AH69" s="830"/>
      <c r="AI69" s="830"/>
      <c r="AJ69" s="830"/>
      <c r="AK69" s="830" t="s">
        <v>596</v>
      </c>
      <c r="AL69" s="830"/>
      <c r="AM69" s="830"/>
      <c r="AN69" s="830"/>
      <c r="AO69" s="830"/>
      <c r="AP69" s="830">
        <v>6102</v>
      </c>
      <c r="AQ69" s="830"/>
      <c r="AR69" s="830"/>
      <c r="AS69" s="830"/>
      <c r="AT69" s="830"/>
      <c r="AU69" s="830">
        <v>104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7703</v>
      </c>
      <c r="R70" s="830"/>
      <c r="S70" s="830"/>
      <c r="T70" s="830"/>
      <c r="U70" s="830"/>
      <c r="V70" s="830">
        <v>7520</v>
      </c>
      <c r="W70" s="830"/>
      <c r="X70" s="830"/>
      <c r="Y70" s="830"/>
      <c r="Z70" s="830"/>
      <c r="AA70" s="830">
        <v>183</v>
      </c>
      <c r="AB70" s="830"/>
      <c r="AC70" s="830"/>
      <c r="AD70" s="830"/>
      <c r="AE70" s="830"/>
      <c r="AF70" s="830">
        <v>183</v>
      </c>
      <c r="AG70" s="830"/>
      <c r="AH70" s="830"/>
      <c r="AI70" s="830"/>
      <c r="AJ70" s="830"/>
      <c r="AK70" s="830">
        <v>11</v>
      </c>
      <c r="AL70" s="830"/>
      <c r="AM70" s="830"/>
      <c r="AN70" s="830"/>
      <c r="AO70" s="830"/>
      <c r="AP70" s="830" t="s">
        <v>583</v>
      </c>
      <c r="AQ70" s="830"/>
      <c r="AR70" s="830"/>
      <c r="AS70" s="830"/>
      <c r="AT70" s="830"/>
      <c r="AU70" s="830" t="s">
        <v>583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25</v>
      </c>
      <c r="R71" s="830"/>
      <c r="S71" s="830"/>
      <c r="T71" s="830"/>
      <c r="U71" s="830"/>
      <c r="V71" s="830">
        <v>20</v>
      </c>
      <c r="W71" s="830"/>
      <c r="X71" s="830"/>
      <c r="Y71" s="830"/>
      <c r="Z71" s="830"/>
      <c r="AA71" s="830">
        <v>5</v>
      </c>
      <c r="AB71" s="830"/>
      <c r="AC71" s="830"/>
      <c r="AD71" s="830"/>
      <c r="AE71" s="830"/>
      <c r="AF71" s="830">
        <v>5</v>
      </c>
      <c r="AG71" s="830"/>
      <c r="AH71" s="830"/>
      <c r="AI71" s="830"/>
      <c r="AJ71" s="830"/>
      <c r="AK71" s="830">
        <v>7</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181</v>
      </c>
      <c r="R72" s="830"/>
      <c r="S72" s="830"/>
      <c r="T72" s="830"/>
      <c r="U72" s="830"/>
      <c r="V72" s="830">
        <v>172</v>
      </c>
      <c r="W72" s="830"/>
      <c r="X72" s="830"/>
      <c r="Y72" s="830"/>
      <c r="Z72" s="830"/>
      <c r="AA72" s="830">
        <v>9</v>
      </c>
      <c r="AB72" s="830"/>
      <c r="AC72" s="830"/>
      <c r="AD72" s="830"/>
      <c r="AE72" s="830"/>
      <c r="AF72" s="830">
        <v>9</v>
      </c>
      <c r="AG72" s="830"/>
      <c r="AH72" s="830"/>
      <c r="AI72" s="830"/>
      <c r="AJ72" s="830"/>
      <c r="AK72" s="830">
        <v>61</v>
      </c>
      <c r="AL72" s="830"/>
      <c r="AM72" s="830"/>
      <c r="AN72" s="830"/>
      <c r="AO72" s="830"/>
      <c r="AP72" s="830" t="s">
        <v>583</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230672</v>
      </c>
      <c r="R73" s="830"/>
      <c r="S73" s="830"/>
      <c r="T73" s="830"/>
      <c r="U73" s="830"/>
      <c r="V73" s="830">
        <v>226071</v>
      </c>
      <c r="W73" s="830"/>
      <c r="X73" s="830"/>
      <c r="Y73" s="830"/>
      <c r="Z73" s="830"/>
      <c r="AA73" s="830">
        <v>4601</v>
      </c>
      <c r="AB73" s="830"/>
      <c r="AC73" s="830"/>
      <c r="AD73" s="830"/>
      <c r="AE73" s="830"/>
      <c r="AF73" s="830">
        <v>4601</v>
      </c>
      <c r="AG73" s="830"/>
      <c r="AH73" s="830"/>
      <c r="AI73" s="830"/>
      <c r="AJ73" s="830"/>
      <c r="AK73" s="830">
        <v>2777</v>
      </c>
      <c r="AL73" s="830"/>
      <c r="AM73" s="830"/>
      <c r="AN73" s="830"/>
      <c r="AO73" s="830"/>
      <c r="AP73" s="830" t="s">
        <v>583</v>
      </c>
      <c r="AQ73" s="830"/>
      <c r="AR73" s="830"/>
      <c r="AS73" s="830"/>
      <c r="AT73" s="830"/>
      <c r="AU73" s="830" t="s">
        <v>583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314</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314</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314</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830437</v>
      </c>
      <c r="AB110" s="900"/>
      <c r="AC110" s="900"/>
      <c r="AD110" s="900"/>
      <c r="AE110" s="901"/>
      <c r="AF110" s="902">
        <v>894155</v>
      </c>
      <c r="AG110" s="900"/>
      <c r="AH110" s="900"/>
      <c r="AI110" s="900"/>
      <c r="AJ110" s="901"/>
      <c r="AK110" s="902">
        <v>935212</v>
      </c>
      <c r="AL110" s="900"/>
      <c r="AM110" s="900"/>
      <c r="AN110" s="900"/>
      <c r="AO110" s="901"/>
      <c r="AP110" s="903">
        <v>14.4</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6398775</v>
      </c>
      <c r="BR110" s="931"/>
      <c r="BS110" s="931"/>
      <c r="BT110" s="931"/>
      <c r="BU110" s="931"/>
      <c r="BV110" s="931">
        <v>6655843</v>
      </c>
      <c r="BW110" s="931"/>
      <c r="BX110" s="931"/>
      <c r="BY110" s="931"/>
      <c r="BZ110" s="931"/>
      <c r="CA110" s="931">
        <v>6000113</v>
      </c>
      <c r="CB110" s="931"/>
      <c r="CC110" s="931"/>
      <c r="CD110" s="931"/>
      <c r="CE110" s="931"/>
      <c r="CF110" s="944">
        <v>92.7</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130</v>
      </c>
      <c r="AG111" s="938"/>
      <c r="AH111" s="938"/>
      <c r="AI111" s="938"/>
      <c r="AJ111" s="939"/>
      <c r="AK111" s="940" t="s">
        <v>179</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446</v>
      </c>
      <c r="CB111" s="926"/>
      <c r="CC111" s="926"/>
      <c r="CD111" s="926"/>
      <c r="CE111" s="926"/>
      <c r="CF111" s="920" t="s">
        <v>130</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444</v>
      </c>
      <c r="AG112" s="959"/>
      <c r="AH112" s="959"/>
      <c r="AI112" s="959"/>
      <c r="AJ112" s="960"/>
      <c r="AK112" s="961" t="s">
        <v>130</v>
      </c>
      <c r="AL112" s="959"/>
      <c r="AM112" s="959"/>
      <c r="AN112" s="959"/>
      <c r="AO112" s="960"/>
      <c r="AP112" s="962" t="s">
        <v>444</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6474640</v>
      </c>
      <c r="BR112" s="926"/>
      <c r="BS112" s="926"/>
      <c r="BT112" s="926"/>
      <c r="BU112" s="926"/>
      <c r="BV112" s="926">
        <v>5949704</v>
      </c>
      <c r="BW112" s="926"/>
      <c r="BX112" s="926"/>
      <c r="BY112" s="926"/>
      <c r="BZ112" s="926"/>
      <c r="CA112" s="926">
        <v>5678634</v>
      </c>
      <c r="CB112" s="926"/>
      <c r="CC112" s="926"/>
      <c r="CD112" s="926"/>
      <c r="CE112" s="926"/>
      <c r="CF112" s="920">
        <v>87.7</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179</v>
      </c>
      <c r="DM112" s="926"/>
      <c r="DN112" s="926"/>
      <c r="DO112" s="926"/>
      <c r="DP112" s="926"/>
      <c r="DQ112" s="926" t="s">
        <v>130</v>
      </c>
      <c r="DR112" s="926"/>
      <c r="DS112" s="926"/>
      <c r="DT112" s="926"/>
      <c r="DU112" s="926"/>
      <c r="DV112" s="927" t="s">
        <v>444</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588693</v>
      </c>
      <c r="AB113" s="938"/>
      <c r="AC113" s="938"/>
      <c r="AD113" s="938"/>
      <c r="AE113" s="939"/>
      <c r="AF113" s="940">
        <v>582884</v>
      </c>
      <c r="AG113" s="938"/>
      <c r="AH113" s="938"/>
      <c r="AI113" s="938"/>
      <c r="AJ113" s="939"/>
      <c r="AK113" s="940">
        <v>556936</v>
      </c>
      <c r="AL113" s="938"/>
      <c r="AM113" s="938"/>
      <c r="AN113" s="938"/>
      <c r="AO113" s="939"/>
      <c r="AP113" s="941">
        <v>8.6</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275788</v>
      </c>
      <c r="BR113" s="926"/>
      <c r="BS113" s="926"/>
      <c r="BT113" s="926"/>
      <c r="BU113" s="926"/>
      <c r="BV113" s="926">
        <v>331868</v>
      </c>
      <c r="BW113" s="926"/>
      <c r="BX113" s="926"/>
      <c r="BY113" s="926"/>
      <c r="BZ113" s="926"/>
      <c r="CA113" s="926">
        <v>315496</v>
      </c>
      <c r="CB113" s="926"/>
      <c r="CC113" s="926"/>
      <c r="CD113" s="926"/>
      <c r="CE113" s="926"/>
      <c r="CF113" s="920">
        <v>4.9000000000000004</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179</v>
      </c>
      <c r="DM113" s="959"/>
      <c r="DN113" s="959"/>
      <c r="DO113" s="959"/>
      <c r="DP113" s="960"/>
      <c r="DQ113" s="961" t="s">
        <v>179</v>
      </c>
      <c r="DR113" s="959"/>
      <c r="DS113" s="959"/>
      <c r="DT113" s="959"/>
      <c r="DU113" s="960"/>
      <c r="DV113" s="962" t="s">
        <v>130</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57638</v>
      </c>
      <c r="AB114" s="959"/>
      <c r="AC114" s="959"/>
      <c r="AD114" s="959"/>
      <c r="AE114" s="960"/>
      <c r="AF114" s="961">
        <v>52099</v>
      </c>
      <c r="AG114" s="959"/>
      <c r="AH114" s="959"/>
      <c r="AI114" s="959"/>
      <c r="AJ114" s="960"/>
      <c r="AK114" s="961">
        <v>50721</v>
      </c>
      <c r="AL114" s="959"/>
      <c r="AM114" s="959"/>
      <c r="AN114" s="959"/>
      <c r="AO114" s="960"/>
      <c r="AP114" s="962">
        <v>0.8</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890284</v>
      </c>
      <c r="BR114" s="926"/>
      <c r="BS114" s="926"/>
      <c r="BT114" s="926"/>
      <c r="BU114" s="926"/>
      <c r="BV114" s="926">
        <v>774277</v>
      </c>
      <c r="BW114" s="926"/>
      <c r="BX114" s="926"/>
      <c r="BY114" s="926"/>
      <c r="BZ114" s="926"/>
      <c r="CA114" s="926">
        <v>752756</v>
      </c>
      <c r="CB114" s="926"/>
      <c r="CC114" s="926"/>
      <c r="CD114" s="926"/>
      <c r="CE114" s="926"/>
      <c r="CF114" s="920">
        <v>11.6</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179</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58</v>
      </c>
      <c r="AB115" s="938"/>
      <c r="AC115" s="938"/>
      <c r="AD115" s="938"/>
      <c r="AE115" s="939"/>
      <c r="AF115" s="940">
        <v>11</v>
      </c>
      <c r="AG115" s="938"/>
      <c r="AH115" s="938"/>
      <c r="AI115" s="938"/>
      <c r="AJ115" s="939"/>
      <c r="AK115" s="940">
        <v>774</v>
      </c>
      <c r="AL115" s="938"/>
      <c r="AM115" s="938"/>
      <c r="AN115" s="938"/>
      <c r="AO115" s="939"/>
      <c r="AP115" s="941">
        <v>0</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130</v>
      </c>
      <c r="BW115" s="926"/>
      <c r="BX115" s="926"/>
      <c r="BY115" s="926"/>
      <c r="BZ115" s="926"/>
      <c r="CA115" s="926" t="s">
        <v>444</v>
      </c>
      <c r="CB115" s="926"/>
      <c r="CC115" s="926"/>
      <c r="CD115" s="926"/>
      <c r="CE115" s="926"/>
      <c r="CF115" s="920" t="s">
        <v>444</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444</v>
      </c>
      <c r="DM115" s="959"/>
      <c r="DN115" s="959"/>
      <c r="DO115" s="959"/>
      <c r="DP115" s="960"/>
      <c r="DQ115" s="961" t="s">
        <v>444</v>
      </c>
      <c r="DR115" s="959"/>
      <c r="DS115" s="959"/>
      <c r="DT115" s="959"/>
      <c r="DU115" s="960"/>
      <c r="DV115" s="962" t="s">
        <v>130</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444</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130</v>
      </c>
      <c r="BW116" s="926"/>
      <c r="BX116" s="926"/>
      <c r="BY116" s="926"/>
      <c r="BZ116" s="926"/>
      <c r="CA116" s="926" t="s">
        <v>130</v>
      </c>
      <c r="CB116" s="926"/>
      <c r="CC116" s="926"/>
      <c r="CD116" s="926"/>
      <c r="CE116" s="926"/>
      <c r="CF116" s="920" t="s">
        <v>446</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444</v>
      </c>
      <c r="DM116" s="959"/>
      <c r="DN116" s="959"/>
      <c r="DO116" s="959"/>
      <c r="DP116" s="960"/>
      <c r="DQ116" s="961" t="s">
        <v>179</v>
      </c>
      <c r="DR116" s="959"/>
      <c r="DS116" s="959"/>
      <c r="DT116" s="959"/>
      <c r="DU116" s="960"/>
      <c r="DV116" s="962" t="s">
        <v>179</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1476826</v>
      </c>
      <c r="AB117" s="979"/>
      <c r="AC117" s="979"/>
      <c r="AD117" s="979"/>
      <c r="AE117" s="980"/>
      <c r="AF117" s="981">
        <v>1529149</v>
      </c>
      <c r="AG117" s="979"/>
      <c r="AH117" s="979"/>
      <c r="AI117" s="979"/>
      <c r="AJ117" s="980"/>
      <c r="AK117" s="981">
        <v>1543643</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130</v>
      </c>
      <c r="CB117" s="926"/>
      <c r="CC117" s="926"/>
      <c r="CD117" s="926"/>
      <c r="CE117" s="926"/>
      <c r="CF117" s="920" t="s">
        <v>179</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446</v>
      </c>
      <c r="DM117" s="959"/>
      <c r="DN117" s="959"/>
      <c r="DO117" s="959"/>
      <c r="DP117" s="960"/>
      <c r="DQ117" s="961" t="s">
        <v>179</v>
      </c>
      <c r="DR117" s="959"/>
      <c r="DS117" s="959"/>
      <c r="DT117" s="959"/>
      <c r="DU117" s="960"/>
      <c r="DV117" s="962" t="s">
        <v>446</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314</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442</v>
      </c>
      <c r="BW118" s="1000"/>
      <c r="BX118" s="1000"/>
      <c r="BY118" s="1000"/>
      <c r="BZ118" s="1000"/>
      <c r="CA118" s="1000" t="s">
        <v>442</v>
      </c>
      <c r="CB118" s="1000"/>
      <c r="CC118" s="1000"/>
      <c r="CD118" s="1000"/>
      <c r="CE118" s="1000"/>
      <c r="CF118" s="920" t="s">
        <v>179</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442</v>
      </c>
      <c r="DM118" s="959"/>
      <c r="DN118" s="959"/>
      <c r="DO118" s="959"/>
      <c r="DP118" s="960"/>
      <c r="DQ118" s="961" t="s">
        <v>442</v>
      </c>
      <c r="DR118" s="959"/>
      <c r="DS118" s="959"/>
      <c r="DT118" s="959"/>
      <c r="DU118" s="960"/>
      <c r="DV118" s="962" t="s">
        <v>179</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446</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469</v>
      </c>
      <c r="BP119" s="1005"/>
      <c r="BQ119" s="999">
        <v>14039487</v>
      </c>
      <c r="BR119" s="1000"/>
      <c r="BS119" s="1000"/>
      <c r="BT119" s="1000"/>
      <c r="BU119" s="1000"/>
      <c r="BV119" s="1000">
        <v>13711692</v>
      </c>
      <c r="BW119" s="1000"/>
      <c r="BX119" s="1000"/>
      <c r="BY119" s="1000"/>
      <c r="BZ119" s="1000"/>
      <c r="CA119" s="1000">
        <v>12746999</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442</v>
      </c>
      <c r="DR119" s="986"/>
      <c r="DS119" s="986"/>
      <c r="DT119" s="986"/>
      <c r="DU119" s="987"/>
      <c r="DV119" s="988" t="s">
        <v>442</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442</v>
      </c>
      <c r="AG120" s="959"/>
      <c r="AH120" s="959"/>
      <c r="AI120" s="959"/>
      <c r="AJ120" s="960"/>
      <c r="AK120" s="961" t="s">
        <v>442</v>
      </c>
      <c r="AL120" s="959"/>
      <c r="AM120" s="959"/>
      <c r="AN120" s="959"/>
      <c r="AO120" s="960"/>
      <c r="AP120" s="962" t="s">
        <v>130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6500417</v>
      </c>
      <c r="BR120" s="931"/>
      <c r="BS120" s="931"/>
      <c r="BT120" s="931"/>
      <c r="BU120" s="931"/>
      <c r="BV120" s="931">
        <v>6764477</v>
      </c>
      <c r="BW120" s="931"/>
      <c r="BX120" s="931"/>
      <c r="BY120" s="931"/>
      <c r="BZ120" s="931"/>
      <c r="CA120" s="931">
        <v>6845201</v>
      </c>
      <c r="CB120" s="931"/>
      <c r="CC120" s="931"/>
      <c r="CD120" s="931"/>
      <c r="CE120" s="931"/>
      <c r="CF120" s="944">
        <v>105.7</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3991748</v>
      </c>
      <c r="DH120" s="931"/>
      <c r="DI120" s="931"/>
      <c r="DJ120" s="931"/>
      <c r="DK120" s="931"/>
      <c r="DL120" s="931">
        <v>3691480</v>
      </c>
      <c r="DM120" s="931"/>
      <c r="DN120" s="931"/>
      <c r="DO120" s="931"/>
      <c r="DP120" s="931"/>
      <c r="DQ120" s="931">
        <v>3621148</v>
      </c>
      <c r="DR120" s="931"/>
      <c r="DS120" s="931"/>
      <c r="DT120" s="931"/>
      <c r="DU120" s="931"/>
      <c r="DV120" s="932">
        <v>55.9</v>
      </c>
      <c r="DW120" s="932"/>
      <c r="DX120" s="932"/>
      <c r="DY120" s="932"/>
      <c r="DZ120" s="933"/>
    </row>
    <row r="121" spans="1:130" s="230" customFormat="1" ht="26.25" customHeight="1" x14ac:dyDescent="0.2">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446</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1548104</v>
      </c>
      <c r="BR121" s="926"/>
      <c r="BS121" s="926"/>
      <c r="BT121" s="926"/>
      <c r="BU121" s="926"/>
      <c r="BV121" s="926">
        <v>1374700</v>
      </c>
      <c r="BW121" s="926"/>
      <c r="BX121" s="926"/>
      <c r="BY121" s="926"/>
      <c r="BZ121" s="926"/>
      <c r="CA121" s="926">
        <v>1283172</v>
      </c>
      <c r="CB121" s="926"/>
      <c r="CC121" s="926"/>
      <c r="CD121" s="926"/>
      <c r="CE121" s="926"/>
      <c r="CF121" s="920">
        <v>19.8</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2352170</v>
      </c>
      <c r="DH121" s="926"/>
      <c r="DI121" s="926"/>
      <c r="DJ121" s="926"/>
      <c r="DK121" s="926"/>
      <c r="DL121" s="926">
        <v>2194090</v>
      </c>
      <c r="DM121" s="926"/>
      <c r="DN121" s="926"/>
      <c r="DO121" s="926"/>
      <c r="DP121" s="926"/>
      <c r="DQ121" s="926">
        <v>2032774</v>
      </c>
      <c r="DR121" s="926"/>
      <c r="DS121" s="926"/>
      <c r="DT121" s="926"/>
      <c r="DU121" s="926"/>
      <c r="DV121" s="927">
        <v>31.4</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10103955</v>
      </c>
      <c r="BR122" s="1000"/>
      <c r="BS122" s="1000"/>
      <c r="BT122" s="1000"/>
      <c r="BU122" s="1000"/>
      <c r="BV122" s="1000">
        <v>9903045</v>
      </c>
      <c r="BW122" s="1000"/>
      <c r="BX122" s="1000"/>
      <c r="BY122" s="1000"/>
      <c r="BZ122" s="1000"/>
      <c r="CA122" s="1000">
        <v>9631306</v>
      </c>
      <c r="CB122" s="1000"/>
      <c r="CC122" s="1000"/>
      <c r="CD122" s="1000"/>
      <c r="CE122" s="1000"/>
      <c r="CF122" s="1017">
        <v>148.80000000000001</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130722</v>
      </c>
      <c r="DH122" s="926"/>
      <c r="DI122" s="926"/>
      <c r="DJ122" s="926"/>
      <c r="DK122" s="926"/>
      <c r="DL122" s="926">
        <v>64134</v>
      </c>
      <c r="DM122" s="926"/>
      <c r="DN122" s="926"/>
      <c r="DO122" s="926"/>
      <c r="DP122" s="926"/>
      <c r="DQ122" s="926">
        <v>24712</v>
      </c>
      <c r="DR122" s="926"/>
      <c r="DS122" s="926"/>
      <c r="DT122" s="926"/>
      <c r="DU122" s="926"/>
      <c r="DV122" s="927">
        <v>0.4</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130</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479</v>
      </c>
      <c r="BP123" s="1005"/>
      <c r="BQ123" s="1063">
        <v>18152476</v>
      </c>
      <c r="BR123" s="1064"/>
      <c r="BS123" s="1064"/>
      <c r="BT123" s="1064"/>
      <c r="BU123" s="1064"/>
      <c r="BV123" s="1064">
        <v>18042222</v>
      </c>
      <c r="BW123" s="1064"/>
      <c r="BX123" s="1064"/>
      <c r="BY123" s="1064"/>
      <c r="BZ123" s="1064"/>
      <c r="CA123" s="1064">
        <v>17759679</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179</v>
      </c>
      <c r="DH123" s="959"/>
      <c r="DI123" s="959"/>
      <c r="DJ123" s="959"/>
      <c r="DK123" s="960"/>
      <c r="DL123" s="961" t="s">
        <v>179</v>
      </c>
      <c r="DM123" s="959"/>
      <c r="DN123" s="959"/>
      <c r="DO123" s="959"/>
      <c r="DP123" s="960"/>
      <c r="DQ123" s="961" t="s">
        <v>179</v>
      </c>
      <c r="DR123" s="959"/>
      <c r="DS123" s="959"/>
      <c r="DT123" s="959"/>
      <c r="DU123" s="960"/>
      <c r="DV123" s="962" t="s">
        <v>179</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179</v>
      </c>
      <c r="BR124" s="1027"/>
      <c r="BS124" s="1027"/>
      <c r="BT124" s="1027"/>
      <c r="BU124" s="1027"/>
      <c r="BV124" s="1027" t="s">
        <v>446</v>
      </c>
      <c r="BW124" s="1027"/>
      <c r="BX124" s="1027"/>
      <c r="BY124" s="1027"/>
      <c r="BZ124" s="1027"/>
      <c r="CA124" s="1027" t="s">
        <v>179</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130</v>
      </c>
      <c r="DR124" s="986"/>
      <c r="DS124" s="986"/>
      <c r="DT124" s="986"/>
      <c r="DU124" s="987"/>
      <c r="DV124" s="988" t="s">
        <v>179</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179</v>
      </c>
      <c r="AG125" s="959"/>
      <c r="AH125" s="959"/>
      <c r="AI125" s="959"/>
      <c r="AJ125" s="960"/>
      <c r="AK125" s="961" t="s">
        <v>179</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179</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179</v>
      </c>
      <c r="AG126" s="959"/>
      <c r="AH126" s="959"/>
      <c r="AI126" s="959"/>
      <c r="AJ126" s="960"/>
      <c r="AK126" s="961" t="s">
        <v>179</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179</v>
      </c>
      <c r="DM126" s="926"/>
      <c r="DN126" s="926"/>
      <c r="DO126" s="926"/>
      <c r="DP126" s="926"/>
      <c r="DQ126" s="926" t="s">
        <v>179</v>
      </c>
      <c r="DR126" s="926"/>
      <c r="DS126" s="926"/>
      <c r="DT126" s="926"/>
      <c r="DU126" s="926"/>
      <c r="DV126" s="927" t="s">
        <v>179</v>
      </c>
      <c r="DW126" s="927"/>
      <c r="DX126" s="927"/>
      <c r="DY126" s="927"/>
      <c r="DZ126" s="928"/>
    </row>
    <row r="127" spans="1:130" s="230" customFormat="1" ht="26.25" customHeight="1" x14ac:dyDescent="0.2">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58</v>
      </c>
      <c r="AB127" s="959"/>
      <c r="AC127" s="959"/>
      <c r="AD127" s="959"/>
      <c r="AE127" s="960"/>
      <c r="AF127" s="961">
        <v>11</v>
      </c>
      <c r="AG127" s="959"/>
      <c r="AH127" s="959"/>
      <c r="AI127" s="959"/>
      <c r="AJ127" s="960"/>
      <c r="AK127" s="961">
        <v>774</v>
      </c>
      <c r="AL127" s="959"/>
      <c r="AM127" s="959"/>
      <c r="AN127" s="959"/>
      <c r="AO127" s="960"/>
      <c r="AP127" s="962">
        <v>0</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140</v>
      </c>
      <c r="DM127" s="926"/>
      <c r="DN127" s="926"/>
      <c r="DO127" s="926"/>
      <c r="DP127" s="926"/>
      <c r="DQ127" s="926" t="s">
        <v>130</v>
      </c>
      <c r="DR127" s="926"/>
      <c r="DS127" s="926"/>
      <c r="DT127" s="926"/>
      <c r="DU127" s="926"/>
      <c r="DV127" s="927" t="s">
        <v>179</v>
      </c>
      <c r="DW127" s="927"/>
      <c r="DX127" s="927"/>
      <c r="DY127" s="927"/>
      <c r="DZ127" s="928"/>
    </row>
    <row r="128" spans="1:130" s="230" customFormat="1" ht="26.25" customHeight="1" thickBot="1" x14ac:dyDescent="0.25">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164473</v>
      </c>
      <c r="AB128" s="1046"/>
      <c r="AC128" s="1046"/>
      <c r="AD128" s="1046"/>
      <c r="AE128" s="1047"/>
      <c r="AF128" s="1048">
        <v>165649</v>
      </c>
      <c r="AG128" s="1046"/>
      <c r="AH128" s="1046"/>
      <c r="AI128" s="1046"/>
      <c r="AJ128" s="1047"/>
      <c r="AK128" s="1048">
        <v>144695</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179</v>
      </c>
      <c r="BG128" s="1053"/>
      <c r="BH128" s="1053"/>
      <c r="BI128" s="1053"/>
      <c r="BJ128" s="1053"/>
      <c r="BK128" s="1053"/>
      <c r="BL128" s="1054"/>
      <c r="BM128" s="1052">
        <v>13.93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179</v>
      </c>
      <c r="DM128" s="1038"/>
      <c r="DN128" s="1038"/>
      <c r="DO128" s="1038"/>
      <c r="DP128" s="1038"/>
      <c r="DQ128" s="1038" t="s">
        <v>179</v>
      </c>
      <c r="DR128" s="1038"/>
      <c r="DS128" s="1038"/>
      <c r="DT128" s="1038"/>
      <c r="DU128" s="1038"/>
      <c r="DV128" s="1039" t="s">
        <v>179</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7237192</v>
      </c>
      <c r="AB129" s="959"/>
      <c r="AC129" s="959"/>
      <c r="AD129" s="959"/>
      <c r="AE129" s="960"/>
      <c r="AF129" s="961">
        <v>7570470</v>
      </c>
      <c r="AG129" s="959"/>
      <c r="AH129" s="959"/>
      <c r="AI129" s="959"/>
      <c r="AJ129" s="960"/>
      <c r="AK129" s="961">
        <v>7371448</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179</v>
      </c>
      <c r="BG129" s="1067"/>
      <c r="BH129" s="1067"/>
      <c r="BI129" s="1067"/>
      <c r="BJ129" s="1067"/>
      <c r="BK129" s="1067"/>
      <c r="BL129" s="1068"/>
      <c r="BM129" s="1066">
        <v>18.93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940221</v>
      </c>
      <c r="AB130" s="959"/>
      <c r="AC130" s="959"/>
      <c r="AD130" s="959"/>
      <c r="AE130" s="960"/>
      <c r="AF130" s="961">
        <v>944011</v>
      </c>
      <c r="AG130" s="959"/>
      <c r="AH130" s="959"/>
      <c r="AI130" s="959"/>
      <c r="AJ130" s="960"/>
      <c r="AK130" s="961">
        <v>897387</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6296971</v>
      </c>
      <c r="AB131" s="986"/>
      <c r="AC131" s="986"/>
      <c r="AD131" s="986"/>
      <c r="AE131" s="987"/>
      <c r="AF131" s="985">
        <v>6626459</v>
      </c>
      <c r="AG131" s="986"/>
      <c r="AH131" s="986"/>
      <c r="AI131" s="986"/>
      <c r="AJ131" s="987"/>
      <c r="AK131" s="985">
        <v>6474061</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5.9096984880000001</v>
      </c>
      <c r="AB132" s="1097"/>
      <c r="AC132" s="1097"/>
      <c r="AD132" s="1097"/>
      <c r="AE132" s="1098"/>
      <c r="AF132" s="1099">
        <v>6.3305152869999999</v>
      </c>
      <c r="AG132" s="1097"/>
      <c r="AH132" s="1097"/>
      <c r="AI132" s="1097"/>
      <c r="AJ132" s="1098"/>
      <c r="AK132" s="1099">
        <v>7.7472393290000001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5.2</v>
      </c>
      <c r="AB133" s="1080"/>
      <c r="AC133" s="1080"/>
      <c r="AD133" s="1080"/>
      <c r="AE133" s="1081"/>
      <c r="AF133" s="1079">
        <v>5.9</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T1vTCeUovmUYW5+Ubs+4vSlCZV9jJyG97z6sgU5QzDDF3CHyWg+Fw+X5Y8/zB0YAx02EIwNz8XCCQwUCSSvuw==" saltValue="9FomhnGBPKO9Kq3KFXQP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8A3C-18D6-458E-BCD7-6776DFBDCC18}">
  <sheetPr>
    <pageSetUpPr fitToPage="1"/>
  </sheetPr>
  <dimension ref="A1:DQ105"/>
  <sheetViews>
    <sheetView showGridLines="0" tabSelected="1"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eA6ytySfOHkZpteLDAcTuDZA8cAGkfiXnpXS++hrePhEJjzd+S7JVj4b2BZFD0CGYEGVaP9PiTFk1wDyaz//g==" saltValue="s5HgLRcDix4BtpBohEnr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BJFJT1COsuDU/p0PnO8XfkTnJhbFxH/XI9JVWJfDThg0BPoB2otbW4YcO/+L5/o/VHv04aCZGd9EyFpSvUWmw==" saltValue="n7XaUKYMeTvwHkZIYBmf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1608368</v>
      </c>
      <c r="AP9" s="281">
        <v>52074</v>
      </c>
      <c r="AQ9" s="282">
        <v>76332</v>
      </c>
      <c r="AR9" s="283">
        <v>-31.8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384614</v>
      </c>
      <c r="AP10" s="284">
        <v>12453</v>
      </c>
      <c r="AQ10" s="285">
        <v>8203</v>
      </c>
      <c r="AR10" s="286">
        <v>51.8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30652</v>
      </c>
      <c r="AP11" s="284">
        <v>992</v>
      </c>
      <c r="AQ11" s="285">
        <v>546</v>
      </c>
      <c r="AR11" s="286">
        <v>81.7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4</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96448</v>
      </c>
      <c r="AP13" s="284">
        <v>3123</v>
      </c>
      <c r="AQ13" s="285">
        <v>2795</v>
      </c>
      <c r="AR13" s="286">
        <v>11.7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48088</v>
      </c>
      <c r="AP14" s="284">
        <v>1557</v>
      </c>
      <c r="AQ14" s="285">
        <v>1229</v>
      </c>
      <c r="AR14" s="286">
        <v>26.7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-108737</v>
      </c>
      <c r="AP15" s="284">
        <v>-3521</v>
      </c>
      <c r="AQ15" s="285">
        <v>-5192</v>
      </c>
      <c r="AR15" s="286">
        <v>-32.200000000000003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2059433</v>
      </c>
      <c r="AP16" s="284">
        <v>66679</v>
      </c>
      <c r="AQ16" s="285">
        <v>83916</v>
      </c>
      <c r="AR16" s="286">
        <v>-20.5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5.99</v>
      </c>
      <c r="AP21" s="298">
        <v>7.81</v>
      </c>
      <c r="AQ21" s="299">
        <v>-1.82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96.9</v>
      </c>
      <c r="AP22" s="303">
        <v>97.3</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935212</v>
      </c>
      <c r="AP32" s="312">
        <v>30279</v>
      </c>
      <c r="AQ32" s="313">
        <v>34996</v>
      </c>
      <c r="AR32" s="314">
        <v>-13.5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556936</v>
      </c>
      <c r="AP35" s="312">
        <v>18032</v>
      </c>
      <c r="AQ35" s="313">
        <v>11520</v>
      </c>
      <c r="AR35" s="314">
        <v>56.5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50721</v>
      </c>
      <c r="AP36" s="312">
        <v>1642</v>
      </c>
      <c r="AQ36" s="313">
        <v>3057</v>
      </c>
      <c r="AR36" s="314">
        <v>-46.3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774</v>
      </c>
      <c r="AP37" s="312">
        <v>25</v>
      </c>
      <c r="AQ37" s="313">
        <v>208</v>
      </c>
      <c r="AR37" s="314">
        <v>-88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0</v>
      </c>
      <c r="AR38" s="304" t="s">
        <v>518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-144695</v>
      </c>
      <c r="AP39" s="312">
        <v>-4685</v>
      </c>
      <c r="AQ39" s="313">
        <v>-2483</v>
      </c>
      <c r="AR39" s="314">
        <v>88.7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-897387</v>
      </c>
      <c r="AP40" s="312">
        <v>-29055</v>
      </c>
      <c r="AQ40" s="313">
        <v>-31447</v>
      </c>
      <c r="AR40" s="314">
        <v>-7.6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501561</v>
      </c>
      <c r="AP41" s="312">
        <v>16239</v>
      </c>
      <c r="AQ41" s="313">
        <v>15852</v>
      </c>
      <c r="AR41" s="314">
        <v>2.4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1037697</v>
      </c>
      <c r="AN51" s="334">
        <v>33225</v>
      </c>
      <c r="AO51" s="335">
        <v>-42.4</v>
      </c>
      <c r="AP51" s="336">
        <v>53869</v>
      </c>
      <c r="AQ51" s="337">
        <v>0.4</v>
      </c>
      <c r="AR51" s="338">
        <v>-42.8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802584</v>
      </c>
      <c r="AN52" s="342">
        <v>25697</v>
      </c>
      <c r="AO52" s="343">
        <v>13.5</v>
      </c>
      <c r="AP52" s="344">
        <v>35046</v>
      </c>
      <c r="AQ52" s="345">
        <v>7.1</v>
      </c>
      <c r="AR52" s="346">
        <v>6.4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1290653</v>
      </c>
      <c r="AN53" s="334">
        <v>41308</v>
      </c>
      <c r="AO53" s="335">
        <v>24.3</v>
      </c>
      <c r="AP53" s="336">
        <v>59119</v>
      </c>
      <c r="AQ53" s="337">
        <v>9.6999999999999993</v>
      </c>
      <c r="AR53" s="338">
        <v>14.6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990051</v>
      </c>
      <c r="AN54" s="342">
        <v>31687</v>
      </c>
      <c r="AO54" s="343">
        <v>23.3</v>
      </c>
      <c r="AP54" s="344">
        <v>29900</v>
      </c>
      <c r="AQ54" s="345">
        <v>-14.7</v>
      </c>
      <c r="AR54" s="346">
        <v>38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1877157</v>
      </c>
      <c r="AN55" s="334">
        <v>60002</v>
      </c>
      <c r="AO55" s="335">
        <v>45.3</v>
      </c>
      <c r="AP55" s="336">
        <v>53895</v>
      </c>
      <c r="AQ55" s="337">
        <v>-8.8000000000000007</v>
      </c>
      <c r="AR55" s="338">
        <v>54.1</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1136786</v>
      </c>
      <c r="AN56" s="342">
        <v>36336</v>
      </c>
      <c r="AO56" s="343">
        <v>14.7</v>
      </c>
      <c r="AP56" s="344">
        <v>31224</v>
      </c>
      <c r="AQ56" s="345">
        <v>4.4000000000000004</v>
      </c>
      <c r="AR56" s="346">
        <v>10.3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1346607</v>
      </c>
      <c r="AN57" s="334">
        <v>43192</v>
      </c>
      <c r="AO57" s="335">
        <v>-28</v>
      </c>
      <c r="AP57" s="336">
        <v>56181</v>
      </c>
      <c r="AQ57" s="337">
        <v>4.2</v>
      </c>
      <c r="AR57" s="338">
        <v>-32.200000000000003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938703</v>
      </c>
      <c r="AN58" s="342">
        <v>30109</v>
      </c>
      <c r="AO58" s="343">
        <v>-17.100000000000001</v>
      </c>
      <c r="AP58" s="344">
        <v>32039</v>
      </c>
      <c r="AQ58" s="345">
        <v>2.6</v>
      </c>
      <c r="AR58" s="346">
        <v>-19.7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861556</v>
      </c>
      <c r="AN59" s="334">
        <v>27895</v>
      </c>
      <c r="AO59" s="335">
        <v>-35.4</v>
      </c>
      <c r="AP59" s="336">
        <v>47730</v>
      </c>
      <c r="AQ59" s="337">
        <v>-15</v>
      </c>
      <c r="AR59" s="338">
        <v>-20.399999999999999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593435</v>
      </c>
      <c r="AN60" s="342">
        <v>19214</v>
      </c>
      <c r="AO60" s="343">
        <v>-36.200000000000003</v>
      </c>
      <c r="AP60" s="344">
        <v>26378</v>
      </c>
      <c r="AQ60" s="345">
        <v>-17.7</v>
      </c>
      <c r="AR60" s="346">
        <v>-18.5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1282734</v>
      </c>
      <c r="AN61" s="349">
        <v>41124</v>
      </c>
      <c r="AO61" s="350">
        <v>-7.2</v>
      </c>
      <c r="AP61" s="351">
        <v>54159</v>
      </c>
      <c r="AQ61" s="352">
        <v>-1.9</v>
      </c>
      <c r="AR61" s="338">
        <v>-5.3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892312</v>
      </c>
      <c r="AN62" s="342">
        <v>28609</v>
      </c>
      <c r="AO62" s="343">
        <v>-0.4</v>
      </c>
      <c r="AP62" s="344">
        <v>30917</v>
      </c>
      <c r="AQ62" s="345">
        <v>-3.7</v>
      </c>
      <c r="AR62" s="346">
        <v>3.3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gd3Fvkn2Zq9MVKR8UdIknW+HnOpmVmIrWe9LnBy+BvaPBBnwv8MZUYQWU7S2vuyH0YNhtnWdnZyKjx5uvjK67Q==" saltValue="iqUuZnEuFCyoITDGUfQ8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70" zoomScaleNormal="70" zoomScaleSheetLayoutView="55" workbookViewId="0">
      <selection activeCell="BL52" sqref="BL52"/>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IW2N766wvRsCJevu2juJe0UR4JB2kLHjeJXng3Qn+vsnjAYXWyYNb+wrO6xaO/hbpP2AD/NkMqJbcNt9p/vMGg==" saltValue="fW5JhJ+H+tCgqhLBIJYd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70" zoomScaleNormal="70" zoomScaleSheetLayoutView="55" workbookViewId="0">
      <selection activeCell="CQ101" sqref="CQ10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4eX+j7M8BEs2QU0LjozzY3akl8aTFsq3doDTqAzBTqd1uPmE5Krhm3WQWU7OczEowUcfA80S7wk5ndjp8PbJag==" saltValue="XEM+24mX/jV261LKJnHU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topLeftCell="A4"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31.8</v>
      </c>
      <c r="G47" s="12">
        <v>43.07</v>
      </c>
      <c r="H47" s="12">
        <v>33.97</v>
      </c>
      <c r="I47" s="12">
        <v>34.54</v>
      </c>
      <c r="J47" s="13">
        <v>35.479999999999997</v>
      </c>
    </row>
    <row r="48" spans="2:10" ht="57.75" customHeight="1" x14ac:dyDescent="0.2">
      <c r="B48" s="14"/>
      <c r="C48" s="1141" t="s">
        <v>4</v>
      </c>
      <c r="D48" s="1141"/>
      <c r="E48" s="1142"/>
      <c r="F48" s="15">
        <v>3.94</v>
      </c>
      <c r="G48" s="16">
        <v>6.37</v>
      </c>
      <c r="H48" s="16">
        <v>9.51</v>
      </c>
      <c r="I48" s="16">
        <v>12.87</v>
      </c>
      <c r="J48" s="17">
        <v>10.86</v>
      </c>
    </row>
    <row r="49" spans="2:10" ht="57.75" customHeight="1" thickBot="1" x14ac:dyDescent="0.25">
      <c r="B49" s="18"/>
      <c r="C49" s="1143" t="s">
        <v>5</v>
      </c>
      <c r="D49" s="1143"/>
      <c r="E49" s="1144"/>
      <c r="F49" s="19" t="s">
        <v>564</v>
      </c>
      <c r="G49" s="20">
        <v>0.87</v>
      </c>
      <c r="H49" s="20" t="s">
        <v>565</v>
      </c>
      <c r="I49" s="20">
        <v>5.84</v>
      </c>
      <c r="J49" s="21" t="s">
        <v>566</v>
      </c>
    </row>
    <row r="50" spans="2:10" ht="13" x14ac:dyDescent="0.2"/>
  </sheetData>
  <sheetProtection algorithmName="SHA-512" hashValue="XV76FfsFQ5oFlROjhAA8BHlNywoQ6axK1jUJMaWaZVwSTnT2FI0lkI8taqLJ1I96knB5MmbuHQ1EScckrKHW+A==" saltValue="UFQqwgMYWXBVmmFK3kVo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2024-03-13T04:56:19Z</cp:lastPrinted>
  <dcterms:created xsi:type="dcterms:W3CDTF">2024-02-05T00:26:08Z</dcterms:created>
  <dcterms:modified xsi:type="dcterms:W3CDTF">2024-03-15T08:06:51Z</dcterms:modified>
  <cp:category/>
</cp:coreProperties>
</file>