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L:\05財政担当\R5（2023）\②財政運営\16財政状況資料集【一部HDDへ待避】\令和４年度決算\04県→市町（様式差替）\19芳賀町\"/>
    </mc:Choice>
  </mc:AlternateContent>
  <xr:revisionPtr revIDLastSave="0" documentId="8_{636C79EE-A361-41EA-9753-289008C79936}" xr6:coauthVersionLast="47" xr6:coauthVersionMax="47" xr10:uidLastSave="{00000000-0000-0000-0000-000000000000}"/>
  <bookViews>
    <workbookView xWindow="-14700" yWindow="975" windowWidth="13305" windowHeight="14685" firstSheet="3" activeTab="3" xr2:uid="{00000000-000D-0000-FFFF-FFFF00000000}"/>
  </bookViews>
  <sheets>
    <sheet name="総括表" sheetId="10" r:id="rId1"/>
    <sheet name="普通会計の状況" sheetId="11" r:id="rId2"/>
    <sheet name="各会計、関係団体の財政状況及び健全化判断比率" sheetId="12" r:id="rId3"/>
    <sheet name="財政比較分析表 "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36" i="10"/>
  <c r="AM35" i="10"/>
  <c r="AM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BE34" i="10"/>
  <c r="BE35" i="10" s="1"/>
  <c r="BE36" i="10" s="1"/>
  <c r="BW34" i="10" l="1"/>
  <c r="BW35" i="10" s="1"/>
  <c r="BW36" i="10" s="1"/>
  <c r="BW37" i="10" s="1"/>
  <c r="BW38" i="10" s="1"/>
  <c r="BW39" i="10" s="1"/>
  <c r="BW40" i="10" s="1"/>
  <c r="BW41" i="10" s="1"/>
  <c r="BW42" i="10" s="1"/>
  <c r="BW43" i="10" s="1"/>
  <c r="CO34" i="10" s="1"/>
  <c r="CO35" i="10" s="1"/>
</calcChain>
</file>

<file path=xl/sharedStrings.xml><?xml version="1.0" encoding="utf-8"?>
<sst xmlns="http://schemas.openxmlformats.org/spreadsheetml/2006/main" count="1065" uniqueCount="603">
  <si>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</si>
  <si>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</si>
  <si>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</si>
  <si>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</si>
  <si>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</si>
  <si>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</si>
  <si>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</si>
  <si>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</si>
  <si>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</si>
  <si>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</si>
  <si>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</si>
  <si>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</si>
  <si>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</si>
  <si>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</si>
  <si>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</si>
  <si>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</si>
  <si>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</si>
  <si>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</si>
  <si>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</si>
  <si>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</si>
  <si>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</si>
  <si>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</si>
  <si>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</si>
  <si>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</si>
  <si>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</si>
  <si>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</si>
  <si>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</si>
  <si>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</si>
  <si>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</si>
  <si>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</si>
  <si>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</si>
  <si>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</si>
  <si>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</si>
  <si>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</si>
  <si>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</si>
  <si>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</si>
  <si>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</si>
  <si>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</si>
  <si>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</si>
  <si>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</si>
  <si>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</si>
  <si>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</si>
  <si>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</si>
  <si>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</si>
  <si>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</si>
  <si>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</si>
  <si>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</si>
  <si>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</si>
  <si>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</si>
  <si>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</si>
  <si>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</si>
  <si>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</si>
  <si>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</si>
  <si>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</si>
  <si>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</si>
  <si>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</si>
  <si>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</si>
  <si>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</si>
  <si>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</si>
  <si>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</si>
  <si>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</si>
  <si>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</si>
  <si>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</si>
  <si>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</si>
  <si>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</si>
  <si>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</si>
  <si>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</si>
  <si>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</si>
  <si>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</si>
  <si>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</si>
  <si>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</si>
  <si>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</si>
  <si>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</si>
  <si>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</si>
  <si>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</si>
  <si>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</si>
  <si>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</si>
  <si>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</si>
  <si>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</si>
  <si>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</si>
  <si>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</si>
  <si>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</si>
  <si>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</si>
  <si>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</si>
  <si>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</si>
  <si>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</si>
  <si>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</si>
  <si>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Ⅲ－１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</si>
  <si>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</si>
  <si>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</si>
  <si>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</si>
  <si>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</si>
  <si>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</si>
  <si>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</si>
  <si>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</si>
  <si>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</si>
  <si>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</si>
  <si>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</si>
  <si>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</si>
  <si>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</si>
  <si>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芳賀町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</si>
  <si>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</si>
  <si>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</si>
  <si>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</si>
  <si>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</si>
  <si>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</si>
  <si>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</si>
  <si>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</si>
  <si>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</si>
  <si>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</si>
  <si>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</si>
  <si>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</si>
  <si>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</si>
  <si>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</si>
  <si>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</si>
  <si>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</si>
  <si>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</si>
  <si>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</si>
  <si>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</si>
  <si>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</si>
  <si>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</si>
  <si>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</si>
  <si>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</si>
  <si>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</si>
  <si>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</si>
  <si>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</si>
  <si>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</si>
  <si>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</si>
  <si>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</si>
  <si>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</si>
  <si>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</si>
  <si>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</si>
  <si>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</si>
  <si>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</si>
  <si>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</si>
  <si>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</si>
  <si>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</si>
  <si>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</si>
  <si>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</si>
  <si>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</si>
  <si>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</si>
  <si>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</si>
  <si>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</si>
  <si>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</si>
  <si>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</si>
  <si>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</si>
  <si>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</si>
  <si>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</si>
  <si>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</si>
  <si>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</si>
  <si>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</si>
  <si>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</si>
  <si>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</si>
  <si>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</si>
  <si>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</si>
  <si>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</si>
  <si>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</si>
  <si>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</si>
  <si>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</si>
  <si>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</si>
  <si>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</si>
  <si>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</si>
  <si>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</si>
  <si>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</si>
  <si>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</si>
  <si>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</si>
  <si>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</si>
  <si>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</si>
  <si>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</si>
  <si>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</si>
  <si>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</si>
  <si>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</si>
  <si>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</si>
  <si>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</si>
  <si>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</si>
  <si>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</si>
  <si>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</si>
  <si>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</si>
  <si>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</si>
  <si>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</si>
  <si>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</si>
  <si>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</si>
  <si>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</si>
  <si>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</si>
  <si>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</si>
  <si>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</si>
  <si>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</si>
  <si>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</si>
  <si>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</si>
  <si>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</si>
  <si>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</si>
  <si>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</si>
  <si>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</si>
  <si>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</si>
  <si>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</si>
  <si>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</si>
  <si>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</si>
  <si>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</si>
  <si>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</si>
  <si>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</si>
  <si>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</si>
  <si>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</si>
  <si>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</si>
  <si>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</si>
  <si>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</si>
  <si>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</si>
  <si>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</si>
  <si>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</si>
  <si>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</si>
  <si>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</si>
  <si>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</si>
  <si>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</si>
  <si>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</si>
  <si>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</si>
  <si>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</si>
  <si>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</si>
  <si>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栃木県芳賀町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</si>
  <si>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</si>
  <si>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</si>
  <si>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</si>
  <si>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</si>
  <si>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</si>
  <si>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</si>
  <si>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</si>
  <si>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</si>
  <si>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</si>
  <si>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</si>
  <si>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</si>
  <si>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</si>
  <si>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</si>
  <si>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</si>
  <si>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</si>
  <si>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</si>
  <si>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</si>
  <si>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</si>
  <si>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</si>
  <si>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</si>
  <si>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</si>
  <si>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</si>
  <si>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</si>
  <si>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</si>
  <si>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</si>
  <si>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</si>
  <si>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</si>
  <si>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</si>
  <si>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</si>
  <si>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</si>
  <si>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</si>
  <si>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</si>
  <si>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</si>
  <si>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</si>
  <si>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</si>
  <si>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</si>
  <si>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</si>
  <si>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</si>
  <si>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</si>
  <si>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</si>
  <si>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</si>
  <si>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</si>
  <si>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</si>
  <si>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</si>
  <si>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</si>
  <si>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</si>
  <si>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</si>
  <si>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</si>
  <si>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</si>
  <si>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</si>
  <si>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</si>
  <si>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</si>
  <si>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</si>
  <si>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</si>
  <si>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</si>
  <si>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</si>
  <si>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</si>
  <si>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</si>
  <si>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</si>
  <si>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</si>
  <si>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</si>
  <si>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</si>
  <si>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</si>
  <si>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</si>
  <si>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</si>
  <si>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</si>
  <si>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</si>
  <si>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</si>
  <si>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</si>
  <si>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</si>
  <si>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</si>
  <si>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</si>
  <si>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</si>
  <si>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</si>
  <si>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</si>
  <si>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</si>
  <si>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</si>
  <si>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</si>
  <si>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</si>
  <si>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</si>
  <si>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</si>
  <si>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</si>
  <si>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</si>
  <si>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</si>
  <si>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</si>
  <si>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</si>
  <si>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</si>
  <si>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</si>
  <si>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</si>
  <si>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</si>
  <si>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</si>
  <si>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</si>
  <si>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</si>
  <si>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</si>
  <si>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</si>
  <si>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</si>
  <si>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</si>
  <si>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</si>
  <si>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</si>
  <si>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</si>
  <si>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</si>
  <si>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</si>
  <si>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</si>
  <si>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</si>
  <si>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</si>
  <si>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</si>
  <si>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</si>
  <si>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</si>
  <si>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</si>
  <si>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</si>
  <si>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</si>
  <si>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</si>
  <si>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</si>
  <si>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</si>
  <si>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</si>
  <si>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</si>
  <si>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</si>
  <si>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</si>
  <si>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</si>
  <si>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</si>
  <si>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</si>
  <si>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</si>
  <si>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</si>
  <si>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</si>
  <si>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</si>
  <si>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</si>
  <si>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市場</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</si>
  <si>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</si>
  <si>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</si>
  <si>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</si>
  <si>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</si>
  <si>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</si>
  <si>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</si>
  <si>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</si>
  <si>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</si>
  <si>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</si>
  <si>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</si>
  <si>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</si>
  <si>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</si>
  <si>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</si>
  <si>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</si>
  <si>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</si>
  <si>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</si>
  <si>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</si>
  <si>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</si>
  <si>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</si>
  <si>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</si>
  <si>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</si>
  <si>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</si>
  <si>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</si>
  <si>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</si>
  <si>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</si>
  <si>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</si>
  <si>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栃木県芳賀町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</si>
  <si>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</si>
  <si>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</si>
  <si>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</si>
  <si>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</si>
  <si>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</si>
  <si>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</si>
  <si>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</si>
  <si>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</si>
  <si>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</si>
  <si>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</si>
  <si>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</si>
  <si>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</si>
  <si>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</si>
  <si>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</si>
  <si>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</si>
  <si>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</si>
  <si>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</si>
  <si>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</si>
  <si>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</si>
  <si>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</si>
  <si>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芳賀工業団地排水処理センター特別会計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</si>
  <si>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</si>
  <si>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</si>
  <si>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</si>
  <si>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</si>
  <si>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</si>
  <si>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</si>
  <si>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</si>
  <si>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</si>
  <si>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</si>
  <si>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</si>
  <si>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</si>
  <si>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</si>
  <si>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</si>
  <si>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芳賀町国民健康保険特別会計</t>
    <phoneticPr fontId="5"/>
  </si>
  <si>
    <t>芳賀町介護保険特別会計</t>
    <phoneticPr fontId="5"/>
  </si>
  <si>
    <t>芳賀町後期高齢者医療特別会計</t>
    <phoneticPr fontId="5"/>
  </si>
  <si>
    <t>芳賀町農業集落排水事業特別会計</t>
    <phoneticPr fontId="5"/>
  </si>
  <si>
    <t>法非適用企業</t>
    <phoneticPr fontId="5"/>
  </si>
  <si>
    <t>芳賀町公共下水道事業特別会計</t>
    <phoneticPr fontId="5"/>
  </si>
  <si>
    <t>法非適用企業</t>
    <phoneticPr fontId="5"/>
  </si>
  <si>
    <t>芳賀町宅地造成事業特別会計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</si>
  <si>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</si>
  <si>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</si>
  <si>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</si>
  <si>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</si>
  <si>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</si>
  <si>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</si>
  <si>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</si>
  <si>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</si>
  <si>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</si>
  <si>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</si>
  <si>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</si>
  <si>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</si>
  <si>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</si>
  <si>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</si>
  <si>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</si>
  <si>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</si>
  <si>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</si>
  <si>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</si>
  <si>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</si>
  <si>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</si>
  <si>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</si>
  <si>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</si>
  <si>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</si>
  <si>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</si>
  <si>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</si>
  <si>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</si>
  <si>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</si>
  <si>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</si>
  <si>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</si>
  <si>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</si>
  <si>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</si>
  <si>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</si>
  <si>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</si>
  <si>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</si>
  <si>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</si>
  <si>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</si>
  <si>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</si>
  <si>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</si>
  <si>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</si>
  <si>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</si>
  <si>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</si>
  <si>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</si>
  <si>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</si>
  <si>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</si>
  <si>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</si>
  <si>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</si>
  <si>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</si>
  <si>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</si>
  <si>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</si>
  <si>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</si>
  <si>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</si>
  <si>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</si>
  <si>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</si>
  <si>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</si>
  <si>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</si>
  <si>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</si>
  <si>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</si>
  <si>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</si>
  <si>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</si>
  <si>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芳賀町公共下水道事業特別会計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</si>
  <si>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</si>
  <si>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</si>
  <si>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</si>
  <si>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芳賀町介護保険特別会計</t>
    <phoneticPr fontId="5"/>
  </si>
  <si>
    <t>(Ｆ)</t>
    <phoneticPr fontId="5"/>
  </si>
  <si>
    <t>芳賀町後期高齢者医療特別会計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</si>
  <si>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</si>
  <si>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</si>
  <si>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</si>
  <si>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</si>
  <si>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</si>
  <si>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</si>
  <si>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</si>
  <si>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</si>
  <si>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</si>
  <si>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</si>
  <si>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</si>
  <si>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</si>
  <si>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</si>
  <si>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</si>
  <si>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</si>
  <si>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</si>
  <si>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</si>
  <si>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</si>
  <si>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</si>
  <si>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</si>
  <si>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</si>
  <si>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</si>
  <si>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</si>
  <si>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</si>
  <si>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</si>
  <si>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</si>
  <si>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</si>
  <si>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</si>
  <si>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</si>
  <si>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</si>
  <si>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</si>
  <si>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</si>
  <si>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</si>
  <si>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</si>
  <si>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</si>
  <si>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</si>
  <si>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</si>
  <si>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</si>
  <si>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</si>
  <si>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</si>
  <si>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</si>
  <si>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</si>
  <si>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</si>
  <si>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</si>
  <si>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</si>
  <si>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</si>
  <si>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</si>
  <si>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</si>
  <si>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</si>
  <si>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</si>
  <si>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</si>
  <si>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</si>
  <si>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</si>
  <si>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</si>
  <si>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</si>
  <si>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</si>
  <si>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</si>
  <si>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</si>
  <si>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</si>
  <si>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</si>
  <si>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</si>
  <si>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</si>
  <si>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</si>
  <si>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</si>
  <si>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</si>
  <si>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</si>
  <si>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</si>
  <si>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</si>
  <si>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</si>
  <si>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</si>
  <si>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</si>
  <si>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</si>
  <si>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</si>
  <si>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</si>
  <si>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</si>
  <si>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</si>
  <si>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</si>
  <si>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</si>
  <si>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</si>
  <si>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</si>
  <si>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</si>
  <si>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</si>
  <si>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</si>
  <si>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2.23</t>
  </si>
  <si>
    <t>▲ 5.33</t>
  </si>
  <si>
    <t>一般会計</t>
  </si>
  <si>
    <t>芳賀町国民健康保険特別会計</t>
  </si>
  <si>
    <t>芳賀町介護保険特別会計</t>
  </si>
  <si>
    <t>芳賀町宅地造成事業特別会計</t>
  </si>
  <si>
    <t>芳賀町農業集落排水事業特別会計</t>
  </si>
  <si>
    <t>芳賀町後期高齢者医療特別会計</t>
  </si>
  <si>
    <t>芳賀町公共下水道事業特別会計</t>
  </si>
  <si>
    <t>芳賀工業団地排水処理センター特別会計</t>
  </si>
  <si>
    <t>その他会計（赤字）</t>
  </si>
  <si>
    <t>その他会計（黒字）</t>
  </si>
  <si>
    <t>（百万円）</t>
    <phoneticPr fontId="5"/>
  </si>
  <si>
    <t>H30</t>
    <phoneticPr fontId="5"/>
  </si>
  <si>
    <t>R01</t>
    <phoneticPr fontId="5"/>
  </si>
  <si>
    <t>R02</t>
    <phoneticPr fontId="5"/>
  </si>
  <si>
    <t>R03</t>
    <phoneticPr fontId="5"/>
  </si>
  <si>
    <t>R04</t>
    <phoneticPr fontId="5"/>
  </si>
  <si>
    <t>教育施設等整備基金</t>
    <rPh sb="0" eb="9">
      <t>キョウイクシセツトウセイビキキン</t>
    </rPh>
    <phoneticPr fontId="5"/>
  </si>
  <si>
    <t>環境保全基金</t>
    <rPh sb="0" eb="6">
      <t>カンキョウホゼンキキン</t>
    </rPh>
    <phoneticPr fontId="2"/>
  </si>
  <si>
    <t>地域福祉基金</t>
    <rPh sb="0" eb="6">
      <t>チイキフクシキキン</t>
    </rPh>
    <phoneticPr fontId="2"/>
  </si>
  <si>
    <t>芳賀工業団地排水処理センター運営基金</t>
    <rPh sb="0" eb="10">
      <t>ハガコウギョウダンチハイスイショリ</t>
    </rPh>
    <rPh sb="14" eb="18">
      <t>ウンエイキキン</t>
    </rPh>
    <phoneticPr fontId="2"/>
  </si>
  <si>
    <t>森林環境整備基金</t>
    <rPh sb="0" eb="8">
      <t>シンリンカンキョウセイビキキン</t>
    </rPh>
    <phoneticPr fontId="2"/>
  </si>
  <si>
    <t>栃木県市町村総合事務組合（一般会計）</t>
    <rPh sb="0" eb="12">
      <t>トチギケンシチョウソンソウゴウジムクミアイ</t>
    </rPh>
    <rPh sb="13" eb="17">
      <t>イッパンカイケイ</t>
    </rPh>
    <phoneticPr fontId="2"/>
  </si>
  <si>
    <t>栃木県市町村総合事務組合（特別会計）</t>
    <rPh sb="0" eb="12">
      <t>トチギケンシチョウソンソウゴウジムクミアイ</t>
    </rPh>
    <rPh sb="13" eb="15">
      <t>トクベツ</t>
    </rPh>
    <rPh sb="15" eb="17">
      <t>カイケイ</t>
    </rPh>
    <phoneticPr fontId="2"/>
  </si>
  <si>
    <t>栃木県後期高齢者医療広域連合（一般会計）</t>
    <rPh sb="0" eb="14">
      <t>トチギケンコウキコウレイシャイリョウコウイキレンゴウ</t>
    </rPh>
    <rPh sb="15" eb="19">
      <t>イッパンカイケイ</t>
    </rPh>
    <phoneticPr fontId="2"/>
  </si>
  <si>
    <t>栃木県後期高齢者医療広域連合（後期高齢者医療特別会計）</t>
    <rPh sb="0" eb="14">
      <t>トチギケンコウキコウレイシャイリョウコウイキレンゴウ</t>
    </rPh>
    <rPh sb="15" eb="24">
      <t>コウキコウレイシャイリョウトクベツ</t>
    </rPh>
    <phoneticPr fontId="2"/>
  </si>
  <si>
    <t>芳賀地区広域行政事務組合(一般会計)</t>
    <rPh sb="0" eb="2">
      <t>ハガ</t>
    </rPh>
    <rPh sb="2" eb="4">
      <t>チク</t>
    </rPh>
    <rPh sb="4" eb="6">
      <t>コウイキ</t>
    </rPh>
    <rPh sb="6" eb="8">
      <t>ギョウセイ</t>
    </rPh>
    <rPh sb="8" eb="10">
      <t>ジム</t>
    </rPh>
    <rPh sb="10" eb="12">
      <t>クミアイ</t>
    </rPh>
    <rPh sb="13" eb="15">
      <t>イッパン</t>
    </rPh>
    <rPh sb="15" eb="17">
      <t>カイケイ</t>
    </rPh>
    <phoneticPr fontId="6"/>
  </si>
  <si>
    <t>芳賀地区広域行政事務組合(ごみ処理施設特別会計)</t>
    <rPh sb="0" eb="2">
      <t>ハガ</t>
    </rPh>
    <rPh sb="2" eb="4">
      <t>チク</t>
    </rPh>
    <rPh sb="4" eb="6">
      <t>コウイキ</t>
    </rPh>
    <rPh sb="6" eb="8">
      <t>ギョウセイ</t>
    </rPh>
    <rPh sb="8" eb="10">
      <t>ジム</t>
    </rPh>
    <rPh sb="10" eb="12">
      <t>クミアイ</t>
    </rPh>
    <rPh sb="15" eb="17">
      <t>ショリ</t>
    </rPh>
    <rPh sb="17" eb="19">
      <t>シセツ</t>
    </rPh>
    <rPh sb="19" eb="21">
      <t>トクベツ</t>
    </rPh>
    <rPh sb="21" eb="23">
      <t>カイケイ</t>
    </rPh>
    <phoneticPr fontId="6"/>
  </si>
  <si>
    <t>芳賀地区広域行政事務組合(ふるさと市町村圏基金特別会計)</t>
    <rPh sb="0" eb="2">
      <t>ハガ</t>
    </rPh>
    <rPh sb="2" eb="4">
      <t>チク</t>
    </rPh>
    <rPh sb="4" eb="6">
      <t>コウイキ</t>
    </rPh>
    <rPh sb="6" eb="8">
      <t>ギョウセイ</t>
    </rPh>
    <rPh sb="8" eb="10">
      <t>ジム</t>
    </rPh>
    <rPh sb="10" eb="12">
      <t>クミアイ</t>
    </rPh>
    <rPh sb="17" eb="20">
      <t>シチョウソン</t>
    </rPh>
    <rPh sb="20" eb="21">
      <t>ケン</t>
    </rPh>
    <rPh sb="21" eb="23">
      <t>キキン</t>
    </rPh>
    <rPh sb="23" eb="25">
      <t>トクベツ</t>
    </rPh>
    <rPh sb="25" eb="27">
      <t>カイケイ</t>
    </rPh>
    <phoneticPr fontId="6"/>
  </si>
  <si>
    <t>芳賀地区広域行政事務組合(卸売市場特別会計)</t>
    <rPh sb="0" eb="2">
      <t>ハガ</t>
    </rPh>
    <rPh sb="2" eb="4">
      <t>チク</t>
    </rPh>
    <rPh sb="4" eb="6">
      <t>コウイキ</t>
    </rPh>
    <rPh sb="6" eb="8">
      <t>ギョウセイ</t>
    </rPh>
    <rPh sb="8" eb="10">
      <t>ジム</t>
    </rPh>
    <rPh sb="10" eb="12">
      <t>クミアイ</t>
    </rPh>
    <rPh sb="13" eb="15">
      <t>オロシウリ</t>
    </rPh>
    <rPh sb="15" eb="17">
      <t>イチバ</t>
    </rPh>
    <rPh sb="17" eb="19">
      <t>トクベツ</t>
    </rPh>
    <rPh sb="19" eb="21">
      <t>カイケイ</t>
    </rPh>
    <phoneticPr fontId="6"/>
  </si>
  <si>
    <t>芳賀町農業公社</t>
    <rPh sb="0" eb="7">
      <t>ハガマチノウギョウコウシャ</t>
    </rPh>
    <phoneticPr fontId="2"/>
  </si>
  <si>
    <t>芳賀町ロマン開発</t>
    <rPh sb="0" eb="3">
      <t>ハガマチ</t>
    </rPh>
    <rPh sb="6" eb="8">
      <t>カイハツ</t>
    </rPh>
    <phoneticPr fontId="2"/>
  </si>
  <si>
    <t>-</t>
    <phoneticPr fontId="2"/>
  </si>
  <si>
    <t>-</t>
    <phoneticPr fontId="2"/>
  </si>
  <si>
    <t>-</t>
    <phoneticPr fontId="2"/>
  </si>
  <si>
    <t>芳賀中部上水道企業団</t>
    <rPh sb="0" eb="4">
      <t>ハガチュウブ</t>
    </rPh>
    <rPh sb="4" eb="5">
      <t>ウエ</t>
    </rPh>
    <rPh sb="5" eb="7">
      <t>スイドウ</t>
    </rPh>
    <rPh sb="7" eb="10">
      <t>キギョウダン</t>
    </rPh>
    <phoneticPr fontId="2"/>
  </si>
  <si>
    <t>法非適用企業</t>
    <rPh sb="0" eb="1">
      <t>ホウ</t>
    </rPh>
    <rPh sb="1" eb="4">
      <t>ヒテキヨウ</t>
    </rPh>
    <rPh sb="4" eb="6">
      <t>キギョウ</t>
    </rPh>
    <phoneticPr fontId="2"/>
  </si>
  <si>
    <t>芳賀中部環境衛生事務組合</t>
    <rPh sb="0" eb="6">
      <t>ハガチュウブカンキョウ</t>
    </rPh>
    <rPh sb="6" eb="12">
      <t>エイセイジムクミアイ</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</si>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</sst>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98507</c:v>
                </c:pt>
                <c:pt idx="1">
                  <c:v>113347</c:v>
                </c:pt>
                <c:pt idx="2">
                  <c:v>120302</c:v>
                </c:pt>
                <c:pt idx="3">
                  <c:v>85942</c:v>
                </c:pt>
                <c:pt idx="4">
                  <c:v>95007</c:v>
                </c:pt>
              </c:numCache>
            </c:numRef>
          </c:val>
          <c:smooth val="0"/>
          <c:extLst>
            <c:ext xmlns:c16="http://schemas.microsoft.com/office/drawing/2014/chart" uri="{C3380CC4-5D6E-409C-BE32-E72D297353CC}">
              <c16:uniqueId val="{00000000-2D44-40D7-B377-20F911C6497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46435</c:v>
                </c:pt>
                <c:pt idx="1">
                  <c:v>75938</c:v>
                </c:pt>
                <c:pt idx="2">
                  <c:v>202227</c:v>
                </c:pt>
                <c:pt idx="3">
                  <c:v>214058</c:v>
                </c:pt>
                <c:pt idx="4">
                  <c:v>474108</c:v>
                </c:pt>
              </c:numCache>
            </c:numRef>
          </c:val>
          <c:smooth val="0"/>
          <c:extLst>
            <c:ext xmlns:c16="http://schemas.microsoft.com/office/drawing/2014/chart" uri="{C3380CC4-5D6E-409C-BE32-E72D297353CC}">
              <c16:uniqueId val="{00000001-2D44-40D7-B377-20F911C6497D}"/>
            </c:ext>
          </c:extLst>
        </c:ser>
        <c:dLbls>
          <c:showLegendKey val="0"/>
          <c:showVal val="0"/>
          <c:showCatName val="0"/>
          <c:showSerName val="0"/>
          <c:showPercent val="0"/>
          <c:showBubbleSize val="0"/>
        </c:dLbls>
        <c:marker val="1"/>
        <c:smooth val="0"/>
        <c:axId val="358832576"/>
        <c:axId val="169113816"/>
      </c:lineChart>
      <c:catAx>
        <c:axId val="3588325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9113816"/>
        <c:crosses val="autoZero"/>
        <c:auto val="1"/>
        <c:lblAlgn val="ctr"/>
        <c:lblOffset val="100"/>
        <c:tickLblSkip val="1"/>
        <c:tickMarkSkip val="1"/>
        <c:noMultiLvlLbl val="0"/>
      </c:catAx>
      <c:valAx>
        <c:axId val="169113816"/>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88325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7.33</c:v>
                </c:pt>
                <c:pt idx="1">
                  <c:v>9.34</c:v>
                </c:pt>
                <c:pt idx="2">
                  <c:v>8.35</c:v>
                </c:pt>
                <c:pt idx="3">
                  <c:v>13.7</c:v>
                </c:pt>
                <c:pt idx="4">
                  <c:v>11.38</c:v>
                </c:pt>
              </c:numCache>
            </c:numRef>
          </c:val>
          <c:extLst>
            <c:ext xmlns:c16="http://schemas.microsoft.com/office/drawing/2014/chart" uri="{C3380CC4-5D6E-409C-BE32-E72D297353CC}">
              <c16:uniqueId val="{00000000-54D1-4551-B81B-17A1271D4E0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35.39</c:v>
                </c:pt>
                <c:pt idx="1">
                  <c:v>32.86</c:v>
                </c:pt>
                <c:pt idx="2">
                  <c:v>30.04</c:v>
                </c:pt>
                <c:pt idx="3">
                  <c:v>26.95</c:v>
                </c:pt>
                <c:pt idx="4">
                  <c:v>24.69</c:v>
                </c:pt>
              </c:numCache>
            </c:numRef>
          </c:val>
          <c:extLst>
            <c:ext xmlns:c16="http://schemas.microsoft.com/office/drawing/2014/chart" uri="{C3380CC4-5D6E-409C-BE32-E72D297353CC}">
              <c16:uniqueId val="{00000001-54D1-4551-B81B-17A1271D4E0E}"/>
            </c:ext>
          </c:extLst>
        </c:ser>
        <c:dLbls>
          <c:showLegendKey val="0"/>
          <c:showVal val="0"/>
          <c:showCatName val="0"/>
          <c:showSerName val="0"/>
          <c:showPercent val="0"/>
          <c:showBubbleSize val="0"/>
        </c:dLbls>
        <c:gapWidth val="250"/>
        <c:overlap val="100"/>
        <c:axId val="408819864"/>
        <c:axId val="3607020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5.13</c:v>
                </c:pt>
                <c:pt idx="1">
                  <c:v>0.08</c:v>
                </c:pt>
                <c:pt idx="2">
                  <c:v>-2.23</c:v>
                </c:pt>
                <c:pt idx="3">
                  <c:v>1.62</c:v>
                </c:pt>
                <c:pt idx="4">
                  <c:v>-5.33</c:v>
                </c:pt>
              </c:numCache>
            </c:numRef>
          </c:val>
          <c:smooth val="0"/>
          <c:extLst>
            <c:ext xmlns:c16="http://schemas.microsoft.com/office/drawing/2014/chart" uri="{C3380CC4-5D6E-409C-BE32-E72D297353CC}">
              <c16:uniqueId val="{00000002-54D1-4551-B81B-17A1271D4E0E}"/>
            </c:ext>
          </c:extLst>
        </c:ser>
        <c:dLbls>
          <c:showLegendKey val="0"/>
          <c:showVal val="0"/>
          <c:showCatName val="0"/>
          <c:showSerName val="0"/>
          <c:showPercent val="0"/>
          <c:showBubbleSize val="0"/>
        </c:dLbls>
        <c:marker val="1"/>
        <c:smooth val="0"/>
        <c:axId val="408819864"/>
        <c:axId val="360702040"/>
      </c:lineChart>
      <c:catAx>
        <c:axId val="408819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0702040"/>
        <c:crosses val="autoZero"/>
        <c:auto val="1"/>
        <c:lblAlgn val="ctr"/>
        <c:lblOffset val="100"/>
        <c:tickLblSkip val="1"/>
        <c:tickMarkSkip val="1"/>
        <c:noMultiLvlLbl val="0"/>
      </c:catAx>
      <c:valAx>
        <c:axId val="360702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8819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D3E-4424-B812-93153B9CEC5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D3E-4424-B812-93153B9CEC5A}"/>
            </c:ext>
          </c:extLst>
        </c:ser>
        <c:ser>
          <c:idx val="2"/>
          <c:order val="2"/>
          <c:tx>
            <c:strRef>
              <c:f>データシート!$A$29</c:f>
              <c:strCache>
                <c:ptCount val="1"/>
                <c:pt idx="0">
                  <c:v>芳賀工業団地排水処理センター特別会計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0.09</c:v>
                </c:pt>
                <c:pt idx="2">
                  <c:v>#N/A</c:v>
                </c:pt>
                <c:pt idx="3">
                  <c:v>0.12</c:v>
                </c:pt>
                <c:pt idx="4">
                  <c:v>#N/A</c:v>
                </c:pt>
                <c:pt idx="5">
                  <c:v>0.11</c:v>
                </c:pt>
                <c:pt idx="6">
                  <c:v>#N/A</c:v>
                </c:pt>
                <c:pt idx="7">
                  <c:v>0.11</c:v>
                </c:pt>
                <c:pt idx="8">
                  <c:v>#N/A</c:v>
                </c:pt>
                <c:pt idx="9">
                  <c:v>0.02</c:v>
                </c:pt>
              </c:numCache>
            </c:numRef>
          </c:val>
          <c:extLst>
            <c:ext xmlns:c16="http://schemas.microsoft.com/office/drawing/2014/chart" uri="{C3380CC4-5D6E-409C-BE32-E72D297353CC}">
              <c16:uniqueId val="{00000002-FD3E-4424-B812-93153B9CEC5A}"/>
            </c:ext>
          </c:extLst>
        </c:ser>
        <c:ser>
          <c:idx val="3"/>
          <c:order val="3"/>
          <c:tx>
            <c:strRef>
              <c:f>データシート!$A$30</c:f>
              <c:strCache>
                <c:ptCount val="1"/>
                <c:pt idx="0">
                  <c:v>芳賀町公共下水道事業特別会計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0.16</c:v>
                </c:pt>
                <c:pt idx="2">
                  <c:v>#N/A</c:v>
                </c:pt>
                <c:pt idx="3">
                  <c:v>0.35</c:v>
                </c:pt>
                <c:pt idx="4">
                  <c:v>#N/A</c:v>
                </c:pt>
                <c:pt idx="5">
                  <c:v>0.04</c:v>
                </c:pt>
                <c:pt idx="6">
                  <c:v>#N/A</c:v>
                </c:pt>
                <c:pt idx="7">
                  <c:v>0.09</c:v>
                </c:pt>
                <c:pt idx="8">
                  <c:v>#N/A</c:v>
                </c:pt>
                <c:pt idx="9">
                  <c:v>0.06</c:v>
                </c:pt>
              </c:numCache>
            </c:numRef>
          </c:val>
          <c:extLst>
            <c:ext xmlns:c16="http://schemas.microsoft.com/office/drawing/2014/chart" uri="{C3380CC4-5D6E-409C-BE32-E72D297353CC}">
              <c16:uniqueId val="{00000003-FD3E-4424-B812-93153B9CEC5A}"/>
            </c:ext>
          </c:extLst>
        </c:ser>
        <c:ser>
          <c:idx val="4"/>
          <c:order val="4"/>
          <c:tx>
            <c:strRef>
              <c:f>データシート!$A$31</c:f>
              <c:strCache>
                <c:ptCount val="1"/>
                <c:pt idx="0">
                  <c:v>芳賀町後期高齢者医療特別会計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0.09</c:v>
                </c:pt>
                <c:pt idx="2">
                  <c:v>#N/A</c:v>
                </c:pt>
                <c:pt idx="3">
                  <c:v>0.09</c:v>
                </c:pt>
                <c:pt idx="4">
                  <c:v>#N/A</c:v>
                </c:pt>
                <c:pt idx="5">
                  <c:v>0.08</c:v>
                </c:pt>
                <c:pt idx="6">
                  <c:v>#N/A</c:v>
                </c:pt>
                <c:pt idx="7">
                  <c:v>7.0000000000000007E-2</c:v>
                </c:pt>
                <c:pt idx="8">
                  <c:v>#N/A</c:v>
                </c:pt>
                <c:pt idx="9">
                  <c:v>0.11</c:v>
                </c:pt>
              </c:numCache>
            </c:numRef>
          </c:val>
          <c:extLst>
            <c:ext xmlns:c16="http://schemas.microsoft.com/office/drawing/2014/chart" uri="{C3380CC4-5D6E-409C-BE32-E72D297353CC}">
              <c16:uniqueId val="{00000004-FD3E-4424-B812-93153B9CEC5A}"/>
            </c:ext>
          </c:extLst>
        </c:ser>
        <c:ser>
          <c:idx val="5"/>
          <c:order val="5"/>
          <c:tx>
            <c:strRef>
              <c:f>データシート!$A$32</c:f>
              <c:strCache>
                <c:ptCount val="1"/>
                <c:pt idx="0">
                  <c:v>芳賀町農業集落排水事業特別会計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0.21</c:v>
                </c:pt>
                <c:pt idx="2">
                  <c:v>#N/A</c:v>
                </c:pt>
                <c:pt idx="3">
                  <c:v>0.04</c:v>
                </c:pt>
                <c:pt idx="4">
                  <c:v>#N/A</c:v>
                </c:pt>
                <c:pt idx="5">
                  <c:v>0</c:v>
                </c:pt>
                <c:pt idx="6">
                  <c:v>#N/A</c:v>
                </c:pt>
                <c:pt idx="7">
                  <c:v>0.08</c:v>
                </c:pt>
                <c:pt idx="8">
                  <c:v>#N/A</c:v>
                </c:pt>
                <c:pt idx="9">
                  <c:v>0.12</c:v>
                </c:pt>
              </c:numCache>
            </c:numRef>
          </c:val>
          <c:extLst>
            <c:ext xmlns:c16="http://schemas.microsoft.com/office/drawing/2014/chart" uri="{C3380CC4-5D6E-409C-BE32-E72D297353CC}">
              <c16:uniqueId val="{00000005-FD3E-4424-B812-93153B9CEC5A}"/>
            </c:ext>
          </c:extLst>
        </c:ser>
        <c:ser>
          <c:idx val="6"/>
          <c:order val="6"/>
          <c:tx>
            <c:strRef>
              <c:f>データシート!$A$33</c:f>
              <c:strCache>
                <c:ptCount val="1"/>
                <c:pt idx="0">
                  <c:v>芳賀町宅地造成事業特別会計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c:v>
                </c:pt>
                <c:pt idx="2">
                  <c:v>#N/A</c:v>
                </c:pt>
                <c:pt idx="3">
                  <c:v>0</c:v>
                </c:pt>
                <c:pt idx="4">
                  <c:v>#N/A</c:v>
                </c:pt>
                <c:pt idx="5">
                  <c:v>0.56999999999999995</c:v>
                </c:pt>
                <c:pt idx="6">
                  <c:v>#N/A</c:v>
                </c:pt>
                <c:pt idx="7">
                  <c:v>0.28999999999999998</c:v>
                </c:pt>
                <c:pt idx="8">
                  <c:v>#N/A</c:v>
                </c:pt>
                <c:pt idx="9">
                  <c:v>0.28000000000000003</c:v>
                </c:pt>
              </c:numCache>
            </c:numRef>
          </c:val>
          <c:extLst>
            <c:ext xmlns:c16="http://schemas.microsoft.com/office/drawing/2014/chart" uri="{C3380CC4-5D6E-409C-BE32-E72D297353CC}">
              <c16:uniqueId val="{00000006-FD3E-4424-B812-93153B9CEC5A}"/>
            </c:ext>
          </c:extLst>
        </c:ser>
        <c:ser>
          <c:idx val="7"/>
          <c:order val="7"/>
          <c:tx>
            <c:strRef>
              <c:f>データシート!$A$34</c:f>
              <c:strCache>
                <c:ptCount val="1"/>
                <c:pt idx="0">
                  <c:v>芳賀町介護保険特別会計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0.97</c:v>
                </c:pt>
                <c:pt idx="2">
                  <c:v>#N/A</c:v>
                </c:pt>
                <c:pt idx="3">
                  <c:v>1.51</c:v>
                </c:pt>
                <c:pt idx="4">
                  <c:v>#N/A</c:v>
                </c:pt>
                <c:pt idx="5">
                  <c:v>2.71</c:v>
                </c:pt>
                <c:pt idx="6">
                  <c:v>#N/A</c:v>
                </c:pt>
                <c:pt idx="7">
                  <c:v>2.1800000000000002</c:v>
                </c:pt>
                <c:pt idx="8">
                  <c:v>#N/A</c:v>
                </c:pt>
                <c:pt idx="9">
                  <c:v>1.5</c:v>
                </c:pt>
              </c:numCache>
            </c:numRef>
          </c:val>
          <c:extLst>
            <c:ext xmlns:c16="http://schemas.microsoft.com/office/drawing/2014/chart" uri="{C3380CC4-5D6E-409C-BE32-E72D297353CC}">
              <c16:uniqueId val="{00000007-FD3E-4424-B812-93153B9CEC5A}"/>
            </c:ext>
          </c:extLst>
        </c:ser>
        <c:ser>
          <c:idx val="8"/>
          <c:order val="8"/>
          <c:tx>
            <c:strRef>
              <c:f>データシート!$A$35</c:f>
              <c:strCache>
                <c:ptCount val="1"/>
                <c:pt idx="0">
                  <c:v>芳賀町国民健康保険特別会計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1.23</c:v>
                </c:pt>
                <c:pt idx="2">
                  <c:v>#N/A</c:v>
                </c:pt>
                <c:pt idx="3">
                  <c:v>0.9</c:v>
                </c:pt>
                <c:pt idx="4">
                  <c:v>#N/A</c:v>
                </c:pt>
                <c:pt idx="5">
                  <c:v>1.35</c:v>
                </c:pt>
                <c:pt idx="6">
                  <c:v>#N/A</c:v>
                </c:pt>
                <c:pt idx="7">
                  <c:v>2.1</c:v>
                </c:pt>
                <c:pt idx="8">
                  <c:v>#N/A</c:v>
                </c:pt>
                <c:pt idx="9">
                  <c:v>1.73</c:v>
                </c:pt>
              </c:numCache>
            </c:numRef>
          </c:val>
          <c:extLst>
            <c:ext xmlns:c16="http://schemas.microsoft.com/office/drawing/2014/chart" uri="{C3380CC4-5D6E-409C-BE32-E72D297353CC}">
              <c16:uniqueId val="{00000008-FD3E-4424-B812-93153B9CEC5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7.41</c:v>
                </c:pt>
                <c:pt idx="2">
                  <c:v>#N/A</c:v>
                </c:pt>
                <c:pt idx="3">
                  <c:v>9.2100000000000009</c:v>
                </c:pt>
                <c:pt idx="4">
                  <c:v>#N/A</c:v>
                </c:pt>
                <c:pt idx="5">
                  <c:v>8.24</c:v>
                </c:pt>
                <c:pt idx="6">
                  <c:v>#N/A</c:v>
                </c:pt>
                <c:pt idx="7">
                  <c:v>13.57</c:v>
                </c:pt>
                <c:pt idx="8">
                  <c:v>#N/A</c:v>
                </c:pt>
                <c:pt idx="9">
                  <c:v>11.35</c:v>
                </c:pt>
              </c:numCache>
            </c:numRef>
          </c:val>
          <c:extLst>
            <c:ext xmlns:c16="http://schemas.microsoft.com/office/drawing/2014/chart" uri="{C3380CC4-5D6E-409C-BE32-E72D297353CC}">
              <c16:uniqueId val="{00000009-FD3E-4424-B812-93153B9CEC5A}"/>
            </c:ext>
          </c:extLst>
        </c:ser>
        <c:dLbls>
          <c:showLegendKey val="0"/>
          <c:showVal val="0"/>
          <c:showCatName val="0"/>
          <c:showSerName val="0"/>
          <c:showPercent val="0"/>
          <c:showBubbleSize val="0"/>
        </c:dLbls>
        <c:gapWidth val="150"/>
        <c:overlap val="100"/>
        <c:axId val="410284768"/>
        <c:axId val="410285152"/>
      </c:barChart>
      <c:catAx>
        <c:axId val="410284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0285152"/>
        <c:crosses val="autoZero"/>
        <c:auto val="1"/>
        <c:lblAlgn val="ctr"/>
        <c:lblOffset val="100"/>
        <c:tickLblSkip val="1"/>
        <c:tickMarkSkip val="1"/>
        <c:noMultiLvlLbl val="0"/>
      </c:catAx>
      <c:valAx>
        <c:axId val="410285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02847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575</c:v>
                </c:pt>
                <c:pt idx="5">
                  <c:v>559</c:v>
                </c:pt>
                <c:pt idx="8">
                  <c:v>550</c:v>
                </c:pt>
                <c:pt idx="11">
                  <c:v>542</c:v>
                </c:pt>
                <c:pt idx="14">
                  <c:v>498</c:v>
                </c:pt>
              </c:numCache>
            </c:numRef>
          </c:val>
          <c:extLst>
            <c:ext xmlns:c16="http://schemas.microsoft.com/office/drawing/2014/chart" uri="{C3380CC4-5D6E-409C-BE32-E72D297353CC}">
              <c16:uniqueId val="{00000000-9840-4A14-A7A1-4A84FF93C0A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2</c:v>
                </c:pt>
              </c:numCache>
            </c:numRef>
          </c:val>
          <c:extLst>
            <c:ext xmlns:c16="http://schemas.microsoft.com/office/drawing/2014/chart" uri="{C3380CC4-5D6E-409C-BE32-E72D297353CC}">
              <c16:uniqueId val="{00000001-9840-4A14-A7A1-4A84FF93C0A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c:v>
                </c:pt>
                <c:pt idx="3">
                  <c:v>13</c:v>
                </c:pt>
                <c:pt idx="6">
                  <c:v>27</c:v>
                </c:pt>
                <c:pt idx="9">
                  <c:v>52</c:v>
                </c:pt>
                <c:pt idx="12">
                  <c:v>17</c:v>
                </c:pt>
              </c:numCache>
            </c:numRef>
          </c:val>
          <c:extLst>
            <c:ext xmlns:c16="http://schemas.microsoft.com/office/drawing/2014/chart" uri="{C3380CC4-5D6E-409C-BE32-E72D297353CC}">
              <c16:uniqueId val="{00000002-9840-4A14-A7A1-4A84FF93C0A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10</c:v>
                </c:pt>
                <c:pt idx="3">
                  <c:v>41</c:v>
                </c:pt>
                <c:pt idx="6">
                  <c:v>38</c:v>
                </c:pt>
                <c:pt idx="9">
                  <c:v>70</c:v>
                </c:pt>
                <c:pt idx="12">
                  <c:v>79</c:v>
                </c:pt>
              </c:numCache>
            </c:numRef>
          </c:val>
          <c:extLst>
            <c:ext xmlns:c16="http://schemas.microsoft.com/office/drawing/2014/chart" uri="{C3380CC4-5D6E-409C-BE32-E72D297353CC}">
              <c16:uniqueId val="{00000003-9840-4A14-A7A1-4A84FF93C0A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202</c:v>
                </c:pt>
                <c:pt idx="3">
                  <c:v>187</c:v>
                </c:pt>
                <c:pt idx="6">
                  <c:v>183</c:v>
                </c:pt>
                <c:pt idx="9">
                  <c:v>196</c:v>
                </c:pt>
                <c:pt idx="12">
                  <c:v>192</c:v>
                </c:pt>
              </c:numCache>
            </c:numRef>
          </c:val>
          <c:extLst>
            <c:ext xmlns:c16="http://schemas.microsoft.com/office/drawing/2014/chart" uri="{C3380CC4-5D6E-409C-BE32-E72D297353CC}">
              <c16:uniqueId val="{00000004-9840-4A14-A7A1-4A84FF93C0A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840-4A14-A7A1-4A84FF93C0A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840-4A14-A7A1-4A84FF93C0A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436</c:v>
                </c:pt>
                <c:pt idx="3">
                  <c:v>399</c:v>
                </c:pt>
                <c:pt idx="6">
                  <c:v>375</c:v>
                </c:pt>
                <c:pt idx="9">
                  <c:v>327</c:v>
                </c:pt>
                <c:pt idx="12">
                  <c:v>285</c:v>
                </c:pt>
              </c:numCache>
            </c:numRef>
          </c:val>
          <c:extLst>
            <c:ext xmlns:c16="http://schemas.microsoft.com/office/drawing/2014/chart" uri="{C3380CC4-5D6E-409C-BE32-E72D297353CC}">
              <c16:uniqueId val="{00000007-9840-4A14-A7A1-4A84FF93C0A9}"/>
            </c:ext>
          </c:extLst>
        </c:ser>
        <c:dLbls>
          <c:showLegendKey val="0"/>
          <c:showVal val="0"/>
          <c:showCatName val="0"/>
          <c:showSerName val="0"/>
          <c:showPercent val="0"/>
          <c:showBubbleSize val="0"/>
        </c:dLbls>
        <c:gapWidth val="100"/>
        <c:overlap val="100"/>
        <c:axId val="415911408"/>
        <c:axId val="4048371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76</c:v>
                </c:pt>
                <c:pt idx="2">
                  <c:v>#N/A</c:v>
                </c:pt>
                <c:pt idx="3">
                  <c:v>#N/A</c:v>
                </c:pt>
                <c:pt idx="4">
                  <c:v>81</c:v>
                </c:pt>
                <c:pt idx="5">
                  <c:v>#N/A</c:v>
                </c:pt>
                <c:pt idx="6">
                  <c:v>#N/A</c:v>
                </c:pt>
                <c:pt idx="7">
                  <c:v>73</c:v>
                </c:pt>
                <c:pt idx="8">
                  <c:v>#N/A</c:v>
                </c:pt>
                <c:pt idx="9">
                  <c:v>#N/A</c:v>
                </c:pt>
                <c:pt idx="10">
                  <c:v>103</c:v>
                </c:pt>
                <c:pt idx="11">
                  <c:v>#N/A</c:v>
                </c:pt>
                <c:pt idx="12">
                  <c:v>#N/A</c:v>
                </c:pt>
                <c:pt idx="13">
                  <c:v>77</c:v>
                </c:pt>
                <c:pt idx="14">
                  <c:v>#N/A</c:v>
                </c:pt>
              </c:numCache>
            </c:numRef>
          </c:val>
          <c:smooth val="0"/>
          <c:extLst>
            <c:ext xmlns:c16="http://schemas.microsoft.com/office/drawing/2014/chart" uri="{C3380CC4-5D6E-409C-BE32-E72D297353CC}">
              <c16:uniqueId val="{00000008-9840-4A14-A7A1-4A84FF93C0A9}"/>
            </c:ext>
          </c:extLst>
        </c:ser>
        <c:dLbls>
          <c:showLegendKey val="0"/>
          <c:showVal val="0"/>
          <c:showCatName val="0"/>
          <c:showSerName val="0"/>
          <c:showPercent val="0"/>
          <c:showBubbleSize val="0"/>
        </c:dLbls>
        <c:marker val="1"/>
        <c:smooth val="0"/>
        <c:axId val="415911408"/>
        <c:axId val="404837112"/>
      </c:lineChart>
      <c:catAx>
        <c:axId val="415911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4837112"/>
        <c:crosses val="autoZero"/>
        <c:auto val="1"/>
        <c:lblAlgn val="ctr"/>
        <c:lblOffset val="100"/>
        <c:tickLblSkip val="1"/>
        <c:tickMarkSkip val="1"/>
        <c:noMultiLvlLbl val="0"/>
      </c:catAx>
      <c:valAx>
        <c:axId val="404837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5911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4206</c:v>
                </c:pt>
                <c:pt idx="5">
                  <c:v>3978</c:v>
                </c:pt>
                <c:pt idx="8">
                  <c:v>3924</c:v>
                </c:pt>
                <c:pt idx="11">
                  <c:v>4318</c:v>
                </c:pt>
                <c:pt idx="14">
                  <c:v>4332</c:v>
                </c:pt>
              </c:numCache>
            </c:numRef>
          </c:val>
          <c:extLst>
            <c:ext xmlns:c16="http://schemas.microsoft.com/office/drawing/2014/chart" uri="{C3380CC4-5D6E-409C-BE32-E72D297353CC}">
              <c16:uniqueId val="{00000000-3276-46CC-A1B2-BF596A99CFD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1491</c:v>
                </c:pt>
                <c:pt idx="5">
                  <c:v>1624</c:v>
                </c:pt>
                <c:pt idx="8">
                  <c:v>1602</c:v>
                </c:pt>
                <c:pt idx="11">
                  <c:v>1568</c:v>
                </c:pt>
                <c:pt idx="14">
                  <c:v>1639</c:v>
                </c:pt>
              </c:numCache>
            </c:numRef>
          </c:val>
          <c:extLst>
            <c:ext xmlns:c16="http://schemas.microsoft.com/office/drawing/2014/chart" uri="{C3380CC4-5D6E-409C-BE32-E72D297353CC}">
              <c16:uniqueId val="{00000001-3276-46CC-A1B2-BF596A99CFD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2366</c:v>
                </c:pt>
                <c:pt idx="5">
                  <c:v>2017</c:v>
                </c:pt>
                <c:pt idx="8">
                  <c:v>2928</c:v>
                </c:pt>
                <c:pt idx="11">
                  <c:v>2802</c:v>
                </c:pt>
                <c:pt idx="14">
                  <c:v>2433</c:v>
                </c:pt>
              </c:numCache>
            </c:numRef>
          </c:val>
          <c:extLst>
            <c:ext xmlns:c16="http://schemas.microsoft.com/office/drawing/2014/chart" uri="{C3380CC4-5D6E-409C-BE32-E72D297353CC}">
              <c16:uniqueId val="{00000002-3276-46CC-A1B2-BF596A99CFD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276-46CC-A1B2-BF596A99CFD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276-46CC-A1B2-BF596A99CFD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276-46CC-A1B2-BF596A99CFD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1187</c:v>
                </c:pt>
                <c:pt idx="3">
                  <c:v>1154</c:v>
                </c:pt>
                <c:pt idx="6">
                  <c:v>1150</c:v>
                </c:pt>
                <c:pt idx="9">
                  <c:v>1139</c:v>
                </c:pt>
                <c:pt idx="12">
                  <c:v>1108</c:v>
                </c:pt>
              </c:numCache>
            </c:numRef>
          </c:val>
          <c:extLst>
            <c:ext xmlns:c16="http://schemas.microsoft.com/office/drawing/2014/chart" uri="{C3380CC4-5D6E-409C-BE32-E72D297353CC}">
              <c16:uniqueId val="{00000006-3276-46CC-A1B2-BF596A99CFD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480</c:v>
                </c:pt>
                <c:pt idx="3">
                  <c:v>486</c:v>
                </c:pt>
                <c:pt idx="6">
                  <c:v>400</c:v>
                </c:pt>
                <c:pt idx="9">
                  <c:v>414</c:v>
                </c:pt>
                <c:pt idx="12">
                  <c:v>357</c:v>
                </c:pt>
              </c:numCache>
            </c:numRef>
          </c:val>
          <c:extLst>
            <c:ext xmlns:c16="http://schemas.microsoft.com/office/drawing/2014/chart" uri="{C3380CC4-5D6E-409C-BE32-E72D297353CC}">
              <c16:uniqueId val="{00000007-3276-46CC-A1B2-BF596A99CFD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2753</c:v>
                </c:pt>
                <c:pt idx="3">
                  <c:v>2615</c:v>
                </c:pt>
                <c:pt idx="6">
                  <c:v>2092</c:v>
                </c:pt>
                <c:pt idx="9">
                  <c:v>1987</c:v>
                </c:pt>
                <c:pt idx="12">
                  <c:v>1978</c:v>
                </c:pt>
              </c:numCache>
            </c:numRef>
          </c:val>
          <c:extLst>
            <c:ext xmlns:c16="http://schemas.microsoft.com/office/drawing/2014/chart" uri="{C3380CC4-5D6E-409C-BE32-E72D297353CC}">
              <c16:uniqueId val="{00000008-3276-46CC-A1B2-BF596A99CFD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47</c:v>
                </c:pt>
                <c:pt idx="3">
                  <c:v>1487</c:v>
                </c:pt>
                <c:pt idx="6">
                  <c:v>1226</c:v>
                </c:pt>
                <c:pt idx="9">
                  <c:v>5088</c:v>
                </c:pt>
                <c:pt idx="12">
                  <c:v>148</c:v>
                </c:pt>
              </c:numCache>
            </c:numRef>
          </c:val>
          <c:extLst>
            <c:ext xmlns:c16="http://schemas.microsoft.com/office/drawing/2014/chart" uri="{C3380CC4-5D6E-409C-BE32-E72D297353CC}">
              <c16:uniqueId val="{00000009-3276-46CC-A1B2-BF596A99CFD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1992</c:v>
                </c:pt>
                <c:pt idx="3">
                  <c:v>1748</c:v>
                </c:pt>
                <c:pt idx="6">
                  <c:v>2622</c:v>
                </c:pt>
                <c:pt idx="9">
                  <c:v>3631</c:v>
                </c:pt>
                <c:pt idx="12">
                  <c:v>6650</c:v>
                </c:pt>
              </c:numCache>
            </c:numRef>
          </c:val>
          <c:extLst>
            <c:ext xmlns:c16="http://schemas.microsoft.com/office/drawing/2014/chart" uri="{C3380CC4-5D6E-409C-BE32-E72D297353CC}">
              <c16:uniqueId val="{0000000A-3276-46CC-A1B2-BF596A99CFD4}"/>
            </c:ext>
          </c:extLst>
        </c:ser>
        <c:dLbls>
          <c:showLegendKey val="0"/>
          <c:showVal val="0"/>
          <c:showCatName val="0"/>
          <c:showSerName val="0"/>
          <c:showPercent val="0"/>
          <c:showBubbleSize val="0"/>
        </c:dLbls>
        <c:gapWidth val="100"/>
        <c:overlap val="100"/>
        <c:axId val="404804216"/>
        <c:axId val="3595996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3569</c:v>
                </c:pt>
                <c:pt idx="11">
                  <c:v>#N/A</c:v>
                </c:pt>
                <c:pt idx="12">
                  <c:v>#N/A</c:v>
                </c:pt>
                <c:pt idx="13">
                  <c:v>1838</c:v>
                </c:pt>
                <c:pt idx="14">
                  <c:v>#N/A</c:v>
                </c:pt>
              </c:numCache>
            </c:numRef>
          </c:val>
          <c:smooth val="0"/>
          <c:extLst>
            <c:ext xmlns:c16="http://schemas.microsoft.com/office/drawing/2014/chart" uri="{C3380CC4-5D6E-409C-BE32-E72D297353CC}">
              <c16:uniqueId val="{0000000B-3276-46CC-A1B2-BF596A99CFD4}"/>
            </c:ext>
          </c:extLst>
        </c:ser>
        <c:dLbls>
          <c:showLegendKey val="0"/>
          <c:showVal val="0"/>
          <c:showCatName val="0"/>
          <c:showSerName val="0"/>
          <c:showPercent val="0"/>
          <c:showBubbleSize val="0"/>
        </c:dLbls>
        <c:marker val="1"/>
        <c:smooth val="0"/>
        <c:axId val="404804216"/>
        <c:axId val="359599664"/>
      </c:lineChart>
      <c:catAx>
        <c:axId val="404804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59599664"/>
        <c:crosses val="autoZero"/>
        <c:auto val="1"/>
        <c:lblAlgn val="ctr"/>
        <c:lblOffset val="100"/>
        <c:tickLblSkip val="1"/>
        <c:tickMarkSkip val="1"/>
        <c:noMultiLvlLbl val="0"/>
      </c:catAx>
      <c:valAx>
        <c:axId val="359599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4804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1594</c:v>
                </c:pt>
                <c:pt idx="1">
                  <c:v>1406</c:v>
                </c:pt>
                <c:pt idx="2">
                  <c:v>1265</c:v>
                </c:pt>
              </c:numCache>
            </c:numRef>
          </c:val>
          <c:extLst>
            <c:ext xmlns:c16="http://schemas.microsoft.com/office/drawing/2014/chart" uri="{C3380CC4-5D6E-409C-BE32-E72D297353CC}">
              <c16:uniqueId val="{00000000-8F5B-4A11-AC1F-F442133174A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100</c:v>
                </c:pt>
                <c:pt idx="1">
                  <c:v>100</c:v>
                </c:pt>
                <c:pt idx="2">
                  <c:v>100</c:v>
                </c:pt>
              </c:numCache>
            </c:numRef>
          </c:val>
          <c:extLst>
            <c:ext xmlns:c16="http://schemas.microsoft.com/office/drawing/2014/chart" uri="{C3380CC4-5D6E-409C-BE32-E72D297353CC}">
              <c16:uniqueId val="{00000001-8F5B-4A11-AC1F-F442133174A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837</c:v>
                </c:pt>
                <c:pt idx="1">
                  <c:v>814</c:v>
                </c:pt>
                <c:pt idx="2">
                  <c:v>681</c:v>
                </c:pt>
              </c:numCache>
            </c:numRef>
          </c:val>
          <c:extLst>
            <c:ext xmlns:c16="http://schemas.microsoft.com/office/drawing/2014/chart" uri="{C3380CC4-5D6E-409C-BE32-E72D297353CC}">
              <c16:uniqueId val="{00000002-8F5B-4A11-AC1F-F442133174A5}"/>
            </c:ext>
          </c:extLst>
        </c:ser>
        <c:dLbls>
          <c:showLegendKey val="0"/>
          <c:showVal val="0"/>
          <c:showCatName val="0"/>
          <c:showSerName val="0"/>
          <c:showPercent val="0"/>
          <c:showBubbleSize val="0"/>
        </c:dLbls>
        <c:gapWidth val="120"/>
        <c:overlap val="100"/>
        <c:axId val="415625392"/>
        <c:axId val="415534376"/>
      </c:barChart>
      <c:catAx>
        <c:axId val="415625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5534376"/>
        <c:crosses val="autoZero"/>
        <c:auto val="1"/>
        <c:lblAlgn val="ctr"/>
        <c:lblOffset val="100"/>
        <c:tickLblSkip val="1"/>
        <c:tickMarkSkip val="1"/>
        <c:noMultiLvlLbl val="0"/>
      </c:catAx>
      <c:valAx>
        <c:axId val="4155343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5625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栃木県芳賀町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の地方債については、令和元年度～令和３年度の地方債が据置期間であることと、平成３０年度以前の地方債の償還が進んだことから元利償還金は減少しているが、大型建設事業に係る債務負担行為に基づく支出額は増額している。</a:t>
          </a:r>
        </a:p>
        <a:p>
          <a:r>
            <a:rPr kumimoji="1" lang="ja-JP" altLang="en-US" sz="1400">
              <a:latin typeface="ＭＳ ゴシック" pitchFamily="49" charset="-128"/>
              <a:ea typeface="ＭＳ ゴシック" pitchFamily="49" charset="-128"/>
            </a:rPr>
            <a:t>一般会計においては、令和５年度～令和８年度に据置期間が満了し償還が開始される地方債が多く予定されていることから公債費の増加が見込まれる。事業の選択等を行い健全な財政運営に努めていく。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栃木県芳賀町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までは地方債の償還が進んだことから地方債残高は減少傾向にあったが、令和２年度から令和４年度まで大型建設事業の工事の本格実施に伴って、地方債残高が増加している。事業全体の精査を行い、適切な財政運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栃木県芳賀町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・基金残高の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％を占める財政調整基金において、大型建設事業に充てるため昨年度より財政調整基金が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百万円減少している。特定目的基金については、森林環境整備基金への積立が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百万円増加したが、教育施設等整備基金と地域福祉基金と排水処理センター運営基金については、事業の実施に不足する額の取崩しを行っため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・財政調整基金及び教育施設等整備基金については、大型建設事業の継続実施や施設の長寿命化への対応のため、令和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年度まで計画的に減少していく見込みである。地域福祉基金と工業団地排水処理センター運営基金については、基金残高が年々減少しているため、事業内容の見直しを行い適切な運用を心掛ける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・積立金額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位が、教育施設等整備基金で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百万円であり、教育施設の建て替えや更新・耐震工事などを行うためのもの。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・積立金額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位が、環境保全基金で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百万円であり、公害発生に伴う被害者救済に必要な資金の円滑な融資をはかるためのもの。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・積立金額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位が、地域福祉基金で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百万円であり、高齢者の保健福祉の増進等地域福祉の向上に資する事業の財源に充てるためのもの。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全額森林環境整備基金に積立を行った。地域福祉基金と排水処理センター運営基金については、事業の実施に不足する額の取崩しを行った。環境保全基金については、ここ数年は取り崩す予定がなく、ほぼ横ばいに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・教育施設等整備基金は、今後の施設の改修や建て替えなどの際に取り崩す予定である。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・地域福祉基金は、毎年実施している各種事業の財源として取り崩している。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LRT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整備事業や芳賀第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工業団地造成工事、大型ほ場整備といった複数年度に渡る大型建設事業の財源として令和元年度から財政調整基金から計画的に取崩をしており、今年度は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百万円の取崩しを行った。繰越金等の積立を行った結果として昨年度と比較して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年度もこの状況は続く見込みである。補助金や財政措置のある地方債を有効活用し、財政調整基金からの取崩しを最小限に抑え、適正な残高を維持できるよう努めていく。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・積立及び取崩しを行っていないため、前年度と同数値となっている。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年度以降、借入を行った地方債の据置期間が終了し元利償還金の増加が見込まれるため、増加幅に注意しながら、適切な時期に取崩しを行い財政負担の軽減に活用していく。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CED29AF7-CDD4-4767-9A4F-90E6D584CA84}"/>
            </a:ext>
          </a:extLst>
        </xdr:cNvPr>
        <xdr:cNvSpPr/>
      </xdr:nvSpPr>
      <xdr:spPr>
        <a:xfrm>
          <a:off x="666750" y="400050"/>
          <a:ext cx="115347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A130A9FC-9BDB-42AC-AEA2-071C05668498}"/>
            </a:ext>
          </a:extLst>
        </xdr:cNvPr>
        <xdr:cNvSpPr/>
      </xdr:nvSpPr>
      <xdr:spPr>
        <a:xfrm>
          <a:off x="18364200" y="390525"/>
          <a:ext cx="3571875" cy="5238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CEBBD723-18F5-41F1-A855-626B55A87882}"/>
            </a:ext>
          </a:extLst>
        </xdr:cNvPr>
        <xdr:cNvSpPr/>
      </xdr:nvSpPr>
      <xdr:spPr>
        <a:xfrm>
          <a:off x="18392775" y="409575"/>
          <a:ext cx="3524250" cy="4857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16CD2FFF-FE3A-4543-98BB-1C2AC67ACEC4}"/>
            </a:ext>
          </a:extLst>
        </xdr:cNvPr>
        <xdr:cNvSpPr/>
      </xdr:nvSpPr>
      <xdr:spPr>
        <a:xfrm>
          <a:off x="18411825" y="438150"/>
          <a:ext cx="3486150"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栃木県芳賀町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2711E6C2-57F9-4D8E-AC60-065CAE1E160C}"/>
            </a:ext>
          </a:extLst>
        </xdr:cNvPr>
        <xdr:cNvSpPr/>
      </xdr:nvSpPr>
      <xdr:spPr>
        <a:xfrm>
          <a:off x="15821025" y="390525"/>
          <a:ext cx="2428875" cy="5238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86CA9CA6-7629-4221-8E6E-194D25BA2EA6}"/>
            </a:ext>
          </a:extLst>
        </xdr:cNvPr>
        <xdr:cNvSpPr/>
      </xdr:nvSpPr>
      <xdr:spPr>
        <a:xfrm>
          <a:off x="15840075" y="409575"/>
          <a:ext cx="2390775" cy="4857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CA855048-1968-4FE7-8068-2335F0C23F6C}"/>
            </a:ext>
          </a:extLst>
        </xdr:cNvPr>
        <xdr:cNvSpPr/>
      </xdr:nvSpPr>
      <xdr:spPr>
        <a:xfrm>
          <a:off x="15868650" y="438150"/>
          <a:ext cx="23336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9206C3AD-CA29-4A91-8B78-B24E3756F591}"/>
            </a:ext>
          </a:extLst>
        </xdr:cNvPr>
        <xdr:cNvSpPr/>
      </xdr:nvSpPr>
      <xdr:spPr>
        <a:xfrm>
          <a:off x="762000" y="1143000"/>
          <a:ext cx="8763000" cy="16573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A0E732CF-5FC9-4620-BDA0-A42973F6EB7B}"/>
            </a:ext>
          </a:extLst>
        </xdr:cNvPr>
        <xdr:cNvSpPr/>
      </xdr:nvSpPr>
      <xdr:spPr>
        <a:xfrm>
          <a:off x="876300" y="1171575"/>
          <a:ext cx="126682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B898D6D5-301D-498A-801B-1A7A081C1CBE}"/>
            </a:ext>
          </a:extLst>
        </xdr:cNvPr>
        <xdr:cNvSpPr/>
      </xdr:nvSpPr>
      <xdr:spPr>
        <a:xfrm>
          <a:off x="2095500" y="1171575"/>
          <a:ext cx="11430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15,549
15,389
70.16
15,634,965
14,852,027
583,191
5,124,055
6,650,396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904702C7-19E1-48EA-860F-EC742BCB330D}"/>
            </a:ext>
          </a:extLst>
        </xdr:cNvPr>
        <xdr:cNvSpPr/>
      </xdr:nvSpPr>
      <xdr:spPr>
        <a:xfrm>
          <a:off x="3295650" y="1171575"/>
          <a:ext cx="13906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7E3FAAD8-467D-477D-AD8D-7BA9BEC4B61F}"/>
            </a:ext>
          </a:extLst>
        </xdr:cNvPr>
        <xdr:cNvSpPr/>
      </xdr:nvSpPr>
      <xdr:spPr>
        <a:xfrm>
          <a:off x="4686300" y="1190625"/>
          <a:ext cx="1838325"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B353204D-6CB9-40AC-BDCD-9BDEE2939162}"/>
            </a:ext>
          </a:extLst>
        </xdr:cNvPr>
        <xdr:cNvSpPr/>
      </xdr:nvSpPr>
      <xdr:spPr>
        <a:xfrm>
          <a:off x="6524625" y="1190625"/>
          <a:ext cx="1162050"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E3DE71E3-601E-4866-8FC6-752D1A599359}"/>
            </a:ext>
          </a:extLst>
        </xdr:cNvPr>
        <xdr:cNvSpPr/>
      </xdr:nvSpPr>
      <xdr:spPr>
        <a:xfrm>
          <a:off x="7743825" y="1190625"/>
          <a:ext cx="581025"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F79FA0EB-82F3-4651-B913-4C568347A82A}"/>
            </a:ext>
          </a:extLst>
        </xdr:cNvPr>
        <xdr:cNvSpPr/>
      </xdr:nvSpPr>
      <xdr:spPr>
        <a:xfrm>
          <a:off x="4686300" y="1981200"/>
          <a:ext cx="183832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83D72ACD-E005-4BC6-825F-4F909C98BB50}"/>
            </a:ext>
          </a:extLst>
        </xdr:cNvPr>
        <xdr:cNvSpPr/>
      </xdr:nvSpPr>
      <xdr:spPr>
        <a:xfrm>
          <a:off x="6591300" y="1981200"/>
          <a:ext cx="31242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8B2CE968-CCCD-4EEF-B5E6-7F95A321377C}"/>
            </a:ext>
          </a:extLst>
        </xdr:cNvPr>
        <xdr:cNvSpPr/>
      </xdr:nvSpPr>
      <xdr:spPr>
        <a:xfrm>
          <a:off x="9744075" y="1143000"/>
          <a:ext cx="1304925" cy="10858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BC428464-FE66-4062-A4FE-DB50B7EA4694}"/>
            </a:ext>
          </a:extLst>
        </xdr:cNvPr>
        <xdr:cNvSpPr/>
      </xdr:nvSpPr>
      <xdr:spPr>
        <a:xfrm>
          <a:off x="9963150" y="12001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8A9B4770-12A6-41D9-8BBE-0EC1018EBD91}"/>
            </a:ext>
          </a:extLst>
        </xdr:cNvPr>
        <xdr:cNvSpPr/>
      </xdr:nvSpPr>
      <xdr:spPr>
        <a:xfrm>
          <a:off x="9963150" y="14573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D6C435D6-4959-442B-B6D5-84EA5E32E984}"/>
            </a:ext>
          </a:extLst>
        </xdr:cNvPr>
        <xdr:cNvSpPr/>
      </xdr:nvSpPr>
      <xdr:spPr>
        <a:xfrm>
          <a:off x="9963150" y="1771650"/>
          <a:ext cx="11525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B82E5ABE-2983-44E1-BA3A-A3D40575C8C6}"/>
            </a:ext>
          </a:extLst>
        </xdr:cNvPr>
        <xdr:cNvCxnSpPr/>
      </xdr:nvCxnSpPr>
      <xdr:spPr>
        <a:xfrm>
          <a:off x="9820275" y="129540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2038A9FA-407F-40E2-9571-3F306029B1F0}"/>
            </a:ext>
          </a:extLst>
        </xdr:cNvPr>
        <xdr:cNvCxnSpPr/>
      </xdr:nvCxnSpPr>
      <xdr:spPr>
        <a:xfrm>
          <a:off x="9906000" y="17430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3BC09E24-62B5-4D35-BFD4-0D496EFC98BA}"/>
            </a:ext>
          </a:extLst>
        </xdr:cNvPr>
        <xdr:cNvCxnSpPr/>
      </xdr:nvCxnSpPr>
      <xdr:spPr>
        <a:xfrm>
          <a:off x="9820275" y="17430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755C4046-9696-4D49-A691-575DBC601E5C}"/>
            </a:ext>
          </a:extLst>
        </xdr:cNvPr>
        <xdr:cNvCxnSpPr/>
      </xdr:nvCxnSpPr>
      <xdr:spPr>
        <a:xfrm flipV="1">
          <a:off x="9906000" y="19685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6E328FB1-041E-48DE-97EC-F236FA846E25}"/>
            </a:ext>
          </a:extLst>
        </xdr:cNvPr>
        <xdr:cNvCxnSpPr/>
      </xdr:nvCxnSpPr>
      <xdr:spPr>
        <a:xfrm>
          <a:off x="9820275" y="210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DD5DA07-8809-4C33-AE95-F19A9362A8F2}"/>
            </a:ext>
          </a:extLst>
        </xdr:cNvPr>
        <xdr:cNvSpPr/>
      </xdr:nvSpPr>
      <xdr:spPr>
        <a:xfrm>
          <a:off x="9855200" y="12382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BE8A3697-FEF8-46EB-B124-C93B2BD8C639}"/>
            </a:ext>
          </a:extLst>
        </xdr:cNvPr>
        <xdr:cNvSpPr/>
      </xdr:nvSpPr>
      <xdr:spPr>
        <a:xfrm>
          <a:off x="9855200" y="148590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9AA78933-E068-4354-9B3A-826F3CE3F125}"/>
            </a:ext>
          </a:extLst>
        </xdr:cNvPr>
        <xdr:cNvSpPr txBox="1"/>
      </xdr:nvSpPr>
      <xdr:spPr>
        <a:xfrm>
          <a:off x="704850" y="2847975"/>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D00A0BA6-0DDB-4A04-9AB6-212D873FDD73}"/>
            </a:ext>
          </a:extLst>
        </xdr:cNvPr>
        <xdr:cNvSpPr txBox="1"/>
      </xdr:nvSpPr>
      <xdr:spPr>
        <a:xfrm>
          <a:off x="704850" y="30861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59CBE3BB-6A2C-4AB5-B37F-97858A8D5B29}"/>
            </a:ext>
          </a:extLst>
        </xdr:cNvPr>
        <xdr:cNvSpPr txBox="1"/>
      </xdr:nvSpPr>
      <xdr:spPr>
        <a:xfrm>
          <a:off x="704850" y="3324225"/>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E3675214-4357-4BDC-8CCD-62146A90A4A5}"/>
            </a:ext>
          </a:extLst>
        </xdr:cNvPr>
        <xdr:cNvSpPr txBox="1"/>
      </xdr:nvSpPr>
      <xdr:spPr>
        <a:xfrm>
          <a:off x="704850" y="356235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BA90A0A5-7034-4A7D-8240-DA8A9DFF2B4B}"/>
            </a:ext>
          </a:extLst>
        </xdr:cNvPr>
        <xdr:cNvSpPr txBox="1"/>
      </xdr:nvSpPr>
      <xdr:spPr>
        <a:xfrm>
          <a:off x="704850" y="38100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CBD6A6FA-F846-41BC-BF96-0B8071405556}"/>
            </a:ext>
          </a:extLst>
        </xdr:cNvPr>
        <xdr:cNvSpPr txBox="1"/>
      </xdr:nvSpPr>
      <xdr:spPr>
        <a:xfrm>
          <a:off x="704850" y="4048125"/>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2E94D50C-F69D-4B64-AE4D-6CB8A26EBD71}"/>
            </a:ext>
          </a:extLst>
        </xdr:cNvPr>
        <xdr:cNvSpPr txBox="1"/>
      </xdr:nvSpPr>
      <xdr:spPr>
        <a:xfrm>
          <a:off x="704850" y="428625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F2E659C5-FB62-4794-A56D-E8523F26C974}"/>
            </a:ext>
          </a:extLst>
        </xdr:cNvPr>
        <xdr:cNvSpPr/>
      </xdr:nvSpPr>
      <xdr:spPr>
        <a:xfrm>
          <a:off x="704850" y="47434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82AEF6B7-5274-4B7E-8D16-4B4B6EC4F7DA}"/>
            </a:ext>
          </a:extLst>
        </xdr:cNvPr>
        <xdr:cNvSpPr txBox="1"/>
      </xdr:nvSpPr>
      <xdr:spPr>
        <a:xfrm>
          <a:off x="1627662" y="50863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8D574C29-049A-42CA-8167-B9EA8D0021CB}"/>
            </a:ext>
          </a:extLst>
        </xdr:cNvPr>
        <xdr:cNvSpPr txBox="1"/>
      </xdr:nvSpPr>
      <xdr:spPr>
        <a:xfrm>
          <a:off x="2887189" y="50577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7AC856AC-BF90-4496-B9D4-3B126867A520}"/>
            </a:ext>
          </a:extLst>
        </xdr:cNvPr>
        <xdr:cNvSpPr/>
      </xdr:nvSpPr>
      <xdr:spPr>
        <a:xfrm>
          <a:off x="5372100" y="4981575"/>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1648D152-44AE-4713-9413-10BB5E0C250E}"/>
            </a:ext>
          </a:extLst>
        </xdr:cNvPr>
        <xdr:cNvSpPr/>
      </xdr:nvSpPr>
      <xdr:spPr>
        <a:xfrm>
          <a:off x="5372100" y="5162550"/>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FBF3987A-0C8E-4300-883B-DC048CB3F81D}"/>
            </a:ext>
          </a:extLst>
        </xdr:cNvPr>
        <xdr:cNvSpPr/>
      </xdr:nvSpPr>
      <xdr:spPr>
        <a:xfrm>
          <a:off x="6867525" y="498157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4E201082-F785-40F8-A169-21E3F89A1CEC}"/>
            </a:ext>
          </a:extLst>
        </xdr:cNvPr>
        <xdr:cNvSpPr/>
      </xdr:nvSpPr>
      <xdr:spPr>
        <a:xfrm>
          <a:off x="6867525" y="5162550"/>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17B522EB-A82C-4196-8B96-BBFEE6C75B4F}"/>
            </a:ext>
          </a:extLst>
        </xdr:cNvPr>
        <xdr:cNvSpPr/>
      </xdr:nvSpPr>
      <xdr:spPr>
        <a:xfrm>
          <a:off x="8201025" y="498157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9555EBC5-8D02-4683-9218-C94FA923CAC9}"/>
            </a:ext>
          </a:extLst>
        </xdr:cNvPr>
        <xdr:cNvSpPr/>
      </xdr:nvSpPr>
      <xdr:spPr>
        <a:xfrm>
          <a:off x="8201025" y="516255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FD28F0BC-EA97-44F9-98D6-A1BCC1079504}"/>
            </a:ext>
          </a:extLst>
        </xdr:cNvPr>
        <xdr:cNvSpPr/>
      </xdr:nvSpPr>
      <xdr:spPr>
        <a:xfrm>
          <a:off x="704850" y="546735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B6CC59C9-9C77-480F-811C-EEE6B258CB35}"/>
            </a:ext>
          </a:extLst>
        </xdr:cNvPr>
        <xdr:cNvSpPr/>
      </xdr:nvSpPr>
      <xdr:spPr>
        <a:xfrm>
          <a:off x="5495925" y="5467350"/>
          <a:ext cx="5486400"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8787C7B0-B43A-4A79-B42F-BD23E7FFF1C5}"/>
            </a:ext>
          </a:extLst>
        </xdr:cNvPr>
        <xdr:cNvSpPr/>
      </xdr:nvSpPr>
      <xdr:spPr>
        <a:xfrm>
          <a:off x="5495925" y="5467350"/>
          <a:ext cx="3457575"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41BF8A9-69B4-4A2E-9741-14439605F71D}"/>
            </a:ext>
          </a:extLst>
        </xdr:cNvPr>
        <xdr:cNvSpPr txBox="1"/>
      </xdr:nvSpPr>
      <xdr:spPr>
        <a:xfrm>
          <a:off x="5610225" y="5762625"/>
          <a:ext cx="5248275"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工業団地を有し、立地企業からの税収により類似団体を上回っている。</a:t>
          </a:r>
        </a:p>
        <a:p>
          <a:r>
            <a:rPr kumimoji="1" lang="ja-JP" altLang="en-US" sz="1300">
              <a:latin typeface="ＭＳ Ｐゴシック" panose="020B0600070205080204" pitchFamily="50" charset="-128"/>
              <a:ea typeface="ＭＳ Ｐゴシック" panose="020B0600070205080204" pitchFamily="50" charset="-128"/>
            </a:rPr>
            <a:t>景気の影響を受けやすいが、平成２７年度から横ばいの傾向となっている。</a:t>
          </a:r>
        </a:p>
        <a:p>
          <a:r>
            <a:rPr kumimoji="1" lang="ja-JP" altLang="en-US" sz="1300">
              <a:latin typeface="ＭＳ Ｐゴシック" panose="020B0600070205080204" pitchFamily="50" charset="-128"/>
              <a:ea typeface="ＭＳ Ｐゴシック" panose="020B0600070205080204" pitchFamily="50" charset="-128"/>
            </a:rPr>
            <a:t>令和４年度単年度財政力指数が０．９９８だったため、令和３年度から０．０２下がっている。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E7BD808E-8790-4EDF-9F0E-7DA76967DE91}"/>
            </a:ext>
          </a:extLst>
        </xdr:cNvPr>
        <xdr:cNvCxnSpPr/>
      </xdr:nvCxnSpPr>
      <xdr:spPr>
        <a:xfrm>
          <a:off x="704850" y="7743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886E5B0D-B92F-4956-B3C7-6DA0406DC50B}"/>
            </a:ext>
          </a:extLst>
        </xdr:cNvPr>
        <xdr:cNvCxnSpPr/>
      </xdr:nvCxnSpPr>
      <xdr:spPr>
        <a:xfrm>
          <a:off x="704850" y="74549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34556C1F-907A-4482-8DCC-D40B7A59E487}"/>
            </a:ext>
          </a:extLst>
        </xdr:cNvPr>
        <xdr:cNvSpPr txBox="1"/>
      </xdr:nvSpPr>
      <xdr:spPr>
        <a:xfrm>
          <a:off x="0" y="7315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A273B6C1-6F0E-4E7F-85FB-A309258C0D7D}"/>
            </a:ext>
          </a:extLst>
        </xdr:cNvPr>
        <xdr:cNvCxnSpPr/>
      </xdr:nvCxnSpPr>
      <xdr:spPr>
        <a:xfrm>
          <a:off x="704850" y="71723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2C7C4466-B19B-4207-BB9D-030036531154}"/>
            </a:ext>
          </a:extLst>
        </xdr:cNvPr>
        <xdr:cNvSpPr txBox="1"/>
      </xdr:nvSpPr>
      <xdr:spPr>
        <a:xfrm>
          <a:off x="0" y="7036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AF9B474D-B268-4411-826E-25E31BE8FEB0}"/>
            </a:ext>
          </a:extLst>
        </xdr:cNvPr>
        <xdr:cNvCxnSpPr/>
      </xdr:nvCxnSpPr>
      <xdr:spPr>
        <a:xfrm>
          <a:off x="704850" y="68834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2A3659DF-1F9A-43CA-93B8-FBBE954B1469}"/>
            </a:ext>
          </a:extLst>
        </xdr:cNvPr>
        <xdr:cNvSpPr txBox="1"/>
      </xdr:nvSpPr>
      <xdr:spPr>
        <a:xfrm>
          <a:off x="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B7806AA2-E591-4726-8FBE-ECC10D3C91E7}"/>
            </a:ext>
          </a:extLst>
        </xdr:cNvPr>
        <xdr:cNvCxnSpPr/>
      </xdr:nvCxnSpPr>
      <xdr:spPr>
        <a:xfrm>
          <a:off x="704850" y="6600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4D12345E-F873-478C-97CB-3A381B715887}"/>
            </a:ext>
          </a:extLst>
        </xdr:cNvPr>
        <xdr:cNvSpPr txBox="1"/>
      </xdr:nvSpPr>
      <xdr:spPr>
        <a:xfrm>
          <a:off x="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2CE2DAE0-509A-4A3A-98E4-8C7D825352CA}"/>
            </a:ext>
          </a:extLst>
        </xdr:cNvPr>
        <xdr:cNvCxnSpPr/>
      </xdr:nvCxnSpPr>
      <xdr:spPr>
        <a:xfrm>
          <a:off x="704850" y="63119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4380C299-7AE1-4829-B3DA-1A721DD484EE}"/>
            </a:ext>
          </a:extLst>
        </xdr:cNvPr>
        <xdr:cNvSpPr txBox="1"/>
      </xdr:nvSpPr>
      <xdr:spPr>
        <a:xfrm>
          <a:off x="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7551E780-2000-448C-A766-4AAC7BD6E8C0}"/>
            </a:ext>
          </a:extLst>
        </xdr:cNvPr>
        <xdr:cNvCxnSpPr/>
      </xdr:nvCxnSpPr>
      <xdr:spPr>
        <a:xfrm>
          <a:off x="704850" y="60293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AF4DC6EB-744B-45D7-B0E1-5055FE4382E7}"/>
            </a:ext>
          </a:extLst>
        </xdr:cNvPr>
        <xdr:cNvSpPr txBox="1"/>
      </xdr:nvSpPr>
      <xdr:spPr>
        <a:xfrm>
          <a:off x="0" y="589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43141AD6-D7AE-4221-96B3-48CC7B3C9C03}"/>
            </a:ext>
          </a:extLst>
        </xdr:cNvPr>
        <xdr:cNvCxnSpPr/>
      </xdr:nvCxnSpPr>
      <xdr:spPr>
        <a:xfrm>
          <a:off x="704850" y="57499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D6D71219-51E6-4A22-95BA-C6690B1404A3}"/>
            </a:ext>
          </a:extLst>
        </xdr:cNvPr>
        <xdr:cNvSpPr txBox="1"/>
      </xdr:nvSpPr>
      <xdr:spPr>
        <a:xfrm>
          <a:off x="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75BCD883-E163-48CF-8041-F27124F9853F}"/>
            </a:ext>
          </a:extLst>
        </xdr:cNvPr>
        <xdr:cNvCxnSpPr/>
      </xdr:nvCxnSpPr>
      <xdr:spPr>
        <a:xfrm>
          <a:off x="704850" y="54673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516B3FB1-B467-4C54-A0BC-CB1819D4D7B7}"/>
            </a:ext>
          </a:extLst>
        </xdr:cNvPr>
        <xdr:cNvSpPr txBox="1"/>
      </xdr:nvSpPr>
      <xdr:spPr>
        <a:xfrm>
          <a:off x="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68050E6C-4A77-48DD-AAD1-B5FC1CAD6238}"/>
            </a:ext>
          </a:extLst>
        </xdr:cNvPr>
        <xdr:cNvSpPr/>
      </xdr:nvSpPr>
      <xdr:spPr>
        <a:xfrm>
          <a:off x="704850" y="546735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165100</xdr:rowOff>
    </xdr:to>
    <xdr:cxnSp macro="">
      <xdr:nvCxnSpPr>
        <xdr:cNvPr id="67" name="直線コネクタ 66">
          <a:extLst>
            <a:ext uri="{FF2B5EF4-FFF2-40B4-BE49-F238E27FC236}">
              <a16:creationId xmlns:a16="http://schemas.microsoft.com/office/drawing/2014/main" id="{6AB0866F-EA58-4A6F-9111-1CB1D0D5F986}"/>
            </a:ext>
          </a:extLst>
        </xdr:cNvPr>
        <xdr:cNvCxnSpPr/>
      </xdr:nvCxnSpPr>
      <xdr:spPr>
        <a:xfrm flipV="1">
          <a:off x="4514850" y="5915025"/>
          <a:ext cx="0" cy="13716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8" name="財政力最小値テキスト">
          <a:extLst>
            <a:ext uri="{FF2B5EF4-FFF2-40B4-BE49-F238E27FC236}">
              <a16:creationId xmlns:a16="http://schemas.microsoft.com/office/drawing/2014/main" id="{678083F4-8A05-45FE-9A4E-261666765550}"/>
            </a:ext>
          </a:extLst>
        </xdr:cNvPr>
        <xdr:cNvSpPr txBox="1"/>
      </xdr:nvSpPr>
      <xdr:spPr>
        <a:xfrm>
          <a:off x="4581525" y="726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9" name="直線コネクタ 68">
          <a:extLst>
            <a:ext uri="{FF2B5EF4-FFF2-40B4-BE49-F238E27FC236}">
              <a16:creationId xmlns:a16="http://schemas.microsoft.com/office/drawing/2014/main" id="{79ECE9D8-DA71-409E-9A0C-2333E581EBA5}"/>
            </a:ext>
          </a:extLst>
        </xdr:cNvPr>
        <xdr:cNvCxnSpPr/>
      </xdr:nvCxnSpPr>
      <xdr:spPr>
        <a:xfrm>
          <a:off x="4429125" y="728662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70" name="財政力最大値テキスト">
          <a:extLst>
            <a:ext uri="{FF2B5EF4-FFF2-40B4-BE49-F238E27FC236}">
              <a16:creationId xmlns:a16="http://schemas.microsoft.com/office/drawing/2014/main" id="{8677ECD9-CDFC-40BB-BD01-624BCC4983B3}"/>
            </a:ext>
          </a:extLst>
        </xdr:cNvPr>
        <xdr:cNvSpPr txBox="1"/>
      </xdr:nvSpPr>
      <xdr:spPr>
        <a:xfrm>
          <a:off x="4581525"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1" name="直線コネクタ 70">
          <a:extLst>
            <a:ext uri="{FF2B5EF4-FFF2-40B4-BE49-F238E27FC236}">
              <a16:creationId xmlns:a16="http://schemas.microsoft.com/office/drawing/2014/main" id="{C8203D06-66DF-4A23-B4D0-9D80D61709B8}"/>
            </a:ext>
          </a:extLst>
        </xdr:cNvPr>
        <xdr:cNvCxnSpPr/>
      </xdr:nvCxnSpPr>
      <xdr:spPr>
        <a:xfrm>
          <a:off x="4429125" y="591502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167746</xdr:rowOff>
    </xdr:from>
    <xdr:to>
      <xdr:col>23</xdr:col>
      <xdr:colOff>133350</xdr:colOff>
      <xdr:row>40</xdr:row>
      <xdr:rowOff>16404</xdr:rowOff>
    </xdr:to>
    <xdr:cxnSp macro="">
      <xdr:nvCxnSpPr>
        <xdr:cNvPr id="72" name="直線コネクタ 71">
          <a:extLst>
            <a:ext uri="{FF2B5EF4-FFF2-40B4-BE49-F238E27FC236}">
              <a16:creationId xmlns:a16="http://schemas.microsoft.com/office/drawing/2014/main" id="{503A244E-A4B5-4093-A43A-421C83454D75}"/>
            </a:ext>
          </a:extLst>
        </xdr:cNvPr>
        <xdr:cNvCxnSpPr/>
      </xdr:nvCxnSpPr>
      <xdr:spPr>
        <a:xfrm>
          <a:off x="3752850" y="6479646"/>
          <a:ext cx="762000" cy="1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167869</xdr:rowOff>
    </xdr:from>
    <xdr:ext cx="762000" cy="259045"/>
    <xdr:sp macro="" textlink="">
      <xdr:nvSpPr>
        <xdr:cNvPr id="73" name="財政力平均値テキスト">
          <a:extLst>
            <a:ext uri="{FF2B5EF4-FFF2-40B4-BE49-F238E27FC236}">
              <a16:creationId xmlns:a16="http://schemas.microsoft.com/office/drawing/2014/main" id="{CBE7A245-6F00-4B92-944A-D61ECB71169D}"/>
            </a:ext>
          </a:extLst>
        </xdr:cNvPr>
        <xdr:cNvSpPr txBox="1"/>
      </xdr:nvSpPr>
      <xdr:spPr>
        <a:xfrm>
          <a:off x="4581525" y="6965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74" name="フローチャート: 判断 73">
          <a:extLst>
            <a:ext uri="{FF2B5EF4-FFF2-40B4-BE49-F238E27FC236}">
              <a16:creationId xmlns:a16="http://schemas.microsoft.com/office/drawing/2014/main" id="{11F818C9-1BBA-437A-BD24-F91F092C5D8F}"/>
            </a:ext>
          </a:extLst>
        </xdr:cNvPr>
        <xdr:cNvSpPr/>
      </xdr:nvSpPr>
      <xdr:spPr>
        <a:xfrm>
          <a:off x="4467225" y="699029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147638</xdr:rowOff>
    </xdr:from>
    <xdr:to>
      <xdr:col>19</xdr:col>
      <xdr:colOff>133350</xdr:colOff>
      <xdr:row>39</xdr:row>
      <xdr:rowOff>167746</xdr:rowOff>
    </xdr:to>
    <xdr:cxnSp macro="">
      <xdr:nvCxnSpPr>
        <xdr:cNvPr id="75" name="直線コネクタ 74">
          <a:extLst>
            <a:ext uri="{FF2B5EF4-FFF2-40B4-BE49-F238E27FC236}">
              <a16:creationId xmlns:a16="http://schemas.microsoft.com/office/drawing/2014/main" id="{80C59815-06B7-49BB-83D4-7FDA47533CF5}"/>
            </a:ext>
          </a:extLst>
        </xdr:cNvPr>
        <xdr:cNvCxnSpPr/>
      </xdr:nvCxnSpPr>
      <xdr:spPr>
        <a:xfrm>
          <a:off x="2943225" y="6459538"/>
          <a:ext cx="809625"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14288</xdr:rowOff>
    </xdr:from>
    <xdr:to>
      <xdr:col>19</xdr:col>
      <xdr:colOff>184150</xdr:colOff>
      <xdr:row>43</xdr:row>
      <xdr:rowOff>115888</xdr:rowOff>
    </xdr:to>
    <xdr:sp macro="" textlink="">
      <xdr:nvSpPr>
        <xdr:cNvPr id="76" name="フローチャート: 判断 75">
          <a:extLst>
            <a:ext uri="{FF2B5EF4-FFF2-40B4-BE49-F238E27FC236}">
              <a16:creationId xmlns:a16="http://schemas.microsoft.com/office/drawing/2014/main" id="{8193A477-9081-4E8A-BAEC-C3FC503AF051}"/>
            </a:ext>
          </a:extLst>
        </xdr:cNvPr>
        <xdr:cNvSpPr/>
      </xdr:nvSpPr>
      <xdr:spPr>
        <a:xfrm>
          <a:off x="3705225" y="6973888"/>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100665</xdr:rowOff>
    </xdr:from>
    <xdr:ext cx="736600" cy="259045"/>
    <xdr:sp macro="" textlink="">
      <xdr:nvSpPr>
        <xdr:cNvPr id="77" name="テキスト ボックス 76">
          <a:extLst>
            <a:ext uri="{FF2B5EF4-FFF2-40B4-BE49-F238E27FC236}">
              <a16:creationId xmlns:a16="http://schemas.microsoft.com/office/drawing/2014/main" id="{122588E3-3506-4646-B88B-3E947CF9E4BE}"/>
            </a:ext>
          </a:extLst>
        </xdr:cNvPr>
        <xdr:cNvSpPr txBox="1"/>
      </xdr:nvSpPr>
      <xdr:spPr>
        <a:xfrm>
          <a:off x="3409950" y="7066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147638</xdr:rowOff>
    </xdr:from>
    <xdr:to>
      <xdr:col>15</xdr:col>
      <xdr:colOff>82550</xdr:colOff>
      <xdr:row>39</xdr:row>
      <xdr:rowOff>157692</xdr:rowOff>
    </xdr:to>
    <xdr:cxnSp macro="">
      <xdr:nvCxnSpPr>
        <xdr:cNvPr id="78" name="直線コネクタ 77">
          <a:extLst>
            <a:ext uri="{FF2B5EF4-FFF2-40B4-BE49-F238E27FC236}">
              <a16:creationId xmlns:a16="http://schemas.microsoft.com/office/drawing/2014/main" id="{F35C0C39-771E-4C66-8C24-A9BE12E9A7E6}"/>
            </a:ext>
          </a:extLst>
        </xdr:cNvPr>
        <xdr:cNvCxnSpPr/>
      </xdr:nvCxnSpPr>
      <xdr:spPr>
        <a:xfrm flipV="1">
          <a:off x="2124075" y="6459538"/>
          <a:ext cx="819150" cy="1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124883</xdr:rowOff>
    </xdr:from>
    <xdr:to>
      <xdr:col>15</xdr:col>
      <xdr:colOff>133350</xdr:colOff>
      <xdr:row>44</xdr:row>
      <xdr:rowOff>55033</xdr:rowOff>
    </xdr:to>
    <xdr:sp macro="" textlink="">
      <xdr:nvSpPr>
        <xdr:cNvPr id="79" name="フローチャート: 判断 78">
          <a:extLst>
            <a:ext uri="{FF2B5EF4-FFF2-40B4-BE49-F238E27FC236}">
              <a16:creationId xmlns:a16="http://schemas.microsoft.com/office/drawing/2014/main" id="{97700EE6-AD85-477B-9029-2BFBA7853B76}"/>
            </a:ext>
          </a:extLst>
        </xdr:cNvPr>
        <xdr:cNvSpPr/>
      </xdr:nvSpPr>
      <xdr:spPr>
        <a:xfrm>
          <a:off x="2886075" y="708448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80" name="テキスト ボックス 79">
          <a:extLst>
            <a:ext uri="{FF2B5EF4-FFF2-40B4-BE49-F238E27FC236}">
              <a16:creationId xmlns:a16="http://schemas.microsoft.com/office/drawing/2014/main" id="{8B10175C-47D4-431F-BD94-A72CE99ABF8F}"/>
            </a:ext>
          </a:extLst>
        </xdr:cNvPr>
        <xdr:cNvSpPr txBox="1"/>
      </xdr:nvSpPr>
      <xdr:spPr>
        <a:xfrm>
          <a:off x="2600325" y="716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157692</xdr:rowOff>
    </xdr:from>
    <xdr:to>
      <xdr:col>11</xdr:col>
      <xdr:colOff>31750</xdr:colOff>
      <xdr:row>39</xdr:row>
      <xdr:rowOff>167746</xdr:rowOff>
    </xdr:to>
    <xdr:cxnSp macro="">
      <xdr:nvCxnSpPr>
        <xdr:cNvPr id="81" name="直線コネクタ 80">
          <a:extLst>
            <a:ext uri="{FF2B5EF4-FFF2-40B4-BE49-F238E27FC236}">
              <a16:creationId xmlns:a16="http://schemas.microsoft.com/office/drawing/2014/main" id="{0F375015-D3BD-40A8-9163-E807D9F14FA9}"/>
            </a:ext>
          </a:extLst>
        </xdr:cNvPr>
        <xdr:cNvCxnSpPr/>
      </xdr:nvCxnSpPr>
      <xdr:spPr>
        <a:xfrm flipV="1">
          <a:off x="1333500" y="6475942"/>
          <a:ext cx="790575" cy="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104775</xdr:rowOff>
    </xdr:from>
    <xdr:to>
      <xdr:col>11</xdr:col>
      <xdr:colOff>82550</xdr:colOff>
      <xdr:row>44</xdr:row>
      <xdr:rowOff>34925</xdr:rowOff>
    </xdr:to>
    <xdr:sp macro="" textlink="">
      <xdr:nvSpPr>
        <xdr:cNvPr id="82" name="フローチャート: 判断 81">
          <a:extLst>
            <a:ext uri="{FF2B5EF4-FFF2-40B4-BE49-F238E27FC236}">
              <a16:creationId xmlns:a16="http://schemas.microsoft.com/office/drawing/2014/main" id="{ECAA563D-933B-4C14-9E10-89C6CF2B4E33}"/>
            </a:ext>
          </a:extLst>
        </xdr:cNvPr>
        <xdr:cNvSpPr/>
      </xdr:nvSpPr>
      <xdr:spPr>
        <a:xfrm>
          <a:off x="2095500" y="706437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19702</xdr:rowOff>
    </xdr:from>
    <xdr:ext cx="762000" cy="259045"/>
    <xdr:sp macro="" textlink="">
      <xdr:nvSpPr>
        <xdr:cNvPr id="83" name="テキスト ボックス 82">
          <a:extLst>
            <a:ext uri="{FF2B5EF4-FFF2-40B4-BE49-F238E27FC236}">
              <a16:creationId xmlns:a16="http://schemas.microsoft.com/office/drawing/2014/main" id="{D577417C-A34E-48FC-8C9B-B74792613FD1}"/>
            </a:ext>
          </a:extLst>
        </xdr:cNvPr>
        <xdr:cNvSpPr txBox="1"/>
      </xdr:nvSpPr>
      <xdr:spPr>
        <a:xfrm>
          <a:off x="1781175"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104775</xdr:rowOff>
    </xdr:from>
    <xdr:to>
      <xdr:col>7</xdr:col>
      <xdr:colOff>31750</xdr:colOff>
      <xdr:row>44</xdr:row>
      <xdr:rowOff>34925</xdr:rowOff>
    </xdr:to>
    <xdr:sp macro="" textlink="">
      <xdr:nvSpPr>
        <xdr:cNvPr id="84" name="フローチャート: 判断 83">
          <a:extLst>
            <a:ext uri="{FF2B5EF4-FFF2-40B4-BE49-F238E27FC236}">
              <a16:creationId xmlns:a16="http://schemas.microsoft.com/office/drawing/2014/main" id="{F5D5BC26-6D64-40E0-99F1-3B0FF75DE31B}"/>
            </a:ext>
          </a:extLst>
        </xdr:cNvPr>
        <xdr:cNvSpPr/>
      </xdr:nvSpPr>
      <xdr:spPr>
        <a:xfrm>
          <a:off x="1285875" y="7064375"/>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19702</xdr:rowOff>
    </xdr:from>
    <xdr:ext cx="762000" cy="259045"/>
    <xdr:sp macro="" textlink="">
      <xdr:nvSpPr>
        <xdr:cNvPr id="85" name="テキスト ボックス 84">
          <a:extLst>
            <a:ext uri="{FF2B5EF4-FFF2-40B4-BE49-F238E27FC236}">
              <a16:creationId xmlns:a16="http://schemas.microsoft.com/office/drawing/2014/main" id="{3C126135-6AC4-4821-ADA8-641B7FC9D043}"/>
            </a:ext>
          </a:extLst>
        </xdr:cNvPr>
        <xdr:cNvSpPr txBox="1"/>
      </xdr:nvSpPr>
      <xdr:spPr>
        <a:xfrm>
          <a:off x="97155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40389291-C524-4C39-957A-CFE0EF3FC463}"/>
            </a:ext>
          </a:extLst>
        </xdr:cNvPr>
        <xdr:cNvSpPr txBox="1"/>
      </xdr:nvSpPr>
      <xdr:spPr>
        <a:xfrm>
          <a:off x="431482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E1F1594D-EB6F-4C91-903B-D3032AC0C715}"/>
            </a:ext>
          </a:extLst>
        </xdr:cNvPr>
        <xdr:cNvSpPr txBox="1"/>
      </xdr:nvSpPr>
      <xdr:spPr>
        <a:xfrm>
          <a:off x="355282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D7FF47-4C23-4EBF-AE17-1F9F0F0F468A}"/>
            </a:ext>
          </a:extLst>
        </xdr:cNvPr>
        <xdr:cNvSpPr txBox="1"/>
      </xdr:nvSpPr>
      <xdr:spPr>
        <a:xfrm>
          <a:off x="27432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FD8B0C3E-BE29-4366-B8B1-C9800D1F4880}"/>
            </a:ext>
          </a:extLst>
        </xdr:cNvPr>
        <xdr:cNvSpPr txBox="1"/>
      </xdr:nvSpPr>
      <xdr:spPr>
        <a:xfrm>
          <a:off x="19335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14158AEB-9778-4A85-9A77-9E66152ACEBE}"/>
            </a:ext>
          </a:extLst>
        </xdr:cNvPr>
        <xdr:cNvSpPr txBox="1"/>
      </xdr:nvSpPr>
      <xdr:spPr>
        <a:xfrm>
          <a:off x="11334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137054</xdr:rowOff>
    </xdr:from>
    <xdr:to>
      <xdr:col>23</xdr:col>
      <xdr:colOff>184150</xdr:colOff>
      <xdr:row>40</xdr:row>
      <xdr:rowOff>67204</xdr:rowOff>
    </xdr:to>
    <xdr:sp macro="" textlink="">
      <xdr:nvSpPr>
        <xdr:cNvPr id="91" name="楕円 90">
          <a:extLst>
            <a:ext uri="{FF2B5EF4-FFF2-40B4-BE49-F238E27FC236}">
              <a16:creationId xmlns:a16="http://schemas.microsoft.com/office/drawing/2014/main" id="{AF6ED92F-BFE2-4486-88AF-B7C79EA843DD}"/>
            </a:ext>
          </a:extLst>
        </xdr:cNvPr>
        <xdr:cNvSpPr/>
      </xdr:nvSpPr>
      <xdr:spPr>
        <a:xfrm>
          <a:off x="4467225" y="6455304"/>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153581</xdr:rowOff>
    </xdr:from>
    <xdr:ext cx="762000" cy="259045"/>
    <xdr:sp macro="" textlink="">
      <xdr:nvSpPr>
        <xdr:cNvPr id="92" name="財政力該当値テキスト">
          <a:extLst>
            <a:ext uri="{FF2B5EF4-FFF2-40B4-BE49-F238E27FC236}">
              <a16:creationId xmlns:a16="http://schemas.microsoft.com/office/drawing/2014/main" id="{5632ABAF-0CFE-4C3A-9C06-1630BC929E82}"/>
            </a:ext>
          </a:extLst>
        </xdr:cNvPr>
        <xdr:cNvSpPr txBox="1"/>
      </xdr:nvSpPr>
      <xdr:spPr>
        <a:xfrm>
          <a:off x="4581525" y="6306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116946</xdr:rowOff>
    </xdr:from>
    <xdr:to>
      <xdr:col>19</xdr:col>
      <xdr:colOff>184150</xdr:colOff>
      <xdr:row>40</xdr:row>
      <xdr:rowOff>47096</xdr:rowOff>
    </xdr:to>
    <xdr:sp macro="" textlink="">
      <xdr:nvSpPr>
        <xdr:cNvPr id="93" name="楕円 92">
          <a:extLst>
            <a:ext uri="{FF2B5EF4-FFF2-40B4-BE49-F238E27FC236}">
              <a16:creationId xmlns:a16="http://schemas.microsoft.com/office/drawing/2014/main" id="{082CB41B-140E-4013-9DF0-7B784DC989CA}"/>
            </a:ext>
          </a:extLst>
        </xdr:cNvPr>
        <xdr:cNvSpPr/>
      </xdr:nvSpPr>
      <xdr:spPr>
        <a:xfrm>
          <a:off x="3705225" y="643202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57273</xdr:rowOff>
    </xdr:from>
    <xdr:ext cx="736600" cy="259045"/>
    <xdr:sp macro="" textlink="">
      <xdr:nvSpPr>
        <xdr:cNvPr id="94" name="テキスト ボックス 93">
          <a:extLst>
            <a:ext uri="{FF2B5EF4-FFF2-40B4-BE49-F238E27FC236}">
              <a16:creationId xmlns:a16="http://schemas.microsoft.com/office/drawing/2014/main" id="{95EF9BA8-9F8B-4800-A77C-4AC24484E5A4}"/>
            </a:ext>
          </a:extLst>
        </xdr:cNvPr>
        <xdr:cNvSpPr txBox="1"/>
      </xdr:nvSpPr>
      <xdr:spPr>
        <a:xfrm>
          <a:off x="3409950" y="6210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96838</xdr:rowOff>
    </xdr:from>
    <xdr:to>
      <xdr:col>15</xdr:col>
      <xdr:colOff>133350</xdr:colOff>
      <xdr:row>40</xdr:row>
      <xdr:rowOff>26988</xdr:rowOff>
    </xdr:to>
    <xdr:sp macro="" textlink="">
      <xdr:nvSpPr>
        <xdr:cNvPr id="95" name="楕円 94">
          <a:extLst>
            <a:ext uri="{FF2B5EF4-FFF2-40B4-BE49-F238E27FC236}">
              <a16:creationId xmlns:a16="http://schemas.microsoft.com/office/drawing/2014/main" id="{EC55A515-EFB5-43BE-A26B-5F8438C1B303}"/>
            </a:ext>
          </a:extLst>
        </xdr:cNvPr>
        <xdr:cNvSpPr/>
      </xdr:nvSpPr>
      <xdr:spPr>
        <a:xfrm>
          <a:off x="2886075" y="641191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37165</xdr:rowOff>
    </xdr:from>
    <xdr:ext cx="762000" cy="259045"/>
    <xdr:sp macro="" textlink="">
      <xdr:nvSpPr>
        <xdr:cNvPr id="96" name="テキスト ボックス 95">
          <a:extLst>
            <a:ext uri="{FF2B5EF4-FFF2-40B4-BE49-F238E27FC236}">
              <a16:creationId xmlns:a16="http://schemas.microsoft.com/office/drawing/2014/main" id="{7E0CF277-76E1-4912-9B9B-F2E07ECFCCF0}"/>
            </a:ext>
          </a:extLst>
        </xdr:cNvPr>
        <xdr:cNvSpPr txBox="1"/>
      </xdr:nvSpPr>
      <xdr:spPr>
        <a:xfrm>
          <a:off x="2600325" y="619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106892</xdr:rowOff>
    </xdr:from>
    <xdr:to>
      <xdr:col>11</xdr:col>
      <xdr:colOff>82550</xdr:colOff>
      <xdr:row>40</xdr:row>
      <xdr:rowOff>37042</xdr:rowOff>
    </xdr:to>
    <xdr:sp macro="" textlink="">
      <xdr:nvSpPr>
        <xdr:cNvPr id="97" name="楕円 96">
          <a:extLst>
            <a:ext uri="{FF2B5EF4-FFF2-40B4-BE49-F238E27FC236}">
              <a16:creationId xmlns:a16="http://schemas.microsoft.com/office/drawing/2014/main" id="{0A4A26CC-082A-4679-AEB3-4102DB1E1833}"/>
            </a:ext>
          </a:extLst>
        </xdr:cNvPr>
        <xdr:cNvSpPr/>
      </xdr:nvSpPr>
      <xdr:spPr>
        <a:xfrm>
          <a:off x="2095500" y="641879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47219</xdr:rowOff>
    </xdr:from>
    <xdr:ext cx="762000" cy="259045"/>
    <xdr:sp macro="" textlink="">
      <xdr:nvSpPr>
        <xdr:cNvPr id="98" name="テキスト ボックス 97">
          <a:extLst>
            <a:ext uri="{FF2B5EF4-FFF2-40B4-BE49-F238E27FC236}">
              <a16:creationId xmlns:a16="http://schemas.microsoft.com/office/drawing/2014/main" id="{C9785440-6FB9-4C09-87C6-76B07CEEEB1E}"/>
            </a:ext>
          </a:extLst>
        </xdr:cNvPr>
        <xdr:cNvSpPr txBox="1"/>
      </xdr:nvSpPr>
      <xdr:spPr>
        <a:xfrm>
          <a:off x="1781175" y="6203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116946</xdr:rowOff>
    </xdr:from>
    <xdr:to>
      <xdr:col>7</xdr:col>
      <xdr:colOff>31750</xdr:colOff>
      <xdr:row>40</xdr:row>
      <xdr:rowOff>47096</xdr:rowOff>
    </xdr:to>
    <xdr:sp macro="" textlink="">
      <xdr:nvSpPr>
        <xdr:cNvPr id="99" name="楕円 98">
          <a:extLst>
            <a:ext uri="{FF2B5EF4-FFF2-40B4-BE49-F238E27FC236}">
              <a16:creationId xmlns:a16="http://schemas.microsoft.com/office/drawing/2014/main" id="{DACEDC93-1F86-4E93-B089-0DFA5F892BFC}"/>
            </a:ext>
          </a:extLst>
        </xdr:cNvPr>
        <xdr:cNvSpPr/>
      </xdr:nvSpPr>
      <xdr:spPr>
        <a:xfrm>
          <a:off x="1285875" y="6432021"/>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57273</xdr:rowOff>
    </xdr:from>
    <xdr:ext cx="762000" cy="259045"/>
    <xdr:sp macro="" textlink="">
      <xdr:nvSpPr>
        <xdr:cNvPr id="100" name="テキスト ボックス 99">
          <a:extLst>
            <a:ext uri="{FF2B5EF4-FFF2-40B4-BE49-F238E27FC236}">
              <a16:creationId xmlns:a16="http://schemas.microsoft.com/office/drawing/2014/main" id="{13A74DA0-92F9-433C-AE4D-C61416440467}"/>
            </a:ext>
          </a:extLst>
        </xdr:cNvPr>
        <xdr:cNvSpPr txBox="1"/>
      </xdr:nvSpPr>
      <xdr:spPr>
        <a:xfrm>
          <a:off x="971550" y="6210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6795A90E-58A7-4E3B-8958-ECE4B9E92E92}"/>
            </a:ext>
          </a:extLst>
        </xdr:cNvPr>
        <xdr:cNvSpPr/>
      </xdr:nvSpPr>
      <xdr:spPr>
        <a:xfrm>
          <a:off x="704850" y="834390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AF31335-9279-4095-83C9-DD8E862A4BD2}"/>
            </a:ext>
          </a:extLst>
        </xdr:cNvPr>
        <xdr:cNvSpPr txBox="1"/>
      </xdr:nvSpPr>
      <xdr:spPr>
        <a:xfrm>
          <a:off x="1541130" y="86868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C8665E14-26C6-4449-AB96-0D1FE2FCF0B1}"/>
            </a:ext>
          </a:extLst>
        </xdr:cNvPr>
        <xdr:cNvSpPr txBox="1"/>
      </xdr:nvSpPr>
      <xdr:spPr>
        <a:xfrm>
          <a:off x="2973720" y="865822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C3F7060C-5803-48C9-85AD-2A555B6FEB5D}"/>
            </a:ext>
          </a:extLst>
        </xdr:cNvPr>
        <xdr:cNvSpPr/>
      </xdr:nvSpPr>
      <xdr:spPr>
        <a:xfrm>
          <a:off x="5372100" y="8582025"/>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2827CC9B-4CD6-4835-BEED-F2399FCAED50}"/>
            </a:ext>
          </a:extLst>
        </xdr:cNvPr>
        <xdr:cNvSpPr/>
      </xdr:nvSpPr>
      <xdr:spPr>
        <a:xfrm>
          <a:off x="5372100" y="8753475"/>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21C400B8-A69A-49B6-8590-D3DA5C0CFA06}"/>
            </a:ext>
          </a:extLst>
        </xdr:cNvPr>
        <xdr:cNvSpPr/>
      </xdr:nvSpPr>
      <xdr:spPr>
        <a:xfrm>
          <a:off x="6867525" y="858202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A759051C-4D9E-4EA3-AA4F-3DD13119DCF9}"/>
            </a:ext>
          </a:extLst>
        </xdr:cNvPr>
        <xdr:cNvSpPr/>
      </xdr:nvSpPr>
      <xdr:spPr>
        <a:xfrm>
          <a:off x="6867525" y="875347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8D56C297-DC4E-4493-902C-031714F4D9B9}"/>
            </a:ext>
          </a:extLst>
        </xdr:cNvPr>
        <xdr:cNvSpPr/>
      </xdr:nvSpPr>
      <xdr:spPr>
        <a:xfrm>
          <a:off x="8201025" y="85820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E95248AC-1452-4AA3-B0DF-5A91369053F5}"/>
            </a:ext>
          </a:extLst>
        </xdr:cNvPr>
        <xdr:cNvSpPr/>
      </xdr:nvSpPr>
      <xdr:spPr>
        <a:xfrm>
          <a:off x="8201025" y="875347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B8BAEEED-1925-40E2-88E2-C31C8329AFA9}"/>
            </a:ext>
          </a:extLst>
        </xdr:cNvPr>
        <xdr:cNvSpPr/>
      </xdr:nvSpPr>
      <xdr:spPr>
        <a:xfrm>
          <a:off x="704850" y="9067800"/>
          <a:ext cx="4619625" cy="22669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9B067730-22ED-4B75-A9BC-10ECBB328720}"/>
            </a:ext>
          </a:extLst>
        </xdr:cNvPr>
        <xdr:cNvSpPr/>
      </xdr:nvSpPr>
      <xdr:spPr>
        <a:xfrm>
          <a:off x="5495925" y="9067800"/>
          <a:ext cx="5486400" cy="2266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B224B34A-E1BE-4785-AFD8-3288EB43CD29}"/>
            </a:ext>
          </a:extLst>
        </xdr:cNvPr>
        <xdr:cNvSpPr/>
      </xdr:nvSpPr>
      <xdr:spPr>
        <a:xfrm>
          <a:off x="5495925" y="9067800"/>
          <a:ext cx="3457575"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40353600-37E5-4686-B444-72BC0243C77F}"/>
            </a:ext>
          </a:extLst>
        </xdr:cNvPr>
        <xdr:cNvSpPr txBox="1"/>
      </xdr:nvSpPr>
      <xdr:spPr>
        <a:xfrm>
          <a:off x="5610225" y="9363075"/>
          <a:ext cx="5248275"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歳出では地方債の償還が進み公債費が減少したものの、物価高騰の影響により光熱水費を主とした経常的な物件費の上昇や、歳入で普通交付税が減少したことにより、令和３年度より２．５％悪化している。</a:t>
          </a: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55C32D88-94F3-46D2-AF67-1CC52CDD3F00}"/>
            </a:ext>
          </a:extLst>
        </xdr:cNvPr>
        <xdr:cNvSpPr txBox="1"/>
      </xdr:nvSpPr>
      <xdr:spPr>
        <a:xfrm>
          <a:off x="666750" y="88868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194CF918-13C2-4D68-B82E-D2EF56795BB0}"/>
            </a:ext>
          </a:extLst>
        </xdr:cNvPr>
        <xdr:cNvCxnSpPr/>
      </xdr:nvCxnSpPr>
      <xdr:spPr>
        <a:xfrm>
          <a:off x="704850" y="113347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7B1712B2-DF8A-4549-A7EE-662567AB4910}"/>
            </a:ext>
          </a:extLst>
        </xdr:cNvPr>
        <xdr:cNvSpPr txBox="1"/>
      </xdr:nvSpPr>
      <xdr:spPr>
        <a:xfrm>
          <a:off x="0"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7" name="直線コネクタ 116">
          <a:extLst>
            <a:ext uri="{FF2B5EF4-FFF2-40B4-BE49-F238E27FC236}">
              <a16:creationId xmlns:a16="http://schemas.microsoft.com/office/drawing/2014/main" id="{C15127C1-4503-4C1F-9ECA-2DA52BDC702B}"/>
            </a:ext>
          </a:extLst>
        </xdr:cNvPr>
        <xdr:cNvCxnSpPr/>
      </xdr:nvCxnSpPr>
      <xdr:spPr>
        <a:xfrm>
          <a:off x="704850" y="108775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8" name="テキスト ボックス 117">
          <a:extLst>
            <a:ext uri="{FF2B5EF4-FFF2-40B4-BE49-F238E27FC236}">
              <a16:creationId xmlns:a16="http://schemas.microsoft.com/office/drawing/2014/main" id="{5F12EABD-C2B5-4C1D-A7CA-70CF6BF82BEF}"/>
            </a:ext>
          </a:extLst>
        </xdr:cNvPr>
        <xdr:cNvSpPr txBox="1"/>
      </xdr:nvSpPr>
      <xdr:spPr>
        <a:xfrm>
          <a:off x="0" y="1075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9" name="直線コネクタ 118">
          <a:extLst>
            <a:ext uri="{FF2B5EF4-FFF2-40B4-BE49-F238E27FC236}">
              <a16:creationId xmlns:a16="http://schemas.microsoft.com/office/drawing/2014/main" id="{2DD2D48A-5C24-415C-9F2C-53B776790021}"/>
            </a:ext>
          </a:extLst>
        </xdr:cNvPr>
        <xdr:cNvCxnSpPr/>
      </xdr:nvCxnSpPr>
      <xdr:spPr>
        <a:xfrm>
          <a:off x="704850" y="104298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0" name="テキスト ボックス 119">
          <a:extLst>
            <a:ext uri="{FF2B5EF4-FFF2-40B4-BE49-F238E27FC236}">
              <a16:creationId xmlns:a16="http://schemas.microsoft.com/office/drawing/2014/main" id="{931F3C5C-5806-4CAB-B918-C0CD644A8325}"/>
            </a:ext>
          </a:extLst>
        </xdr:cNvPr>
        <xdr:cNvSpPr txBox="1"/>
      </xdr:nvSpPr>
      <xdr:spPr>
        <a:xfrm>
          <a:off x="0" y="10294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1" name="直線コネクタ 120">
          <a:extLst>
            <a:ext uri="{FF2B5EF4-FFF2-40B4-BE49-F238E27FC236}">
              <a16:creationId xmlns:a16="http://schemas.microsoft.com/office/drawing/2014/main" id="{CD38B26C-04ED-4D75-9E9A-F74CBE0B10B5}"/>
            </a:ext>
          </a:extLst>
        </xdr:cNvPr>
        <xdr:cNvCxnSpPr/>
      </xdr:nvCxnSpPr>
      <xdr:spPr>
        <a:xfrm>
          <a:off x="704850" y="99726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2" name="テキスト ボックス 121">
          <a:extLst>
            <a:ext uri="{FF2B5EF4-FFF2-40B4-BE49-F238E27FC236}">
              <a16:creationId xmlns:a16="http://schemas.microsoft.com/office/drawing/2014/main" id="{831162E9-BBF5-45CA-8C1D-9AD25212D076}"/>
            </a:ext>
          </a:extLst>
        </xdr:cNvPr>
        <xdr:cNvSpPr txBox="1"/>
      </xdr:nvSpPr>
      <xdr:spPr>
        <a:xfrm>
          <a:off x="0" y="983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3" name="直線コネクタ 122">
          <a:extLst>
            <a:ext uri="{FF2B5EF4-FFF2-40B4-BE49-F238E27FC236}">
              <a16:creationId xmlns:a16="http://schemas.microsoft.com/office/drawing/2014/main" id="{6427DFA6-CC5F-4ADA-B0C8-D6140D1BBC0C}"/>
            </a:ext>
          </a:extLst>
        </xdr:cNvPr>
        <xdr:cNvCxnSpPr/>
      </xdr:nvCxnSpPr>
      <xdr:spPr>
        <a:xfrm>
          <a:off x="704850" y="95154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4" name="テキスト ボックス 123">
          <a:extLst>
            <a:ext uri="{FF2B5EF4-FFF2-40B4-BE49-F238E27FC236}">
              <a16:creationId xmlns:a16="http://schemas.microsoft.com/office/drawing/2014/main" id="{52FA26BC-3DB0-40F2-AF89-F32AF117BD3C}"/>
            </a:ext>
          </a:extLst>
        </xdr:cNvPr>
        <xdr:cNvSpPr txBox="1"/>
      </xdr:nvSpPr>
      <xdr:spPr>
        <a:xfrm>
          <a:off x="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9D845951-8217-4B5C-ADC2-13E4DA65B716}"/>
            </a:ext>
          </a:extLst>
        </xdr:cNvPr>
        <xdr:cNvCxnSpPr/>
      </xdr:nvCxnSpPr>
      <xdr:spPr>
        <a:xfrm>
          <a:off x="704850" y="90678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66E896B0-7545-42A8-ABD8-9B463A39F0A3}"/>
            </a:ext>
          </a:extLst>
        </xdr:cNvPr>
        <xdr:cNvSpPr txBox="1"/>
      </xdr:nvSpPr>
      <xdr:spPr>
        <a:xfrm>
          <a:off x="0" y="89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4E80FC97-A165-4431-A884-07A01A6103FA}"/>
            </a:ext>
          </a:extLst>
        </xdr:cNvPr>
        <xdr:cNvSpPr/>
      </xdr:nvSpPr>
      <xdr:spPr>
        <a:xfrm>
          <a:off x="704850" y="9067800"/>
          <a:ext cx="4619625"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65</xdr:row>
      <xdr:rowOff>167132</xdr:rowOff>
    </xdr:to>
    <xdr:cxnSp macro="">
      <xdr:nvCxnSpPr>
        <xdr:cNvPr id="128" name="直線コネクタ 127">
          <a:extLst>
            <a:ext uri="{FF2B5EF4-FFF2-40B4-BE49-F238E27FC236}">
              <a16:creationId xmlns:a16="http://schemas.microsoft.com/office/drawing/2014/main" id="{A5FD9702-56BF-4D74-B4A6-BF526623842F}"/>
            </a:ext>
          </a:extLst>
        </xdr:cNvPr>
        <xdr:cNvCxnSpPr/>
      </xdr:nvCxnSpPr>
      <xdr:spPr>
        <a:xfrm flipV="1">
          <a:off x="4514850" y="9724771"/>
          <a:ext cx="0" cy="964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139209</xdr:rowOff>
    </xdr:from>
    <xdr:ext cx="762000" cy="259045"/>
    <xdr:sp macro="" textlink="">
      <xdr:nvSpPr>
        <xdr:cNvPr id="129" name="財政構造の弾力性最小値テキスト">
          <a:extLst>
            <a:ext uri="{FF2B5EF4-FFF2-40B4-BE49-F238E27FC236}">
              <a16:creationId xmlns:a16="http://schemas.microsoft.com/office/drawing/2014/main" id="{4B553668-4CBB-4BCB-98FB-7B3BE2C1E485}"/>
            </a:ext>
          </a:extLst>
        </xdr:cNvPr>
        <xdr:cNvSpPr txBox="1"/>
      </xdr:nvSpPr>
      <xdr:spPr>
        <a:xfrm>
          <a:off x="4581525" y="1066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167132</xdr:rowOff>
    </xdr:from>
    <xdr:to>
      <xdr:col>24</xdr:col>
      <xdr:colOff>12700</xdr:colOff>
      <xdr:row>65</xdr:row>
      <xdr:rowOff>167132</xdr:rowOff>
    </xdr:to>
    <xdr:cxnSp macro="">
      <xdr:nvCxnSpPr>
        <xdr:cNvPr id="130" name="直線コネクタ 129">
          <a:extLst>
            <a:ext uri="{FF2B5EF4-FFF2-40B4-BE49-F238E27FC236}">
              <a16:creationId xmlns:a16="http://schemas.microsoft.com/office/drawing/2014/main" id="{355CF563-0A73-4AE2-95A6-DDBD03CD588D}"/>
            </a:ext>
          </a:extLst>
        </xdr:cNvPr>
        <xdr:cNvCxnSpPr/>
      </xdr:nvCxnSpPr>
      <xdr:spPr>
        <a:xfrm>
          <a:off x="4429125" y="10689082"/>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31" name="財政構造の弾力性最大値テキスト">
          <a:extLst>
            <a:ext uri="{FF2B5EF4-FFF2-40B4-BE49-F238E27FC236}">
              <a16:creationId xmlns:a16="http://schemas.microsoft.com/office/drawing/2014/main" id="{764507BE-3619-4156-AA3A-14B6EE74F3CF}"/>
            </a:ext>
          </a:extLst>
        </xdr:cNvPr>
        <xdr:cNvSpPr txBox="1"/>
      </xdr:nvSpPr>
      <xdr:spPr>
        <a:xfrm>
          <a:off x="4581525" y="948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2" name="直線コネクタ 131">
          <a:extLst>
            <a:ext uri="{FF2B5EF4-FFF2-40B4-BE49-F238E27FC236}">
              <a16:creationId xmlns:a16="http://schemas.microsoft.com/office/drawing/2014/main" id="{BA4D995C-029C-4E41-A3AB-ECEBF2FD437C}"/>
            </a:ext>
          </a:extLst>
        </xdr:cNvPr>
        <xdr:cNvCxnSpPr/>
      </xdr:nvCxnSpPr>
      <xdr:spPr>
        <a:xfrm>
          <a:off x="4429125" y="9724771"/>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51816</xdr:rowOff>
    </xdr:from>
    <xdr:to>
      <xdr:col>23</xdr:col>
      <xdr:colOff>133350</xdr:colOff>
      <xdr:row>62</xdr:row>
      <xdr:rowOff>1016</xdr:rowOff>
    </xdr:to>
    <xdr:cxnSp macro="">
      <xdr:nvCxnSpPr>
        <xdr:cNvPr id="133" name="直線コネクタ 132">
          <a:extLst>
            <a:ext uri="{FF2B5EF4-FFF2-40B4-BE49-F238E27FC236}">
              <a16:creationId xmlns:a16="http://schemas.microsoft.com/office/drawing/2014/main" id="{3441D9CA-4384-495D-A21C-17DE33B56452}"/>
            </a:ext>
          </a:extLst>
        </xdr:cNvPr>
        <xdr:cNvCxnSpPr/>
      </xdr:nvCxnSpPr>
      <xdr:spPr>
        <a:xfrm>
          <a:off x="3752850" y="9926066"/>
          <a:ext cx="762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163593</xdr:rowOff>
    </xdr:from>
    <xdr:ext cx="762000" cy="259045"/>
    <xdr:sp macro="" textlink="">
      <xdr:nvSpPr>
        <xdr:cNvPr id="134" name="財政構造の弾力性平均値テキスト">
          <a:extLst>
            <a:ext uri="{FF2B5EF4-FFF2-40B4-BE49-F238E27FC236}">
              <a16:creationId xmlns:a16="http://schemas.microsoft.com/office/drawing/2014/main" id="{88EDC804-6901-4466-8D9E-4A1443E11709}"/>
            </a:ext>
          </a:extLst>
        </xdr:cNvPr>
        <xdr:cNvSpPr txBox="1"/>
      </xdr:nvSpPr>
      <xdr:spPr>
        <a:xfrm>
          <a:off x="4581525" y="10199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35" name="フローチャート: 判断 134">
          <a:extLst>
            <a:ext uri="{FF2B5EF4-FFF2-40B4-BE49-F238E27FC236}">
              <a16:creationId xmlns:a16="http://schemas.microsoft.com/office/drawing/2014/main" id="{5F508DFC-A8D2-488D-88E1-8E70B9FA9E99}"/>
            </a:ext>
          </a:extLst>
        </xdr:cNvPr>
        <xdr:cNvSpPr/>
      </xdr:nvSpPr>
      <xdr:spPr>
        <a:xfrm>
          <a:off x="4467225" y="10221341"/>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170180</xdr:rowOff>
    </xdr:from>
    <xdr:to>
      <xdr:col>19</xdr:col>
      <xdr:colOff>133350</xdr:colOff>
      <xdr:row>61</xdr:row>
      <xdr:rowOff>51816</xdr:rowOff>
    </xdr:to>
    <xdr:cxnSp macro="">
      <xdr:nvCxnSpPr>
        <xdr:cNvPr id="136" name="直線コネクタ 135">
          <a:extLst>
            <a:ext uri="{FF2B5EF4-FFF2-40B4-BE49-F238E27FC236}">
              <a16:creationId xmlns:a16="http://schemas.microsoft.com/office/drawing/2014/main" id="{13CE83C1-A79A-4BF7-ADBB-CE650D4A100F}"/>
            </a:ext>
          </a:extLst>
        </xdr:cNvPr>
        <xdr:cNvCxnSpPr/>
      </xdr:nvCxnSpPr>
      <xdr:spPr>
        <a:xfrm>
          <a:off x="2943225" y="9876155"/>
          <a:ext cx="809625" cy="4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7" name="フローチャート: 判断 136">
          <a:extLst>
            <a:ext uri="{FF2B5EF4-FFF2-40B4-BE49-F238E27FC236}">
              <a16:creationId xmlns:a16="http://schemas.microsoft.com/office/drawing/2014/main" id="{1F62B388-2ED1-41B4-B6F9-4825AFA1FE15}"/>
            </a:ext>
          </a:extLst>
        </xdr:cNvPr>
        <xdr:cNvSpPr/>
      </xdr:nvSpPr>
      <xdr:spPr>
        <a:xfrm>
          <a:off x="3705225" y="10087737"/>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137939</xdr:rowOff>
    </xdr:from>
    <xdr:ext cx="736600" cy="259045"/>
    <xdr:sp macro="" textlink="">
      <xdr:nvSpPr>
        <xdr:cNvPr id="138" name="テキスト ボックス 137">
          <a:extLst>
            <a:ext uri="{FF2B5EF4-FFF2-40B4-BE49-F238E27FC236}">
              <a16:creationId xmlns:a16="http://schemas.microsoft.com/office/drawing/2014/main" id="{218FFB71-731B-4170-8D92-DC78B161F05E}"/>
            </a:ext>
          </a:extLst>
        </xdr:cNvPr>
        <xdr:cNvSpPr txBox="1"/>
      </xdr:nvSpPr>
      <xdr:spPr>
        <a:xfrm>
          <a:off x="3409950" y="10180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170180</xdr:rowOff>
    </xdr:from>
    <xdr:to>
      <xdr:col>15</xdr:col>
      <xdr:colOff>82550</xdr:colOff>
      <xdr:row>61</xdr:row>
      <xdr:rowOff>51816</xdr:rowOff>
    </xdr:to>
    <xdr:cxnSp macro="">
      <xdr:nvCxnSpPr>
        <xdr:cNvPr id="139" name="直線コネクタ 138">
          <a:extLst>
            <a:ext uri="{FF2B5EF4-FFF2-40B4-BE49-F238E27FC236}">
              <a16:creationId xmlns:a16="http://schemas.microsoft.com/office/drawing/2014/main" id="{BFDD3A90-91A7-443D-8C65-CB7D046D082C}"/>
            </a:ext>
          </a:extLst>
        </xdr:cNvPr>
        <xdr:cNvCxnSpPr/>
      </xdr:nvCxnSpPr>
      <xdr:spPr>
        <a:xfrm flipV="1">
          <a:off x="2124075" y="9876155"/>
          <a:ext cx="819150" cy="4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155194</xdr:rowOff>
    </xdr:from>
    <xdr:to>
      <xdr:col>15</xdr:col>
      <xdr:colOff>133350</xdr:colOff>
      <xdr:row>64</xdr:row>
      <xdr:rowOff>85344</xdr:rowOff>
    </xdr:to>
    <xdr:sp macro="" textlink="">
      <xdr:nvSpPr>
        <xdr:cNvPr id="140" name="フローチャート: 判断 139">
          <a:extLst>
            <a:ext uri="{FF2B5EF4-FFF2-40B4-BE49-F238E27FC236}">
              <a16:creationId xmlns:a16="http://schemas.microsoft.com/office/drawing/2014/main" id="{6C5D8B83-3D7E-4429-B1B8-A513C44FE5F1}"/>
            </a:ext>
          </a:extLst>
        </xdr:cNvPr>
        <xdr:cNvSpPr/>
      </xdr:nvSpPr>
      <xdr:spPr>
        <a:xfrm>
          <a:off x="2886075" y="1035646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70121</xdr:rowOff>
    </xdr:from>
    <xdr:ext cx="762000" cy="259045"/>
    <xdr:sp macro="" textlink="">
      <xdr:nvSpPr>
        <xdr:cNvPr id="141" name="テキスト ボックス 140">
          <a:extLst>
            <a:ext uri="{FF2B5EF4-FFF2-40B4-BE49-F238E27FC236}">
              <a16:creationId xmlns:a16="http://schemas.microsoft.com/office/drawing/2014/main" id="{8596C1AD-A063-4A78-AE4E-BB125ACD604C}"/>
            </a:ext>
          </a:extLst>
        </xdr:cNvPr>
        <xdr:cNvSpPr txBox="1"/>
      </xdr:nvSpPr>
      <xdr:spPr>
        <a:xfrm>
          <a:off x="2600325" y="1043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51816</xdr:rowOff>
    </xdr:from>
    <xdr:to>
      <xdr:col>11</xdr:col>
      <xdr:colOff>31750</xdr:colOff>
      <xdr:row>61</xdr:row>
      <xdr:rowOff>148336</xdr:rowOff>
    </xdr:to>
    <xdr:cxnSp macro="">
      <xdr:nvCxnSpPr>
        <xdr:cNvPr id="142" name="直線コネクタ 141">
          <a:extLst>
            <a:ext uri="{FF2B5EF4-FFF2-40B4-BE49-F238E27FC236}">
              <a16:creationId xmlns:a16="http://schemas.microsoft.com/office/drawing/2014/main" id="{16292EC5-B2B1-490F-8DF2-81ED827CC702}"/>
            </a:ext>
          </a:extLst>
        </xdr:cNvPr>
        <xdr:cNvCxnSpPr/>
      </xdr:nvCxnSpPr>
      <xdr:spPr>
        <a:xfrm flipV="1">
          <a:off x="1333500" y="9926066"/>
          <a:ext cx="790575"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3" name="フローチャート: 判断 142">
          <a:extLst>
            <a:ext uri="{FF2B5EF4-FFF2-40B4-BE49-F238E27FC236}">
              <a16:creationId xmlns:a16="http://schemas.microsoft.com/office/drawing/2014/main" id="{365026B4-6F4C-4341-9244-470D9636B2F1}"/>
            </a:ext>
          </a:extLst>
        </xdr:cNvPr>
        <xdr:cNvSpPr/>
      </xdr:nvSpPr>
      <xdr:spPr>
        <a:xfrm>
          <a:off x="2095500" y="10380726"/>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103903</xdr:rowOff>
    </xdr:from>
    <xdr:ext cx="762000" cy="259045"/>
    <xdr:sp macro="" textlink="">
      <xdr:nvSpPr>
        <xdr:cNvPr id="144" name="テキスト ボックス 143">
          <a:extLst>
            <a:ext uri="{FF2B5EF4-FFF2-40B4-BE49-F238E27FC236}">
              <a16:creationId xmlns:a16="http://schemas.microsoft.com/office/drawing/2014/main" id="{A799148E-1A18-4124-8424-BC23E780C20D}"/>
            </a:ext>
          </a:extLst>
        </xdr:cNvPr>
        <xdr:cNvSpPr txBox="1"/>
      </xdr:nvSpPr>
      <xdr:spPr>
        <a:xfrm>
          <a:off x="1781175" y="10470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22352</xdr:rowOff>
    </xdr:from>
    <xdr:to>
      <xdr:col>7</xdr:col>
      <xdr:colOff>31750</xdr:colOff>
      <xdr:row>64</xdr:row>
      <xdr:rowOff>123952</xdr:rowOff>
    </xdr:to>
    <xdr:sp macro="" textlink="">
      <xdr:nvSpPr>
        <xdr:cNvPr id="145" name="フローチャート: 判断 144">
          <a:extLst>
            <a:ext uri="{FF2B5EF4-FFF2-40B4-BE49-F238E27FC236}">
              <a16:creationId xmlns:a16="http://schemas.microsoft.com/office/drawing/2014/main" id="{BF3EE96B-EB87-4275-A346-A5ABBF739030}"/>
            </a:ext>
          </a:extLst>
        </xdr:cNvPr>
        <xdr:cNvSpPr/>
      </xdr:nvSpPr>
      <xdr:spPr>
        <a:xfrm>
          <a:off x="1285875" y="10388727"/>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108729</xdr:rowOff>
    </xdr:from>
    <xdr:ext cx="762000" cy="259045"/>
    <xdr:sp macro="" textlink="">
      <xdr:nvSpPr>
        <xdr:cNvPr id="146" name="テキスト ボックス 145">
          <a:extLst>
            <a:ext uri="{FF2B5EF4-FFF2-40B4-BE49-F238E27FC236}">
              <a16:creationId xmlns:a16="http://schemas.microsoft.com/office/drawing/2014/main" id="{C17DD66B-49BE-4B62-A8FE-9DAF11607CC5}"/>
            </a:ext>
          </a:extLst>
        </xdr:cNvPr>
        <xdr:cNvSpPr txBox="1"/>
      </xdr:nvSpPr>
      <xdr:spPr>
        <a:xfrm>
          <a:off x="971550" y="1046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D9E02A0C-B4E8-4A71-9D2D-5BD365C7772A}"/>
            </a:ext>
          </a:extLst>
        </xdr:cNvPr>
        <xdr:cNvSpPr txBox="1"/>
      </xdr:nvSpPr>
      <xdr:spPr>
        <a:xfrm>
          <a:off x="431482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123DA632-0B93-487D-B8DB-D7B379BDA059}"/>
            </a:ext>
          </a:extLst>
        </xdr:cNvPr>
        <xdr:cNvSpPr txBox="1"/>
      </xdr:nvSpPr>
      <xdr:spPr>
        <a:xfrm>
          <a:off x="355282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AF8FBED5-BD6A-448B-B672-ACB1A910F7FE}"/>
            </a:ext>
          </a:extLst>
        </xdr:cNvPr>
        <xdr:cNvSpPr txBox="1"/>
      </xdr:nvSpPr>
      <xdr:spPr>
        <a:xfrm>
          <a:off x="27432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2053050-EF65-4CF2-9A16-9EB88AA70DEC}"/>
            </a:ext>
          </a:extLst>
        </xdr:cNvPr>
        <xdr:cNvSpPr txBox="1"/>
      </xdr:nvSpPr>
      <xdr:spPr>
        <a:xfrm>
          <a:off x="19335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286B2F0A-0886-4714-93C2-44AC911B2A77}"/>
            </a:ext>
          </a:extLst>
        </xdr:cNvPr>
        <xdr:cNvSpPr txBox="1"/>
      </xdr:nvSpPr>
      <xdr:spPr>
        <a:xfrm>
          <a:off x="11334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121666</xdr:rowOff>
    </xdr:from>
    <xdr:to>
      <xdr:col>23</xdr:col>
      <xdr:colOff>184150</xdr:colOff>
      <xdr:row>62</xdr:row>
      <xdr:rowOff>51816</xdr:rowOff>
    </xdr:to>
    <xdr:sp macro="" textlink="">
      <xdr:nvSpPr>
        <xdr:cNvPr id="152" name="楕円 151">
          <a:extLst>
            <a:ext uri="{FF2B5EF4-FFF2-40B4-BE49-F238E27FC236}">
              <a16:creationId xmlns:a16="http://schemas.microsoft.com/office/drawing/2014/main" id="{4B3061E8-42A3-4A1A-88C3-1ED4AACE3515}"/>
            </a:ext>
          </a:extLst>
        </xdr:cNvPr>
        <xdr:cNvSpPr/>
      </xdr:nvSpPr>
      <xdr:spPr>
        <a:xfrm>
          <a:off x="4467225" y="10002266"/>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138193</xdr:rowOff>
    </xdr:from>
    <xdr:ext cx="762000" cy="259045"/>
    <xdr:sp macro="" textlink="">
      <xdr:nvSpPr>
        <xdr:cNvPr id="153" name="財政構造の弾力性該当値テキスト">
          <a:extLst>
            <a:ext uri="{FF2B5EF4-FFF2-40B4-BE49-F238E27FC236}">
              <a16:creationId xmlns:a16="http://schemas.microsoft.com/office/drawing/2014/main" id="{252135E4-41F3-4707-A706-3877A7FB8B44}"/>
            </a:ext>
          </a:extLst>
        </xdr:cNvPr>
        <xdr:cNvSpPr txBox="1"/>
      </xdr:nvSpPr>
      <xdr:spPr>
        <a:xfrm>
          <a:off x="4581525" y="9856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1016</xdr:rowOff>
    </xdr:from>
    <xdr:to>
      <xdr:col>19</xdr:col>
      <xdr:colOff>184150</xdr:colOff>
      <xdr:row>61</xdr:row>
      <xdr:rowOff>102616</xdr:rowOff>
    </xdr:to>
    <xdr:sp macro="" textlink="">
      <xdr:nvSpPr>
        <xdr:cNvPr id="154" name="楕円 153">
          <a:extLst>
            <a:ext uri="{FF2B5EF4-FFF2-40B4-BE49-F238E27FC236}">
              <a16:creationId xmlns:a16="http://schemas.microsoft.com/office/drawing/2014/main" id="{BAB350D1-2E44-431B-9323-C0D95AC6B2A3}"/>
            </a:ext>
          </a:extLst>
        </xdr:cNvPr>
        <xdr:cNvSpPr/>
      </xdr:nvSpPr>
      <xdr:spPr>
        <a:xfrm>
          <a:off x="3705225" y="9878441"/>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112793</xdr:rowOff>
    </xdr:from>
    <xdr:ext cx="736600" cy="259045"/>
    <xdr:sp macro="" textlink="">
      <xdr:nvSpPr>
        <xdr:cNvPr id="155" name="テキスト ボックス 154">
          <a:extLst>
            <a:ext uri="{FF2B5EF4-FFF2-40B4-BE49-F238E27FC236}">
              <a16:creationId xmlns:a16="http://schemas.microsoft.com/office/drawing/2014/main" id="{BA90A2C5-D42B-4E55-914B-34ABE257F268}"/>
            </a:ext>
          </a:extLst>
        </xdr:cNvPr>
        <xdr:cNvSpPr txBox="1"/>
      </xdr:nvSpPr>
      <xdr:spPr>
        <a:xfrm>
          <a:off x="3409950" y="9666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119380</xdr:rowOff>
    </xdr:from>
    <xdr:to>
      <xdr:col>15</xdr:col>
      <xdr:colOff>133350</xdr:colOff>
      <xdr:row>61</xdr:row>
      <xdr:rowOff>49530</xdr:rowOff>
    </xdr:to>
    <xdr:sp macro="" textlink="">
      <xdr:nvSpPr>
        <xdr:cNvPr id="156" name="楕円 155">
          <a:extLst>
            <a:ext uri="{FF2B5EF4-FFF2-40B4-BE49-F238E27FC236}">
              <a16:creationId xmlns:a16="http://schemas.microsoft.com/office/drawing/2014/main" id="{3B2D6F11-6409-4DC1-A753-A652290CC092}"/>
            </a:ext>
          </a:extLst>
        </xdr:cNvPr>
        <xdr:cNvSpPr/>
      </xdr:nvSpPr>
      <xdr:spPr>
        <a:xfrm>
          <a:off x="2886075" y="983805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59707</xdr:rowOff>
    </xdr:from>
    <xdr:ext cx="762000" cy="259045"/>
    <xdr:sp macro="" textlink="">
      <xdr:nvSpPr>
        <xdr:cNvPr id="157" name="テキスト ボックス 156">
          <a:extLst>
            <a:ext uri="{FF2B5EF4-FFF2-40B4-BE49-F238E27FC236}">
              <a16:creationId xmlns:a16="http://schemas.microsoft.com/office/drawing/2014/main" id="{1DFD0A1A-CE46-42FE-A0DD-7C917A7B2579}"/>
            </a:ext>
          </a:extLst>
        </xdr:cNvPr>
        <xdr:cNvSpPr txBox="1"/>
      </xdr:nvSpPr>
      <xdr:spPr>
        <a:xfrm>
          <a:off x="2600325" y="9613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1016</xdr:rowOff>
    </xdr:from>
    <xdr:to>
      <xdr:col>11</xdr:col>
      <xdr:colOff>82550</xdr:colOff>
      <xdr:row>61</xdr:row>
      <xdr:rowOff>102616</xdr:rowOff>
    </xdr:to>
    <xdr:sp macro="" textlink="">
      <xdr:nvSpPr>
        <xdr:cNvPr id="158" name="楕円 157">
          <a:extLst>
            <a:ext uri="{FF2B5EF4-FFF2-40B4-BE49-F238E27FC236}">
              <a16:creationId xmlns:a16="http://schemas.microsoft.com/office/drawing/2014/main" id="{6827C3CB-24C9-4278-8BAD-4A0DC43BBEA6}"/>
            </a:ext>
          </a:extLst>
        </xdr:cNvPr>
        <xdr:cNvSpPr/>
      </xdr:nvSpPr>
      <xdr:spPr>
        <a:xfrm>
          <a:off x="2095500" y="9878441"/>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112793</xdr:rowOff>
    </xdr:from>
    <xdr:ext cx="762000" cy="259045"/>
    <xdr:sp macro="" textlink="">
      <xdr:nvSpPr>
        <xdr:cNvPr id="159" name="テキスト ボックス 158">
          <a:extLst>
            <a:ext uri="{FF2B5EF4-FFF2-40B4-BE49-F238E27FC236}">
              <a16:creationId xmlns:a16="http://schemas.microsoft.com/office/drawing/2014/main" id="{E8B8757E-9608-4ECA-B60B-B91DB01D47B0}"/>
            </a:ext>
          </a:extLst>
        </xdr:cNvPr>
        <xdr:cNvSpPr txBox="1"/>
      </xdr:nvSpPr>
      <xdr:spPr>
        <a:xfrm>
          <a:off x="1781175" y="9666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97536</xdr:rowOff>
    </xdr:from>
    <xdr:to>
      <xdr:col>7</xdr:col>
      <xdr:colOff>31750</xdr:colOff>
      <xdr:row>62</xdr:row>
      <xdr:rowOff>27686</xdr:rowOff>
    </xdr:to>
    <xdr:sp macro="" textlink="">
      <xdr:nvSpPr>
        <xdr:cNvPr id="160" name="楕円 159">
          <a:extLst>
            <a:ext uri="{FF2B5EF4-FFF2-40B4-BE49-F238E27FC236}">
              <a16:creationId xmlns:a16="http://schemas.microsoft.com/office/drawing/2014/main" id="{AC9A2979-C8E4-44A7-A9B1-A320B5436458}"/>
            </a:ext>
          </a:extLst>
        </xdr:cNvPr>
        <xdr:cNvSpPr/>
      </xdr:nvSpPr>
      <xdr:spPr>
        <a:xfrm>
          <a:off x="1285875" y="9974961"/>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37863</xdr:rowOff>
    </xdr:from>
    <xdr:ext cx="762000" cy="259045"/>
    <xdr:sp macro="" textlink="">
      <xdr:nvSpPr>
        <xdr:cNvPr id="161" name="テキスト ボックス 160">
          <a:extLst>
            <a:ext uri="{FF2B5EF4-FFF2-40B4-BE49-F238E27FC236}">
              <a16:creationId xmlns:a16="http://schemas.microsoft.com/office/drawing/2014/main" id="{7D19B5C2-FE08-401E-A178-9CBA5AB82ECD}"/>
            </a:ext>
          </a:extLst>
        </xdr:cNvPr>
        <xdr:cNvSpPr txBox="1"/>
      </xdr:nvSpPr>
      <xdr:spPr>
        <a:xfrm>
          <a:off x="971550" y="975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E342291D-A4E5-405C-BA26-3C4BDE092F32}"/>
            </a:ext>
          </a:extLst>
        </xdr:cNvPr>
        <xdr:cNvSpPr/>
      </xdr:nvSpPr>
      <xdr:spPr>
        <a:xfrm>
          <a:off x="704850" y="119443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2BA137A-2100-49DF-9902-61118D43A4BC}"/>
            </a:ext>
          </a:extLst>
        </xdr:cNvPr>
        <xdr:cNvSpPr txBox="1"/>
      </xdr:nvSpPr>
      <xdr:spPr>
        <a:xfrm>
          <a:off x="749728" y="122872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B9C0320C-B6BF-4D56-85D3-6153A5BB88AF}"/>
            </a:ext>
          </a:extLst>
        </xdr:cNvPr>
        <xdr:cNvSpPr txBox="1"/>
      </xdr:nvSpPr>
      <xdr:spPr>
        <a:xfrm>
          <a:off x="3784172" y="122586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[200,866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BD9C38FE-1098-40D4-8576-52D51F7C1E9C}"/>
            </a:ext>
          </a:extLst>
        </xdr:cNvPr>
        <xdr:cNvSpPr/>
      </xdr:nvSpPr>
      <xdr:spPr>
        <a:xfrm>
          <a:off x="5372100" y="121729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76CF16D2-27F8-42A1-A28A-235E0B02D018}"/>
            </a:ext>
          </a:extLst>
        </xdr:cNvPr>
        <xdr:cNvSpPr/>
      </xdr:nvSpPr>
      <xdr:spPr>
        <a:xfrm>
          <a:off x="5372100" y="12353925"/>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AD14981F-2606-425B-A4C5-62A5869EF808}"/>
            </a:ext>
          </a:extLst>
        </xdr:cNvPr>
        <xdr:cNvSpPr/>
      </xdr:nvSpPr>
      <xdr:spPr>
        <a:xfrm>
          <a:off x="6867525" y="12172950"/>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BB2C8655-BA50-44AA-85C8-7A3E3BF7E6BD}"/>
            </a:ext>
          </a:extLst>
        </xdr:cNvPr>
        <xdr:cNvSpPr/>
      </xdr:nvSpPr>
      <xdr:spPr>
        <a:xfrm>
          <a:off x="6867525" y="1235392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184BAD07-0AA3-4BB5-8D62-77A37D843BC5}"/>
            </a:ext>
          </a:extLst>
        </xdr:cNvPr>
        <xdr:cNvSpPr/>
      </xdr:nvSpPr>
      <xdr:spPr>
        <a:xfrm>
          <a:off x="8201025" y="121729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2BB8F10A-879C-44C9-93F3-81A41C71D1B0}"/>
            </a:ext>
          </a:extLst>
        </xdr:cNvPr>
        <xdr:cNvSpPr/>
      </xdr:nvSpPr>
      <xdr:spPr>
        <a:xfrm>
          <a:off x="8201025" y="1235392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57CCC4DF-061D-4E50-B5DA-0FF40BC3F38E}"/>
            </a:ext>
          </a:extLst>
        </xdr:cNvPr>
        <xdr:cNvSpPr/>
      </xdr:nvSpPr>
      <xdr:spPr>
        <a:xfrm>
          <a:off x="704850" y="12658725"/>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6208D12-EF58-486F-BEB0-19E3BD813BA9}"/>
            </a:ext>
          </a:extLst>
        </xdr:cNvPr>
        <xdr:cNvSpPr/>
      </xdr:nvSpPr>
      <xdr:spPr>
        <a:xfrm>
          <a:off x="5495925" y="12658725"/>
          <a:ext cx="5486400"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53789318-93ED-4833-B012-C5D6499328BD}"/>
            </a:ext>
          </a:extLst>
        </xdr:cNvPr>
        <xdr:cNvSpPr/>
      </xdr:nvSpPr>
      <xdr:spPr>
        <a:xfrm>
          <a:off x="5495925" y="12658725"/>
          <a:ext cx="345757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4D9D0BF8-2C6C-4F23-B5B9-F1F03239D592}"/>
            </a:ext>
          </a:extLst>
        </xdr:cNvPr>
        <xdr:cNvSpPr txBox="1"/>
      </xdr:nvSpPr>
      <xdr:spPr>
        <a:xfrm>
          <a:off x="5610225" y="12954000"/>
          <a:ext cx="5248275" cy="19240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人件費は令和３年度からほぼ横ばいの決算額であったが、物件費については光熱水費の高騰による施設全体の管理運営費の増により、令和３年度と比較して一人あたり１９，６９８円上昇している。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8D5AEC59-2DFE-4C63-9E9B-C2A29747B37F}"/>
            </a:ext>
          </a:extLst>
        </xdr:cNvPr>
        <xdr:cNvSpPr txBox="1"/>
      </xdr:nvSpPr>
      <xdr:spPr>
        <a:xfrm>
          <a:off x="666750" y="1247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7FCE8201-397A-43E3-8AF0-AC42594B26EF}"/>
            </a:ext>
          </a:extLst>
        </xdr:cNvPr>
        <xdr:cNvCxnSpPr/>
      </xdr:nvCxnSpPr>
      <xdr:spPr>
        <a:xfrm>
          <a:off x="704850" y="14935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AB39F23A-FDF4-4B79-8115-2FA5DD921F5E}"/>
            </a:ext>
          </a:extLst>
        </xdr:cNvPr>
        <xdr:cNvSpPr txBox="1"/>
      </xdr:nvSpPr>
      <xdr:spPr>
        <a:xfrm>
          <a:off x="0" y="1479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F3FF9E88-ADD5-4B03-BCDB-53AF485C7911}"/>
            </a:ext>
          </a:extLst>
        </xdr:cNvPr>
        <xdr:cNvCxnSpPr/>
      </xdr:nvCxnSpPr>
      <xdr:spPr>
        <a:xfrm>
          <a:off x="704850" y="1460953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BAB7DF31-65DF-4E6D-B896-F636F8689D9F}"/>
            </a:ext>
          </a:extLst>
        </xdr:cNvPr>
        <xdr:cNvSpPr txBox="1"/>
      </xdr:nvSpPr>
      <xdr:spPr>
        <a:xfrm>
          <a:off x="0" y="1448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4737B08D-D8BE-412C-8618-373E6A36BC3F}"/>
            </a:ext>
          </a:extLst>
        </xdr:cNvPr>
        <xdr:cNvCxnSpPr/>
      </xdr:nvCxnSpPr>
      <xdr:spPr>
        <a:xfrm>
          <a:off x="704850" y="1428069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494E7D90-42C1-4A08-967D-673ECCB2E3BA}"/>
            </a:ext>
          </a:extLst>
        </xdr:cNvPr>
        <xdr:cNvSpPr txBox="1"/>
      </xdr:nvSpPr>
      <xdr:spPr>
        <a:xfrm>
          <a:off x="0" y="1415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F17DA054-FCD5-4D0F-A350-817558D63635}"/>
            </a:ext>
          </a:extLst>
        </xdr:cNvPr>
        <xdr:cNvCxnSpPr/>
      </xdr:nvCxnSpPr>
      <xdr:spPr>
        <a:xfrm>
          <a:off x="704850" y="1395503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D0695AAB-A8E4-4790-B793-E04298FD18E7}"/>
            </a:ext>
          </a:extLst>
        </xdr:cNvPr>
        <xdr:cNvSpPr txBox="1"/>
      </xdr:nvSpPr>
      <xdr:spPr>
        <a:xfrm>
          <a:off x="0" y="13828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B692B206-D984-4598-8894-41AEE231CAAC}"/>
            </a:ext>
          </a:extLst>
        </xdr:cNvPr>
        <xdr:cNvCxnSpPr/>
      </xdr:nvCxnSpPr>
      <xdr:spPr>
        <a:xfrm>
          <a:off x="704850" y="1362936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5E608022-2286-403F-83D7-FB5385378B42}"/>
            </a:ext>
          </a:extLst>
        </xdr:cNvPr>
        <xdr:cNvSpPr txBox="1"/>
      </xdr:nvSpPr>
      <xdr:spPr>
        <a:xfrm>
          <a:off x="0" y="1349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A28E56B2-69F2-4A07-842E-5B2331D1C7C3}"/>
            </a:ext>
          </a:extLst>
        </xdr:cNvPr>
        <xdr:cNvCxnSpPr/>
      </xdr:nvCxnSpPr>
      <xdr:spPr>
        <a:xfrm>
          <a:off x="704850" y="13303704"/>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AB2432A2-7F60-4553-AC8C-3ABFEC7E5606}"/>
            </a:ext>
          </a:extLst>
        </xdr:cNvPr>
        <xdr:cNvSpPr txBox="1"/>
      </xdr:nvSpPr>
      <xdr:spPr>
        <a:xfrm>
          <a:off x="0" y="13174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1118B792-807F-4D81-895F-B7D12FA5FBB9}"/>
            </a:ext>
          </a:extLst>
        </xdr:cNvPr>
        <xdr:cNvCxnSpPr/>
      </xdr:nvCxnSpPr>
      <xdr:spPr>
        <a:xfrm>
          <a:off x="704850" y="1298438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BA9FFEB9-0772-4883-B526-7A6AF5E37E55}"/>
            </a:ext>
          </a:extLst>
        </xdr:cNvPr>
        <xdr:cNvSpPr txBox="1"/>
      </xdr:nvSpPr>
      <xdr:spPr>
        <a:xfrm>
          <a:off x="0" y="1284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D69A5A9D-0441-4E8F-B711-D4725D39A329}"/>
            </a:ext>
          </a:extLst>
        </xdr:cNvPr>
        <xdr:cNvCxnSpPr/>
      </xdr:nvCxnSpPr>
      <xdr:spPr>
        <a:xfrm>
          <a:off x="704850" y="126587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4C8140A2-01D1-46DE-AA15-D4AD5CA94C35}"/>
            </a:ext>
          </a:extLst>
        </xdr:cNvPr>
        <xdr:cNvSpPr txBox="1"/>
      </xdr:nvSpPr>
      <xdr:spPr>
        <a:xfrm>
          <a:off x="0"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17FCB386-C8DB-4C81-B239-E84D7503A9E4}"/>
            </a:ext>
          </a:extLst>
        </xdr:cNvPr>
        <xdr:cNvSpPr/>
      </xdr:nvSpPr>
      <xdr:spPr>
        <a:xfrm>
          <a:off x="704850" y="12658725"/>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168805</xdr:rowOff>
    </xdr:from>
    <xdr:to>
      <xdr:col>23</xdr:col>
      <xdr:colOff>133350</xdr:colOff>
      <xdr:row>89</xdr:row>
      <xdr:rowOff>107107</xdr:rowOff>
    </xdr:to>
    <xdr:cxnSp macro="">
      <xdr:nvCxnSpPr>
        <xdr:cNvPr id="193" name="直線コネクタ 192">
          <a:extLst>
            <a:ext uri="{FF2B5EF4-FFF2-40B4-BE49-F238E27FC236}">
              <a16:creationId xmlns:a16="http://schemas.microsoft.com/office/drawing/2014/main" id="{5CF7C050-BCD5-4C92-B655-6DFB419E472F}"/>
            </a:ext>
          </a:extLst>
        </xdr:cNvPr>
        <xdr:cNvCxnSpPr/>
      </xdr:nvCxnSpPr>
      <xdr:spPr>
        <a:xfrm flipV="1">
          <a:off x="4514850" y="13113280"/>
          <a:ext cx="0" cy="1401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79184</xdr:rowOff>
    </xdr:from>
    <xdr:ext cx="762000" cy="259045"/>
    <xdr:sp macro="" textlink="">
      <xdr:nvSpPr>
        <xdr:cNvPr id="194" name="人件費・物件費等の状況最小値テキスト">
          <a:extLst>
            <a:ext uri="{FF2B5EF4-FFF2-40B4-BE49-F238E27FC236}">
              <a16:creationId xmlns:a16="http://schemas.microsoft.com/office/drawing/2014/main" id="{580006E1-7A2A-47EF-B748-3FE9730EE195}"/>
            </a:ext>
          </a:extLst>
        </xdr:cNvPr>
        <xdr:cNvSpPr txBox="1"/>
      </xdr:nvSpPr>
      <xdr:spPr>
        <a:xfrm>
          <a:off x="4581525" y="14490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107107</xdr:rowOff>
    </xdr:from>
    <xdr:to>
      <xdr:col>24</xdr:col>
      <xdr:colOff>12700</xdr:colOff>
      <xdr:row>89</xdr:row>
      <xdr:rowOff>107107</xdr:rowOff>
    </xdr:to>
    <xdr:cxnSp macro="">
      <xdr:nvCxnSpPr>
        <xdr:cNvPr id="195" name="直線コネクタ 194">
          <a:extLst>
            <a:ext uri="{FF2B5EF4-FFF2-40B4-BE49-F238E27FC236}">
              <a16:creationId xmlns:a16="http://schemas.microsoft.com/office/drawing/2014/main" id="{99A558EB-E9B1-4331-86EF-4C573181B9C6}"/>
            </a:ext>
          </a:extLst>
        </xdr:cNvPr>
        <xdr:cNvCxnSpPr/>
      </xdr:nvCxnSpPr>
      <xdr:spPr>
        <a:xfrm>
          <a:off x="4429125" y="1451525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83732</xdr:rowOff>
    </xdr:from>
    <xdr:ext cx="762000" cy="259045"/>
    <xdr:sp macro="" textlink="">
      <xdr:nvSpPr>
        <xdr:cNvPr id="196" name="人件費・物件費等の状況最大値テキスト">
          <a:extLst>
            <a:ext uri="{FF2B5EF4-FFF2-40B4-BE49-F238E27FC236}">
              <a16:creationId xmlns:a16="http://schemas.microsoft.com/office/drawing/2014/main" id="{69C1B737-AEDC-47F8-AFC4-B24F6592CAB5}"/>
            </a:ext>
          </a:extLst>
        </xdr:cNvPr>
        <xdr:cNvSpPr txBox="1"/>
      </xdr:nvSpPr>
      <xdr:spPr>
        <a:xfrm>
          <a:off x="4581525" y="12878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168805</xdr:rowOff>
    </xdr:from>
    <xdr:to>
      <xdr:col>24</xdr:col>
      <xdr:colOff>12700</xdr:colOff>
      <xdr:row>80</xdr:row>
      <xdr:rowOff>168805</xdr:rowOff>
    </xdr:to>
    <xdr:cxnSp macro="">
      <xdr:nvCxnSpPr>
        <xdr:cNvPr id="197" name="直線コネクタ 196">
          <a:extLst>
            <a:ext uri="{FF2B5EF4-FFF2-40B4-BE49-F238E27FC236}">
              <a16:creationId xmlns:a16="http://schemas.microsoft.com/office/drawing/2014/main" id="{390543E4-6E94-4378-94BD-8A31B4C5F33C}"/>
            </a:ext>
          </a:extLst>
        </xdr:cNvPr>
        <xdr:cNvCxnSpPr/>
      </xdr:nvCxnSpPr>
      <xdr:spPr>
        <a:xfrm>
          <a:off x="4429125" y="1311328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135562</xdr:rowOff>
    </xdr:from>
    <xdr:to>
      <xdr:col>23</xdr:col>
      <xdr:colOff>133350</xdr:colOff>
      <xdr:row>82</xdr:row>
      <xdr:rowOff>32014</xdr:rowOff>
    </xdr:to>
    <xdr:cxnSp macro="">
      <xdr:nvCxnSpPr>
        <xdr:cNvPr id="198" name="直線コネクタ 197">
          <a:extLst>
            <a:ext uri="{FF2B5EF4-FFF2-40B4-BE49-F238E27FC236}">
              <a16:creationId xmlns:a16="http://schemas.microsoft.com/office/drawing/2014/main" id="{310FC55C-A993-4139-A470-EA7F9A63C0C2}"/>
            </a:ext>
          </a:extLst>
        </xdr:cNvPr>
        <xdr:cNvCxnSpPr/>
      </xdr:nvCxnSpPr>
      <xdr:spPr>
        <a:xfrm>
          <a:off x="3752850" y="13251487"/>
          <a:ext cx="762000" cy="5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166386</xdr:rowOff>
    </xdr:from>
    <xdr:ext cx="762000" cy="259045"/>
    <xdr:sp macro="" textlink="">
      <xdr:nvSpPr>
        <xdr:cNvPr id="199" name="人件費・物件費等の状況平均値テキスト">
          <a:extLst>
            <a:ext uri="{FF2B5EF4-FFF2-40B4-BE49-F238E27FC236}">
              <a16:creationId xmlns:a16="http://schemas.microsoft.com/office/drawing/2014/main" id="{F04AE43A-8EB9-4492-81EF-FD50AD045D9D}"/>
            </a:ext>
          </a:extLst>
        </xdr:cNvPr>
        <xdr:cNvSpPr txBox="1"/>
      </xdr:nvSpPr>
      <xdr:spPr>
        <a:xfrm>
          <a:off x="4581525" y="132791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22859</xdr:rowOff>
    </xdr:from>
    <xdr:to>
      <xdr:col>23</xdr:col>
      <xdr:colOff>184150</xdr:colOff>
      <xdr:row>82</xdr:row>
      <xdr:rowOff>124459</xdr:rowOff>
    </xdr:to>
    <xdr:sp macro="" textlink="">
      <xdr:nvSpPr>
        <xdr:cNvPr id="200" name="フローチャート: 判断 199">
          <a:extLst>
            <a:ext uri="{FF2B5EF4-FFF2-40B4-BE49-F238E27FC236}">
              <a16:creationId xmlns:a16="http://schemas.microsoft.com/office/drawing/2014/main" id="{6A58A65F-DFEA-4A35-AC6D-56316CDFE1D6}"/>
            </a:ext>
          </a:extLst>
        </xdr:cNvPr>
        <xdr:cNvSpPr/>
      </xdr:nvSpPr>
      <xdr:spPr>
        <a:xfrm>
          <a:off x="4467225" y="1330388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135562</xdr:rowOff>
    </xdr:from>
    <xdr:to>
      <xdr:col>19</xdr:col>
      <xdr:colOff>133350</xdr:colOff>
      <xdr:row>81</xdr:row>
      <xdr:rowOff>145445</xdr:rowOff>
    </xdr:to>
    <xdr:cxnSp macro="">
      <xdr:nvCxnSpPr>
        <xdr:cNvPr id="201" name="直線コネクタ 200">
          <a:extLst>
            <a:ext uri="{FF2B5EF4-FFF2-40B4-BE49-F238E27FC236}">
              <a16:creationId xmlns:a16="http://schemas.microsoft.com/office/drawing/2014/main" id="{2580301B-B631-4475-AB3B-8927988185BF}"/>
            </a:ext>
          </a:extLst>
        </xdr:cNvPr>
        <xdr:cNvCxnSpPr/>
      </xdr:nvCxnSpPr>
      <xdr:spPr>
        <a:xfrm flipV="1">
          <a:off x="2943225" y="13251487"/>
          <a:ext cx="809625" cy="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166635</xdr:rowOff>
    </xdr:from>
    <xdr:to>
      <xdr:col>19</xdr:col>
      <xdr:colOff>184150</xdr:colOff>
      <xdr:row>82</xdr:row>
      <xdr:rowOff>96785</xdr:rowOff>
    </xdr:to>
    <xdr:sp macro="" textlink="">
      <xdr:nvSpPr>
        <xdr:cNvPr id="202" name="フローチャート: 判断 201">
          <a:extLst>
            <a:ext uri="{FF2B5EF4-FFF2-40B4-BE49-F238E27FC236}">
              <a16:creationId xmlns:a16="http://schemas.microsoft.com/office/drawing/2014/main" id="{13B9AC22-9F21-40DE-851F-733161047CE7}"/>
            </a:ext>
          </a:extLst>
        </xdr:cNvPr>
        <xdr:cNvSpPr/>
      </xdr:nvSpPr>
      <xdr:spPr>
        <a:xfrm>
          <a:off x="3705225" y="1327938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81562</xdr:rowOff>
    </xdr:from>
    <xdr:ext cx="736600" cy="259045"/>
    <xdr:sp macro="" textlink="">
      <xdr:nvSpPr>
        <xdr:cNvPr id="203" name="テキスト ボックス 202">
          <a:extLst>
            <a:ext uri="{FF2B5EF4-FFF2-40B4-BE49-F238E27FC236}">
              <a16:creationId xmlns:a16="http://schemas.microsoft.com/office/drawing/2014/main" id="{C0B83F5F-ADCF-4E8C-8D17-09F24EE19D90}"/>
            </a:ext>
          </a:extLst>
        </xdr:cNvPr>
        <xdr:cNvSpPr txBox="1"/>
      </xdr:nvSpPr>
      <xdr:spPr>
        <a:xfrm>
          <a:off x="3409950" y="13362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105355</xdr:rowOff>
    </xdr:from>
    <xdr:to>
      <xdr:col>15</xdr:col>
      <xdr:colOff>82550</xdr:colOff>
      <xdr:row>81</xdr:row>
      <xdr:rowOff>145445</xdr:rowOff>
    </xdr:to>
    <xdr:cxnSp macro="">
      <xdr:nvCxnSpPr>
        <xdr:cNvPr id="204" name="直線コネクタ 203">
          <a:extLst>
            <a:ext uri="{FF2B5EF4-FFF2-40B4-BE49-F238E27FC236}">
              <a16:creationId xmlns:a16="http://schemas.microsoft.com/office/drawing/2014/main" id="{2A6DA47F-DC2B-4A61-9FB0-082658DB3FD2}"/>
            </a:ext>
          </a:extLst>
        </xdr:cNvPr>
        <xdr:cNvCxnSpPr/>
      </xdr:nvCxnSpPr>
      <xdr:spPr>
        <a:xfrm>
          <a:off x="2124075" y="13218105"/>
          <a:ext cx="819150" cy="40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98479</xdr:rowOff>
    </xdr:from>
    <xdr:to>
      <xdr:col>15</xdr:col>
      <xdr:colOff>133350</xdr:colOff>
      <xdr:row>83</xdr:row>
      <xdr:rowOff>28629</xdr:rowOff>
    </xdr:to>
    <xdr:sp macro="" textlink="">
      <xdr:nvSpPr>
        <xdr:cNvPr id="205" name="フローチャート: 判断 204">
          <a:extLst>
            <a:ext uri="{FF2B5EF4-FFF2-40B4-BE49-F238E27FC236}">
              <a16:creationId xmlns:a16="http://schemas.microsoft.com/office/drawing/2014/main" id="{E37743B0-A824-42AD-A4BC-6C89B7A58F4A}"/>
            </a:ext>
          </a:extLst>
        </xdr:cNvPr>
        <xdr:cNvSpPr/>
      </xdr:nvSpPr>
      <xdr:spPr>
        <a:xfrm>
          <a:off x="2886075" y="13379504"/>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13406</xdr:rowOff>
    </xdr:from>
    <xdr:ext cx="762000" cy="259045"/>
    <xdr:sp macro="" textlink="">
      <xdr:nvSpPr>
        <xdr:cNvPr id="206" name="テキスト ボックス 205">
          <a:extLst>
            <a:ext uri="{FF2B5EF4-FFF2-40B4-BE49-F238E27FC236}">
              <a16:creationId xmlns:a16="http://schemas.microsoft.com/office/drawing/2014/main" id="{372C018C-3271-4093-AA62-40C6E82526DE}"/>
            </a:ext>
          </a:extLst>
        </xdr:cNvPr>
        <xdr:cNvSpPr txBox="1"/>
      </xdr:nvSpPr>
      <xdr:spPr>
        <a:xfrm>
          <a:off x="2600325" y="1345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105355</xdr:rowOff>
    </xdr:from>
    <xdr:to>
      <xdr:col>11</xdr:col>
      <xdr:colOff>31750</xdr:colOff>
      <xdr:row>81</xdr:row>
      <xdr:rowOff>107364</xdr:rowOff>
    </xdr:to>
    <xdr:cxnSp macro="">
      <xdr:nvCxnSpPr>
        <xdr:cNvPr id="207" name="直線コネクタ 206">
          <a:extLst>
            <a:ext uri="{FF2B5EF4-FFF2-40B4-BE49-F238E27FC236}">
              <a16:creationId xmlns:a16="http://schemas.microsoft.com/office/drawing/2014/main" id="{51432ED8-9F54-49A4-B207-43A404C51BE1}"/>
            </a:ext>
          </a:extLst>
        </xdr:cNvPr>
        <xdr:cNvCxnSpPr/>
      </xdr:nvCxnSpPr>
      <xdr:spPr>
        <a:xfrm flipV="1">
          <a:off x="1333500" y="13218105"/>
          <a:ext cx="790575" cy="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157324</xdr:rowOff>
    </xdr:from>
    <xdr:to>
      <xdr:col>11</xdr:col>
      <xdr:colOff>82550</xdr:colOff>
      <xdr:row>82</xdr:row>
      <xdr:rowOff>87474</xdr:rowOff>
    </xdr:to>
    <xdr:sp macro="" textlink="">
      <xdr:nvSpPr>
        <xdr:cNvPr id="208" name="フローチャート: 判断 207">
          <a:extLst>
            <a:ext uri="{FF2B5EF4-FFF2-40B4-BE49-F238E27FC236}">
              <a16:creationId xmlns:a16="http://schemas.microsoft.com/office/drawing/2014/main" id="{527B19C0-A0A6-44CF-AD53-2240FD64C615}"/>
            </a:ext>
          </a:extLst>
        </xdr:cNvPr>
        <xdr:cNvSpPr/>
      </xdr:nvSpPr>
      <xdr:spPr>
        <a:xfrm>
          <a:off x="2095500" y="13276424"/>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72251</xdr:rowOff>
    </xdr:from>
    <xdr:ext cx="762000" cy="259045"/>
    <xdr:sp macro="" textlink="">
      <xdr:nvSpPr>
        <xdr:cNvPr id="209" name="テキスト ボックス 208">
          <a:extLst>
            <a:ext uri="{FF2B5EF4-FFF2-40B4-BE49-F238E27FC236}">
              <a16:creationId xmlns:a16="http://schemas.microsoft.com/office/drawing/2014/main" id="{0877E298-1917-427F-BEEC-E1842564A3D6}"/>
            </a:ext>
          </a:extLst>
        </xdr:cNvPr>
        <xdr:cNvSpPr txBox="1"/>
      </xdr:nvSpPr>
      <xdr:spPr>
        <a:xfrm>
          <a:off x="1781175" y="13346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155804</xdr:rowOff>
    </xdr:from>
    <xdr:to>
      <xdr:col>7</xdr:col>
      <xdr:colOff>31750</xdr:colOff>
      <xdr:row>82</xdr:row>
      <xdr:rowOff>85954</xdr:rowOff>
    </xdr:to>
    <xdr:sp macro="" textlink="">
      <xdr:nvSpPr>
        <xdr:cNvPr id="210" name="フローチャート: 判断 209">
          <a:extLst>
            <a:ext uri="{FF2B5EF4-FFF2-40B4-BE49-F238E27FC236}">
              <a16:creationId xmlns:a16="http://schemas.microsoft.com/office/drawing/2014/main" id="{FC056E47-9210-46A4-9990-B610064F23B4}"/>
            </a:ext>
          </a:extLst>
        </xdr:cNvPr>
        <xdr:cNvSpPr/>
      </xdr:nvSpPr>
      <xdr:spPr>
        <a:xfrm>
          <a:off x="1285875" y="13274904"/>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70731</xdr:rowOff>
    </xdr:from>
    <xdr:ext cx="762000" cy="259045"/>
    <xdr:sp macro="" textlink="">
      <xdr:nvSpPr>
        <xdr:cNvPr id="211" name="テキスト ボックス 210">
          <a:extLst>
            <a:ext uri="{FF2B5EF4-FFF2-40B4-BE49-F238E27FC236}">
              <a16:creationId xmlns:a16="http://schemas.microsoft.com/office/drawing/2014/main" id="{96996DA9-9C8B-443F-AFE9-00B510D59514}"/>
            </a:ext>
          </a:extLst>
        </xdr:cNvPr>
        <xdr:cNvSpPr txBox="1"/>
      </xdr:nvSpPr>
      <xdr:spPr>
        <a:xfrm>
          <a:off x="971550" y="1334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70CFAC9E-957A-43A6-9609-77D704F88B5E}"/>
            </a:ext>
          </a:extLst>
        </xdr:cNvPr>
        <xdr:cNvSpPr txBox="1"/>
      </xdr:nvSpPr>
      <xdr:spPr>
        <a:xfrm>
          <a:off x="431482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2F0DB344-50C9-43E6-93E7-DD22720CD684}"/>
            </a:ext>
          </a:extLst>
        </xdr:cNvPr>
        <xdr:cNvSpPr txBox="1"/>
      </xdr:nvSpPr>
      <xdr:spPr>
        <a:xfrm>
          <a:off x="355282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63B919AB-299E-4FC6-9550-D32771562D5D}"/>
            </a:ext>
          </a:extLst>
        </xdr:cNvPr>
        <xdr:cNvSpPr txBox="1"/>
      </xdr:nvSpPr>
      <xdr:spPr>
        <a:xfrm>
          <a:off x="27432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CC0D524D-23E9-4B25-B544-79353721EB72}"/>
            </a:ext>
          </a:extLst>
        </xdr:cNvPr>
        <xdr:cNvSpPr txBox="1"/>
      </xdr:nvSpPr>
      <xdr:spPr>
        <a:xfrm>
          <a:off x="19335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156DA33B-FC49-4ABA-B1B7-3B52689152C5}"/>
            </a:ext>
          </a:extLst>
        </xdr:cNvPr>
        <xdr:cNvSpPr txBox="1"/>
      </xdr:nvSpPr>
      <xdr:spPr>
        <a:xfrm>
          <a:off x="11334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152664</xdr:rowOff>
    </xdr:from>
    <xdr:to>
      <xdr:col>23</xdr:col>
      <xdr:colOff>184150</xdr:colOff>
      <xdr:row>82</xdr:row>
      <xdr:rowOff>82814</xdr:rowOff>
    </xdr:to>
    <xdr:sp macro="" textlink="">
      <xdr:nvSpPr>
        <xdr:cNvPr id="217" name="楕円 216">
          <a:extLst>
            <a:ext uri="{FF2B5EF4-FFF2-40B4-BE49-F238E27FC236}">
              <a16:creationId xmlns:a16="http://schemas.microsoft.com/office/drawing/2014/main" id="{2C8CDC2B-E382-45FC-9F72-409E72B9713A}"/>
            </a:ext>
          </a:extLst>
        </xdr:cNvPr>
        <xdr:cNvSpPr/>
      </xdr:nvSpPr>
      <xdr:spPr>
        <a:xfrm>
          <a:off x="4467225" y="1326858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169191</xdr:rowOff>
    </xdr:from>
    <xdr:ext cx="762000" cy="259045"/>
    <xdr:sp macro="" textlink="">
      <xdr:nvSpPr>
        <xdr:cNvPr id="218" name="人件費・物件費等の状況該当値テキスト">
          <a:extLst>
            <a:ext uri="{FF2B5EF4-FFF2-40B4-BE49-F238E27FC236}">
              <a16:creationId xmlns:a16="http://schemas.microsoft.com/office/drawing/2014/main" id="{8AC519EC-4506-4A3D-A37A-3617660AA099}"/>
            </a:ext>
          </a:extLst>
        </xdr:cNvPr>
        <xdr:cNvSpPr txBox="1"/>
      </xdr:nvSpPr>
      <xdr:spPr>
        <a:xfrm>
          <a:off x="4581525" y="13113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84762</xdr:rowOff>
    </xdr:from>
    <xdr:to>
      <xdr:col>19</xdr:col>
      <xdr:colOff>184150</xdr:colOff>
      <xdr:row>82</xdr:row>
      <xdr:rowOff>14912</xdr:rowOff>
    </xdr:to>
    <xdr:sp macro="" textlink="">
      <xdr:nvSpPr>
        <xdr:cNvPr id="219" name="楕円 218">
          <a:extLst>
            <a:ext uri="{FF2B5EF4-FFF2-40B4-BE49-F238E27FC236}">
              <a16:creationId xmlns:a16="http://schemas.microsoft.com/office/drawing/2014/main" id="{C04AAC08-B9CC-41B7-AAE0-2AC3B8563720}"/>
            </a:ext>
          </a:extLst>
        </xdr:cNvPr>
        <xdr:cNvSpPr/>
      </xdr:nvSpPr>
      <xdr:spPr>
        <a:xfrm>
          <a:off x="3705225" y="13203862"/>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25089</xdr:rowOff>
    </xdr:from>
    <xdr:ext cx="736600" cy="259045"/>
    <xdr:sp macro="" textlink="">
      <xdr:nvSpPr>
        <xdr:cNvPr id="220" name="テキスト ボックス 219">
          <a:extLst>
            <a:ext uri="{FF2B5EF4-FFF2-40B4-BE49-F238E27FC236}">
              <a16:creationId xmlns:a16="http://schemas.microsoft.com/office/drawing/2014/main" id="{BC6C1A40-5D4C-47A0-B3D3-813B1AB3C57E}"/>
            </a:ext>
          </a:extLst>
        </xdr:cNvPr>
        <xdr:cNvSpPr txBox="1"/>
      </xdr:nvSpPr>
      <xdr:spPr>
        <a:xfrm>
          <a:off x="3409950" y="12982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94645</xdr:rowOff>
    </xdr:from>
    <xdr:to>
      <xdr:col>15</xdr:col>
      <xdr:colOff>133350</xdr:colOff>
      <xdr:row>82</xdr:row>
      <xdr:rowOff>24795</xdr:rowOff>
    </xdr:to>
    <xdr:sp macro="" textlink="">
      <xdr:nvSpPr>
        <xdr:cNvPr id="221" name="楕円 220">
          <a:extLst>
            <a:ext uri="{FF2B5EF4-FFF2-40B4-BE49-F238E27FC236}">
              <a16:creationId xmlns:a16="http://schemas.microsoft.com/office/drawing/2014/main" id="{093C8458-0A47-4B68-BBD6-7BFEB40F1AA5}"/>
            </a:ext>
          </a:extLst>
        </xdr:cNvPr>
        <xdr:cNvSpPr/>
      </xdr:nvSpPr>
      <xdr:spPr>
        <a:xfrm>
          <a:off x="2886075" y="1321057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34972</xdr:rowOff>
    </xdr:from>
    <xdr:ext cx="762000" cy="259045"/>
    <xdr:sp macro="" textlink="">
      <xdr:nvSpPr>
        <xdr:cNvPr id="222" name="テキスト ボックス 221">
          <a:extLst>
            <a:ext uri="{FF2B5EF4-FFF2-40B4-BE49-F238E27FC236}">
              <a16:creationId xmlns:a16="http://schemas.microsoft.com/office/drawing/2014/main" id="{32BEA407-1FFB-4C26-AE7B-B1A1065EDEDF}"/>
            </a:ext>
          </a:extLst>
        </xdr:cNvPr>
        <xdr:cNvSpPr txBox="1"/>
      </xdr:nvSpPr>
      <xdr:spPr>
        <a:xfrm>
          <a:off x="2600325" y="12988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54555</xdr:rowOff>
    </xdr:from>
    <xdr:to>
      <xdr:col>11</xdr:col>
      <xdr:colOff>82550</xdr:colOff>
      <xdr:row>81</xdr:row>
      <xdr:rowOff>156155</xdr:rowOff>
    </xdr:to>
    <xdr:sp macro="" textlink="">
      <xdr:nvSpPr>
        <xdr:cNvPr id="223" name="楕円 222">
          <a:extLst>
            <a:ext uri="{FF2B5EF4-FFF2-40B4-BE49-F238E27FC236}">
              <a16:creationId xmlns:a16="http://schemas.microsoft.com/office/drawing/2014/main" id="{4A9D8468-EFD1-495C-AECE-1EC831292847}"/>
            </a:ext>
          </a:extLst>
        </xdr:cNvPr>
        <xdr:cNvSpPr/>
      </xdr:nvSpPr>
      <xdr:spPr>
        <a:xfrm>
          <a:off x="2095500" y="1317048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166332</xdr:rowOff>
    </xdr:from>
    <xdr:ext cx="762000" cy="259045"/>
    <xdr:sp macro="" textlink="">
      <xdr:nvSpPr>
        <xdr:cNvPr id="224" name="テキスト ボックス 223">
          <a:extLst>
            <a:ext uri="{FF2B5EF4-FFF2-40B4-BE49-F238E27FC236}">
              <a16:creationId xmlns:a16="http://schemas.microsoft.com/office/drawing/2014/main" id="{7D04964E-BA3A-47FE-880E-C49ADD94F24B}"/>
            </a:ext>
          </a:extLst>
        </xdr:cNvPr>
        <xdr:cNvSpPr txBox="1"/>
      </xdr:nvSpPr>
      <xdr:spPr>
        <a:xfrm>
          <a:off x="1781175" y="1295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56564</xdr:rowOff>
    </xdr:from>
    <xdr:to>
      <xdr:col>7</xdr:col>
      <xdr:colOff>31750</xdr:colOff>
      <xdr:row>81</xdr:row>
      <xdr:rowOff>158164</xdr:rowOff>
    </xdr:to>
    <xdr:sp macro="" textlink="">
      <xdr:nvSpPr>
        <xdr:cNvPr id="225" name="楕円 224">
          <a:extLst>
            <a:ext uri="{FF2B5EF4-FFF2-40B4-BE49-F238E27FC236}">
              <a16:creationId xmlns:a16="http://schemas.microsoft.com/office/drawing/2014/main" id="{86581446-26F8-4035-B2F3-130E115C6527}"/>
            </a:ext>
          </a:extLst>
        </xdr:cNvPr>
        <xdr:cNvSpPr/>
      </xdr:nvSpPr>
      <xdr:spPr>
        <a:xfrm>
          <a:off x="1285875" y="13172489"/>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168341</xdr:rowOff>
    </xdr:from>
    <xdr:ext cx="762000" cy="259045"/>
    <xdr:sp macro="" textlink="">
      <xdr:nvSpPr>
        <xdr:cNvPr id="226" name="テキスト ボックス 225">
          <a:extLst>
            <a:ext uri="{FF2B5EF4-FFF2-40B4-BE49-F238E27FC236}">
              <a16:creationId xmlns:a16="http://schemas.microsoft.com/office/drawing/2014/main" id="{FF1DC9BC-756C-4E17-941D-18E6919E24CA}"/>
            </a:ext>
          </a:extLst>
        </xdr:cNvPr>
        <xdr:cNvSpPr txBox="1"/>
      </xdr:nvSpPr>
      <xdr:spPr>
        <a:xfrm>
          <a:off x="971550" y="1295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4AC61CFD-909B-4B50-ABA1-64EFDD12772D}"/>
            </a:ext>
          </a:extLst>
        </xdr:cNvPr>
        <xdr:cNvSpPr/>
      </xdr:nvSpPr>
      <xdr:spPr>
        <a:xfrm>
          <a:off x="11668125" y="119443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7CF99DC7-0D14-41AF-856B-A0F438E6CEE4}"/>
            </a:ext>
          </a:extLst>
        </xdr:cNvPr>
        <xdr:cNvSpPr txBox="1"/>
      </xdr:nvSpPr>
      <xdr:spPr>
        <a:xfrm>
          <a:off x="12409672" y="122872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623D35E2-8496-482D-9C96-7E4362CB3DA5}"/>
            </a:ext>
          </a:extLst>
        </xdr:cNvPr>
        <xdr:cNvSpPr txBox="1"/>
      </xdr:nvSpPr>
      <xdr:spPr>
        <a:xfrm>
          <a:off x="14041255" y="122586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861AE699-E121-470D-B2B0-6759E0949081}"/>
            </a:ext>
          </a:extLst>
        </xdr:cNvPr>
        <xdr:cNvSpPr/>
      </xdr:nvSpPr>
      <xdr:spPr>
        <a:xfrm>
          <a:off x="16354425" y="12172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E1E1C300-3863-4A62-A4D3-6B7E4FA9872F}"/>
            </a:ext>
          </a:extLst>
        </xdr:cNvPr>
        <xdr:cNvSpPr/>
      </xdr:nvSpPr>
      <xdr:spPr>
        <a:xfrm>
          <a:off x="16354425" y="123539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F584C30B-F59F-42AD-84AB-DD608CC64AD1}"/>
            </a:ext>
          </a:extLst>
        </xdr:cNvPr>
        <xdr:cNvSpPr/>
      </xdr:nvSpPr>
      <xdr:spPr>
        <a:xfrm>
          <a:off x="17849850" y="121729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7AABBA29-A3E4-47DD-B25D-3BED2DA4E2A9}"/>
            </a:ext>
          </a:extLst>
        </xdr:cNvPr>
        <xdr:cNvSpPr/>
      </xdr:nvSpPr>
      <xdr:spPr>
        <a:xfrm>
          <a:off x="17849850" y="1235392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8D6980C4-0F94-4F6C-BC44-0D2738D644B0}"/>
            </a:ext>
          </a:extLst>
        </xdr:cNvPr>
        <xdr:cNvSpPr/>
      </xdr:nvSpPr>
      <xdr:spPr>
        <a:xfrm>
          <a:off x="19173825" y="12172950"/>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29F6C8A5-F010-4330-9FC5-CCC9E38D7759}"/>
            </a:ext>
          </a:extLst>
        </xdr:cNvPr>
        <xdr:cNvSpPr/>
      </xdr:nvSpPr>
      <xdr:spPr>
        <a:xfrm>
          <a:off x="19173825" y="1235392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5D7423AD-0504-48A5-A5D0-F637D9C91F41}"/>
            </a:ext>
          </a:extLst>
        </xdr:cNvPr>
        <xdr:cNvSpPr/>
      </xdr:nvSpPr>
      <xdr:spPr>
        <a:xfrm>
          <a:off x="11668125" y="12658725"/>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87313CFC-6AAE-4EDC-B7BE-608286AB8489}"/>
            </a:ext>
          </a:extLst>
        </xdr:cNvPr>
        <xdr:cNvSpPr/>
      </xdr:nvSpPr>
      <xdr:spPr>
        <a:xfrm>
          <a:off x="16459200" y="12658725"/>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EBA86078-57FB-4ECC-8D9D-4E189E7809F3}"/>
            </a:ext>
          </a:extLst>
        </xdr:cNvPr>
        <xdr:cNvSpPr/>
      </xdr:nvSpPr>
      <xdr:spPr>
        <a:xfrm>
          <a:off x="16459200" y="12658725"/>
          <a:ext cx="34671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408D7249-E236-49C6-93EE-CAD5C66EB76F}"/>
            </a:ext>
          </a:extLst>
        </xdr:cNvPr>
        <xdr:cNvSpPr txBox="1"/>
      </xdr:nvSpPr>
      <xdr:spPr>
        <a:xfrm>
          <a:off x="16573500" y="12954000"/>
          <a:ext cx="5257800" cy="19240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類似団体より高い水準にある。今後の動向を注視しつつ、給与体系や職員管理の適正化に努める。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7A5062D2-F9BA-48F9-A87A-54DD37468E47}"/>
            </a:ext>
          </a:extLst>
        </xdr:cNvPr>
        <xdr:cNvCxnSpPr/>
      </xdr:nvCxnSpPr>
      <xdr:spPr>
        <a:xfrm>
          <a:off x="11668125" y="14935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82BF63EC-2FFB-4B27-84AA-72A4127B4D93}"/>
            </a:ext>
          </a:extLst>
        </xdr:cNvPr>
        <xdr:cNvSpPr txBox="1"/>
      </xdr:nvSpPr>
      <xdr:spPr>
        <a:xfrm>
          <a:off x="10982325" y="1479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C09FBBAF-35F0-4A31-BA94-EFDC62ECDE34}"/>
            </a:ext>
          </a:extLst>
        </xdr:cNvPr>
        <xdr:cNvCxnSpPr/>
      </xdr:nvCxnSpPr>
      <xdr:spPr>
        <a:xfrm>
          <a:off x="11668125" y="1456160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292978EA-4429-4C8B-9A27-E5636D567FDA}"/>
            </a:ext>
          </a:extLst>
        </xdr:cNvPr>
        <xdr:cNvSpPr txBox="1"/>
      </xdr:nvSpPr>
      <xdr:spPr>
        <a:xfrm>
          <a:off x="10982325" y="1442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ADCA4FB9-A63A-406C-A1E5-286F98FC35F9}"/>
            </a:ext>
          </a:extLst>
        </xdr:cNvPr>
        <xdr:cNvCxnSpPr/>
      </xdr:nvCxnSpPr>
      <xdr:spPr>
        <a:xfrm>
          <a:off x="11668125" y="1417531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84D6DEF1-BCAB-4F1C-8B54-1F0EB7981FE9}"/>
            </a:ext>
          </a:extLst>
        </xdr:cNvPr>
        <xdr:cNvSpPr txBox="1"/>
      </xdr:nvSpPr>
      <xdr:spPr>
        <a:xfrm>
          <a:off x="10982325" y="1404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FD71B201-09A4-4E32-AA6D-2E27870F6F4D}"/>
            </a:ext>
          </a:extLst>
        </xdr:cNvPr>
        <xdr:cNvCxnSpPr/>
      </xdr:nvCxnSpPr>
      <xdr:spPr>
        <a:xfrm>
          <a:off x="11668125" y="13792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FDC9E471-6C9F-4CD4-91C9-A608C72261C0}"/>
            </a:ext>
          </a:extLst>
        </xdr:cNvPr>
        <xdr:cNvSpPr txBox="1"/>
      </xdr:nvSpPr>
      <xdr:spPr>
        <a:xfrm>
          <a:off x="10982325" y="13665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D482718B-DABC-44AC-A2BF-B2D64CD3B729}"/>
            </a:ext>
          </a:extLst>
        </xdr:cNvPr>
        <xdr:cNvCxnSpPr/>
      </xdr:nvCxnSpPr>
      <xdr:spPr>
        <a:xfrm>
          <a:off x="11668125" y="1341860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E547A9A9-1C07-4DF8-ADEA-3D29B0323C0C}"/>
            </a:ext>
          </a:extLst>
        </xdr:cNvPr>
        <xdr:cNvSpPr txBox="1"/>
      </xdr:nvSpPr>
      <xdr:spPr>
        <a:xfrm>
          <a:off x="10982325" y="13279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ACB4C7BB-589F-4796-9E28-A511D5FC092A}"/>
            </a:ext>
          </a:extLst>
        </xdr:cNvPr>
        <xdr:cNvCxnSpPr/>
      </xdr:nvCxnSpPr>
      <xdr:spPr>
        <a:xfrm>
          <a:off x="11668125" y="13041841"/>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28BDEF6D-3153-4280-940F-10F6A50691DC}"/>
            </a:ext>
          </a:extLst>
        </xdr:cNvPr>
        <xdr:cNvSpPr txBox="1"/>
      </xdr:nvSpPr>
      <xdr:spPr>
        <a:xfrm>
          <a:off x="10982325" y="1290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943476FA-7A4A-49E0-83B0-FB5DDBF46BDB}"/>
            </a:ext>
          </a:extLst>
        </xdr:cNvPr>
        <xdr:cNvCxnSpPr/>
      </xdr:nvCxnSpPr>
      <xdr:spPr>
        <a:xfrm>
          <a:off x="11668125" y="126587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BB988443-7353-483E-8D41-76200AFC3F2F}"/>
            </a:ext>
          </a:extLst>
        </xdr:cNvPr>
        <xdr:cNvSpPr txBox="1"/>
      </xdr:nvSpPr>
      <xdr:spPr>
        <a:xfrm>
          <a:off x="10982325"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EEE48906-74B7-42EE-881C-D7D795B24ECE}"/>
            </a:ext>
          </a:extLst>
        </xdr:cNvPr>
        <xdr:cNvSpPr/>
      </xdr:nvSpPr>
      <xdr:spPr>
        <a:xfrm>
          <a:off x="11668125" y="12658725"/>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163689</xdr:rowOff>
    </xdr:to>
    <xdr:cxnSp macro="">
      <xdr:nvCxnSpPr>
        <xdr:cNvPr id="255" name="直線コネクタ 254">
          <a:extLst>
            <a:ext uri="{FF2B5EF4-FFF2-40B4-BE49-F238E27FC236}">
              <a16:creationId xmlns:a16="http://schemas.microsoft.com/office/drawing/2014/main" id="{80B29472-B590-4EF8-B927-1915C3EE4224}"/>
            </a:ext>
          </a:extLst>
        </xdr:cNvPr>
        <xdr:cNvCxnSpPr/>
      </xdr:nvCxnSpPr>
      <xdr:spPr>
        <a:xfrm flipV="1">
          <a:off x="15478125" y="12981870"/>
          <a:ext cx="0" cy="15899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135766</xdr:rowOff>
    </xdr:from>
    <xdr:ext cx="762000" cy="259045"/>
    <xdr:sp macro="" textlink="">
      <xdr:nvSpPr>
        <xdr:cNvPr id="256" name="給与水準   （国との比較）最小値テキスト">
          <a:extLst>
            <a:ext uri="{FF2B5EF4-FFF2-40B4-BE49-F238E27FC236}">
              <a16:creationId xmlns:a16="http://schemas.microsoft.com/office/drawing/2014/main" id="{3DD3DDB8-6D4C-4990-BEB8-757F2E16D9FE}"/>
            </a:ext>
          </a:extLst>
        </xdr:cNvPr>
        <xdr:cNvSpPr txBox="1"/>
      </xdr:nvSpPr>
      <xdr:spPr>
        <a:xfrm>
          <a:off x="15563850" y="1454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163689</xdr:rowOff>
    </xdr:from>
    <xdr:to>
      <xdr:col>81</xdr:col>
      <xdr:colOff>133350</xdr:colOff>
      <xdr:row>89</xdr:row>
      <xdr:rowOff>163689</xdr:rowOff>
    </xdr:to>
    <xdr:cxnSp macro="">
      <xdr:nvCxnSpPr>
        <xdr:cNvPr id="257" name="直線コネクタ 256">
          <a:extLst>
            <a:ext uri="{FF2B5EF4-FFF2-40B4-BE49-F238E27FC236}">
              <a16:creationId xmlns:a16="http://schemas.microsoft.com/office/drawing/2014/main" id="{FBFD75E8-5E45-41EA-8CDD-DACFA600B83F}"/>
            </a:ext>
          </a:extLst>
        </xdr:cNvPr>
        <xdr:cNvCxnSpPr/>
      </xdr:nvCxnSpPr>
      <xdr:spPr>
        <a:xfrm>
          <a:off x="15401925" y="1457183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8" name="給与水準   （国との比較）最大値テキスト">
          <a:extLst>
            <a:ext uri="{FF2B5EF4-FFF2-40B4-BE49-F238E27FC236}">
              <a16:creationId xmlns:a16="http://schemas.microsoft.com/office/drawing/2014/main" id="{572F0934-F1AE-41A4-A0EA-FA0F700D2FEE}"/>
            </a:ext>
          </a:extLst>
        </xdr:cNvPr>
        <xdr:cNvSpPr txBox="1"/>
      </xdr:nvSpPr>
      <xdr:spPr>
        <a:xfrm>
          <a:off x="15563850" y="12747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9" name="直線コネクタ 258">
          <a:extLst>
            <a:ext uri="{FF2B5EF4-FFF2-40B4-BE49-F238E27FC236}">
              <a16:creationId xmlns:a16="http://schemas.microsoft.com/office/drawing/2014/main" id="{21BF8186-E014-4B25-AA1B-E7C0B501DA68}"/>
            </a:ext>
          </a:extLst>
        </xdr:cNvPr>
        <xdr:cNvCxnSpPr/>
      </xdr:nvCxnSpPr>
      <xdr:spPr>
        <a:xfrm>
          <a:off x="15401925" y="1298187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107245</xdr:rowOff>
    </xdr:from>
    <xdr:to>
      <xdr:col>81</xdr:col>
      <xdr:colOff>44450</xdr:colOff>
      <xdr:row>89</xdr:row>
      <xdr:rowOff>83255</xdr:rowOff>
    </xdr:to>
    <xdr:cxnSp macro="">
      <xdr:nvCxnSpPr>
        <xdr:cNvPr id="260" name="直線コネクタ 259">
          <a:extLst>
            <a:ext uri="{FF2B5EF4-FFF2-40B4-BE49-F238E27FC236}">
              <a16:creationId xmlns:a16="http://schemas.microsoft.com/office/drawing/2014/main" id="{51C376B5-371F-4523-8314-4261898D6825}"/>
            </a:ext>
          </a:extLst>
        </xdr:cNvPr>
        <xdr:cNvCxnSpPr/>
      </xdr:nvCxnSpPr>
      <xdr:spPr>
        <a:xfrm flipV="1">
          <a:off x="14716125" y="14353470"/>
          <a:ext cx="762000" cy="14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104722</xdr:rowOff>
    </xdr:from>
    <xdr:ext cx="762000" cy="259045"/>
    <xdr:sp macro="" textlink="">
      <xdr:nvSpPr>
        <xdr:cNvPr id="261" name="給与水準   （国との比較）平均値テキスト">
          <a:extLst>
            <a:ext uri="{FF2B5EF4-FFF2-40B4-BE49-F238E27FC236}">
              <a16:creationId xmlns:a16="http://schemas.microsoft.com/office/drawing/2014/main" id="{C1838EB0-0047-49B5-8ED8-5949552E966D}"/>
            </a:ext>
          </a:extLst>
        </xdr:cNvPr>
        <xdr:cNvSpPr txBox="1"/>
      </xdr:nvSpPr>
      <xdr:spPr>
        <a:xfrm>
          <a:off x="15563850" y="13709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88195</xdr:rowOff>
    </xdr:from>
    <xdr:to>
      <xdr:col>81</xdr:col>
      <xdr:colOff>95250</xdr:colOff>
      <xdr:row>86</xdr:row>
      <xdr:rowOff>18345</xdr:rowOff>
    </xdr:to>
    <xdr:sp macro="" textlink="">
      <xdr:nvSpPr>
        <xdr:cNvPr id="262" name="フローチャート: 判断 261">
          <a:extLst>
            <a:ext uri="{FF2B5EF4-FFF2-40B4-BE49-F238E27FC236}">
              <a16:creationId xmlns:a16="http://schemas.microsoft.com/office/drawing/2014/main" id="{B47A4777-1BBF-40EF-92A7-DFFCA0D0A0F4}"/>
            </a:ext>
          </a:extLst>
        </xdr:cNvPr>
        <xdr:cNvSpPr/>
      </xdr:nvSpPr>
      <xdr:spPr>
        <a:xfrm>
          <a:off x="15430500" y="1384864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2822</xdr:rowOff>
    </xdr:from>
    <xdr:to>
      <xdr:col>77</xdr:col>
      <xdr:colOff>44450</xdr:colOff>
      <xdr:row>89</xdr:row>
      <xdr:rowOff>83255</xdr:rowOff>
    </xdr:to>
    <xdr:cxnSp macro="">
      <xdr:nvCxnSpPr>
        <xdr:cNvPr id="263" name="直線コネクタ 262">
          <a:extLst>
            <a:ext uri="{FF2B5EF4-FFF2-40B4-BE49-F238E27FC236}">
              <a16:creationId xmlns:a16="http://schemas.microsoft.com/office/drawing/2014/main" id="{BDDFA847-CEB6-42BA-8123-A9E5CEA25299}"/>
            </a:ext>
          </a:extLst>
        </xdr:cNvPr>
        <xdr:cNvCxnSpPr/>
      </xdr:nvCxnSpPr>
      <xdr:spPr>
        <a:xfrm>
          <a:off x="13906500" y="14414147"/>
          <a:ext cx="809625" cy="8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74789</xdr:rowOff>
    </xdr:from>
    <xdr:to>
      <xdr:col>77</xdr:col>
      <xdr:colOff>95250</xdr:colOff>
      <xdr:row>86</xdr:row>
      <xdr:rowOff>4939</xdr:rowOff>
    </xdr:to>
    <xdr:sp macro="" textlink="">
      <xdr:nvSpPr>
        <xdr:cNvPr id="264" name="フローチャート: 判断 263">
          <a:extLst>
            <a:ext uri="{FF2B5EF4-FFF2-40B4-BE49-F238E27FC236}">
              <a16:creationId xmlns:a16="http://schemas.microsoft.com/office/drawing/2014/main" id="{039B95AD-1FBC-4C5A-9C1C-3F9BAE43B6CF}"/>
            </a:ext>
          </a:extLst>
        </xdr:cNvPr>
        <xdr:cNvSpPr/>
      </xdr:nvSpPr>
      <xdr:spPr>
        <a:xfrm>
          <a:off x="14668500" y="1383841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15116</xdr:rowOff>
    </xdr:from>
    <xdr:ext cx="736600" cy="259045"/>
    <xdr:sp macro="" textlink="">
      <xdr:nvSpPr>
        <xdr:cNvPr id="265" name="テキスト ボックス 264">
          <a:extLst>
            <a:ext uri="{FF2B5EF4-FFF2-40B4-BE49-F238E27FC236}">
              <a16:creationId xmlns:a16="http://schemas.microsoft.com/office/drawing/2014/main" id="{15BD87D9-7890-448C-9203-D5DDD0016A00}"/>
            </a:ext>
          </a:extLst>
        </xdr:cNvPr>
        <xdr:cNvSpPr txBox="1"/>
      </xdr:nvSpPr>
      <xdr:spPr>
        <a:xfrm>
          <a:off x="14373225" y="13613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2822</xdr:rowOff>
    </xdr:from>
    <xdr:to>
      <xdr:col>72</xdr:col>
      <xdr:colOff>203200</xdr:colOff>
      <xdr:row>89</xdr:row>
      <xdr:rowOff>2822</xdr:rowOff>
    </xdr:to>
    <xdr:cxnSp macro="">
      <xdr:nvCxnSpPr>
        <xdr:cNvPr id="266" name="直線コネクタ 265">
          <a:extLst>
            <a:ext uri="{FF2B5EF4-FFF2-40B4-BE49-F238E27FC236}">
              <a16:creationId xmlns:a16="http://schemas.microsoft.com/office/drawing/2014/main" id="{57F9124C-9534-454F-85A9-6A147492BBC5}"/>
            </a:ext>
          </a:extLst>
        </xdr:cNvPr>
        <xdr:cNvCxnSpPr/>
      </xdr:nvCxnSpPr>
      <xdr:spPr>
        <a:xfrm>
          <a:off x="13106400" y="14414147"/>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7" name="フローチャート: 判断 266">
          <a:extLst>
            <a:ext uri="{FF2B5EF4-FFF2-40B4-BE49-F238E27FC236}">
              <a16:creationId xmlns:a16="http://schemas.microsoft.com/office/drawing/2014/main" id="{895B6C99-CE3B-45AD-979A-9CDC2CB851BD}"/>
            </a:ext>
          </a:extLst>
        </xdr:cNvPr>
        <xdr:cNvSpPr/>
      </xdr:nvSpPr>
      <xdr:spPr>
        <a:xfrm>
          <a:off x="13868400" y="1367049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68" name="テキスト ボックス 267">
          <a:extLst>
            <a:ext uri="{FF2B5EF4-FFF2-40B4-BE49-F238E27FC236}">
              <a16:creationId xmlns:a16="http://schemas.microsoft.com/office/drawing/2014/main" id="{EACEB6FB-8DA0-46FD-A123-03CAB6BCEB04}"/>
            </a:ext>
          </a:extLst>
        </xdr:cNvPr>
        <xdr:cNvSpPr txBox="1"/>
      </xdr:nvSpPr>
      <xdr:spPr>
        <a:xfrm>
          <a:off x="13554075" y="13448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134055</xdr:rowOff>
    </xdr:from>
    <xdr:to>
      <xdr:col>68</xdr:col>
      <xdr:colOff>152400</xdr:colOff>
      <xdr:row>89</xdr:row>
      <xdr:rowOff>2822</xdr:rowOff>
    </xdr:to>
    <xdr:cxnSp macro="">
      <xdr:nvCxnSpPr>
        <xdr:cNvPr id="269" name="直線コネクタ 268">
          <a:extLst>
            <a:ext uri="{FF2B5EF4-FFF2-40B4-BE49-F238E27FC236}">
              <a16:creationId xmlns:a16="http://schemas.microsoft.com/office/drawing/2014/main" id="{EA268A04-83D1-46FC-8546-D8A9306E7012}"/>
            </a:ext>
          </a:extLst>
        </xdr:cNvPr>
        <xdr:cNvCxnSpPr/>
      </xdr:nvCxnSpPr>
      <xdr:spPr>
        <a:xfrm>
          <a:off x="12296775" y="14383455"/>
          <a:ext cx="809625" cy="3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45155</xdr:rowOff>
    </xdr:from>
    <xdr:to>
      <xdr:col>68</xdr:col>
      <xdr:colOff>203200</xdr:colOff>
      <xdr:row>84</xdr:row>
      <xdr:rowOff>146755</xdr:rowOff>
    </xdr:to>
    <xdr:sp macro="" textlink="">
      <xdr:nvSpPr>
        <xdr:cNvPr id="270" name="フローチャート: 判断 269">
          <a:extLst>
            <a:ext uri="{FF2B5EF4-FFF2-40B4-BE49-F238E27FC236}">
              <a16:creationId xmlns:a16="http://schemas.microsoft.com/office/drawing/2014/main" id="{F60D04DB-C4B2-48B3-B757-66665018E2A8}"/>
            </a:ext>
          </a:extLst>
        </xdr:cNvPr>
        <xdr:cNvSpPr/>
      </xdr:nvSpPr>
      <xdr:spPr>
        <a:xfrm>
          <a:off x="13058775" y="1365003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156932</xdr:rowOff>
    </xdr:from>
    <xdr:ext cx="762000" cy="259045"/>
    <xdr:sp macro="" textlink="">
      <xdr:nvSpPr>
        <xdr:cNvPr id="271" name="テキスト ボックス 270">
          <a:extLst>
            <a:ext uri="{FF2B5EF4-FFF2-40B4-BE49-F238E27FC236}">
              <a16:creationId xmlns:a16="http://schemas.microsoft.com/office/drawing/2014/main" id="{B8CBECE7-2C76-4528-906A-5D237DE12177}"/>
            </a:ext>
          </a:extLst>
        </xdr:cNvPr>
        <xdr:cNvSpPr txBox="1"/>
      </xdr:nvSpPr>
      <xdr:spPr>
        <a:xfrm>
          <a:off x="12763500" y="1343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125589</xdr:rowOff>
    </xdr:from>
    <xdr:to>
      <xdr:col>64</xdr:col>
      <xdr:colOff>152400</xdr:colOff>
      <xdr:row>85</xdr:row>
      <xdr:rowOff>55739</xdr:rowOff>
    </xdr:to>
    <xdr:sp macro="" textlink="">
      <xdr:nvSpPr>
        <xdr:cNvPr id="272" name="フローチャート: 判断 271">
          <a:extLst>
            <a:ext uri="{FF2B5EF4-FFF2-40B4-BE49-F238E27FC236}">
              <a16:creationId xmlns:a16="http://schemas.microsoft.com/office/drawing/2014/main" id="{D5E41C1A-82EA-497C-90E2-DBF85AD1B7A5}"/>
            </a:ext>
          </a:extLst>
        </xdr:cNvPr>
        <xdr:cNvSpPr/>
      </xdr:nvSpPr>
      <xdr:spPr>
        <a:xfrm>
          <a:off x="12239625" y="1372411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65916</xdr:rowOff>
    </xdr:from>
    <xdr:ext cx="762000" cy="259045"/>
    <xdr:sp macro="" textlink="">
      <xdr:nvSpPr>
        <xdr:cNvPr id="273" name="テキスト ボックス 272">
          <a:extLst>
            <a:ext uri="{FF2B5EF4-FFF2-40B4-BE49-F238E27FC236}">
              <a16:creationId xmlns:a16="http://schemas.microsoft.com/office/drawing/2014/main" id="{1FBEEE55-F58A-4A75-B692-3DBBB35FA337}"/>
            </a:ext>
          </a:extLst>
        </xdr:cNvPr>
        <xdr:cNvSpPr txBox="1"/>
      </xdr:nvSpPr>
      <xdr:spPr>
        <a:xfrm>
          <a:off x="11953875" y="1350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EAE4DC03-3AB3-4B7D-A849-B0C25C749A2F}"/>
            </a:ext>
          </a:extLst>
        </xdr:cNvPr>
        <xdr:cNvSpPr txBox="1"/>
      </xdr:nvSpPr>
      <xdr:spPr>
        <a:xfrm>
          <a:off x="152781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920A1C91-938F-4B3F-9470-6AD63CE11A71}"/>
            </a:ext>
          </a:extLst>
        </xdr:cNvPr>
        <xdr:cNvSpPr txBox="1"/>
      </xdr:nvSpPr>
      <xdr:spPr>
        <a:xfrm>
          <a:off x="145161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DCC5555-D556-437F-B4ED-C82E065DCF47}"/>
            </a:ext>
          </a:extLst>
        </xdr:cNvPr>
        <xdr:cNvSpPr txBox="1"/>
      </xdr:nvSpPr>
      <xdr:spPr>
        <a:xfrm>
          <a:off x="137160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855EE650-95EE-4ED2-9F22-A8E8FF561158}"/>
            </a:ext>
          </a:extLst>
        </xdr:cNvPr>
        <xdr:cNvSpPr txBox="1"/>
      </xdr:nvSpPr>
      <xdr:spPr>
        <a:xfrm>
          <a:off x="129063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F9ABF93E-AD70-4C0F-A98A-82CD95C5E4A4}"/>
            </a:ext>
          </a:extLst>
        </xdr:cNvPr>
        <xdr:cNvSpPr txBox="1"/>
      </xdr:nvSpPr>
      <xdr:spPr>
        <a:xfrm>
          <a:off x="1209675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56445</xdr:rowOff>
    </xdr:from>
    <xdr:to>
      <xdr:col>81</xdr:col>
      <xdr:colOff>95250</xdr:colOff>
      <xdr:row>88</xdr:row>
      <xdr:rowOff>158045</xdr:rowOff>
    </xdr:to>
    <xdr:sp macro="" textlink="">
      <xdr:nvSpPr>
        <xdr:cNvPr id="279" name="楕円 278">
          <a:extLst>
            <a:ext uri="{FF2B5EF4-FFF2-40B4-BE49-F238E27FC236}">
              <a16:creationId xmlns:a16="http://schemas.microsoft.com/office/drawing/2014/main" id="{55FE9AF4-6169-46F6-ABB6-3BB35D92855B}"/>
            </a:ext>
          </a:extLst>
        </xdr:cNvPr>
        <xdr:cNvSpPr/>
      </xdr:nvSpPr>
      <xdr:spPr>
        <a:xfrm>
          <a:off x="15430500" y="1430584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28522</xdr:rowOff>
    </xdr:from>
    <xdr:ext cx="762000" cy="259045"/>
    <xdr:sp macro="" textlink="">
      <xdr:nvSpPr>
        <xdr:cNvPr id="280" name="給与水準   （国との比較）該当値テキスト">
          <a:extLst>
            <a:ext uri="{FF2B5EF4-FFF2-40B4-BE49-F238E27FC236}">
              <a16:creationId xmlns:a16="http://schemas.microsoft.com/office/drawing/2014/main" id="{2FFCE41C-40A6-4841-A2F0-D7FB7C74CFB0}"/>
            </a:ext>
          </a:extLst>
        </xdr:cNvPr>
        <xdr:cNvSpPr txBox="1"/>
      </xdr:nvSpPr>
      <xdr:spPr>
        <a:xfrm>
          <a:off x="15563850" y="1428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32455</xdr:rowOff>
    </xdr:from>
    <xdr:to>
      <xdr:col>77</xdr:col>
      <xdr:colOff>95250</xdr:colOff>
      <xdr:row>89</xdr:row>
      <xdr:rowOff>134055</xdr:rowOff>
    </xdr:to>
    <xdr:sp macro="" textlink="">
      <xdr:nvSpPr>
        <xdr:cNvPr id="281" name="楕円 280">
          <a:extLst>
            <a:ext uri="{FF2B5EF4-FFF2-40B4-BE49-F238E27FC236}">
              <a16:creationId xmlns:a16="http://schemas.microsoft.com/office/drawing/2014/main" id="{09AC6C7A-5156-4B15-BA88-C4A1939E7401}"/>
            </a:ext>
          </a:extLst>
        </xdr:cNvPr>
        <xdr:cNvSpPr/>
      </xdr:nvSpPr>
      <xdr:spPr>
        <a:xfrm>
          <a:off x="14668500" y="1444060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118832</xdr:rowOff>
    </xdr:from>
    <xdr:ext cx="736600" cy="259045"/>
    <xdr:sp macro="" textlink="">
      <xdr:nvSpPr>
        <xdr:cNvPr id="282" name="テキスト ボックス 281">
          <a:extLst>
            <a:ext uri="{FF2B5EF4-FFF2-40B4-BE49-F238E27FC236}">
              <a16:creationId xmlns:a16="http://schemas.microsoft.com/office/drawing/2014/main" id="{09C0D6FF-387A-48E5-B491-06E713744D54}"/>
            </a:ext>
          </a:extLst>
        </xdr:cNvPr>
        <xdr:cNvSpPr txBox="1"/>
      </xdr:nvSpPr>
      <xdr:spPr>
        <a:xfrm>
          <a:off x="14373225" y="14533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123472</xdr:rowOff>
    </xdr:from>
    <xdr:to>
      <xdr:col>73</xdr:col>
      <xdr:colOff>44450</xdr:colOff>
      <xdr:row>89</xdr:row>
      <xdr:rowOff>53622</xdr:rowOff>
    </xdr:to>
    <xdr:sp macro="" textlink="">
      <xdr:nvSpPr>
        <xdr:cNvPr id="283" name="楕円 282">
          <a:extLst>
            <a:ext uri="{FF2B5EF4-FFF2-40B4-BE49-F238E27FC236}">
              <a16:creationId xmlns:a16="http://schemas.microsoft.com/office/drawing/2014/main" id="{AEA464B8-E91D-453B-AEDB-07C9BA8A202E}"/>
            </a:ext>
          </a:extLst>
        </xdr:cNvPr>
        <xdr:cNvSpPr/>
      </xdr:nvSpPr>
      <xdr:spPr>
        <a:xfrm>
          <a:off x="13868400" y="14376047"/>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38399</xdr:rowOff>
    </xdr:from>
    <xdr:ext cx="762000" cy="259045"/>
    <xdr:sp macro="" textlink="">
      <xdr:nvSpPr>
        <xdr:cNvPr id="284" name="テキスト ボックス 283">
          <a:extLst>
            <a:ext uri="{FF2B5EF4-FFF2-40B4-BE49-F238E27FC236}">
              <a16:creationId xmlns:a16="http://schemas.microsoft.com/office/drawing/2014/main" id="{224567E0-C139-47D9-87EC-47C2CB2DEBD3}"/>
            </a:ext>
          </a:extLst>
        </xdr:cNvPr>
        <xdr:cNvSpPr txBox="1"/>
      </xdr:nvSpPr>
      <xdr:spPr>
        <a:xfrm>
          <a:off x="13554075" y="14449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123472</xdr:rowOff>
    </xdr:from>
    <xdr:to>
      <xdr:col>68</xdr:col>
      <xdr:colOff>203200</xdr:colOff>
      <xdr:row>89</xdr:row>
      <xdr:rowOff>53622</xdr:rowOff>
    </xdr:to>
    <xdr:sp macro="" textlink="">
      <xdr:nvSpPr>
        <xdr:cNvPr id="285" name="楕円 284">
          <a:extLst>
            <a:ext uri="{FF2B5EF4-FFF2-40B4-BE49-F238E27FC236}">
              <a16:creationId xmlns:a16="http://schemas.microsoft.com/office/drawing/2014/main" id="{4533DE10-DF18-4F6A-8BD7-731E1A719631}"/>
            </a:ext>
          </a:extLst>
        </xdr:cNvPr>
        <xdr:cNvSpPr/>
      </xdr:nvSpPr>
      <xdr:spPr>
        <a:xfrm>
          <a:off x="13058775" y="14376047"/>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38399</xdr:rowOff>
    </xdr:from>
    <xdr:ext cx="762000" cy="259045"/>
    <xdr:sp macro="" textlink="">
      <xdr:nvSpPr>
        <xdr:cNvPr id="286" name="テキスト ボックス 285">
          <a:extLst>
            <a:ext uri="{FF2B5EF4-FFF2-40B4-BE49-F238E27FC236}">
              <a16:creationId xmlns:a16="http://schemas.microsoft.com/office/drawing/2014/main" id="{7A55AA8B-E028-4C9F-B1E2-AB002FDD4856}"/>
            </a:ext>
          </a:extLst>
        </xdr:cNvPr>
        <xdr:cNvSpPr txBox="1"/>
      </xdr:nvSpPr>
      <xdr:spPr>
        <a:xfrm>
          <a:off x="12763500" y="14449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83255</xdr:rowOff>
    </xdr:from>
    <xdr:to>
      <xdr:col>64</xdr:col>
      <xdr:colOff>152400</xdr:colOff>
      <xdr:row>89</xdr:row>
      <xdr:rowOff>13405</xdr:rowOff>
    </xdr:to>
    <xdr:sp macro="" textlink="">
      <xdr:nvSpPr>
        <xdr:cNvPr id="287" name="楕円 286">
          <a:extLst>
            <a:ext uri="{FF2B5EF4-FFF2-40B4-BE49-F238E27FC236}">
              <a16:creationId xmlns:a16="http://schemas.microsoft.com/office/drawing/2014/main" id="{7B25CA70-30CB-4C78-9B6C-DCD4990102D5}"/>
            </a:ext>
          </a:extLst>
        </xdr:cNvPr>
        <xdr:cNvSpPr/>
      </xdr:nvSpPr>
      <xdr:spPr>
        <a:xfrm>
          <a:off x="12239625" y="1433583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169632</xdr:rowOff>
    </xdr:from>
    <xdr:ext cx="762000" cy="259045"/>
    <xdr:sp macro="" textlink="">
      <xdr:nvSpPr>
        <xdr:cNvPr id="288" name="テキスト ボックス 287">
          <a:extLst>
            <a:ext uri="{FF2B5EF4-FFF2-40B4-BE49-F238E27FC236}">
              <a16:creationId xmlns:a16="http://schemas.microsoft.com/office/drawing/2014/main" id="{FC165DB6-A33B-4E60-9DDF-A1454B882B33}"/>
            </a:ext>
          </a:extLst>
        </xdr:cNvPr>
        <xdr:cNvSpPr txBox="1"/>
      </xdr:nvSpPr>
      <xdr:spPr>
        <a:xfrm>
          <a:off x="11953875" y="1440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1766F18-A331-48C7-9561-25ACD93ECD25}"/>
            </a:ext>
          </a:extLst>
        </xdr:cNvPr>
        <xdr:cNvSpPr/>
      </xdr:nvSpPr>
      <xdr:spPr>
        <a:xfrm>
          <a:off x="11668125" y="834390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C9EBEE3A-9F0B-427D-9F3C-5E314B81EEC1}"/>
            </a:ext>
          </a:extLst>
        </xdr:cNvPr>
        <xdr:cNvSpPr txBox="1"/>
      </xdr:nvSpPr>
      <xdr:spPr>
        <a:xfrm>
          <a:off x="12142977" y="86868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5C8CAC3B-1C13-4978-ABFF-B98962F9E4CB}"/>
            </a:ext>
          </a:extLst>
        </xdr:cNvPr>
        <xdr:cNvSpPr txBox="1"/>
      </xdr:nvSpPr>
      <xdr:spPr>
        <a:xfrm>
          <a:off x="14307949" y="865822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E92B7C10-45DE-4E0C-8A55-1F6C3CF54E06}"/>
            </a:ext>
          </a:extLst>
        </xdr:cNvPr>
        <xdr:cNvSpPr/>
      </xdr:nvSpPr>
      <xdr:spPr>
        <a:xfrm>
          <a:off x="16354425" y="85820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A45F5B48-B59F-485E-A118-ABAECDD5CC18}"/>
            </a:ext>
          </a:extLst>
        </xdr:cNvPr>
        <xdr:cNvSpPr/>
      </xdr:nvSpPr>
      <xdr:spPr>
        <a:xfrm>
          <a:off x="16354425" y="87534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C9CBCA2E-9D00-4CFD-B8C2-E0FAD85EFE72}"/>
            </a:ext>
          </a:extLst>
        </xdr:cNvPr>
        <xdr:cNvSpPr/>
      </xdr:nvSpPr>
      <xdr:spPr>
        <a:xfrm>
          <a:off x="17849850" y="85820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2F888DBB-A132-4E26-9564-4430B9747697}"/>
            </a:ext>
          </a:extLst>
        </xdr:cNvPr>
        <xdr:cNvSpPr/>
      </xdr:nvSpPr>
      <xdr:spPr>
        <a:xfrm>
          <a:off x="17849850" y="875347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BA53C94B-D488-46FC-8458-FFAF80580159}"/>
            </a:ext>
          </a:extLst>
        </xdr:cNvPr>
        <xdr:cNvSpPr/>
      </xdr:nvSpPr>
      <xdr:spPr>
        <a:xfrm>
          <a:off x="19173825" y="858202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EA3CD475-0537-484D-8EFB-56C91E0A542E}"/>
            </a:ext>
          </a:extLst>
        </xdr:cNvPr>
        <xdr:cNvSpPr/>
      </xdr:nvSpPr>
      <xdr:spPr>
        <a:xfrm>
          <a:off x="19173825" y="875347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D271C7B-9035-434A-9C8A-AFD9461F0528}"/>
            </a:ext>
          </a:extLst>
        </xdr:cNvPr>
        <xdr:cNvSpPr/>
      </xdr:nvSpPr>
      <xdr:spPr>
        <a:xfrm>
          <a:off x="11668125" y="9067800"/>
          <a:ext cx="4619625" cy="22669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C7A42E41-DF24-46CC-B9F2-F1E090C63F9F}"/>
            </a:ext>
          </a:extLst>
        </xdr:cNvPr>
        <xdr:cNvSpPr/>
      </xdr:nvSpPr>
      <xdr:spPr>
        <a:xfrm>
          <a:off x="16459200" y="9067800"/>
          <a:ext cx="5476875" cy="2266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DABCB0CC-F204-4538-B6B5-BAC2B0B64CDA}"/>
            </a:ext>
          </a:extLst>
        </xdr:cNvPr>
        <xdr:cNvSpPr/>
      </xdr:nvSpPr>
      <xdr:spPr>
        <a:xfrm>
          <a:off x="16459200" y="906780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4F393E10-424A-44D4-B380-A0597F19F6C8}"/>
            </a:ext>
          </a:extLst>
        </xdr:cNvPr>
        <xdr:cNvSpPr txBox="1"/>
      </xdr:nvSpPr>
      <xdr:spPr>
        <a:xfrm>
          <a:off x="16573500" y="936307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類似団体より比率が低い傾向にある。今後も業務委託を今後も業務委託や機械による自動化を導入しながら適切な定員管理に努めていく。</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B2CE8503-F3E2-44D1-8148-05BF450794FB}"/>
            </a:ext>
          </a:extLst>
        </xdr:cNvPr>
        <xdr:cNvSpPr txBox="1"/>
      </xdr:nvSpPr>
      <xdr:spPr>
        <a:xfrm>
          <a:off x="11630025" y="88868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7081E137-EC68-4726-9F8A-8F283131052C}"/>
            </a:ext>
          </a:extLst>
        </xdr:cNvPr>
        <xdr:cNvCxnSpPr/>
      </xdr:nvCxnSpPr>
      <xdr:spPr>
        <a:xfrm>
          <a:off x="11668125" y="113347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D3B390B1-2CFD-4F1D-AC51-19CF23C4058E}"/>
            </a:ext>
          </a:extLst>
        </xdr:cNvPr>
        <xdr:cNvSpPr txBox="1"/>
      </xdr:nvSpPr>
      <xdr:spPr>
        <a:xfrm>
          <a:off x="10982325"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a:extLst>
            <a:ext uri="{FF2B5EF4-FFF2-40B4-BE49-F238E27FC236}">
              <a16:creationId xmlns:a16="http://schemas.microsoft.com/office/drawing/2014/main" id="{34531D5B-0A6D-4CFE-AEA8-D07845BF4099}"/>
            </a:ext>
          </a:extLst>
        </xdr:cNvPr>
        <xdr:cNvCxnSpPr/>
      </xdr:nvCxnSpPr>
      <xdr:spPr>
        <a:xfrm>
          <a:off x="11668125" y="1100908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a:extLst>
            <a:ext uri="{FF2B5EF4-FFF2-40B4-BE49-F238E27FC236}">
              <a16:creationId xmlns:a16="http://schemas.microsoft.com/office/drawing/2014/main" id="{13C547C5-72B2-4B24-B4D5-2256D3252482}"/>
            </a:ext>
          </a:extLst>
        </xdr:cNvPr>
        <xdr:cNvSpPr txBox="1"/>
      </xdr:nvSpPr>
      <xdr:spPr>
        <a:xfrm>
          <a:off x="10982325" y="1087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a:extLst>
            <a:ext uri="{FF2B5EF4-FFF2-40B4-BE49-F238E27FC236}">
              <a16:creationId xmlns:a16="http://schemas.microsoft.com/office/drawing/2014/main" id="{60DC5FD9-3437-4380-A685-43CC3FE3749E}"/>
            </a:ext>
          </a:extLst>
        </xdr:cNvPr>
        <xdr:cNvCxnSpPr/>
      </xdr:nvCxnSpPr>
      <xdr:spPr>
        <a:xfrm>
          <a:off x="11668125" y="1068977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a:extLst>
            <a:ext uri="{FF2B5EF4-FFF2-40B4-BE49-F238E27FC236}">
              <a16:creationId xmlns:a16="http://schemas.microsoft.com/office/drawing/2014/main" id="{1CD30CFA-6941-4BBA-B05C-D6847A94753E}"/>
            </a:ext>
          </a:extLst>
        </xdr:cNvPr>
        <xdr:cNvSpPr txBox="1"/>
      </xdr:nvSpPr>
      <xdr:spPr>
        <a:xfrm>
          <a:off x="10982325" y="1055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a:extLst>
            <a:ext uri="{FF2B5EF4-FFF2-40B4-BE49-F238E27FC236}">
              <a16:creationId xmlns:a16="http://schemas.microsoft.com/office/drawing/2014/main" id="{2E87C1E7-0DB6-4553-B8DB-595B62A30E45}"/>
            </a:ext>
          </a:extLst>
        </xdr:cNvPr>
        <xdr:cNvCxnSpPr/>
      </xdr:nvCxnSpPr>
      <xdr:spPr>
        <a:xfrm>
          <a:off x="11668125" y="1036410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a:extLst>
            <a:ext uri="{FF2B5EF4-FFF2-40B4-BE49-F238E27FC236}">
              <a16:creationId xmlns:a16="http://schemas.microsoft.com/office/drawing/2014/main" id="{375D1A0C-15A7-44AF-9F60-61C90E58C50C}"/>
            </a:ext>
          </a:extLst>
        </xdr:cNvPr>
        <xdr:cNvSpPr txBox="1"/>
      </xdr:nvSpPr>
      <xdr:spPr>
        <a:xfrm>
          <a:off x="10982325" y="1022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a:extLst>
            <a:ext uri="{FF2B5EF4-FFF2-40B4-BE49-F238E27FC236}">
              <a16:creationId xmlns:a16="http://schemas.microsoft.com/office/drawing/2014/main" id="{358168F2-D7DB-4957-9353-5067DAD29B36}"/>
            </a:ext>
          </a:extLst>
        </xdr:cNvPr>
        <xdr:cNvCxnSpPr/>
      </xdr:nvCxnSpPr>
      <xdr:spPr>
        <a:xfrm>
          <a:off x="11668125" y="10038443"/>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a:extLst>
            <a:ext uri="{FF2B5EF4-FFF2-40B4-BE49-F238E27FC236}">
              <a16:creationId xmlns:a16="http://schemas.microsoft.com/office/drawing/2014/main" id="{88E3B6F3-A0E4-4F0C-B6D2-4D453FEF6124}"/>
            </a:ext>
          </a:extLst>
        </xdr:cNvPr>
        <xdr:cNvSpPr txBox="1"/>
      </xdr:nvSpPr>
      <xdr:spPr>
        <a:xfrm>
          <a:off x="10982325" y="989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a:extLst>
            <a:ext uri="{FF2B5EF4-FFF2-40B4-BE49-F238E27FC236}">
              <a16:creationId xmlns:a16="http://schemas.microsoft.com/office/drawing/2014/main" id="{E7554C81-57D7-451A-8F34-6E7694D4A3F6}"/>
            </a:ext>
          </a:extLst>
        </xdr:cNvPr>
        <xdr:cNvCxnSpPr/>
      </xdr:nvCxnSpPr>
      <xdr:spPr>
        <a:xfrm>
          <a:off x="11668125" y="971277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a:extLst>
            <a:ext uri="{FF2B5EF4-FFF2-40B4-BE49-F238E27FC236}">
              <a16:creationId xmlns:a16="http://schemas.microsoft.com/office/drawing/2014/main" id="{0CBFA2C3-A510-4D29-8F31-DDCF322288AF}"/>
            </a:ext>
          </a:extLst>
        </xdr:cNvPr>
        <xdr:cNvSpPr txBox="1"/>
      </xdr:nvSpPr>
      <xdr:spPr>
        <a:xfrm>
          <a:off x="10982325" y="9573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a:extLst>
            <a:ext uri="{FF2B5EF4-FFF2-40B4-BE49-F238E27FC236}">
              <a16:creationId xmlns:a16="http://schemas.microsoft.com/office/drawing/2014/main" id="{C7993CA2-FE22-4A6A-8A9E-3977C1E33490}"/>
            </a:ext>
          </a:extLst>
        </xdr:cNvPr>
        <xdr:cNvCxnSpPr/>
      </xdr:nvCxnSpPr>
      <xdr:spPr>
        <a:xfrm>
          <a:off x="11668125" y="939346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a:extLst>
            <a:ext uri="{FF2B5EF4-FFF2-40B4-BE49-F238E27FC236}">
              <a16:creationId xmlns:a16="http://schemas.microsoft.com/office/drawing/2014/main" id="{C0DEBF9A-E9BF-4169-8FFC-C162DED8F70E}"/>
            </a:ext>
          </a:extLst>
        </xdr:cNvPr>
        <xdr:cNvSpPr txBox="1"/>
      </xdr:nvSpPr>
      <xdr:spPr>
        <a:xfrm>
          <a:off x="10982325" y="9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277780D-AC51-4C52-AF6B-D7BC8EC83913}"/>
            </a:ext>
          </a:extLst>
        </xdr:cNvPr>
        <xdr:cNvCxnSpPr/>
      </xdr:nvCxnSpPr>
      <xdr:spPr>
        <a:xfrm>
          <a:off x="11668125" y="90678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a:extLst>
            <a:ext uri="{FF2B5EF4-FFF2-40B4-BE49-F238E27FC236}">
              <a16:creationId xmlns:a16="http://schemas.microsoft.com/office/drawing/2014/main" id="{575296B0-6BFA-4BCE-9E26-77FB5C2EAB17}"/>
            </a:ext>
          </a:extLst>
        </xdr:cNvPr>
        <xdr:cNvSpPr txBox="1"/>
      </xdr:nvSpPr>
      <xdr:spPr>
        <a:xfrm>
          <a:off x="10982325" y="89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a:extLst>
            <a:ext uri="{FF2B5EF4-FFF2-40B4-BE49-F238E27FC236}">
              <a16:creationId xmlns:a16="http://schemas.microsoft.com/office/drawing/2014/main" id="{CB46C5EB-F44C-40DB-B7CF-2D07C880BB21}"/>
            </a:ext>
          </a:extLst>
        </xdr:cNvPr>
        <xdr:cNvSpPr/>
      </xdr:nvSpPr>
      <xdr:spPr>
        <a:xfrm>
          <a:off x="11668125" y="9067800"/>
          <a:ext cx="4619625"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78740</xdr:rowOff>
    </xdr:from>
    <xdr:to>
      <xdr:col>81</xdr:col>
      <xdr:colOff>44450</xdr:colOff>
      <xdr:row>66</xdr:row>
      <xdr:rowOff>171027</xdr:rowOff>
    </xdr:to>
    <xdr:cxnSp macro="">
      <xdr:nvCxnSpPr>
        <xdr:cNvPr id="320" name="直線コネクタ 319">
          <a:extLst>
            <a:ext uri="{FF2B5EF4-FFF2-40B4-BE49-F238E27FC236}">
              <a16:creationId xmlns:a16="http://schemas.microsoft.com/office/drawing/2014/main" id="{552D5981-1985-4283-99ED-5ABF49801DBB}"/>
            </a:ext>
          </a:extLst>
        </xdr:cNvPr>
        <xdr:cNvCxnSpPr/>
      </xdr:nvCxnSpPr>
      <xdr:spPr>
        <a:xfrm flipV="1">
          <a:off x="15478125" y="9470390"/>
          <a:ext cx="0" cy="13781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143104</xdr:rowOff>
    </xdr:from>
    <xdr:ext cx="762000" cy="259045"/>
    <xdr:sp macro="" textlink="">
      <xdr:nvSpPr>
        <xdr:cNvPr id="321" name="定員管理の状況最小値テキスト">
          <a:extLst>
            <a:ext uri="{FF2B5EF4-FFF2-40B4-BE49-F238E27FC236}">
              <a16:creationId xmlns:a16="http://schemas.microsoft.com/office/drawing/2014/main" id="{806F2934-252F-41FD-8A52-E79DA672FFB8}"/>
            </a:ext>
          </a:extLst>
        </xdr:cNvPr>
        <xdr:cNvSpPr txBox="1"/>
      </xdr:nvSpPr>
      <xdr:spPr>
        <a:xfrm>
          <a:off x="15563850" y="10826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171027</xdr:rowOff>
    </xdr:from>
    <xdr:to>
      <xdr:col>81</xdr:col>
      <xdr:colOff>133350</xdr:colOff>
      <xdr:row>66</xdr:row>
      <xdr:rowOff>171027</xdr:rowOff>
    </xdr:to>
    <xdr:cxnSp macro="">
      <xdr:nvCxnSpPr>
        <xdr:cNvPr id="322" name="直線コネクタ 321">
          <a:extLst>
            <a:ext uri="{FF2B5EF4-FFF2-40B4-BE49-F238E27FC236}">
              <a16:creationId xmlns:a16="http://schemas.microsoft.com/office/drawing/2014/main" id="{FA5902CA-F979-4B45-8483-168D2C0E533C}"/>
            </a:ext>
          </a:extLst>
        </xdr:cNvPr>
        <xdr:cNvCxnSpPr/>
      </xdr:nvCxnSpPr>
      <xdr:spPr>
        <a:xfrm>
          <a:off x="15401925" y="1084855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165117</xdr:rowOff>
    </xdr:from>
    <xdr:ext cx="762000" cy="259045"/>
    <xdr:sp macro="" textlink="">
      <xdr:nvSpPr>
        <xdr:cNvPr id="323" name="定員管理の状況最大値テキスト">
          <a:extLst>
            <a:ext uri="{FF2B5EF4-FFF2-40B4-BE49-F238E27FC236}">
              <a16:creationId xmlns:a16="http://schemas.microsoft.com/office/drawing/2014/main" id="{936605B9-E309-48B0-89EA-8658E3E133C0}"/>
            </a:ext>
          </a:extLst>
        </xdr:cNvPr>
        <xdr:cNvSpPr txBox="1"/>
      </xdr:nvSpPr>
      <xdr:spPr>
        <a:xfrm>
          <a:off x="15563850" y="9229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78740</xdr:rowOff>
    </xdr:from>
    <xdr:to>
      <xdr:col>81</xdr:col>
      <xdr:colOff>133350</xdr:colOff>
      <xdr:row>58</xdr:row>
      <xdr:rowOff>78740</xdr:rowOff>
    </xdr:to>
    <xdr:cxnSp macro="">
      <xdr:nvCxnSpPr>
        <xdr:cNvPr id="324" name="直線コネクタ 323">
          <a:extLst>
            <a:ext uri="{FF2B5EF4-FFF2-40B4-BE49-F238E27FC236}">
              <a16:creationId xmlns:a16="http://schemas.microsoft.com/office/drawing/2014/main" id="{6A23730C-13C1-4DAD-BF3A-889354387A71}"/>
            </a:ext>
          </a:extLst>
        </xdr:cNvPr>
        <xdr:cNvCxnSpPr/>
      </xdr:nvCxnSpPr>
      <xdr:spPr>
        <a:xfrm>
          <a:off x="15401925" y="947039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20804</xdr:rowOff>
    </xdr:from>
    <xdr:to>
      <xdr:col>81</xdr:col>
      <xdr:colOff>44450</xdr:colOff>
      <xdr:row>60</xdr:row>
      <xdr:rowOff>28847</xdr:rowOff>
    </xdr:to>
    <xdr:cxnSp macro="">
      <xdr:nvCxnSpPr>
        <xdr:cNvPr id="325" name="直線コネクタ 324">
          <a:extLst>
            <a:ext uri="{FF2B5EF4-FFF2-40B4-BE49-F238E27FC236}">
              <a16:creationId xmlns:a16="http://schemas.microsoft.com/office/drawing/2014/main" id="{F710982F-15A6-456A-8671-8F801C740B40}"/>
            </a:ext>
          </a:extLst>
        </xdr:cNvPr>
        <xdr:cNvCxnSpPr/>
      </xdr:nvCxnSpPr>
      <xdr:spPr>
        <a:xfrm>
          <a:off x="14716125" y="9736304"/>
          <a:ext cx="762000" cy="4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91457</xdr:rowOff>
    </xdr:from>
    <xdr:ext cx="762000" cy="259045"/>
    <xdr:sp macro="" textlink="">
      <xdr:nvSpPr>
        <xdr:cNvPr id="326" name="定員管理の状況平均値テキスト">
          <a:extLst>
            <a:ext uri="{FF2B5EF4-FFF2-40B4-BE49-F238E27FC236}">
              <a16:creationId xmlns:a16="http://schemas.microsoft.com/office/drawing/2014/main" id="{75E71DC3-9D74-42A7-8A04-CE6C7F09BFC3}"/>
            </a:ext>
          </a:extLst>
        </xdr:cNvPr>
        <xdr:cNvSpPr txBox="1"/>
      </xdr:nvSpPr>
      <xdr:spPr>
        <a:xfrm>
          <a:off x="15563850" y="9803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119380</xdr:rowOff>
    </xdr:from>
    <xdr:to>
      <xdr:col>81</xdr:col>
      <xdr:colOff>95250</xdr:colOff>
      <xdr:row>61</xdr:row>
      <xdr:rowOff>49530</xdr:rowOff>
    </xdr:to>
    <xdr:sp macro="" textlink="">
      <xdr:nvSpPr>
        <xdr:cNvPr id="327" name="フローチャート: 判断 326">
          <a:extLst>
            <a:ext uri="{FF2B5EF4-FFF2-40B4-BE49-F238E27FC236}">
              <a16:creationId xmlns:a16="http://schemas.microsoft.com/office/drawing/2014/main" id="{C8A396DE-D76C-4159-9D9C-54DF8462328E}"/>
            </a:ext>
          </a:extLst>
        </xdr:cNvPr>
        <xdr:cNvSpPr/>
      </xdr:nvSpPr>
      <xdr:spPr>
        <a:xfrm>
          <a:off x="15430500" y="983805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20804</xdr:rowOff>
    </xdr:from>
    <xdr:to>
      <xdr:col>77</xdr:col>
      <xdr:colOff>44450</xdr:colOff>
      <xdr:row>60</xdr:row>
      <xdr:rowOff>24251</xdr:rowOff>
    </xdr:to>
    <xdr:cxnSp macro="">
      <xdr:nvCxnSpPr>
        <xdr:cNvPr id="328" name="直線コネクタ 327">
          <a:extLst>
            <a:ext uri="{FF2B5EF4-FFF2-40B4-BE49-F238E27FC236}">
              <a16:creationId xmlns:a16="http://schemas.microsoft.com/office/drawing/2014/main" id="{F09C45B7-FDF0-49D7-AA74-514BCA73CACE}"/>
            </a:ext>
          </a:extLst>
        </xdr:cNvPr>
        <xdr:cNvCxnSpPr/>
      </xdr:nvCxnSpPr>
      <xdr:spPr>
        <a:xfrm flipV="1">
          <a:off x="13906500" y="9736304"/>
          <a:ext cx="809625" cy="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106741</xdr:rowOff>
    </xdr:from>
    <xdr:to>
      <xdr:col>77</xdr:col>
      <xdr:colOff>95250</xdr:colOff>
      <xdr:row>61</xdr:row>
      <xdr:rowOff>36891</xdr:rowOff>
    </xdr:to>
    <xdr:sp macro="" textlink="">
      <xdr:nvSpPr>
        <xdr:cNvPr id="329" name="フローチャート: 判断 328">
          <a:extLst>
            <a:ext uri="{FF2B5EF4-FFF2-40B4-BE49-F238E27FC236}">
              <a16:creationId xmlns:a16="http://schemas.microsoft.com/office/drawing/2014/main" id="{A925158C-7937-4BF2-86C9-EDF23FFB87F6}"/>
            </a:ext>
          </a:extLst>
        </xdr:cNvPr>
        <xdr:cNvSpPr/>
      </xdr:nvSpPr>
      <xdr:spPr>
        <a:xfrm>
          <a:off x="14668500" y="981906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21668</xdr:rowOff>
    </xdr:from>
    <xdr:ext cx="736600" cy="259045"/>
    <xdr:sp macro="" textlink="">
      <xdr:nvSpPr>
        <xdr:cNvPr id="330" name="テキスト ボックス 329">
          <a:extLst>
            <a:ext uri="{FF2B5EF4-FFF2-40B4-BE49-F238E27FC236}">
              <a16:creationId xmlns:a16="http://schemas.microsoft.com/office/drawing/2014/main" id="{4A514922-E7AF-4C0E-B8FF-7A9541F476FA}"/>
            </a:ext>
          </a:extLst>
        </xdr:cNvPr>
        <xdr:cNvSpPr txBox="1"/>
      </xdr:nvSpPr>
      <xdr:spPr>
        <a:xfrm>
          <a:off x="14373225" y="9899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24251</xdr:rowOff>
    </xdr:from>
    <xdr:to>
      <xdr:col>72</xdr:col>
      <xdr:colOff>203200</xdr:colOff>
      <xdr:row>60</xdr:row>
      <xdr:rowOff>26549</xdr:rowOff>
    </xdr:to>
    <xdr:cxnSp macro="">
      <xdr:nvCxnSpPr>
        <xdr:cNvPr id="331" name="直線コネクタ 330">
          <a:extLst>
            <a:ext uri="{FF2B5EF4-FFF2-40B4-BE49-F238E27FC236}">
              <a16:creationId xmlns:a16="http://schemas.microsoft.com/office/drawing/2014/main" id="{CF94E7E0-B1E5-4C93-808F-71871CACC255}"/>
            </a:ext>
          </a:extLst>
        </xdr:cNvPr>
        <xdr:cNvCxnSpPr/>
      </xdr:nvCxnSpPr>
      <xdr:spPr>
        <a:xfrm flipV="1">
          <a:off x="13106400" y="9742926"/>
          <a:ext cx="8001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115691</xdr:rowOff>
    </xdr:from>
    <xdr:to>
      <xdr:col>73</xdr:col>
      <xdr:colOff>44450</xdr:colOff>
      <xdr:row>62</xdr:row>
      <xdr:rowOff>45841</xdr:rowOff>
    </xdr:to>
    <xdr:sp macro="" textlink="">
      <xdr:nvSpPr>
        <xdr:cNvPr id="332" name="フローチャート: 判断 331">
          <a:extLst>
            <a:ext uri="{FF2B5EF4-FFF2-40B4-BE49-F238E27FC236}">
              <a16:creationId xmlns:a16="http://schemas.microsoft.com/office/drawing/2014/main" id="{96074701-5761-4271-9684-2983464DA203}"/>
            </a:ext>
          </a:extLst>
        </xdr:cNvPr>
        <xdr:cNvSpPr/>
      </xdr:nvSpPr>
      <xdr:spPr>
        <a:xfrm>
          <a:off x="13868400" y="999311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30618</xdr:rowOff>
    </xdr:from>
    <xdr:ext cx="762000" cy="259045"/>
    <xdr:sp macro="" textlink="">
      <xdr:nvSpPr>
        <xdr:cNvPr id="333" name="テキスト ボックス 332">
          <a:extLst>
            <a:ext uri="{FF2B5EF4-FFF2-40B4-BE49-F238E27FC236}">
              <a16:creationId xmlns:a16="http://schemas.microsoft.com/office/drawing/2014/main" id="{DA7029C5-2843-49BA-BCCF-B9AC520863A1}"/>
            </a:ext>
          </a:extLst>
        </xdr:cNvPr>
        <xdr:cNvSpPr txBox="1"/>
      </xdr:nvSpPr>
      <xdr:spPr>
        <a:xfrm>
          <a:off x="13554075" y="1006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1270</xdr:rowOff>
    </xdr:from>
    <xdr:to>
      <xdr:col>68</xdr:col>
      <xdr:colOff>152400</xdr:colOff>
      <xdr:row>60</xdr:row>
      <xdr:rowOff>26549</xdr:rowOff>
    </xdr:to>
    <xdr:cxnSp macro="">
      <xdr:nvCxnSpPr>
        <xdr:cNvPr id="334" name="直線コネクタ 333">
          <a:extLst>
            <a:ext uri="{FF2B5EF4-FFF2-40B4-BE49-F238E27FC236}">
              <a16:creationId xmlns:a16="http://schemas.microsoft.com/office/drawing/2014/main" id="{859BB73F-570A-46A8-B170-E5C061B9819D}"/>
            </a:ext>
          </a:extLst>
        </xdr:cNvPr>
        <xdr:cNvCxnSpPr/>
      </xdr:nvCxnSpPr>
      <xdr:spPr>
        <a:xfrm>
          <a:off x="12296775" y="9716770"/>
          <a:ext cx="809625" cy="2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24916</xdr:rowOff>
    </xdr:from>
    <xdr:to>
      <xdr:col>68</xdr:col>
      <xdr:colOff>203200</xdr:colOff>
      <xdr:row>61</xdr:row>
      <xdr:rowOff>126516</xdr:rowOff>
    </xdr:to>
    <xdr:sp macro="" textlink="">
      <xdr:nvSpPr>
        <xdr:cNvPr id="335" name="フローチャート: 判断 334">
          <a:extLst>
            <a:ext uri="{FF2B5EF4-FFF2-40B4-BE49-F238E27FC236}">
              <a16:creationId xmlns:a16="http://schemas.microsoft.com/office/drawing/2014/main" id="{4F89B8C2-C809-4537-AC5D-EAC39620FB2B}"/>
            </a:ext>
          </a:extLst>
        </xdr:cNvPr>
        <xdr:cNvSpPr/>
      </xdr:nvSpPr>
      <xdr:spPr>
        <a:xfrm>
          <a:off x="13058775" y="990551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111293</xdr:rowOff>
    </xdr:from>
    <xdr:ext cx="762000" cy="259045"/>
    <xdr:sp macro="" textlink="">
      <xdr:nvSpPr>
        <xdr:cNvPr id="336" name="テキスト ボックス 335">
          <a:extLst>
            <a:ext uri="{FF2B5EF4-FFF2-40B4-BE49-F238E27FC236}">
              <a16:creationId xmlns:a16="http://schemas.microsoft.com/office/drawing/2014/main" id="{46AF6970-FFE1-4F28-A0AB-A04273A16893}"/>
            </a:ext>
          </a:extLst>
        </xdr:cNvPr>
        <xdr:cNvSpPr txBox="1"/>
      </xdr:nvSpPr>
      <xdr:spPr>
        <a:xfrm>
          <a:off x="12763500" y="9988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157299</xdr:rowOff>
    </xdr:from>
    <xdr:to>
      <xdr:col>64</xdr:col>
      <xdr:colOff>152400</xdr:colOff>
      <xdr:row>61</xdr:row>
      <xdr:rowOff>87449</xdr:rowOff>
    </xdr:to>
    <xdr:sp macro="" textlink="">
      <xdr:nvSpPr>
        <xdr:cNvPr id="337" name="フローチャート: 判断 336">
          <a:extLst>
            <a:ext uri="{FF2B5EF4-FFF2-40B4-BE49-F238E27FC236}">
              <a16:creationId xmlns:a16="http://schemas.microsoft.com/office/drawing/2014/main" id="{F563F32B-A39A-4DFB-81D4-8492FDBC8F2A}"/>
            </a:ext>
          </a:extLst>
        </xdr:cNvPr>
        <xdr:cNvSpPr/>
      </xdr:nvSpPr>
      <xdr:spPr>
        <a:xfrm>
          <a:off x="12239625" y="9875974"/>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72226</xdr:rowOff>
    </xdr:from>
    <xdr:ext cx="762000" cy="259045"/>
    <xdr:sp macro="" textlink="">
      <xdr:nvSpPr>
        <xdr:cNvPr id="338" name="テキスト ボックス 337">
          <a:extLst>
            <a:ext uri="{FF2B5EF4-FFF2-40B4-BE49-F238E27FC236}">
              <a16:creationId xmlns:a16="http://schemas.microsoft.com/office/drawing/2014/main" id="{50CD8F2B-4712-49B7-873F-26A677F49ADE}"/>
            </a:ext>
          </a:extLst>
        </xdr:cNvPr>
        <xdr:cNvSpPr txBox="1"/>
      </xdr:nvSpPr>
      <xdr:spPr>
        <a:xfrm>
          <a:off x="11953875" y="9946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5E701A13-1D93-4C74-B7FB-4E7CE53345D9}"/>
            </a:ext>
          </a:extLst>
        </xdr:cNvPr>
        <xdr:cNvSpPr txBox="1"/>
      </xdr:nvSpPr>
      <xdr:spPr>
        <a:xfrm>
          <a:off x="152781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EADED19B-EB1D-44A9-B72D-25CB9B442543}"/>
            </a:ext>
          </a:extLst>
        </xdr:cNvPr>
        <xdr:cNvSpPr txBox="1"/>
      </xdr:nvSpPr>
      <xdr:spPr>
        <a:xfrm>
          <a:off x="145161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B6DA4F64-3658-4CC2-B0AC-7F28DBA0E41F}"/>
            </a:ext>
          </a:extLst>
        </xdr:cNvPr>
        <xdr:cNvSpPr txBox="1"/>
      </xdr:nvSpPr>
      <xdr:spPr>
        <a:xfrm>
          <a:off x="137160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BE2B4848-C1C9-4524-839B-1F6D84581E47}"/>
            </a:ext>
          </a:extLst>
        </xdr:cNvPr>
        <xdr:cNvSpPr txBox="1"/>
      </xdr:nvSpPr>
      <xdr:spPr>
        <a:xfrm>
          <a:off x="129063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562E9F12-3D8F-4067-959B-DD3917AE2ECE}"/>
            </a:ext>
          </a:extLst>
        </xdr:cNvPr>
        <xdr:cNvSpPr txBox="1"/>
      </xdr:nvSpPr>
      <xdr:spPr>
        <a:xfrm>
          <a:off x="1209675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149497</xdr:rowOff>
    </xdr:from>
    <xdr:to>
      <xdr:col>81</xdr:col>
      <xdr:colOff>95250</xdr:colOff>
      <xdr:row>60</xdr:row>
      <xdr:rowOff>79647</xdr:rowOff>
    </xdr:to>
    <xdr:sp macro="" textlink="">
      <xdr:nvSpPr>
        <xdr:cNvPr id="344" name="楕円 343">
          <a:extLst>
            <a:ext uri="{FF2B5EF4-FFF2-40B4-BE49-F238E27FC236}">
              <a16:creationId xmlns:a16="http://schemas.microsoft.com/office/drawing/2014/main" id="{885A5844-0112-47C0-A9F9-E527EC8AB132}"/>
            </a:ext>
          </a:extLst>
        </xdr:cNvPr>
        <xdr:cNvSpPr/>
      </xdr:nvSpPr>
      <xdr:spPr>
        <a:xfrm>
          <a:off x="15430500" y="970307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166024</xdr:rowOff>
    </xdr:from>
    <xdr:ext cx="762000" cy="259045"/>
    <xdr:sp macro="" textlink="">
      <xdr:nvSpPr>
        <xdr:cNvPr id="345" name="定員管理の状況該当値テキスト">
          <a:extLst>
            <a:ext uri="{FF2B5EF4-FFF2-40B4-BE49-F238E27FC236}">
              <a16:creationId xmlns:a16="http://schemas.microsoft.com/office/drawing/2014/main" id="{F9F4F4CF-42CC-423E-B9AE-AE1187A46EA0}"/>
            </a:ext>
          </a:extLst>
        </xdr:cNvPr>
        <xdr:cNvSpPr txBox="1"/>
      </xdr:nvSpPr>
      <xdr:spPr>
        <a:xfrm>
          <a:off x="15563850" y="9554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141454</xdr:rowOff>
    </xdr:from>
    <xdr:to>
      <xdr:col>77</xdr:col>
      <xdr:colOff>95250</xdr:colOff>
      <xdr:row>60</xdr:row>
      <xdr:rowOff>71604</xdr:rowOff>
    </xdr:to>
    <xdr:sp macro="" textlink="">
      <xdr:nvSpPr>
        <xdr:cNvPr id="346" name="楕円 345">
          <a:extLst>
            <a:ext uri="{FF2B5EF4-FFF2-40B4-BE49-F238E27FC236}">
              <a16:creationId xmlns:a16="http://schemas.microsoft.com/office/drawing/2014/main" id="{96BF5271-F4C6-4137-93EA-B207AFA41E47}"/>
            </a:ext>
          </a:extLst>
        </xdr:cNvPr>
        <xdr:cNvSpPr/>
      </xdr:nvSpPr>
      <xdr:spPr>
        <a:xfrm>
          <a:off x="14668500" y="9698204"/>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81781</xdr:rowOff>
    </xdr:from>
    <xdr:ext cx="736600" cy="259045"/>
    <xdr:sp macro="" textlink="">
      <xdr:nvSpPr>
        <xdr:cNvPr id="347" name="テキスト ボックス 346">
          <a:extLst>
            <a:ext uri="{FF2B5EF4-FFF2-40B4-BE49-F238E27FC236}">
              <a16:creationId xmlns:a16="http://schemas.microsoft.com/office/drawing/2014/main" id="{824CAAE3-3138-48C5-B32D-3A01232EAFB7}"/>
            </a:ext>
          </a:extLst>
        </xdr:cNvPr>
        <xdr:cNvSpPr txBox="1"/>
      </xdr:nvSpPr>
      <xdr:spPr>
        <a:xfrm>
          <a:off x="14373225" y="9476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144901</xdr:rowOff>
    </xdr:from>
    <xdr:to>
      <xdr:col>73</xdr:col>
      <xdr:colOff>44450</xdr:colOff>
      <xdr:row>60</xdr:row>
      <xdr:rowOff>75051</xdr:rowOff>
    </xdr:to>
    <xdr:sp macro="" textlink="">
      <xdr:nvSpPr>
        <xdr:cNvPr id="348" name="楕円 347">
          <a:extLst>
            <a:ext uri="{FF2B5EF4-FFF2-40B4-BE49-F238E27FC236}">
              <a16:creationId xmlns:a16="http://schemas.microsoft.com/office/drawing/2014/main" id="{C422412A-8C13-47D7-85C3-1E40736B89C4}"/>
            </a:ext>
          </a:extLst>
        </xdr:cNvPr>
        <xdr:cNvSpPr/>
      </xdr:nvSpPr>
      <xdr:spPr>
        <a:xfrm>
          <a:off x="13868400" y="969530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85228</xdr:rowOff>
    </xdr:from>
    <xdr:ext cx="762000" cy="259045"/>
    <xdr:sp macro="" textlink="">
      <xdr:nvSpPr>
        <xdr:cNvPr id="349" name="テキスト ボックス 348">
          <a:extLst>
            <a:ext uri="{FF2B5EF4-FFF2-40B4-BE49-F238E27FC236}">
              <a16:creationId xmlns:a16="http://schemas.microsoft.com/office/drawing/2014/main" id="{6155CD47-2632-43D9-B167-FF8CD22BB8F1}"/>
            </a:ext>
          </a:extLst>
        </xdr:cNvPr>
        <xdr:cNvSpPr txBox="1"/>
      </xdr:nvSpPr>
      <xdr:spPr>
        <a:xfrm>
          <a:off x="13554075" y="948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147199</xdr:rowOff>
    </xdr:from>
    <xdr:to>
      <xdr:col>68</xdr:col>
      <xdr:colOff>203200</xdr:colOff>
      <xdr:row>60</xdr:row>
      <xdr:rowOff>77349</xdr:rowOff>
    </xdr:to>
    <xdr:sp macro="" textlink="">
      <xdr:nvSpPr>
        <xdr:cNvPr id="350" name="楕円 349">
          <a:extLst>
            <a:ext uri="{FF2B5EF4-FFF2-40B4-BE49-F238E27FC236}">
              <a16:creationId xmlns:a16="http://schemas.microsoft.com/office/drawing/2014/main" id="{E010C82F-3619-4D85-9017-78B67B5CA4EE}"/>
            </a:ext>
          </a:extLst>
        </xdr:cNvPr>
        <xdr:cNvSpPr/>
      </xdr:nvSpPr>
      <xdr:spPr>
        <a:xfrm>
          <a:off x="13058775" y="969759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87526</xdr:rowOff>
    </xdr:from>
    <xdr:ext cx="762000" cy="259045"/>
    <xdr:sp macro="" textlink="">
      <xdr:nvSpPr>
        <xdr:cNvPr id="351" name="テキスト ボックス 350">
          <a:extLst>
            <a:ext uri="{FF2B5EF4-FFF2-40B4-BE49-F238E27FC236}">
              <a16:creationId xmlns:a16="http://schemas.microsoft.com/office/drawing/2014/main" id="{3A140312-1936-4ABD-872E-BE57AC49410C}"/>
            </a:ext>
          </a:extLst>
        </xdr:cNvPr>
        <xdr:cNvSpPr txBox="1"/>
      </xdr:nvSpPr>
      <xdr:spPr>
        <a:xfrm>
          <a:off x="12763500" y="947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121920</xdr:rowOff>
    </xdr:from>
    <xdr:to>
      <xdr:col>64</xdr:col>
      <xdr:colOff>152400</xdr:colOff>
      <xdr:row>60</xdr:row>
      <xdr:rowOff>52070</xdr:rowOff>
    </xdr:to>
    <xdr:sp macro="" textlink="">
      <xdr:nvSpPr>
        <xdr:cNvPr id="352" name="楕円 351">
          <a:extLst>
            <a:ext uri="{FF2B5EF4-FFF2-40B4-BE49-F238E27FC236}">
              <a16:creationId xmlns:a16="http://schemas.microsoft.com/office/drawing/2014/main" id="{9EDBBF1D-BA0B-42C4-A310-D3DD425D5497}"/>
            </a:ext>
          </a:extLst>
        </xdr:cNvPr>
        <xdr:cNvSpPr/>
      </xdr:nvSpPr>
      <xdr:spPr>
        <a:xfrm>
          <a:off x="12239625" y="967867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62247</xdr:rowOff>
    </xdr:from>
    <xdr:ext cx="762000" cy="259045"/>
    <xdr:sp macro="" textlink="">
      <xdr:nvSpPr>
        <xdr:cNvPr id="353" name="テキスト ボックス 352">
          <a:extLst>
            <a:ext uri="{FF2B5EF4-FFF2-40B4-BE49-F238E27FC236}">
              <a16:creationId xmlns:a16="http://schemas.microsoft.com/office/drawing/2014/main" id="{87532F40-785B-410F-A174-CB2B1FA20CF4}"/>
            </a:ext>
          </a:extLst>
        </xdr:cNvPr>
        <xdr:cNvSpPr txBox="1"/>
      </xdr:nvSpPr>
      <xdr:spPr>
        <a:xfrm>
          <a:off x="11953875" y="945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a:extLst>
            <a:ext uri="{FF2B5EF4-FFF2-40B4-BE49-F238E27FC236}">
              <a16:creationId xmlns:a16="http://schemas.microsoft.com/office/drawing/2014/main" id="{58B23D6A-5C66-4468-A58C-FC5846D13D93}"/>
            </a:ext>
          </a:extLst>
        </xdr:cNvPr>
        <xdr:cNvSpPr/>
      </xdr:nvSpPr>
      <xdr:spPr>
        <a:xfrm>
          <a:off x="11668125" y="47434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a:extLst>
            <a:ext uri="{FF2B5EF4-FFF2-40B4-BE49-F238E27FC236}">
              <a16:creationId xmlns:a16="http://schemas.microsoft.com/office/drawing/2014/main" id="{AA5ED08A-9CC4-4338-B0A7-EA7DFFAA32F2}"/>
            </a:ext>
          </a:extLst>
        </xdr:cNvPr>
        <xdr:cNvSpPr txBox="1"/>
      </xdr:nvSpPr>
      <xdr:spPr>
        <a:xfrm>
          <a:off x="12436924" y="50863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a:extLst>
            <a:ext uri="{FF2B5EF4-FFF2-40B4-BE49-F238E27FC236}">
              <a16:creationId xmlns:a16="http://schemas.microsoft.com/office/drawing/2014/main" id="{D5ABD8D6-0F73-46BE-ADED-DEF3F01B415B}"/>
            </a:ext>
          </a:extLst>
        </xdr:cNvPr>
        <xdr:cNvSpPr txBox="1"/>
      </xdr:nvSpPr>
      <xdr:spPr>
        <a:xfrm>
          <a:off x="14014001" y="50577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a:extLst>
            <a:ext uri="{FF2B5EF4-FFF2-40B4-BE49-F238E27FC236}">
              <a16:creationId xmlns:a16="http://schemas.microsoft.com/office/drawing/2014/main" id="{75EE6546-5789-4177-BAC7-8D151DE8D9BE}"/>
            </a:ext>
          </a:extLst>
        </xdr:cNvPr>
        <xdr:cNvSpPr/>
      </xdr:nvSpPr>
      <xdr:spPr>
        <a:xfrm>
          <a:off x="16354425" y="49815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a:extLst>
            <a:ext uri="{FF2B5EF4-FFF2-40B4-BE49-F238E27FC236}">
              <a16:creationId xmlns:a16="http://schemas.microsoft.com/office/drawing/2014/main" id="{6585BE64-4F16-46D2-B9E3-F9D77416E27D}"/>
            </a:ext>
          </a:extLst>
        </xdr:cNvPr>
        <xdr:cNvSpPr/>
      </xdr:nvSpPr>
      <xdr:spPr>
        <a:xfrm>
          <a:off x="16354425" y="5162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a:extLst>
            <a:ext uri="{FF2B5EF4-FFF2-40B4-BE49-F238E27FC236}">
              <a16:creationId xmlns:a16="http://schemas.microsoft.com/office/drawing/2014/main" id="{F661E806-1FEC-4125-80DD-738618214B31}"/>
            </a:ext>
          </a:extLst>
        </xdr:cNvPr>
        <xdr:cNvSpPr/>
      </xdr:nvSpPr>
      <xdr:spPr>
        <a:xfrm>
          <a:off x="17849850" y="498157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a:extLst>
            <a:ext uri="{FF2B5EF4-FFF2-40B4-BE49-F238E27FC236}">
              <a16:creationId xmlns:a16="http://schemas.microsoft.com/office/drawing/2014/main" id="{C856BB3E-9741-4676-8EC3-80E4FC9C3819}"/>
            </a:ext>
          </a:extLst>
        </xdr:cNvPr>
        <xdr:cNvSpPr/>
      </xdr:nvSpPr>
      <xdr:spPr>
        <a:xfrm>
          <a:off x="17849850" y="516255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a:extLst>
            <a:ext uri="{FF2B5EF4-FFF2-40B4-BE49-F238E27FC236}">
              <a16:creationId xmlns:a16="http://schemas.microsoft.com/office/drawing/2014/main" id="{5657AE23-1477-4526-8211-304035CB8077}"/>
            </a:ext>
          </a:extLst>
        </xdr:cNvPr>
        <xdr:cNvSpPr/>
      </xdr:nvSpPr>
      <xdr:spPr>
        <a:xfrm>
          <a:off x="19173825" y="498157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a:extLst>
            <a:ext uri="{FF2B5EF4-FFF2-40B4-BE49-F238E27FC236}">
              <a16:creationId xmlns:a16="http://schemas.microsoft.com/office/drawing/2014/main" id="{7A0B2326-756F-4F82-941E-8D0D4A54054F}"/>
            </a:ext>
          </a:extLst>
        </xdr:cNvPr>
        <xdr:cNvSpPr/>
      </xdr:nvSpPr>
      <xdr:spPr>
        <a:xfrm>
          <a:off x="19173825" y="5162550"/>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a:extLst>
            <a:ext uri="{FF2B5EF4-FFF2-40B4-BE49-F238E27FC236}">
              <a16:creationId xmlns:a16="http://schemas.microsoft.com/office/drawing/2014/main" id="{15FAEB4E-294F-4428-ADBE-AEEDA76F2A8E}"/>
            </a:ext>
          </a:extLst>
        </xdr:cNvPr>
        <xdr:cNvSpPr/>
      </xdr:nvSpPr>
      <xdr:spPr>
        <a:xfrm>
          <a:off x="11668125" y="546735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a:extLst>
            <a:ext uri="{FF2B5EF4-FFF2-40B4-BE49-F238E27FC236}">
              <a16:creationId xmlns:a16="http://schemas.microsoft.com/office/drawing/2014/main" id="{135AEF90-6300-48E2-B415-E83F0F550C83}"/>
            </a:ext>
          </a:extLst>
        </xdr:cNvPr>
        <xdr:cNvSpPr/>
      </xdr:nvSpPr>
      <xdr:spPr>
        <a:xfrm>
          <a:off x="16459200" y="5467350"/>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a:extLst>
            <a:ext uri="{FF2B5EF4-FFF2-40B4-BE49-F238E27FC236}">
              <a16:creationId xmlns:a16="http://schemas.microsoft.com/office/drawing/2014/main" id="{B1E9B5B2-E29E-45D9-80A0-C1D8434608C5}"/>
            </a:ext>
          </a:extLst>
        </xdr:cNvPr>
        <xdr:cNvSpPr/>
      </xdr:nvSpPr>
      <xdr:spPr>
        <a:xfrm>
          <a:off x="16459200" y="5467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a:extLst>
            <a:ext uri="{FF2B5EF4-FFF2-40B4-BE49-F238E27FC236}">
              <a16:creationId xmlns:a16="http://schemas.microsoft.com/office/drawing/2014/main" id="{CCB4F6E8-331D-46E1-A60D-EF8AF2BC21B7}"/>
            </a:ext>
          </a:extLst>
        </xdr:cNvPr>
        <xdr:cNvSpPr txBox="1"/>
      </xdr:nvSpPr>
      <xdr:spPr>
        <a:xfrm>
          <a:off x="16573500" y="576262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地方債の償還が進んでいるが、据置期間が終了した地方債の償還が始まったことから前年度と同数値となっている。</a:t>
          </a:r>
        </a:p>
      </xdr:txBody>
    </xdr:sp>
    <xdr:clientData/>
  </xdr:twoCellAnchor>
  <xdr:oneCellAnchor>
    <xdr:from>
      <xdr:col>61</xdr:col>
      <xdr:colOff>6350</xdr:colOff>
      <xdr:row>32</xdr:row>
      <xdr:rowOff>101600</xdr:rowOff>
    </xdr:from>
    <xdr:ext cx="298543" cy="225703"/>
    <xdr:sp macro="" textlink="">
      <xdr:nvSpPr>
        <xdr:cNvPr id="367" name="テキスト ボックス 366">
          <a:extLst>
            <a:ext uri="{FF2B5EF4-FFF2-40B4-BE49-F238E27FC236}">
              <a16:creationId xmlns:a16="http://schemas.microsoft.com/office/drawing/2014/main" id="{E0A78AD8-87DA-4163-8E9B-B80F8043B00E}"/>
            </a:ext>
          </a:extLst>
        </xdr:cNvPr>
        <xdr:cNvSpPr txBox="1"/>
      </xdr:nvSpPr>
      <xdr:spPr>
        <a:xfrm>
          <a:off x="11630025" y="52863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a:extLst>
            <a:ext uri="{FF2B5EF4-FFF2-40B4-BE49-F238E27FC236}">
              <a16:creationId xmlns:a16="http://schemas.microsoft.com/office/drawing/2014/main" id="{3DD265CC-34A0-43F3-B190-23BB2AF8FBE2}"/>
            </a:ext>
          </a:extLst>
        </xdr:cNvPr>
        <xdr:cNvCxnSpPr/>
      </xdr:nvCxnSpPr>
      <xdr:spPr>
        <a:xfrm>
          <a:off x="11668125" y="7743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a:extLst>
            <a:ext uri="{FF2B5EF4-FFF2-40B4-BE49-F238E27FC236}">
              <a16:creationId xmlns:a16="http://schemas.microsoft.com/office/drawing/2014/main" id="{420206CA-C3BE-4AD0-AA11-25010C38D241}"/>
            </a:ext>
          </a:extLst>
        </xdr:cNvPr>
        <xdr:cNvSpPr txBox="1"/>
      </xdr:nvSpPr>
      <xdr:spPr>
        <a:xfrm>
          <a:off x="10982325" y="760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0" name="直線コネクタ 369">
          <a:extLst>
            <a:ext uri="{FF2B5EF4-FFF2-40B4-BE49-F238E27FC236}">
              <a16:creationId xmlns:a16="http://schemas.microsoft.com/office/drawing/2014/main" id="{F6AECCD0-C80A-480C-8036-C44183C35BC2}"/>
            </a:ext>
          </a:extLst>
        </xdr:cNvPr>
        <xdr:cNvCxnSpPr/>
      </xdr:nvCxnSpPr>
      <xdr:spPr>
        <a:xfrm>
          <a:off x="11668125" y="74549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1" name="テキスト ボックス 370">
          <a:extLst>
            <a:ext uri="{FF2B5EF4-FFF2-40B4-BE49-F238E27FC236}">
              <a16:creationId xmlns:a16="http://schemas.microsoft.com/office/drawing/2014/main" id="{4400BC8B-7DEE-445C-9F08-9CD31F853854}"/>
            </a:ext>
          </a:extLst>
        </xdr:cNvPr>
        <xdr:cNvSpPr txBox="1"/>
      </xdr:nvSpPr>
      <xdr:spPr>
        <a:xfrm>
          <a:off x="10982325" y="7315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2" name="直線コネクタ 371">
          <a:extLst>
            <a:ext uri="{FF2B5EF4-FFF2-40B4-BE49-F238E27FC236}">
              <a16:creationId xmlns:a16="http://schemas.microsoft.com/office/drawing/2014/main" id="{D80070C6-887F-4613-81F4-FD70606B438D}"/>
            </a:ext>
          </a:extLst>
        </xdr:cNvPr>
        <xdr:cNvCxnSpPr/>
      </xdr:nvCxnSpPr>
      <xdr:spPr>
        <a:xfrm>
          <a:off x="11668125" y="71723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3" name="テキスト ボックス 372">
          <a:extLst>
            <a:ext uri="{FF2B5EF4-FFF2-40B4-BE49-F238E27FC236}">
              <a16:creationId xmlns:a16="http://schemas.microsoft.com/office/drawing/2014/main" id="{4A41D6CC-C72F-47F9-A633-2FC2EB106B85}"/>
            </a:ext>
          </a:extLst>
        </xdr:cNvPr>
        <xdr:cNvSpPr txBox="1"/>
      </xdr:nvSpPr>
      <xdr:spPr>
        <a:xfrm>
          <a:off x="10982325" y="7036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4" name="直線コネクタ 373">
          <a:extLst>
            <a:ext uri="{FF2B5EF4-FFF2-40B4-BE49-F238E27FC236}">
              <a16:creationId xmlns:a16="http://schemas.microsoft.com/office/drawing/2014/main" id="{0BC6C33E-66FF-4F00-8851-7608123F4386}"/>
            </a:ext>
          </a:extLst>
        </xdr:cNvPr>
        <xdr:cNvCxnSpPr/>
      </xdr:nvCxnSpPr>
      <xdr:spPr>
        <a:xfrm>
          <a:off x="11668125" y="68834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5" name="テキスト ボックス 374">
          <a:extLst>
            <a:ext uri="{FF2B5EF4-FFF2-40B4-BE49-F238E27FC236}">
              <a16:creationId xmlns:a16="http://schemas.microsoft.com/office/drawing/2014/main" id="{90CC6BA7-5B6D-45DD-B1BF-805843DAA7F3}"/>
            </a:ext>
          </a:extLst>
        </xdr:cNvPr>
        <xdr:cNvSpPr txBox="1"/>
      </xdr:nvSpPr>
      <xdr:spPr>
        <a:xfrm>
          <a:off x="10982325"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6" name="直線コネクタ 375">
          <a:extLst>
            <a:ext uri="{FF2B5EF4-FFF2-40B4-BE49-F238E27FC236}">
              <a16:creationId xmlns:a16="http://schemas.microsoft.com/office/drawing/2014/main" id="{0CCA59E3-1B91-43F0-8A9E-5994CD295826}"/>
            </a:ext>
          </a:extLst>
        </xdr:cNvPr>
        <xdr:cNvCxnSpPr/>
      </xdr:nvCxnSpPr>
      <xdr:spPr>
        <a:xfrm>
          <a:off x="11668125" y="6600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7" name="テキスト ボックス 376">
          <a:extLst>
            <a:ext uri="{FF2B5EF4-FFF2-40B4-BE49-F238E27FC236}">
              <a16:creationId xmlns:a16="http://schemas.microsoft.com/office/drawing/2014/main" id="{925E5870-0388-415C-A07E-AD0A666B2B95}"/>
            </a:ext>
          </a:extLst>
        </xdr:cNvPr>
        <xdr:cNvSpPr txBox="1"/>
      </xdr:nvSpPr>
      <xdr:spPr>
        <a:xfrm>
          <a:off x="10982325"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8" name="直線コネクタ 377">
          <a:extLst>
            <a:ext uri="{FF2B5EF4-FFF2-40B4-BE49-F238E27FC236}">
              <a16:creationId xmlns:a16="http://schemas.microsoft.com/office/drawing/2014/main" id="{BA098E9B-29C4-4A72-BBDF-BCA614C244BE}"/>
            </a:ext>
          </a:extLst>
        </xdr:cNvPr>
        <xdr:cNvCxnSpPr/>
      </xdr:nvCxnSpPr>
      <xdr:spPr>
        <a:xfrm>
          <a:off x="11668125" y="63119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9" name="テキスト ボックス 378">
          <a:extLst>
            <a:ext uri="{FF2B5EF4-FFF2-40B4-BE49-F238E27FC236}">
              <a16:creationId xmlns:a16="http://schemas.microsoft.com/office/drawing/2014/main" id="{D3C46E4B-37A8-4158-8E37-57F2295004B7}"/>
            </a:ext>
          </a:extLst>
        </xdr:cNvPr>
        <xdr:cNvSpPr txBox="1"/>
      </xdr:nvSpPr>
      <xdr:spPr>
        <a:xfrm>
          <a:off x="10982325"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0" name="直線コネクタ 379">
          <a:extLst>
            <a:ext uri="{FF2B5EF4-FFF2-40B4-BE49-F238E27FC236}">
              <a16:creationId xmlns:a16="http://schemas.microsoft.com/office/drawing/2014/main" id="{77D9D981-22DF-459A-A04B-13C499CA5AA5}"/>
            </a:ext>
          </a:extLst>
        </xdr:cNvPr>
        <xdr:cNvCxnSpPr/>
      </xdr:nvCxnSpPr>
      <xdr:spPr>
        <a:xfrm>
          <a:off x="11668125" y="60293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1" name="テキスト ボックス 380">
          <a:extLst>
            <a:ext uri="{FF2B5EF4-FFF2-40B4-BE49-F238E27FC236}">
              <a16:creationId xmlns:a16="http://schemas.microsoft.com/office/drawing/2014/main" id="{24FD4DFA-3AE8-4F0C-BD60-44EECCC0A54C}"/>
            </a:ext>
          </a:extLst>
        </xdr:cNvPr>
        <xdr:cNvSpPr txBox="1"/>
      </xdr:nvSpPr>
      <xdr:spPr>
        <a:xfrm>
          <a:off x="10982325" y="589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2" name="直線コネクタ 381">
          <a:extLst>
            <a:ext uri="{FF2B5EF4-FFF2-40B4-BE49-F238E27FC236}">
              <a16:creationId xmlns:a16="http://schemas.microsoft.com/office/drawing/2014/main" id="{A0A756A4-60CF-463A-A2AD-76D015D97269}"/>
            </a:ext>
          </a:extLst>
        </xdr:cNvPr>
        <xdr:cNvCxnSpPr/>
      </xdr:nvCxnSpPr>
      <xdr:spPr>
        <a:xfrm>
          <a:off x="11668125" y="57499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108602</xdr:rowOff>
    </xdr:from>
    <xdr:ext cx="762000" cy="259045"/>
    <xdr:sp macro="" textlink="">
      <xdr:nvSpPr>
        <xdr:cNvPr id="383" name="テキスト ボックス 382">
          <a:extLst>
            <a:ext uri="{FF2B5EF4-FFF2-40B4-BE49-F238E27FC236}">
              <a16:creationId xmlns:a16="http://schemas.microsoft.com/office/drawing/2014/main" id="{E95AC809-3DD1-4E0C-B61B-6E17E7C5D7E0}"/>
            </a:ext>
          </a:extLst>
        </xdr:cNvPr>
        <xdr:cNvSpPr txBox="1"/>
      </xdr:nvSpPr>
      <xdr:spPr>
        <a:xfrm>
          <a:off x="10982325"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4" name="直線コネクタ 383">
          <a:extLst>
            <a:ext uri="{FF2B5EF4-FFF2-40B4-BE49-F238E27FC236}">
              <a16:creationId xmlns:a16="http://schemas.microsoft.com/office/drawing/2014/main" id="{66DA7F58-26DF-4D1F-82D2-9652D774651C}"/>
            </a:ext>
          </a:extLst>
        </xdr:cNvPr>
        <xdr:cNvCxnSpPr/>
      </xdr:nvCxnSpPr>
      <xdr:spPr>
        <a:xfrm>
          <a:off x="11668125" y="54673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5" name="公債費負担の状況グラフ枠">
          <a:extLst>
            <a:ext uri="{FF2B5EF4-FFF2-40B4-BE49-F238E27FC236}">
              <a16:creationId xmlns:a16="http://schemas.microsoft.com/office/drawing/2014/main" id="{7A27E13E-4A19-4F1E-9E77-AF4DAEEEF533}"/>
            </a:ext>
          </a:extLst>
        </xdr:cNvPr>
        <xdr:cNvSpPr/>
      </xdr:nvSpPr>
      <xdr:spPr>
        <a:xfrm>
          <a:off x="11668125" y="546735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78846</xdr:rowOff>
    </xdr:from>
    <xdr:to>
      <xdr:col>81</xdr:col>
      <xdr:colOff>44450</xdr:colOff>
      <xdr:row>44</xdr:row>
      <xdr:rowOff>155046</xdr:rowOff>
    </xdr:to>
    <xdr:cxnSp macro="">
      <xdr:nvCxnSpPr>
        <xdr:cNvPr id="386" name="直線コネクタ 385">
          <a:extLst>
            <a:ext uri="{FF2B5EF4-FFF2-40B4-BE49-F238E27FC236}">
              <a16:creationId xmlns:a16="http://schemas.microsoft.com/office/drawing/2014/main" id="{53EE2039-6EBD-42A7-B300-D08E02384AEE}"/>
            </a:ext>
          </a:extLst>
        </xdr:cNvPr>
        <xdr:cNvCxnSpPr/>
      </xdr:nvCxnSpPr>
      <xdr:spPr>
        <a:xfrm flipV="1">
          <a:off x="15478125" y="5908146"/>
          <a:ext cx="0" cy="13716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127123</xdr:rowOff>
    </xdr:from>
    <xdr:ext cx="762000" cy="259045"/>
    <xdr:sp macro="" textlink="">
      <xdr:nvSpPr>
        <xdr:cNvPr id="387" name="公債費負担の状況最小値テキスト">
          <a:extLst>
            <a:ext uri="{FF2B5EF4-FFF2-40B4-BE49-F238E27FC236}">
              <a16:creationId xmlns:a16="http://schemas.microsoft.com/office/drawing/2014/main" id="{5CF37960-C418-4DC6-B58A-3503277B8584}"/>
            </a:ext>
          </a:extLst>
        </xdr:cNvPr>
        <xdr:cNvSpPr txBox="1"/>
      </xdr:nvSpPr>
      <xdr:spPr>
        <a:xfrm>
          <a:off x="15563850" y="7248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155046</xdr:rowOff>
    </xdr:from>
    <xdr:to>
      <xdr:col>81</xdr:col>
      <xdr:colOff>133350</xdr:colOff>
      <xdr:row>44</xdr:row>
      <xdr:rowOff>155046</xdr:rowOff>
    </xdr:to>
    <xdr:cxnSp macro="">
      <xdr:nvCxnSpPr>
        <xdr:cNvPr id="388" name="直線コネクタ 387">
          <a:extLst>
            <a:ext uri="{FF2B5EF4-FFF2-40B4-BE49-F238E27FC236}">
              <a16:creationId xmlns:a16="http://schemas.microsoft.com/office/drawing/2014/main" id="{E9AD2466-98BA-4878-9E6E-240847E051A8}"/>
            </a:ext>
          </a:extLst>
        </xdr:cNvPr>
        <xdr:cNvCxnSpPr/>
      </xdr:nvCxnSpPr>
      <xdr:spPr>
        <a:xfrm>
          <a:off x="15401925" y="727974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165223</xdr:rowOff>
    </xdr:from>
    <xdr:ext cx="762000" cy="259045"/>
    <xdr:sp macro="" textlink="">
      <xdr:nvSpPr>
        <xdr:cNvPr id="389" name="公債費負担の状況最大値テキスト">
          <a:extLst>
            <a:ext uri="{FF2B5EF4-FFF2-40B4-BE49-F238E27FC236}">
              <a16:creationId xmlns:a16="http://schemas.microsoft.com/office/drawing/2014/main" id="{9ECE5648-A670-4A33-9C76-6DEEC44F29CE}"/>
            </a:ext>
          </a:extLst>
        </xdr:cNvPr>
        <xdr:cNvSpPr txBox="1"/>
      </xdr:nvSpPr>
      <xdr:spPr>
        <a:xfrm>
          <a:off x="15563850" y="5667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78846</xdr:rowOff>
    </xdr:from>
    <xdr:to>
      <xdr:col>81</xdr:col>
      <xdr:colOff>133350</xdr:colOff>
      <xdr:row>36</xdr:row>
      <xdr:rowOff>78846</xdr:rowOff>
    </xdr:to>
    <xdr:cxnSp macro="">
      <xdr:nvCxnSpPr>
        <xdr:cNvPr id="390" name="直線コネクタ 389">
          <a:extLst>
            <a:ext uri="{FF2B5EF4-FFF2-40B4-BE49-F238E27FC236}">
              <a16:creationId xmlns:a16="http://schemas.microsoft.com/office/drawing/2014/main" id="{200071C5-4B76-4182-8A50-9C720B0CCA95}"/>
            </a:ext>
          </a:extLst>
        </xdr:cNvPr>
        <xdr:cNvCxnSpPr/>
      </xdr:nvCxnSpPr>
      <xdr:spPr>
        <a:xfrm>
          <a:off x="15401925" y="590814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78846</xdr:rowOff>
    </xdr:from>
    <xdr:to>
      <xdr:col>81</xdr:col>
      <xdr:colOff>44450</xdr:colOff>
      <xdr:row>36</xdr:row>
      <xdr:rowOff>88900</xdr:rowOff>
    </xdr:to>
    <xdr:cxnSp macro="">
      <xdr:nvCxnSpPr>
        <xdr:cNvPr id="391" name="直線コネクタ 390">
          <a:extLst>
            <a:ext uri="{FF2B5EF4-FFF2-40B4-BE49-F238E27FC236}">
              <a16:creationId xmlns:a16="http://schemas.microsoft.com/office/drawing/2014/main" id="{BFD4D4A5-0035-483B-98DE-E98847024A3E}"/>
            </a:ext>
          </a:extLst>
        </xdr:cNvPr>
        <xdr:cNvCxnSpPr/>
      </xdr:nvCxnSpPr>
      <xdr:spPr>
        <a:xfrm flipV="1">
          <a:off x="14716125" y="5908146"/>
          <a:ext cx="762000" cy="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159402</xdr:rowOff>
    </xdr:from>
    <xdr:ext cx="762000" cy="259045"/>
    <xdr:sp macro="" textlink="">
      <xdr:nvSpPr>
        <xdr:cNvPr id="392" name="公債費負担の状況平均値テキスト">
          <a:extLst>
            <a:ext uri="{FF2B5EF4-FFF2-40B4-BE49-F238E27FC236}">
              <a16:creationId xmlns:a16="http://schemas.microsoft.com/office/drawing/2014/main" id="{9E8C6893-2537-4A50-A0A7-B00468C14A17}"/>
            </a:ext>
          </a:extLst>
        </xdr:cNvPr>
        <xdr:cNvSpPr txBox="1"/>
      </xdr:nvSpPr>
      <xdr:spPr>
        <a:xfrm>
          <a:off x="15563850" y="6477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15875</xdr:rowOff>
    </xdr:from>
    <xdr:to>
      <xdr:col>81</xdr:col>
      <xdr:colOff>95250</xdr:colOff>
      <xdr:row>40</xdr:row>
      <xdr:rowOff>117475</xdr:rowOff>
    </xdr:to>
    <xdr:sp macro="" textlink="">
      <xdr:nvSpPr>
        <xdr:cNvPr id="393" name="フローチャート: 判断 392">
          <a:extLst>
            <a:ext uri="{FF2B5EF4-FFF2-40B4-BE49-F238E27FC236}">
              <a16:creationId xmlns:a16="http://schemas.microsoft.com/office/drawing/2014/main" id="{951D9558-DD10-456A-9E82-0F3BF0C84F7C}"/>
            </a:ext>
          </a:extLst>
        </xdr:cNvPr>
        <xdr:cNvSpPr/>
      </xdr:nvSpPr>
      <xdr:spPr>
        <a:xfrm>
          <a:off x="15430500" y="64928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88900</xdr:rowOff>
    </xdr:from>
    <xdr:to>
      <xdr:col>77</xdr:col>
      <xdr:colOff>44450</xdr:colOff>
      <xdr:row>36</xdr:row>
      <xdr:rowOff>88900</xdr:rowOff>
    </xdr:to>
    <xdr:cxnSp macro="">
      <xdr:nvCxnSpPr>
        <xdr:cNvPr id="394" name="直線コネクタ 393">
          <a:extLst>
            <a:ext uri="{FF2B5EF4-FFF2-40B4-BE49-F238E27FC236}">
              <a16:creationId xmlns:a16="http://schemas.microsoft.com/office/drawing/2014/main" id="{55E7CE03-2200-4813-AAD6-BC4EC535FE2D}"/>
            </a:ext>
          </a:extLst>
        </xdr:cNvPr>
        <xdr:cNvCxnSpPr/>
      </xdr:nvCxnSpPr>
      <xdr:spPr>
        <a:xfrm>
          <a:off x="13906500" y="591502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167217</xdr:rowOff>
    </xdr:from>
    <xdr:to>
      <xdr:col>77</xdr:col>
      <xdr:colOff>95250</xdr:colOff>
      <xdr:row>40</xdr:row>
      <xdr:rowOff>97367</xdr:rowOff>
    </xdr:to>
    <xdr:sp macro="" textlink="">
      <xdr:nvSpPr>
        <xdr:cNvPr id="395" name="フローチャート: 判断 394">
          <a:extLst>
            <a:ext uri="{FF2B5EF4-FFF2-40B4-BE49-F238E27FC236}">
              <a16:creationId xmlns:a16="http://schemas.microsoft.com/office/drawing/2014/main" id="{66062F3A-B3F7-447E-BFF4-A9DE717B9EB8}"/>
            </a:ext>
          </a:extLst>
        </xdr:cNvPr>
        <xdr:cNvSpPr/>
      </xdr:nvSpPr>
      <xdr:spPr>
        <a:xfrm>
          <a:off x="14668500" y="647911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82144</xdr:rowOff>
    </xdr:from>
    <xdr:ext cx="736600" cy="259045"/>
    <xdr:sp macro="" textlink="">
      <xdr:nvSpPr>
        <xdr:cNvPr id="396" name="テキスト ボックス 395">
          <a:extLst>
            <a:ext uri="{FF2B5EF4-FFF2-40B4-BE49-F238E27FC236}">
              <a16:creationId xmlns:a16="http://schemas.microsoft.com/office/drawing/2014/main" id="{D5C8C809-424D-4F35-998F-7D26DD3F33C4}"/>
            </a:ext>
          </a:extLst>
        </xdr:cNvPr>
        <xdr:cNvSpPr txBox="1"/>
      </xdr:nvSpPr>
      <xdr:spPr>
        <a:xfrm>
          <a:off x="14373225" y="6562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88900</xdr:rowOff>
    </xdr:from>
    <xdr:to>
      <xdr:col>72</xdr:col>
      <xdr:colOff>203200</xdr:colOff>
      <xdr:row>36</xdr:row>
      <xdr:rowOff>119063</xdr:rowOff>
    </xdr:to>
    <xdr:cxnSp macro="">
      <xdr:nvCxnSpPr>
        <xdr:cNvPr id="397" name="直線コネクタ 396">
          <a:extLst>
            <a:ext uri="{FF2B5EF4-FFF2-40B4-BE49-F238E27FC236}">
              <a16:creationId xmlns:a16="http://schemas.microsoft.com/office/drawing/2014/main" id="{B67FE66B-70F9-4F86-9FD4-78708B5DF5AF}"/>
            </a:ext>
          </a:extLst>
        </xdr:cNvPr>
        <xdr:cNvCxnSpPr/>
      </xdr:nvCxnSpPr>
      <xdr:spPr>
        <a:xfrm flipV="1">
          <a:off x="13106400" y="5915025"/>
          <a:ext cx="800100" cy="3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126471</xdr:rowOff>
    </xdr:from>
    <xdr:to>
      <xdr:col>73</xdr:col>
      <xdr:colOff>44450</xdr:colOff>
      <xdr:row>41</xdr:row>
      <xdr:rowOff>56621</xdr:rowOff>
    </xdr:to>
    <xdr:sp macro="" textlink="">
      <xdr:nvSpPr>
        <xdr:cNvPr id="398" name="フローチャート: 判断 397">
          <a:extLst>
            <a:ext uri="{FF2B5EF4-FFF2-40B4-BE49-F238E27FC236}">
              <a16:creationId xmlns:a16="http://schemas.microsoft.com/office/drawing/2014/main" id="{2D04F7E4-F325-44B4-9F66-30C7E6B0856E}"/>
            </a:ext>
          </a:extLst>
        </xdr:cNvPr>
        <xdr:cNvSpPr/>
      </xdr:nvSpPr>
      <xdr:spPr>
        <a:xfrm>
          <a:off x="13868400" y="660029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41398</xdr:rowOff>
    </xdr:from>
    <xdr:ext cx="762000" cy="259045"/>
    <xdr:sp macro="" textlink="">
      <xdr:nvSpPr>
        <xdr:cNvPr id="399" name="テキスト ボックス 398">
          <a:extLst>
            <a:ext uri="{FF2B5EF4-FFF2-40B4-BE49-F238E27FC236}">
              <a16:creationId xmlns:a16="http://schemas.microsoft.com/office/drawing/2014/main" id="{D6649B47-F637-4283-AB17-C050FAFB4B2B}"/>
            </a:ext>
          </a:extLst>
        </xdr:cNvPr>
        <xdr:cNvSpPr txBox="1"/>
      </xdr:nvSpPr>
      <xdr:spPr>
        <a:xfrm>
          <a:off x="13554075" y="6683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119063</xdr:rowOff>
    </xdr:from>
    <xdr:to>
      <xdr:col>68</xdr:col>
      <xdr:colOff>152400</xdr:colOff>
      <xdr:row>36</xdr:row>
      <xdr:rowOff>129117</xdr:rowOff>
    </xdr:to>
    <xdr:cxnSp macro="">
      <xdr:nvCxnSpPr>
        <xdr:cNvPr id="400" name="直線コネクタ 399">
          <a:extLst>
            <a:ext uri="{FF2B5EF4-FFF2-40B4-BE49-F238E27FC236}">
              <a16:creationId xmlns:a16="http://schemas.microsoft.com/office/drawing/2014/main" id="{82AF9B01-916D-402D-BBC1-001802C08483}"/>
            </a:ext>
          </a:extLst>
        </xdr:cNvPr>
        <xdr:cNvCxnSpPr/>
      </xdr:nvCxnSpPr>
      <xdr:spPr>
        <a:xfrm flipV="1">
          <a:off x="12296775" y="5951538"/>
          <a:ext cx="809625" cy="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66146</xdr:rowOff>
    </xdr:from>
    <xdr:to>
      <xdr:col>68</xdr:col>
      <xdr:colOff>203200</xdr:colOff>
      <xdr:row>40</xdr:row>
      <xdr:rowOff>167746</xdr:rowOff>
    </xdr:to>
    <xdr:sp macro="" textlink="">
      <xdr:nvSpPr>
        <xdr:cNvPr id="401" name="フローチャート: 判断 400">
          <a:extLst>
            <a:ext uri="{FF2B5EF4-FFF2-40B4-BE49-F238E27FC236}">
              <a16:creationId xmlns:a16="http://schemas.microsoft.com/office/drawing/2014/main" id="{39498FF1-8D1C-4CEB-872F-9B565B7DACA8}"/>
            </a:ext>
          </a:extLst>
        </xdr:cNvPr>
        <xdr:cNvSpPr/>
      </xdr:nvSpPr>
      <xdr:spPr>
        <a:xfrm>
          <a:off x="13058775" y="654632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152523</xdr:rowOff>
    </xdr:from>
    <xdr:ext cx="762000" cy="259045"/>
    <xdr:sp macro="" textlink="">
      <xdr:nvSpPr>
        <xdr:cNvPr id="402" name="テキスト ボックス 401">
          <a:extLst>
            <a:ext uri="{FF2B5EF4-FFF2-40B4-BE49-F238E27FC236}">
              <a16:creationId xmlns:a16="http://schemas.microsoft.com/office/drawing/2014/main" id="{40CB8B2D-8A31-4BAE-9BE4-F412E680400C}"/>
            </a:ext>
          </a:extLst>
        </xdr:cNvPr>
        <xdr:cNvSpPr txBox="1"/>
      </xdr:nvSpPr>
      <xdr:spPr>
        <a:xfrm>
          <a:off x="12763500" y="6629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56092</xdr:rowOff>
    </xdr:from>
    <xdr:to>
      <xdr:col>64</xdr:col>
      <xdr:colOff>152400</xdr:colOff>
      <xdr:row>40</xdr:row>
      <xdr:rowOff>157692</xdr:rowOff>
    </xdr:to>
    <xdr:sp macro="" textlink="">
      <xdr:nvSpPr>
        <xdr:cNvPr id="403" name="フローチャート: 判断 402">
          <a:extLst>
            <a:ext uri="{FF2B5EF4-FFF2-40B4-BE49-F238E27FC236}">
              <a16:creationId xmlns:a16="http://schemas.microsoft.com/office/drawing/2014/main" id="{A1D218B1-2250-470F-8EF5-39FBC28325E9}"/>
            </a:ext>
          </a:extLst>
        </xdr:cNvPr>
        <xdr:cNvSpPr/>
      </xdr:nvSpPr>
      <xdr:spPr>
        <a:xfrm>
          <a:off x="12239625" y="6533092"/>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142469</xdr:rowOff>
    </xdr:from>
    <xdr:ext cx="762000" cy="259045"/>
    <xdr:sp macro="" textlink="">
      <xdr:nvSpPr>
        <xdr:cNvPr id="404" name="テキスト ボックス 403">
          <a:extLst>
            <a:ext uri="{FF2B5EF4-FFF2-40B4-BE49-F238E27FC236}">
              <a16:creationId xmlns:a16="http://schemas.microsoft.com/office/drawing/2014/main" id="{7BBBBD23-7929-4F6D-9C3E-7FB7EEFB23F8}"/>
            </a:ext>
          </a:extLst>
        </xdr:cNvPr>
        <xdr:cNvSpPr txBox="1"/>
      </xdr:nvSpPr>
      <xdr:spPr>
        <a:xfrm>
          <a:off x="11953875"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8ED2E4C2-FD66-41B7-AAB5-B9E0B980616A}"/>
            </a:ext>
          </a:extLst>
        </xdr:cNvPr>
        <xdr:cNvSpPr txBox="1"/>
      </xdr:nvSpPr>
      <xdr:spPr>
        <a:xfrm>
          <a:off x="152781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16BBC0DE-7819-46CA-B351-AE555232E15A}"/>
            </a:ext>
          </a:extLst>
        </xdr:cNvPr>
        <xdr:cNvSpPr txBox="1"/>
      </xdr:nvSpPr>
      <xdr:spPr>
        <a:xfrm>
          <a:off x="145161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3FD48C6E-33AC-4F56-8E6E-5E2811A5EAD5}"/>
            </a:ext>
          </a:extLst>
        </xdr:cNvPr>
        <xdr:cNvSpPr txBox="1"/>
      </xdr:nvSpPr>
      <xdr:spPr>
        <a:xfrm>
          <a:off x="137160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B637940B-35D0-4EFB-B69D-5126EB70A1E6}"/>
            </a:ext>
          </a:extLst>
        </xdr:cNvPr>
        <xdr:cNvSpPr txBox="1"/>
      </xdr:nvSpPr>
      <xdr:spPr>
        <a:xfrm>
          <a:off x="129063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9" name="テキスト ボックス 408">
          <a:extLst>
            <a:ext uri="{FF2B5EF4-FFF2-40B4-BE49-F238E27FC236}">
              <a16:creationId xmlns:a16="http://schemas.microsoft.com/office/drawing/2014/main" id="{3E28EFAC-9587-4DF2-BFC9-BD8E3DA46E2B}"/>
            </a:ext>
          </a:extLst>
        </xdr:cNvPr>
        <xdr:cNvSpPr txBox="1"/>
      </xdr:nvSpPr>
      <xdr:spPr>
        <a:xfrm>
          <a:off x="1209675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28046</xdr:rowOff>
    </xdr:from>
    <xdr:to>
      <xdr:col>81</xdr:col>
      <xdr:colOff>95250</xdr:colOff>
      <xdr:row>36</xdr:row>
      <xdr:rowOff>129646</xdr:rowOff>
    </xdr:to>
    <xdr:sp macro="" textlink="">
      <xdr:nvSpPr>
        <xdr:cNvPr id="410" name="楕円 409">
          <a:extLst>
            <a:ext uri="{FF2B5EF4-FFF2-40B4-BE49-F238E27FC236}">
              <a16:creationId xmlns:a16="http://schemas.microsoft.com/office/drawing/2014/main" id="{8576DAA0-9D2D-440F-B52D-E63AB6B01BF3}"/>
            </a:ext>
          </a:extLst>
        </xdr:cNvPr>
        <xdr:cNvSpPr/>
      </xdr:nvSpPr>
      <xdr:spPr>
        <a:xfrm>
          <a:off x="15430500" y="586052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120773</xdr:rowOff>
    </xdr:from>
    <xdr:ext cx="762000" cy="259045"/>
    <xdr:sp macro="" textlink="">
      <xdr:nvSpPr>
        <xdr:cNvPr id="411" name="公債費負担の状況該当値テキスト">
          <a:extLst>
            <a:ext uri="{FF2B5EF4-FFF2-40B4-BE49-F238E27FC236}">
              <a16:creationId xmlns:a16="http://schemas.microsoft.com/office/drawing/2014/main" id="{CD8C6AD9-3150-4432-AEC4-273F6BDCB8AF}"/>
            </a:ext>
          </a:extLst>
        </xdr:cNvPr>
        <xdr:cNvSpPr txBox="1"/>
      </xdr:nvSpPr>
      <xdr:spPr>
        <a:xfrm>
          <a:off x="15563850" y="579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38100</xdr:rowOff>
    </xdr:from>
    <xdr:to>
      <xdr:col>77</xdr:col>
      <xdr:colOff>95250</xdr:colOff>
      <xdr:row>36</xdr:row>
      <xdr:rowOff>139700</xdr:rowOff>
    </xdr:to>
    <xdr:sp macro="" textlink="">
      <xdr:nvSpPr>
        <xdr:cNvPr id="412" name="楕円 411">
          <a:extLst>
            <a:ext uri="{FF2B5EF4-FFF2-40B4-BE49-F238E27FC236}">
              <a16:creationId xmlns:a16="http://schemas.microsoft.com/office/drawing/2014/main" id="{21656B7C-D35D-438C-8165-0529F01B8468}"/>
            </a:ext>
          </a:extLst>
        </xdr:cNvPr>
        <xdr:cNvSpPr/>
      </xdr:nvSpPr>
      <xdr:spPr>
        <a:xfrm>
          <a:off x="14668500" y="58674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149877</xdr:rowOff>
    </xdr:from>
    <xdr:ext cx="736600" cy="259045"/>
    <xdr:sp macro="" textlink="">
      <xdr:nvSpPr>
        <xdr:cNvPr id="413" name="テキスト ボックス 412">
          <a:extLst>
            <a:ext uri="{FF2B5EF4-FFF2-40B4-BE49-F238E27FC236}">
              <a16:creationId xmlns:a16="http://schemas.microsoft.com/office/drawing/2014/main" id="{6E977E7A-7EFD-4F70-9F4F-6A9CEC6043E0}"/>
            </a:ext>
          </a:extLst>
        </xdr:cNvPr>
        <xdr:cNvSpPr txBox="1"/>
      </xdr:nvSpPr>
      <xdr:spPr>
        <a:xfrm>
          <a:off x="14373225" y="5655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38100</xdr:rowOff>
    </xdr:from>
    <xdr:to>
      <xdr:col>73</xdr:col>
      <xdr:colOff>44450</xdr:colOff>
      <xdr:row>36</xdr:row>
      <xdr:rowOff>139700</xdr:rowOff>
    </xdr:to>
    <xdr:sp macro="" textlink="">
      <xdr:nvSpPr>
        <xdr:cNvPr id="414" name="楕円 413">
          <a:extLst>
            <a:ext uri="{FF2B5EF4-FFF2-40B4-BE49-F238E27FC236}">
              <a16:creationId xmlns:a16="http://schemas.microsoft.com/office/drawing/2014/main" id="{91BB34B3-AB17-49CB-8E6C-525807958CD2}"/>
            </a:ext>
          </a:extLst>
        </xdr:cNvPr>
        <xdr:cNvSpPr/>
      </xdr:nvSpPr>
      <xdr:spPr>
        <a:xfrm>
          <a:off x="13868400" y="586740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149877</xdr:rowOff>
    </xdr:from>
    <xdr:ext cx="762000" cy="259045"/>
    <xdr:sp macro="" textlink="">
      <xdr:nvSpPr>
        <xdr:cNvPr id="415" name="テキスト ボックス 414">
          <a:extLst>
            <a:ext uri="{FF2B5EF4-FFF2-40B4-BE49-F238E27FC236}">
              <a16:creationId xmlns:a16="http://schemas.microsoft.com/office/drawing/2014/main" id="{207853E7-1E6C-478E-8005-478678F3D777}"/>
            </a:ext>
          </a:extLst>
        </xdr:cNvPr>
        <xdr:cNvSpPr txBox="1"/>
      </xdr:nvSpPr>
      <xdr:spPr>
        <a:xfrm>
          <a:off x="13554075" y="565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68263</xdr:rowOff>
    </xdr:from>
    <xdr:to>
      <xdr:col>68</xdr:col>
      <xdr:colOff>203200</xdr:colOff>
      <xdr:row>36</xdr:row>
      <xdr:rowOff>169863</xdr:rowOff>
    </xdr:to>
    <xdr:sp macro="" textlink="">
      <xdr:nvSpPr>
        <xdr:cNvPr id="416" name="楕円 415">
          <a:extLst>
            <a:ext uri="{FF2B5EF4-FFF2-40B4-BE49-F238E27FC236}">
              <a16:creationId xmlns:a16="http://schemas.microsoft.com/office/drawing/2014/main" id="{A143547F-142F-4F80-8F8B-4AF7492A15D7}"/>
            </a:ext>
          </a:extLst>
        </xdr:cNvPr>
        <xdr:cNvSpPr/>
      </xdr:nvSpPr>
      <xdr:spPr>
        <a:xfrm>
          <a:off x="13058775" y="589438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8590</xdr:rowOff>
    </xdr:from>
    <xdr:ext cx="762000" cy="259045"/>
    <xdr:sp macro="" textlink="">
      <xdr:nvSpPr>
        <xdr:cNvPr id="417" name="テキスト ボックス 416">
          <a:extLst>
            <a:ext uri="{FF2B5EF4-FFF2-40B4-BE49-F238E27FC236}">
              <a16:creationId xmlns:a16="http://schemas.microsoft.com/office/drawing/2014/main" id="{C2FC4AE2-F14D-45EF-BDE1-E2C14E830BA4}"/>
            </a:ext>
          </a:extLst>
        </xdr:cNvPr>
        <xdr:cNvSpPr txBox="1"/>
      </xdr:nvSpPr>
      <xdr:spPr>
        <a:xfrm>
          <a:off x="12763500" y="567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78317</xdr:rowOff>
    </xdr:from>
    <xdr:to>
      <xdr:col>64</xdr:col>
      <xdr:colOff>152400</xdr:colOff>
      <xdr:row>37</xdr:row>
      <xdr:rowOff>8467</xdr:rowOff>
    </xdr:to>
    <xdr:sp macro="" textlink="">
      <xdr:nvSpPr>
        <xdr:cNvPr id="418" name="楕円 417">
          <a:extLst>
            <a:ext uri="{FF2B5EF4-FFF2-40B4-BE49-F238E27FC236}">
              <a16:creationId xmlns:a16="http://schemas.microsoft.com/office/drawing/2014/main" id="{2FFB926E-0F17-4028-B094-335D3BB7B8D3}"/>
            </a:ext>
          </a:extLst>
        </xdr:cNvPr>
        <xdr:cNvSpPr/>
      </xdr:nvSpPr>
      <xdr:spPr>
        <a:xfrm>
          <a:off x="12239625" y="590761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18644</xdr:rowOff>
    </xdr:from>
    <xdr:ext cx="762000" cy="259045"/>
    <xdr:sp macro="" textlink="">
      <xdr:nvSpPr>
        <xdr:cNvPr id="419" name="テキスト ボックス 418">
          <a:extLst>
            <a:ext uri="{FF2B5EF4-FFF2-40B4-BE49-F238E27FC236}">
              <a16:creationId xmlns:a16="http://schemas.microsoft.com/office/drawing/2014/main" id="{6711D270-C278-4C55-96DF-9D61B83D7506}"/>
            </a:ext>
          </a:extLst>
        </xdr:cNvPr>
        <xdr:cNvSpPr txBox="1"/>
      </xdr:nvSpPr>
      <xdr:spPr>
        <a:xfrm>
          <a:off x="11953875" y="5686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0" name="正方形/長方形 419">
          <a:extLst>
            <a:ext uri="{FF2B5EF4-FFF2-40B4-BE49-F238E27FC236}">
              <a16:creationId xmlns:a16="http://schemas.microsoft.com/office/drawing/2014/main" id="{A624784F-910B-4C21-B483-B4CE3AB7F869}"/>
            </a:ext>
          </a:extLst>
        </xdr:cNvPr>
        <xdr:cNvSpPr/>
      </xdr:nvSpPr>
      <xdr:spPr>
        <a:xfrm>
          <a:off x="11668125" y="1143000"/>
          <a:ext cx="461962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1" name="テキスト ボックス 420">
          <a:extLst>
            <a:ext uri="{FF2B5EF4-FFF2-40B4-BE49-F238E27FC236}">
              <a16:creationId xmlns:a16="http://schemas.microsoft.com/office/drawing/2014/main" id="{10CC2AE1-7395-419A-B855-55F0FC07F363}"/>
            </a:ext>
          </a:extLst>
        </xdr:cNvPr>
        <xdr:cNvSpPr txBox="1"/>
      </xdr:nvSpPr>
      <xdr:spPr>
        <a:xfrm>
          <a:off x="12523455" y="1485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2" name="テキスト ボックス 421">
          <a:extLst>
            <a:ext uri="{FF2B5EF4-FFF2-40B4-BE49-F238E27FC236}">
              <a16:creationId xmlns:a16="http://schemas.microsoft.com/office/drawing/2014/main" id="{C8BCADA3-07E5-495A-83ED-D74E0B021D12}"/>
            </a:ext>
          </a:extLst>
        </xdr:cNvPr>
        <xdr:cNvSpPr txBox="1"/>
      </xdr:nvSpPr>
      <xdr:spPr>
        <a:xfrm>
          <a:off x="13936995" y="145732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3" name="正方形/長方形 422">
          <a:extLst>
            <a:ext uri="{FF2B5EF4-FFF2-40B4-BE49-F238E27FC236}">
              <a16:creationId xmlns:a16="http://schemas.microsoft.com/office/drawing/2014/main" id="{D7E6AF35-3321-4191-85A1-F809D1BECF78}"/>
            </a:ext>
          </a:extLst>
        </xdr:cNvPr>
        <xdr:cNvSpPr/>
      </xdr:nvSpPr>
      <xdr:spPr>
        <a:xfrm>
          <a:off x="16354425" y="13811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4" name="正方形/長方形 423">
          <a:extLst>
            <a:ext uri="{FF2B5EF4-FFF2-40B4-BE49-F238E27FC236}">
              <a16:creationId xmlns:a16="http://schemas.microsoft.com/office/drawing/2014/main" id="{5411BE44-C9F3-4235-97AC-774F32C79F25}"/>
            </a:ext>
          </a:extLst>
        </xdr:cNvPr>
        <xdr:cNvSpPr/>
      </xdr:nvSpPr>
      <xdr:spPr>
        <a:xfrm>
          <a:off x="16354425" y="15621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5" name="正方形/長方形 424">
          <a:extLst>
            <a:ext uri="{FF2B5EF4-FFF2-40B4-BE49-F238E27FC236}">
              <a16:creationId xmlns:a16="http://schemas.microsoft.com/office/drawing/2014/main" id="{7D5234A7-1C6B-4E73-8605-B8AB6F1BE91D}"/>
            </a:ext>
          </a:extLst>
        </xdr:cNvPr>
        <xdr:cNvSpPr/>
      </xdr:nvSpPr>
      <xdr:spPr>
        <a:xfrm>
          <a:off x="17849850" y="13811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6" name="正方形/長方形 425">
          <a:extLst>
            <a:ext uri="{FF2B5EF4-FFF2-40B4-BE49-F238E27FC236}">
              <a16:creationId xmlns:a16="http://schemas.microsoft.com/office/drawing/2014/main" id="{E8B9379B-255F-457B-BD0A-1C6FA9468D45}"/>
            </a:ext>
          </a:extLst>
        </xdr:cNvPr>
        <xdr:cNvSpPr/>
      </xdr:nvSpPr>
      <xdr:spPr>
        <a:xfrm>
          <a:off x="17849850" y="156210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7" name="正方形/長方形 426">
          <a:extLst>
            <a:ext uri="{FF2B5EF4-FFF2-40B4-BE49-F238E27FC236}">
              <a16:creationId xmlns:a16="http://schemas.microsoft.com/office/drawing/2014/main" id="{26B8CD04-40A8-49EC-9812-2971DFB89193}"/>
            </a:ext>
          </a:extLst>
        </xdr:cNvPr>
        <xdr:cNvSpPr/>
      </xdr:nvSpPr>
      <xdr:spPr>
        <a:xfrm>
          <a:off x="19173825" y="138112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8" name="正方形/長方形 427">
          <a:extLst>
            <a:ext uri="{FF2B5EF4-FFF2-40B4-BE49-F238E27FC236}">
              <a16:creationId xmlns:a16="http://schemas.microsoft.com/office/drawing/2014/main" id="{75BE5DAB-9B81-4E14-B20C-E112B52337CB}"/>
            </a:ext>
          </a:extLst>
        </xdr:cNvPr>
        <xdr:cNvSpPr/>
      </xdr:nvSpPr>
      <xdr:spPr>
        <a:xfrm>
          <a:off x="19173825" y="1562100"/>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正方形/長方形 428">
          <a:extLst>
            <a:ext uri="{FF2B5EF4-FFF2-40B4-BE49-F238E27FC236}">
              <a16:creationId xmlns:a16="http://schemas.microsoft.com/office/drawing/2014/main" id="{4D7C465A-D698-48B9-B1F8-147DF71FDED6}"/>
            </a:ext>
          </a:extLst>
        </xdr:cNvPr>
        <xdr:cNvSpPr/>
      </xdr:nvSpPr>
      <xdr:spPr>
        <a:xfrm>
          <a:off x="11668125" y="186690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0" name="正方形/長方形 429">
          <a:extLst>
            <a:ext uri="{FF2B5EF4-FFF2-40B4-BE49-F238E27FC236}">
              <a16:creationId xmlns:a16="http://schemas.microsoft.com/office/drawing/2014/main" id="{43327ACE-1332-4C56-A88E-1D81A25F39C6}"/>
            </a:ext>
          </a:extLst>
        </xdr:cNvPr>
        <xdr:cNvSpPr/>
      </xdr:nvSpPr>
      <xdr:spPr>
        <a:xfrm>
          <a:off x="16459200" y="1866900"/>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1" name="正方形/長方形 430">
          <a:extLst>
            <a:ext uri="{FF2B5EF4-FFF2-40B4-BE49-F238E27FC236}">
              <a16:creationId xmlns:a16="http://schemas.microsoft.com/office/drawing/2014/main" id="{CAEAAD38-39D4-41D0-A463-6449A4FEAF63}"/>
            </a:ext>
          </a:extLst>
        </xdr:cNvPr>
        <xdr:cNvSpPr/>
      </xdr:nvSpPr>
      <xdr:spPr>
        <a:xfrm>
          <a:off x="16459200" y="1866900"/>
          <a:ext cx="34671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2" name="テキスト ボックス 431">
          <a:extLst>
            <a:ext uri="{FF2B5EF4-FFF2-40B4-BE49-F238E27FC236}">
              <a16:creationId xmlns:a16="http://schemas.microsoft.com/office/drawing/2014/main" id="{80DE14ED-D850-4B6B-B0E7-93C102080086}"/>
            </a:ext>
          </a:extLst>
        </xdr:cNvPr>
        <xdr:cNvSpPr txBox="1"/>
      </xdr:nvSpPr>
      <xdr:spPr>
        <a:xfrm>
          <a:off x="16573500" y="216217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10</xdr:row>
      <xdr:rowOff>63500</xdr:rowOff>
    </xdr:from>
    <xdr:ext cx="298543" cy="225703"/>
    <xdr:sp macro="" textlink="">
      <xdr:nvSpPr>
        <xdr:cNvPr id="433" name="テキスト ボックス 432">
          <a:extLst>
            <a:ext uri="{FF2B5EF4-FFF2-40B4-BE49-F238E27FC236}">
              <a16:creationId xmlns:a16="http://schemas.microsoft.com/office/drawing/2014/main" id="{DB031F86-8B7D-457E-961B-08F335537D3E}"/>
            </a:ext>
          </a:extLst>
        </xdr:cNvPr>
        <xdr:cNvSpPr txBox="1"/>
      </xdr:nvSpPr>
      <xdr:spPr>
        <a:xfrm>
          <a:off x="11630025" y="16859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4" name="直線コネクタ 433">
          <a:extLst>
            <a:ext uri="{FF2B5EF4-FFF2-40B4-BE49-F238E27FC236}">
              <a16:creationId xmlns:a16="http://schemas.microsoft.com/office/drawing/2014/main" id="{4699A0E6-4D7C-4A9B-8A93-CD4AA5B4F07B}"/>
            </a:ext>
          </a:extLst>
        </xdr:cNvPr>
        <xdr:cNvCxnSpPr/>
      </xdr:nvCxnSpPr>
      <xdr:spPr>
        <a:xfrm>
          <a:off x="11668125" y="41433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5" name="テキスト ボックス 434">
          <a:extLst>
            <a:ext uri="{FF2B5EF4-FFF2-40B4-BE49-F238E27FC236}">
              <a16:creationId xmlns:a16="http://schemas.microsoft.com/office/drawing/2014/main" id="{BA76B3FE-DC15-48FF-89C7-0B5266828468}"/>
            </a:ext>
          </a:extLst>
        </xdr:cNvPr>
        <xdr:cNvSpPr txBox="1"/>
      </xdr:nvSpPr>
      <xdr:spPr>
        <a:xfrm>
          <a:off x="10982325" y="4007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6" name="直線コネクタ 435">
          <a:extLst>
            <a:ext uri="{FF2B5EF4-FFF2-40B4-BE49-F238E27FC236}">
              <a16:creationId xmlns:a16="http://schemas.microsoft.com/office/drawing/2014/main" id="{3E834679-CFBC-4ADF-813A-F83B360F7B84}"/>
            </a:ext>
          </a:extLst>
        </xdr:cNvPr>
        <xdr:cNvCxnSpPr/>
      </xdr:nvCxnSpPr>
      <xdr:spPr>
        <a:xfrm>
          <a:off x="11668125" y="3817711"/>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7" name="テキスト ボックス 436">
          <a:extLst>
            <a:ext uri="{FF2B5EF4-FFF2-40B4-BE49-F238E27FC236}">
              <a16:creationId xmlns:a16="http://schemas.microsoft.com/office/drawing/2014/main" id="{6F1E4EBB-8E0C-41CF-B471-8E0522AC2CF3}"/>
            </a:ext>
          </a:extLst>
        </xdr:cNvPr>
        <xdr:cNvSpPr txBox="1"/>
      </xdr:nvSpPr>
      <xdr:spPr>
        <a:xfrm>
          <a:off x="10982325" y="368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8" name="直線コネクタ 437">
          <a:extLst>
            <a:ext uri="{FF2B5EF4-FFF2-40B4-BE49-F238E27FC236}">
              <a16:creationId xmlns:a16="http://schemas.microsoft.com/office/drawing/2014/main" id="{543E7EE9-8CBA-44CD-9606-E832B279F2E7}"/>
            </a:ext>
          </a:extLst>
        </xdr:cNvPr>
        <xdr:cNvCxnSpPr/>
      </xdr:nvCxnSpPr>
      <xdr:spPr>
        <a:xfrm>
          <a:off x="11668125" y="348887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9" name="テキスト ボックス 438">
          <a:extLst>
            <a:ext uri="{FF2B5EF4-FFF2-40B4-BE49-F238E27FC236}">
              <a16:creationId xmlns:a16="http://schemas.microsoft.com/office/drawing/2014/main" id="{CC1B372A-CAEA-48EC-A235-7E9188E17549}"/>
            </a:ext>
          </a:extLst>
        </xdr:cNvPr>
        <xdr:cNvSpPr txBox="1"/>
      </xdr:nvSpPr>
      <xdr:spPr>
        <a:xfrm>
          <a:off x="10982325" y="3362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40" name="直線コネクタ 439">
          <a:extLst>
            <a:ext uri="{FF2B5EF4-FFF2-40B4-BE49-F238E27FC236}">
              <a16:creationId xmlns:a16="http://schemas.microsoft.com/office/drawing/2014/main" id="{906FA452-2384-4E58-BF3D-F7CB81622EF5}"/>
            </a:ext>
          </a:extLst>
        </xdr:cNvPr>
        <xdr:cNvCxnSpPr/>
      </xdr:nvCxnSpPr>
      <xdr:spPr>
        <a:xfrm>
          <a:off x="11668125" y="316320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1" name="テキスト ボックス 440">
          <a:extLst>
            <a:ext uri="{FF2B5EF4-FFF2-40B4-BE49-F238E27FC236}">
              <a16:creationId xmlns:a16="http://schemas.microsoft.com/office/drawing/2014/main" id="{C2EF0D6F-06E2-4042-B91E-B42A06F9F387}"/>
            </a:ext>
          </a:extLst>
        </xdr:cNvPr>
        <xdr:cNvSpPr txBox="1"/>
      </xdr:nvSpPr>
      <xdr:spPr>
        <a:xfrm>
          <a:off x="10982325" y="303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2" name="直線コネクタ 441">
          <a:extLst>
            <a:ext uri="{FF2B5EF4-FFF2-40B4-BE49-F238E27FC236}">
              <a16:creationId xmlns:a16="http://schemas.microsoft.com/office/drawing/2014/main" id="{E95C3F2E-8873-41FF-B146-62F0B9169C45}"/>
            </a:ext>
          </a:extLst>
        </xdr:cNvPr>
        <xdr:cNvCxnSpPr/>
      </xdr:nvCxnSpPr>
      <xdr:spPr>
        <a:xfrm>
          <a:off x="11668125" y="2837543"/>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3" name="テキスト ボックス 442">
          <a:extLst>
            <a:ext uri="{FF2B5EF4-FFF2-40B4-BE49-F238E27FC236}">
              <a16:creationId xmlns:a16="http://schemas.microsoft.com/office/drawing/2014/main" id="{50404EEC-F452-4B86-952F-28DA10A0668E}"/>
            </a:ext>
          </a:extLst>
        </xdr:cNvPr>
        <xdr:cNvSpPr txBox="1"/>
      </xdr:nvSpPr>
      <xdr:spPr>
        <a:xfrm>
          <a:off x="10982325" y="270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4" name="直線コネクタ 443">
          <a:extLst>
            <a:ext uri="{FF2B5EF4-FFF2-40B4-BE49-F238E27FC236}">
              <a16:creationId xmlns:a16="http://schemas.microsoft.com/office/drawing/2014/main" id="{120AFC25-1BF3-46BA-9EEB-4506B6E14690}"/>
            </a:ext>
          </a:extLst>
        </xdr:cNvPr>
        <xdr:cNvCxnSpPr/>
      </xdr:nvCxnSpPr>
      <xdr:spPr>
        <a:xfrm>
          <a:off x="11668125" y="251187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5" name="テキスト ボックス 444">
          <a:extLst>
            <a:ext uri="{FF2B5EF4-FFF2-40B4-BE49-F238E27FC236}">
              <a16:creationId xmlns:a16="http://schemas.microsoft.com/office/drawing/2014/main" id="{D8EE1192-33B7-498D-8F45-5D1E0FE939D6}"/>
            </a:ext>
          </a:extLst>
        </xdr:cNvPr>
        <xdr:cNvSpPr txBox="1"/>
      </xdr:nvSpPr>
      <xdr:spPr>
        <a:xfrm>
          <a:off x="10982325" y="2382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6" name="直線コネクタ 445">
          <a:extLst>
            <a:ext uri="{FF2B5EF4-FFF2-40B4-BE49-F238E27FC236}">
              <a16:creationId xmlns:a16="http://schemas.microsoft.com/office/drawing/2014/main" id="{4E31F692-15ED-4190-A9A1-BE2B51979A45}"/>
            </a:ext>
          </a:extLst>
        </xdr:cNvPr>
        <xdr:cNvCxnSpPr/>
      </xdr:nvCxnSpPr>
      <xdr:spPr>
        <a:xfrm>
          <a:off x="11668125" y="2192564"/>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7" name="テキスト ボックス 446">
          <a:extLst>
            <a:ext uri="{FF2B5EF4-FFF2-40B4-BE49-F238E27FC236}">
              <a16:creationId xmlns:a16="http://schemas.microsoft.com/office/drawing/2014/main" id="{374A89AE-2FFC-4C45-AFC3-7B3BB3E328B4}"/>
            </a:ext>
          </a:extLst>
        </xdr:cNvPr>
        <xdr:cNvSpPr txBox="1"/>
      </xdr:nvSpPr>
      <xdr:spPr>
        <a:xfrm>
          <a:off x="10982325"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8" name="直線コネクタ 447">
          <a:extLst>
            <a:ext uri="{FF2B5EF4-FFF2-40B4-BE49-F238E27FC236}">
              <a16:creationId xmlns:a16="http://schemas.microsoft.com/office/drawing/2014/main" id="{C1E8004A-8C4E-464D-92AF-F439A65B239B}"/>
            </a:ext>
          </a:extLst>
        </xdr:cNvPr>
        <xdr:cNvCxnSpPr/>
      </xdr:nvCxnSpPr>
      <xdr:spPr>
        <a:xfrm>
          <a:off x="11668125" y="18669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9" name="将来負担の状況グラフ枠">
          <a:extLst>
            <a:ext uri="{FF2B5EF4-FFF2-40B4-BE49-F238E27FC236}">
              <a16:creationId xmlns:a16="http://schemas.microsoft.com/office/drawing/2014/main" id="{4ADD477C-21ED-4CFF-AD0C-9287D5CE2CAC}"/>
            </a:ext>
          </a:extLst>
        </xdr:cNvPr>
        <xdr:cNvSpPr/>
      </xdr:nvSpPr>
      <xdr:spPr>
        <a:xfrm>
          <a:off x="11668125" y="186690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45176</xdr:rowOff>
    </xdr:to>
    <xdr:cxnSp macro="">
      <xdr:nvCxnSpPr>
        <xdr:cNvPr id="450" name="直線コネクタ 449">
          <a:extLst>
            <a:ext uri="{FF2B5EF4-FFF2-40B4-BE49-F238E27FC236}">
              <a16:creationId xmlns:a16="http://schemas.microsoft.com/office/drawing/2014/main" id="{5A4E6557-FACD-4AD0-B031-14C33563FB10}"/>
            </a:ext>
          </a:extLst>
        </xdr:cNvPr>
        <xdr:cNvCxnSpPr/>
      </xdr:nvCxnSpPr>
      <xdr:spPr>
        <a:xfrm flipV="1">
          <a:off x="15478125" y="2192564"/>
          <a:ext cx="0" cy="1580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17253</xdr:rowOff>
    </xdr:from>
    <xdr:ext cx="762000" cy="259045"/>
    <xdr:sp macro="" textlink="">
      <xdr:nvSpPr>
        <xdr:cNvPr id="451" name="将来負担の状況最小値テキスト">
          <a:extLst>
            <a:ext uri="{FF2B5EF4-FFF2-40B4-BE49-F238E27FC236}">
              <a16:creationId xmlns:a16="http://schemas.microsoft.com/office/drawing/2014/main" id="{683499B3-0B3D-40B3-BFD7-B2BCD5CA5051}"/>
            </a:ext>
          </a:extLst>
        </xdr:cNvPr>
        <xdr:cNvSpPr txBox="1"/>
      </xdr:nvSpPr>
      <xdr:spPr>
        <a:xfrm>
          <a:off x="15563850" y="3741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45176</xdr:rowOff>
    </xdr:from>
    <xdr:to>
      <xdr:col>81</xdr:col>
      <xdr:colOff>133350</xdr:colOff>
      <xdr:row>23</xdr:row>
      <xdr:rowOff>45176</xdr:rowOff>
    </xdr:to>
    <xdr:cxnSp macro="">
      <xdr:nvCxnSpPr>
        <xdr:cNvPr id="452" name="直線コネクタ 451">
          <a:extLst>
            <a:ext uri="{FF2B5EF4-FFF2-40B4-BE49-F238E27FC236}">
              <a16:creationId xmlns:a16="http://schemas.microsoft.com/office/drawing/2014/main" id="{F52DE2C2-359B-44FC-9573-23E2311A6EF2}"/>
            </a:ext>
          </a:extLst>
        </xdr:cNvPr>
        <xdr:cNvCxnSpPr/>
      </xdr:nvCxnSpPr>
      <xdr:spPr>
        <a:xfrm>
          <a:off x="15401925" y="377262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53" name="将来負担の状況最大値テキスト">
          <a:extLst>
            <a:ext uri="{FF2B5EF4-FFF2-40B4-BE49-F238E27FC236}">
              <a16:creationId xmlns:a16="http://schemas.microsoft.com/office/drawing/2014/main" id="{90144AE4-8A09-4D25-A013-52589AD17EB9}"/>
            </a:ext>
          </a:extLst>
        </xdr:cNvPr>
        <xdr:cNvSpPr txBox="1"/>
      </xdr:nvSpPr>
      <xdr:spPr>
        <a:xfrm>
          <a:off x="15563850" y="1904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4" name="直線コネクタ 453">
          <a:extLst>
            <a:ext uri="{FF2B5EF4-FFF2-40B4-BE49-F238E27FC236}">
              <a16:creationId xmlns:a16="http://schemas.microsoft.com/office/drawing/2014/main" id="{21EFD481-CED2-4682-B773-1E0DED5BED74}"/>
            </a:ext>
          </a:extLst>
        </xdr:cNvPr>
        <xdr:cNvCxnSpPr/>
      </xdr:nvCxnSpPr>
      <xdr:spPr>
        <a:xfrm>
          <a:off x="15401925" y="219256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16994</xdr:rowOff>
    </xdr:from>
    <xdr:to>
      <xdr:col>81</xdr:col>
      <xdr:colOff>44450</xdr:colOff>
      <xdr:row>18</xdr:row>
      <xdr:rowOff>84304</xdr:rowOff>
    </xdr:to>
    <xdr:cxnSp macro="">
      <xdr:nvCxnSpPr>
        <xdr:cNvPr id="455" name="直線コネクタ 454">
          <a:extLst>
            <a:ext uri="{FF2B5EF4-FFF2-40B4-BE49-F238E27FC236}">
              <a16:creationId xmlns:a16="http://schemas.microsoft.com/office/drawing/2014/main" id="{D33F84BC-3A65-40FE-A5C2-501C90261386}"/>
            </a:ext>
          </a:extLst>
        </xdr:cNvPr>
        <xdr:cNvCxnSpPr/>
      </xdr:nvCxnSpPr>
      <xdr:spPr>
        <a:xfrm flipV="1">
          <a:off x="14716125" y="2607794"/>
          <a:ext cx="762000" cy="39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56" name="将来負担の状況平均値テキスト">
          <a:extLst>
            <a:ext uri="{FF2B5EF4-FFF2-40B4-BE49-F238E27FC236}">
              <a16:creationId xmlns:a16="http://schemas.microsoft.com/office/drawing/2014/main" id="{2ADAACBB-01D9-4455-8E52-C2EAC66B3D51}"/>
            </a:ext>
          </a:extLst>
        </xdr:cNvPr>
        <xdr:cNvSpPr txBox="1"/>
      </xdr:nvSpPr>
      <xdr:spPr>
        <a:xfrm>
          <a:off x="15563850" y="2009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7" name="フローチャート: 判断 456">
          <a:extLst>
            <a:ext uri="{FF2B5EF4-FFF2-40B4-BE49-F238E27FC236}">
              <a16:creationId xmlns:a16="http://schemas.microsoft.com/office/drawing/2014/main" id="{95D8E5C0-E7E5-4DE2-8CF9-F2C193E2EEFA}"/>
            </a:ext>
          </a:extLst>
        </xdr:cNvPr>
        <xdr:cNvSpPr/>
      </xdr:nvSpPr>
      <xdr:spPr>
        <a:xfrm>
          <a:off x="15430500" y="2135414"/>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131233</xdr:rowOff>
    </xdr:from>
    <xdr:to>
      <xdr:col>77</xdr:col>
      <xdr:colOff>95250</xdr:colOff>
      <xdr:row>14</xdr:row>
      <xdr:rowOff>61383</xdr:rowOff>
    </xdr:to>
    <xdr:sp macro="" textlink="">
      <xdr:nvSpPr>
        <xdr:cNvPr id="458" name="フローチャート: 判断 457">
          <a:extLst>
            <a:ext uri="{FF2B5EF4-FFF2-40B4-BE49-F238E27FC236}">
              <a16:creationId xmlns:a16="http://schemas.microsoft.com/office/drawing/2014/main" id="{E89995F8-65C2-44FD-AC25-7A8257308C95}"/>
            </a:ext>
          </a:extLst>
        </xdr:cNvPr>
        <xdr:cNvSpPr/>
      </xdr:nvSpPr>
      <xdr:spPr>
        <a:xfrm>
          <a:off x="14668500" y="223625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71560</xdr:rowOff>
    </xdr:from>
    <xdr:ext cx="736600" cy="259045"/>
    <xdr:sp macro="" textlink="">
      <xdr:nvSpPr>
        <xdr:cNvPr id="459" name="テキスト ボックス 458">
          <a:extLst>
            <a:ext uri="{FF2B5EF4-FFF2-40B4-BE49-F238E27FC236}">
              <a16:creationId xmlns:a16="http://schemas.microsoft.com/office/drawing/2014/main" id="{D8003B1D-D5DA-4060-9B9A-AA248AC36778}"/>
            </a:ext>
          </a:extLst>
        </xdr:cNvPr>
        <xdr:cNvSpPr txBox="1"/>
      </xdr:nvSpPr>
      <xdr:spPr>
        <a:xfrm>
          <a:off x="14373225" y="2011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62956</xdr:rowOff>
    </xdr:from>
    <xdr:to>
      <xdr:col>73</xdr:col>
      <xdr:colOff>44450</xdr:colOff>
      <xdr:row>15</xdr:row>
      <xdr:rowOff>164556</xdr:rowOff>
    </xdr:to>
    <xdr:sp macro="" textlink="">
      <xdr:nvSpPr>
        <xdr:cNvPr id="460" name="フローチャート: 判断 459">
          <a:extLst>
            <a:ext uri="{FF2B5EF4-FFF2-40B4-BE49-F238E27FC236}">
              <a16:creationId xmlns:a16="http://schemas.microsoft.com/office/drawing/2014/main" id="{E7C6ECF4-7D61-44E6-8146-ED03F4147C69}"/>
            </a:ext>
          </a:extLst>
        </xdr:cNvPr>
        <xdr:cNvSpPr/>
      </xdr:nvSpPr>
      <xdr:spPr>
        <a:xfrm>
          <a:off x="13868400" y="249500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3283</xdr:rowOff>
    </xdr:from>
    <xdr:ext cx="762000" cy="259045"/>
    <xdr:sp macro="" textlink="">
      <xdr:nvSpPr>
        <xdr:cNvPr id="461" name="テキスト ボックス 460">
          <a:extLst>
            <a:ext uri="{FF2B5EF4-FFF2-40B4-BE49-F238E27FC236}">
              <a16:creationId xmlns:a16="http://schemas.microsoft.com/office/drawing/2014/main" id="{B5E8E9C6-F052-4349-AC8F-87785E49FF9B}"/>
            </a:ext>
          </a:extLst>
        </xdr:cNvPr>
        <xdr:cNvSpPr txBox="1"/>
      </xdr:nvSpPr>
      <xdr:spPr>
        <a:xfrm>
          <a:off x="13554075" y="227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91924</xdr:rowOff>
    </xdr:from>
    <xdr:to>
      <xdr:col>68</xdr:col>
      <xdr:colOff>203200</xdr:colOff>
      <xdr:row>15</xdr:row>
      <xdr:rowOff>22074</xdr:rowOff>
    </xdr:to>
    <xdr:sp macro="" textlink="">
      <xdr:nvSpPr>
        <xdr:cNvPr id="462" name="フローチャート: 判断 461">
          <a:extLst>
            <a:ext uri="{FF2B5EF4-FFF2-40B4-BE49-F238E27FC236}">
              <a16:creationId xmlns:a16="http://schemas.microsoft.com/office/drawing/2014/main" id="{53A3EA08-CBA1-40B2-A7ED-F80ED2C46FEB}"/>
            </a:ext>
          </a:extLst>
        </xdr:cNvPr>
        <xdr:cNvSpPr/>
      </xdr:nvSpPr>
      <xdr:spPr>
        <a:xfrm>
          <a:off x="13058775" y="235569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32251</xdr:rowOff>
    </xdr:from>
    <xdr:ext cx="762000" cy="259045"/>
    <xdr:sp macro="" textlink="">
      <xdr:nvSpPr>
        <xdr:cNvPr id="463" name="テキスト ボックス 462">
          <a:extLst>
            <a:ext uri="{FF2B5EF4-FFF2-40B4-BE49-F238E27FC236}">
              <a16:creationId xmlns:a16="http://schemas.microsoft.com/office/drawing/2014/main" id="{0B49668B-6403-464F-B89A-75F31499AFEE}"/>
            </a:ext>
          </a:extLst>
        </xdr:cNvPr>
        <xdr:cNvSpPr txBox="1"/>
      </xdr:nvSpPr>
      <xdr:spPr>
        <a:xfrm>
          <a:off x="12763500" y="2134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89626</xdr:rowOff>
    </xdr:from>
    <xdr:to>
      <xdr:col>64</xdr:col>
      <xdr:colOff>152400</xdr:colOff>
      <xdr:row>15</xdr:row>
      <xdr:rowOff>19776</xdr:rowOff>
    </xdr:to>
    <xdr:sp macro="" textlink="">
      <xdr:nvSpPr>
        <xdr:cNvPr id="464" name="フローチャート: 判断 463">
          <a:extLst>
            <a:ext uri="{FF2B5EF4-FFF2-40B4-BE49-F238E27FC236}">
              <a16:creationId xmlns:a16="http://schemas.microsoft.com/office/drawing/2014/main" id="{2D312154-6B32-43A4-A67A-D33D90E1F769}"/>
            </a:ext>
          </a:extLst>
        </xdr:cNvPr>
        <xdr:cNvSpPr/>
      </xdr:nvSpPr>
      <xdr:spPr>
        <a:xfrm>
          <a:off x="12239625" y="235340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29953</xdr:rowOff>
    </xdr:from>
    <xdr:ext cx="762000" cy="259045"/>
    <xdr:sp macro="" textlink="">
      <xdr:nvSpPr>
        <xdr:cNvPr id="465" name="テキスト ボックス 464">
          <a:extLst>
            <a:ext uri="{FF2B5EF4-FFF2-40B4-BE49-F238E27FC236}">
              <a16:creationId xmlns:a16="http://schemas.microsoft.com/office/drawing/2014/main" id="{3611F7C9-6FA6-4A35-B807-2A9D2B8754A0}"/>
            </a:ext>
          </a:extLst>
        </xdr:cNvPr>
        <xdr:cNvSpPr txBox="1"/>
      </xdr:nvSpPr>
      <xdr:spPr>
        <a:xfrm>
          <a:off x="11953875" y="213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E648CF1C-0254-41CB-90CB-E16FF9AC48F8}"/>
            </a:ext>
          </a:extLst>
        </xdr:cNvPr>
        <xdr:cNvSpPr txBox="1"/>
      </xdr:nvSpPr>
      <xdr:spPr>
        <a:xfrm>
          <a:off x="152781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F70F78BE-2BE5-4950-8452-671A4F0A7C40}"/>
            </a:ext>
          </a:extLst>
        </xdr:cNvPr>
        <xdr:cNvSpPr txBox="1"/>
      </xdr:nvSpPr>
      <xdr:spPr>
        <a:xfrm>
          <a:off x="145161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963D3C7E-97FA-45C9-9AA5-D7F62E90A9A6}"/>
            </a:ext>
          </a:extLst>
        </xdr:cNvPr>
        <xdr:cNvSpPr txBox="1"/>
      </xdr:nvSpPr>
      <xdr:spPr>
        <a:xfrm>
          <a:off x="137160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1F7CA648-0E28-4913-8493-F37C42262328}"/>
            </a:ext>
          </a:extLst>
        </xdr:cNvPr>
        <xdr:cNvSpPr txBox="1"/>
      </xdr:nvSpPr>
      <xdr:spPr>
        <a:xfrm>
          <a:off x="12906375"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0" name="テキスト ボックス 469">
          <a:extLst>
            <a:ext uri="{FF2B5EF4-FFF2-40B4-BE49-F238E27FC236}">
              <a16:creationId xmlns:a16="http://schemas.microsoft.com/office/drawing/2014/main" id="{E22713A1-88F9-431D-A2C4-070BA9B73179}"/>
            </a:ext>
          </a:extLst>
        </xdr:cNvPr>
        <xdr:cNvSpPr txBox="1"/>
      </xdr:nvSpPr>
      <xdr:spPr>
        <a:xfrm>
          <a:off x="1209675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137644</xdr:rowOff>
    </xdr:from>
    <xdr:to>
      <xdr:col>81</xdr:col>
      <xdr:colOff>95250</xdr:colOff>
      <xdr:row>16</xdr:row>
      <xdr:rowOff>67794</xdr:rowOff>
    </xdr:to>
    <xdr:sp macro="" textlink="">
      <xdr:nvSpPr>
        <xdr:cNvPr id="471" name="楕円 470">
          <a:extLst>
            <a:ext uri="{FF2B5EF4-FFF2-40B4-BE49-F238E27FC236}">
              <a16:creationId xmlns:a16="http://schemas.microsoft.com/office/drawing/2014/main" id="{0432A154-FB4F-4ADA-B8EC-07368D669B63}"/>
            </a:ext>
          </a:extLst>
        </xdr:cNvPr>
        <xdr:cNvSpPr/>
      </xdr:nvSpPr>
      <xdr:spPr>
        <a:xfrm>
          <a:off x="15430500" y="2569694"/>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109721</xdr:rowOff>
    </xdr:from>
    <xdr:ext cx="762000" cy="259045"/>
    <xdr:sp macro="" textlink="">
      <xdr:nvSpPr>
        <xdr:cNvPr id="472" name="将来負担の状況該当値テキスト">
          <a:extLst>
            <a:ext uri="{FF2B5EF4-FFF2-40B4-BE49-F238E27FC236}">
              <a16:creationId xmlns:a16="http://schemas.microsoft.com/office/drawing/2014/main" id="{6E624B54-D0A2-40DC-B6DE-4377E91EEDD8}"/>
            </a:ext>
          </a:extLst>
        </xdr:cNvPr>
        <xdr:cNvSpPr txBox="1"/>
      </xdr:nvSpPr>
      <xdr:spPr>
        <a:xfrm>
          <a:off x="15563850" y="253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33504</xdr:rowOff>
    </xdr:from>
    <xdr:to>
      <xdr:col>77</xdr:col>
      <xdr:colOff>95250</xdr:colOff>
      <xdr:row>18</xdr:row>
      <xdr:rowOff>135104</xdr:rowOff>
    </xdr:to>
    <xdr:sp macro="" textlink="">
      <xdr:nvSpPr>
        <xdr:cNvPr id="473" name="楕円 472">
          <a:extLst>
            <a:ext uri="{FF2B5EF4-FFF2-40B4-BE49-F238E27FC236}">
              <a16:creationId xmlns:a16="http://schemas.microsoft.com/office/drawing/2014/main" id="{946C423D-08AE-4557-A3AF-770F1480010E}"/>
            </a:ext>
          </a:extLst>
        </xdr:cNvPr>
        <xdr:cNvSpPr/>
      </xdr:nvSpPr>
      <xdr:spPr>
        <a:xfrm>
          <a:off x="14668500" y="2944979"/>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119881</xdr:rowOff>
    </xdr:from>
    <xdr:ext cx="736600" cy="259045"/>
    <xdr:sp macro="" textlink="">
      <xdr:nvSpPr>
        <xdr:cNvPr id="474" name="テキスト ボックス 473">
          <a:extLst>
            <a:ext uri="{FF2B5EF4-FFF2-40B4-BE49-F238E27FC236}">
              <a16:creationId xmlns:a16="http://schemas.microsoft.com/office/drawing/2014/main" id="{D3E738C0-F372-4685-BB0A-889391B566D3}"/>
            </a:ext>
          </a:extLst>
        </xdr:cNvPr>
        <xdr:cNvSpPr txBox="1"/>
      </xdr:nvSpPr>
      <xdr:spPr>
        <a:xfrm>
          <a:off x="14373225" y="3037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栃木県芳賀町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15,549
15,389
70.16
15,634,965
14,852,027
583,191
5,124,055
6,650,396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令和４年度は職員の新陳代謝が例年と比較して進まなかったことと、大型建設事業担当課の業務量の増に伴う時間外勤務手当の増加と、会計年度任用職員の支出増が生じたことから昨年度＋</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５％となっている。</a:t>
          </a:r>
        </a:p>
        <a:p>
          <a:r>
            <a:rPr kumimoji="1" lang="ja-JP" altLang="en-US" sz="1300">
              <a:latin typeface="ＭＳ Ｐゴシック" panose="020B0600070205080204" pitchFamily="50" charset="-128"/>
              <a:ea typeface="ＭＳ Ｐゴシック" panose="020B0600070205080204" pitchFamily="50" charset="-128"/>
            </a:rPr>
            <a:t>引続き職員の給与体系や職員手当などの適正化に努める。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40</xdr:row>
      <xdr:rowOff>96520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68597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96520</xdr:rowOff>
    </xdr:from>
    <xdr:to>
      <xdr:col>24</xdr:col>
      <xdr:colOff>114300</xdr:colOff>
      <xdr:row>40</xdr:row>
      <xdr:rowOff>96520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146050</xdr:rowOff>
    </xdr:from>
    <xdr:to>
      <xdr:col>24</xdr:col>
      <xdr:colOff>25400</xdr:colOff>
      <xdr:row>38</xdr:row>
      <xdr:rowOff>12700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489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85107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123190</xdr:rowOff>
    </xdr:from>
    <xdr:to>
      <xdr:col>19</xdr:col>
      <xdr:colOff>187325</xdr:colOff>
      <xdr:row>37</xdr:row>
      <xdr:rowOff>146050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466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92710</xdr:rowOff>
    </xdr:from>
    <xdr:to>
      <xdr:col>15</xdr:col>
      <xdr:colOff>98425</xdr:colOff>
      <xdr:row>37</xdr:row>
      <xdr:rowOff>123190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36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45720</xdr:rowOff>
    </xdr:from>
    <xdr:to>
      <xdr:col>15</xdr:col>
      <xdr:colOff>149225</xdr:colOff>
      <xdr:row>36</xdr:row>
      <xdr:rowOff>147320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157497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92710</xdr:rowOff>
    </xdr:from>
    <xdr:to>
      <xdr:col>11</xdr:col>
      <xdr:colOff>9525</xdr:colOff>
      <xdr:row>37</xdr:row>
      <xdr:rowOff>115570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36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81297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133350</xdr:rowOff>
    </xdr:from>
    <xdr:to>
      <xdr:col>24</xdr:col>
      <xdr:colOff>76200</xdr:colOff>
      <xdr:row>38</xdr:row>
      <xdr:rowOff>63500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105427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95250</xdr:rowOff>
    </xdr:from>
    <xdr:to>
      <xdr:col>20</xdr:col>
      <xdr:colOff>38100</xdr:colOff>
      <xdr:row>38</xdr:row>
      <xdr:rowOff>25400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10177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72390</xdr:rowOff>
    </xdr:from>
    <xdr:to>
      <xdr:col>15</xdr:col>
      <xdr:colOff>149225</xdr:colOff>
      <xdr:row>38</xdr:row>
      <xdr:rowOff>2540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158767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41910</xdr:rowOff>
    </xdr:from>
    <xdr:to>
      <xdr:col>11</xdr:col>
      <xdr:colOff>60325</xdr:colOff>
      <xdr:row>37</xdr:row>
      <xdr:rowOff>143510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128287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151147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類似団体より低い水準であるものの、光熱水費の高騰の影響を受けて昨年度より＋２．１％となっている。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省エネルギー取組の実施や老朽化した設備の更新時に省エネ設備への切り替え等、施設管理の見直しを行うことで光熱水費の高騰に対応しつつ、各事業会計の財政の健全化を図ることで、他会計への支出金を抑制し、水準を抑えるよう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64135</xdr:rowOff>
    </xdr:from>
    <xdr:to>
      <xdr:col>82</xdr:col>
      <xdr:colOff>107950</xdr:colOff>
      <xdr:row>20</xdr:row>
      <xdr:rowOff>52705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9298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150512</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036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64135</xdr:rowOff>
    </xdr:from>
    <xdr:to>
      <xdr:col>82</xdr:col>
      <xdr:colOff>196850</xdr:colOff>
      <xdr:row>13</xdr:row>
      <xdr:rowOff>64135</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9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24130</xdr:rowOff>
    </xdr:from>
    <xdr:to>
      <xdr:col>82</xdr:col>
      <xdr:colOff>107950</xdr:colOff>
      <xdr:row>17</xdr:row>
      <xdr:rowOff>144145</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938780"/>
          <a:ext cx="8382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29862</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430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xdr:rowOff>
    </xdr:from>
    <xdr:to>
      <xdr:col>82</xdr:col>
      <xdr:colOff>158750</xdr:colOff>
      <xdr:row>15</xdr:row>
      <xdr:rowOff>114935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132715</xdr:rowOff>
    </xdr:from>
    <xdr:to>
      <xdr:col>78</xdr:col>
      <xdr:colOff>69850</xdr:colOff>
      <xdr:row>17</xdr:row>
      <xdr:rowOff>24130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287591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121920</xdr:rowOff>
    </xdr:from>
    <xdr:to>
      <xdr:col>78</xdr:col>
      <xdr:colOff>120650</xdr:colOff>
      <xdr:row>15</xdr:row>
      <xdr:rowOff>52070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62247</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109855</xdr:rowOff>
    </xdr:from>
    <xdr:to>
      <xdr:col>73</xdr:col>
      <xdr:colOff>180975</xdr:colOff>
      <xdr:row>16</xdr:row>
      <xdr:rowOff>132715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285305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156210</xdr:rowOff>
    </xdr:from>
    <xdr:to>
      <xdr:col>74</xdr:col>
      <xdr:colOff>31750</xdr:colOff>
      <xdr:row>15</xdr:row>
      <xdr:rowOff>86360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96537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109855</xdr:rowOff>
    </xdr:from>
    <xdr:to>
      <xdr:col>69</xdr:col>
      <xdr:colOff>92075</xdr:colOff>
      <xdr:row>17</xdr:row>
      <xdr:rowOff>24130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285305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99060</xdr:rowOff>
    </xdr:from>
    <xdr:to>
      <xdr:col>69</xdr:col>
      <xdr:colOff>142875</xdr:colOff>
      <xdr:row>16</xdr:row>
      <xdr:rowOff>29210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6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39387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439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93345</xdr:rowOff>
    </xdr:from>
    <xdr:to>
      <xdr:col>65</xdr:col>
      <xdr:colOff>53975</xdr:colOff>
      <xdr:row>16</xdr:row>
      <xdr:rowOff>23495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66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33672</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43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93345</xdr:rowOff>
    </xdr:from>
    <xdr:to>
      <xdr:col>82</xdr:col>
      <xdr:colOff>158750</xdr:colOff>
      <xdr:row>18</xdr:row>
      <xdr:rowOff>23495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300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65422</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980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144780</xdr:rowOff>
    </xdr:from>
    <xdr:to>
      <xdr:col>78</xdr:col>
      <xdr:colOff>120650</xdr:colOff>
      <xdr:row>17</xdr:row>
      <xdr:rowOff>74930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81915</xdr:rowOff>
    </xdr:from>
    <xdr:to>
      <xdr:col>74</xdr:col>
      <xdr:colOff>31750</xdr:colOff>
      <xdr:row>17</xdr:row>
      <xdr:rowOff>12065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82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168292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91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59055</xdr:rowOff>
    </xdr:from>
    <xdr:to>
      <xdr:col>69</xdr:col>
      <xdr:colOff>142875</xdr:colOff>
      <xdr:row>16</xdr:row>
      <xdr:rowOff>160655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80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145432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88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令和３年度と比較して令和４年度の扶助費は減少したが、経常一般財源の減により、結果的に昨年度から＋０．４％増となっている。</a:t>
          </a:r>
        </a:p>
        <a:p>
          <a:r>
            <a:rPr kumimoji="1" lang="ja-JP" altLang="en-US" sz="1300">
              <a:latin typeface="ＭＳ Ｐゴシック" panose="020B0600070205080204" pitchFamily="50" charset="-128"/>
              <a:ea typeface="ＭＳ Ｐゴシック" panose="020B0600070205080204" pitchFamily="50" charset="-128"/>
            </a:rPr>
            <a:t>住民の高齢化や障害者自立支援等について今後も増が予想されるので、事業の適正化を図っていく。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805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99077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127000</xdr:rowOff>
    </xdr:from>
    <xdr:to>
      <xdr:col>24</xdr:col>
      <xdr:colOff>114300</xdr:colOff>
      <xdr:row>61</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55</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385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31750</xdr:rowOff>
    </xdr:from>
    <xdr:to>
      <xdr:col>19</xdr:col>
      <xdr:colOff>187325</xdr:colOff>
      <xdr:row>54</xdr:row>
      <xdr:rowOff>127000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2900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67327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31750</xdr:rowOff>
    </xdr:from>
    <xdr:to>
      <xdr:col>15</xdr:col>
      <xdr:colOff>98425</xdr:colOff>
      <xdr:row>54</xdr:row>
      <xdr:rowOff>107950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2900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54</xdr:row>
      <xdr:rowOff>107950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309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67327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0</xdr:rowOff>
    </xdr:from>
    <xdr:to>
      <xdr:col>6</xdr:col>
      <xdr:colOff>171450</xdr:colOff>
      <xdr:row>57</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168927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152400</xdr:rowOff>
    </xdr:from>
    <xdr:to>
      <xdr:col>15</xdr:col>
      <xdr:colOff>149225</xdr:colOff>
      <xdr:row>54</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92727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57150</xdr:rowOff>
    </xdr:from>
    <xdr:to>
      <xdr:col>11</xdr:col>
      <xdr:colOff>60325</xdr:colOff>
      <xdr:row>54</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168927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類似団体より低い水準であるものの、各事業会計の財政の健全化を図ることで、他会計への支出金を抑制し、水準を抑えるよう努めていく。</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31750</xdr:rowOff>
    </xdr:from>
    <xdr:to>
      <xdr:col>82</xdr:col>
      <xdr:colOff>107950</xdr:colOff>
      <xdr:row>61</xdr:row>
      <xdr:rowOff>79375</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186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51452</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0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79375</xdr:rowOff>
    </xdr:from>
    <xdr:to>
      <xdr:col>82</xdr:col>
      <xdr:colOff>196850</xdr:colOff>
      <xdr:row>61</xdr:row>
      <xdr:rowOff>79375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37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118127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31750</xdr:rowOff>
    </xdr:from>
    <xdr:to>
      <xdr:col>82</xdr:col>
      <xdr:colOff>196850</xdr:colOff>
      <xdr:row>53</xdr:row>
      <xdr:rowOff>31750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136525</xdr:rowOff>
    </xdr:from>
    <xdr:to>
      <xdr:col>82</xdr:col>
      <xdr:colOff>107950</xdr:colOff>
      <xdr:row>53</xdr:row>
      <xdr:rowOff>146050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2233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38752</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39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66675</xdr:rowOff>
    </xdr:from>
    <xdr:to>
      <xdr:col>82</xdr:col>
      <xdr:colOff>158750</xdr:colOff>
      <xdr:row>56</xdr:row>
      <xdr:rowOff>168275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127000</xdr:rowOff>
    </xdr:from>
    <xdr:to>
      <xdr:col>78</xdr:col>
      <xdr:colOff>69850</xdr:colOff>
      <xdr:row>53</xdr:row>
      <xdr:rowOff>146050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213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38100</xdr:rowOff>
    </xdr:from>
    <xdr:to>
      <xdr:col>78</xdr:col>
      <xdr:colOff>120650</xdr:colOff>
      <xdr:row>56</xdr:row>
      <xdr:rowOff>139700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124477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127000</xdr:rowOff>
    </xdr:from>
    <xdr:to>
      <xdr:col>73</xdr:col>
      <xdr:colOff>180975</xdr:colOff>
      <xdr:row>53</xdr:row>
      <xdr:rowOff>136525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2138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57150</xdr:rowOff>
    </xdr:from>
    <xdr:to>
      <xdr:col>74</xdr:col>
      <xdr:colOff>31750</xdr:colOff>
      <xdr:row>56</xdr:row>
      <xdr:rowOff>158750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143527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136525</xdr:rowOff>
    </xdr:from>
    <xdr:to>
      <xdr:col>69</xdr:col>
      <xdr:colOff>92075</xdr:colOff>
      <xdr:row>53</xdr:row>
      <xdr:rowOff>155575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2233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76852</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142875</xdr:rowOff>
    </xdr:from>
    <xdr:to>
      <xdr:col>65</xdr:col>
      <xdr:colOff>53975</xdr:colOff>
      <xdr:row>57</xdr:row>
      <xdr:rowOff>73025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57802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83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85725</xdr:rowOff>
    </xdr:from>
    <xdr:to>
      <xdr:col>82</xdr:col>
      <xdr:colOff>158750</xdr:colOff>
      <xdr:row>54</xdr:row>
      <xdr:rowOff>15875</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17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165752</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08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95250</xdr:rowOff>
    </xdr:from>
    <xdr:to>
      <xdr:col>78</xdr:col>
      <xdr:colOff>120650</xdr:colOff>
      <xdr:row>54</xdr:row>
      <xdr:rowOff>25400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35577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76200</xdr:rowOff>
    </xdr:from>
    <xdr:to>
      <xdr:col>74</xdr:col>
      <xdr:colOff>31750</xdr:colOff>
      <xdr:row>54</xdr:row>
      <xdr:rowOff>6350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16527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85725</xdr:rowOff>
    </xdr:from>
    <xdr:to>
      <xdr:col>69</xdr:col>
      <xdr:colOff>142875</xdr:colOff>
      <xdr:row>54</xdr:row>
      <xdr:rowOff>15875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17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26052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894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104775</xdr:rowOff>
    </xdr:from>
    <xdr:to>
      <xdr:col>65</xdr:col>
      <xdr:colOff>53975</xdr:colOff>
      <xdr:row>54</xdr:row>
      <xdr:rowOff>34925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19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45102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8960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令和３年度に続き新型コロナウイルス感染症感染拡大防止のため、多くの補助事業が中止・延期になったことで補助費としては前年度同数値となっているが、経常一般財源の減により０．２％上昇している。</a:t>
          </a:r>
        </a:p>
        <a:p>
          <a:r>
            <a:rPr kumimoji="1" lang="ja-JP" altLang="en-US" sz="1300">
              <a:latin typeface="ＭＳ Ｐゴシック" panose="020B0600070205080204" pitchFamily="50" charset="-128"/>
              <a:ea typeface="ＭＳ Ｐゴシック" panose="020B0600070205080204" pitchFamily="50" charset="-128"/>
            </a:rPr>
            <a:t>類似団体より高い水準となっているため、補助の内容の精査、検証により、適正な補助のあり方を検討していく。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35560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676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7637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35560</xdr:rowOff>
    </xdr:from>
    <xdr:to>
      <xdr:col>82</xdr:col>
      <xdr:colOff>196850</xdr:colOff>
      <xdr:row>40</xdr:row>
      <xdr:rowOff>35560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85090</xdr:rowOff>
    </xdr:from>
    <xdr:to>
      <xdr:col>82</xdr:col>
      <xdr:colOff>107950</xdr:colOff>
      <xdr:row>35</xdr:row>
      <xdr:rowOff>100330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60858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43197</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587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26670</xdr:rowOff>
    </xdr:from>
    <xdr:to>
      <xdr:col>82</xdr:col>
      <xdr:colOff>158750</xdr:colOff>
      <xdr:row>35</xdr:row>
      <xdr:rowOff>128270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85090</xdr:rowOff>
    </xdr:from>
    <xdr:to>
      <xdr:col>78</xdr:col>
      <xdr:colOff>69850</xdr:colOff>
      <xdr:row>35</xdr:row>
      <xdr:rowOff>85090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4782800" y="6085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144780</xdr:rowOff>
    </xdr:from>
    <xdr:to>
      <xdr:col>78</xdr:col>
      <xdr:colOff>120650</xdr:colOff>
      <xdr:row>35</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597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85107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85090</xdr:rowOff>
    </xdr:from>
    <xdr:to>
      <xdr:col>73</xdr:col>
      <xdr:colOff>180975</xdr:colOff>
      <xdr:row>35</xdr:row>
      <xdr:rowOff>161290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60858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95250</xdr:rowOff>
    </xdr:from>
    <xdr:to>
      <xdr:col>74</xdr:col>
      <xdr:colOff>31750</xdr:colOff>
      <xdr:row>36</xdr:row>
      <xdr:rowOff>25400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123190</xdr:rowOff>
    </xdr:from>
    <xdr:to>
      <xdr:col>69</xdr:col>
      <xdr:colOff>92075</xdr:colOff>
      <xdr:row>35</xdr:row>
      <xdr:rowOff>161290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61239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83820</xdr:rowOff>
    </xdr:from>
    <xdr:to>
      <xdr:col>69</xdr:col>
      <xdr:colOff>142875</xdr:colOff>
      <xdr:row>35</xdr:row>
      <xdr:rowOff>13970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24147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91440</xdr:rowOff>
    </xdr:from>
    <xdr:to>
      <xdr:col>65</xdr:col>
      <xdr:colOff>53975</xdr:colOff>
      <xdr:row>35</xdr:row>
      <xdr:rowOff>21590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31767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49530</xdr:rowOff>
    </xdr:from>
    <xdr:to>
      <xdr:col>82</xdr:col>
      <xdr:colOff>158750</xdr:colOff>
      <xdr:row>35</xdr:row>
      <xdr:rowOff>151130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21607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02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34290</xdr:rowOff>
    </xdr:from>
    <xdr:to>
      <xdr:col>78</xdr:col>
      <xdr:colOff>120650</xdr:colOff>
      <xdr:row>35</xdr:row>
      <xdr:rowOff>135890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120667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12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34290</xdr:rowOff>
    </xdr:from>
    <xdr:to>
      <xdr:col>74</xdr:col>
      <xdr:colOff>31750</xdr:colOff>
      <xdr:row>35</xdr:row>
      <xdr:rowOff>135890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146067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110490</xdr:rowOff>
    </xdr:from>
    <xdr:to>
      <xdr:col>69</xdr:col>
      <xdr:colOff>142875</xdr:colOff>
      <xdr:row>36</xdr:row>
      <xdr:rowOff>40640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25417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72390</xdr:rowOff>
    </xdr:from>
    <xdr:to>
      <xdr:col>65</xdr:col>
      <xdr:colOff>53975</xdr:colOff>
      <xdr:row>36</xdr:row>
      <xdr:rowOff>2540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158767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15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令和元年度から令和３年度に借入を行った資金の据置期間が続いていることと、公債費の償還が進んだことから、昨年度より０．６％低い水準となっている。</a:t>
          </a:r>
        </a:p>
        <a:p>
          <a:r>
            <a:rPr kumimoji="1" lang="ja-JP" altLang="en-US" sz="1300">
              <a:latin typeface="ＭＳ Ｐゴシック" panose="020B0600070205080204" pitchFamily="50" charset="-128"/>
              <a:ea typeface="ＭＳ Ｐゴシック" panose="020B0600070205080204" pitchFamily="50" charset="-128"/>
            </a:rPr>
            <a:t>令和５年度以降は据置期間が満了して元金の償還開始となる地方債が複数予定されていることから、公債費は増加する見込みである。今後は将来の負担が最小限となるよう計画的な地方債の発行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94996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76858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67073</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94996</xdr:rowOff>
    </xdr:from>
    <xdr:to>
      <xdr:col>24</xdr:col>
      <xdr:colOff>114300</xdr:colOff>
      <xdr:row>80</xdr:row>
      <xdr:rowOff>94996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145288</xdr:rowOff>
    </xdr:from>
    <xdr:to>
      <xdr:col>24</xdr:col>
      <xdr:colOff>25400</xdr:colOff>
      <xdr:row>75</xdr:row>
      <xdr:rowOff>1270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283258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1270</xdr:rowOff>
    </xdr:from>
    <xdr:to>
      <xdr:col>19</xdr:col>
      <xdr:colOff>187325</xdr:colOff>
      <xdr:row>75</xdr:row>
      <xdr:rowOff>46990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2860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5335</xdr:rowOff>
    </xdr:from>
    <xdr:to>
      <xdr:col>20</xdr:col>
      <xdr:colOff>38100</xdr:colOff>
      <xdr:row>77</xdr:row>
      <xdr:rowOff>106935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91712</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46990</xdr:rowOff>
    </xdr:from>
    <xdr:to>
      <xdr:col>15</xdr:col>
      <xdr:colOff>98425</xdr:colOff>
      <xdr:row>75</xdr:row>
      <xdr:rowOff>65278</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29057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137922</xdr:rowOff>
    </xdr:from>
    <xdr:to>
      <xdr:col>15</xdr:col>
      <xdr:colOff>149225</xdr:colOff>
      <xdr:row>78</xdr:row>
      <xdr:rowOff>68072</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52849</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65278</xdr:rowOff>
    </xdr:from>
    <xdr:to>
      <xdr:col>11</xdr:col>
      <xdr:colOff>9525</xdr:colOff>
      <xdr:row>75</xdr:row>
      <xdr:rowOff>101854</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29240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142494</xdr:rowOff>
    </xdr:from>
    <xdr:to>
      <xdr:col>11</xdr:col>
      <xdr:colOff>60325</xdr:colOff>
      <xdr:row>78</xdr:row>
      <xdr:rowOff>72644</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57421</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165354</xdr:rowOff>
    </xdr:from>
    <xdr:to>
      <xdr:col>6</xdr:col>
      <xdr:colOff>171450</xdr:colOff>
      <xdr:row>78</xdr:row>
      <xdr:rowOff>95504</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80281</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94488</xdr:rowOff>
    </xdr:from>
    <xdr:to>
      <xdr:col>24</xdr:col>
      <xdr:colOff>76200</xdr:colOff>
      <xdr:row>75</xdr:row>
      <xdr:rowOff>24638</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3065</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2690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121920</xdr:rowOff>
    </xdr:from>
    <xdr:to>
      <xdr:col>20</xdr:col>
      <xdr:colOff>38100</xdr:colOff>
      <xdr:row>75</xdr:row>
      <xdr:rowOff>52070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62247</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57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167640</xdr:rowOff>
    </xdr:from>
    <xdr:to>
      <xdr:col>15</xdr:col>
      <xdr:colOff>149225</xdr:colOff>
      <xdr:row>75</xdr:row>
      <xdr:rowOff>97790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107967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14478</xdr:rowOff>
    </xdr:from>
    <xdr:to>
      <xdr:col>11</xdr:col>
      <xdr:colOff>60325</xdr:colOff>
      <xdr:row>75</xdr:row>
      <xdr:rowOff>116078</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126255</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51054</xdr:rowOff>
    </xdr:from>
    <xdr:to>
      <xdr:col>6</xdr:col>
      <xdr:colOff>171450</xdr:colOff>
      <xdr:row>75</xdr:row>
      <xdr:rowOff>152654</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162831</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経常一般財源の減と、介護保険特別会計繰出金（町給付費負担金の増）及び後期高齢者医療広域連合負担金の増が主な要因となっている。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79</xdr:row>
      <xdr:rowOff>101854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645136"/>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73931</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101854</xdr:rowOff>
    </xdr:from>
    <xdr:to>
      <xdr:col>82</xdr:col>
      <xdr:colOff>196850</xdr:colOff>
      <xdr:row>79</xdr:row>
      <xdr:rowOff>101854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154432</xdr:rowOff>
    </xdr:from>
    <xdr:to>
      <xdr:col>82</xdr:col>
      <xdr:colOff>107950</xdr:colOff>
      <xdr:row>77</xdr:row>
      <xdr:rowOff>124713</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184632"/>
          <a:ext cx="838200" cy="14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47007</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290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58420</xdr:rowOff>
    </xdr:from>
    <xdr:to>
      <xdr:col>78</xdr:col>
      <xdr:colOff>69850</xdr:colOff>
      <xdr:row>76</xdr:row>
      <xdr:rowOff>154432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4782800" y="1308862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87630</xdr:rowOff>
    </xdr:from>
    <xdr:to>
      <xdr:col>78</xdr:col>
      <xdr:colOff>120650</xdr:colOff>
      <xdr:row>76</xdr:row>
      <xdr:rowOff>17780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27957</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58420</xdr:rowOff>
    </xdr:from>
    <xdr:to>
      <xdr:col>73</xdr:col>
      <xdr:colOff>180975</xdr:colOff>
      <xdr:row>76</xdr:row>
      <xdr:rowOff>90424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0886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44196</xdr:rowOff>
    </xdr:from>
    <xdr:to>
      <xdr:col>74</xdr:col>
      <xdr:colOff>31750</xdr:colOff>
      <xdr:row>76</xdr:row>
      <xdr:rowOff>145796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130573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90424</xdr:rowOff>
    </xdr:from>
    <xdr:to>
      <xdr:col>69</xdr:col>
      <xdr:colOff>92075</xdr:colOff>
      <xdr:row>76</xdr:row>
      <xdr:rowOff>145287</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120624"/>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71628</xdr:rowOff>
    </xdr:from>
    <xdr:to>
      <xdr:col>69</xdr:col>
      <xdr:colOff>142875</xdr:colOff>
      <xdr:row>77</xdr:row>
      <xdr:rowOff>1778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158005</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165117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73913</xdr:rowOff>
    </xdr:from>
    <xdr:to>
      <xdr:col>82</xdr:col>
      <xdr:colOff>158750</xdr:colOff>
      <xdr:row>78</xdr:row>
      <xdr:rowOff>4063</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45990</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103632</xdr:rowOff>
    </xdr:from>
    <xdr:to>
      <xdr:col>78</xdr:col>
      <xdr:colOff>120650</xdr:colOff>
      <xdr:row>77</xdr:row>
      <xdr:rowOff>33782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18559</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220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7620</xdr:rowOff>
    </xdr:from>
    <xdr:to>
      <xdr:col>74</xdr:col>
      <xdr:colOff>31750</xdr:colOff>
      <xdr:row>76</xdr:row>
      <xdr:rowOff>109220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39624</xdr:rowOff>
    </xdr:from>
    <xdr:to>
      <xdr:col>69</xdr:col>
      <xdr:colOff>142875</xdr:colOff>
      <xdr:row>76</xdr:row>
      <xdr:rowOff>141224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151401</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94487</xdr:rowOff>
    </xdr:from>
    <xdr:to>
      <xdr:col>65</xdr:col>
      <xdr:colOff>53975</xdr:colOff>
      <xdr:row>77</xdr:row>
      <xdr:rowOff>24637</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9414</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栃木県芳賀町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16975</xdr:rowOff>
    </xdr:from>
    <xdr:to>
      <xdr:col>29</xdr:col>
      <xdr:colOff>127000</xdr:colOff>
      <xdr:row>19</xdr:row>
      <xdr:rowOff>37648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50550"/>
          <a:ext cx="0" cy="13922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9725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14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37648</xdr:rowOff>
    </xdr:from>
    <xdr:to>
      <xdr:col>30</xdr:col>
      <xdr:colOff>25400</xdr:colOff>
      <xdr:row>19</xdr:row>
      <xdr:rowOff>37648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42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103352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16975</xdr:rowOff>
    </xdr:from>
    <xdr:to>
      <xdr:col>30</xdr:col>
      <xdr:colOff>25400</xdr:colOff>
      <xdr:row>11</xdr:row>
      <xdr:rowOff>16975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50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15237</xdr:rowOff>
    </xdr:from>
    <xdr:to>
      <xdr:col>29</xdr:col>
      <xdr:colOff>127000</xdr:colOff>
      <xdr:row>18</xdr:row>
      <xdr:rowOff>27216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48962"/>
          <a:ext cx="647700" cy="11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18539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09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2012</xdr:rowOff>
    </xdr:from>
    <xdr:to>
      <xdr:col>29</xdr:col>
      <xdr:colOff>177800</xdr:colOff>
      <xdr:row>17</xdr:row>
      <xdr:rowOff>103612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4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27216</xdr:rowOff>
    </xdr:from>
    <xdr:to>
      <xdr:col>26</xdr:col>
      <xdr:colOff>50800</xdr:colOff>
      <xdr:row>18</xdr:row>
      <xdr:rowOff>43355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60941"/>
          <a:ext cx="698500" cy="16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20605</xdr:rowOff>
    </xdr:from>
    <xdr:to>
      <xdr:col>26</xdr:col>
      <xdr:colOff>101600</xdr:colOff>
      <xdr:row>17</xdr:row>
      <xdr:rowOff>122205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132382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51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43355</xdr:rowOff>
    </xdr:from>
    <xdr:to>
      <xdr:col>22</xdr:col>
      <xdr:colOff>114300</xdr:colOff>
      <xdr:row>18</xdr:row>
      <xdr:rowOff>62992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77080"/>
          <a:ext cx="698500" cy="19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77351</xdr:rowOff>
    </xdr:from>
    <xdr:to>
      <xdr:col>22</xdr:col>
      <xdr:colOff>165100</xdr:colOff>
      <xdr:row>17</xdr:row>
      <xdr:rowOff>7501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8681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17678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63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62992</xdr:rowOff>
    </xdr:from>
    <xdr:to>
      <xdr:col>18</xdr:col>
      <xdr:colOff>177800</xdr:colOff>
      <xdr:row>18</xdr:row>
      <xdr:rowOff>76297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96717"/>
          <a:ext cx="698500" cy="13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168547</xdr:rowOff>
    </xdr:from>
    <xdr:to>
      <xdr:col>19</xdr:col>
      <xdr:colOff>38100</xdr:colOff>
      <xdr:row>17</xdr:row>
      <xdr:rowOff>98697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59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108874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28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30297</xdr:rowOff>
    </xdr:from>
    <xdr:to>
      <xdr:col>15</xdr:col>
      <xdr:colOff>101600</xdr:colOff>
      <xdr:row>17</xdr:row>
      <xdr:rowOff>131897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92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142074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6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135887</xdr:rowOff>
    </xdr:from>
    <xdr:to>
      <xdr:col>29</xdr:col>
      <xdr:colOff>177800</xdr:colOff>
      <xdr:row>18</xdr:row>
      <xdr:rowOff>66037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98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107964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70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147866</xdr:rowOff>
    </xdr:from>
    <xdr:to>
      <xdr:col>26</xdr:col>
      <xdr:colOff>101600</xdr:colOff>
      <xdr:row>18</xdr:row>
      <xdr:rowOff>78016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10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62793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96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164005</xdr:rowOff>
    </xdr:from>
    <xdr:to>
      <xdr:col>22</xdr:col>
      <xdr:colOff>165100</xdr:colOff>
      <xdr:row>18</xdr:row>
      <xdr:rowOff>94155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26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78932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1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12192</xdr:rowOff>
    </xdr:from>
    <xdr:to>
      <xdr:col>19</xdr:col>
      <xdr:colOff>38100</xdr:colOff>
      <xdr:row>18</xdr:row>
      <xdr:rowOff>113792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45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98569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32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25497</xdr:rowOff>
    </xdr:from>
    <xdr:to>
      <xdr:col>15</xdr:col>
      <xdr:colOff>101600</xdr:colOff>
      <xdr:row>18</xdr:row>
      <xdr:rowOff>127097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59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111874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45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272999</xdr:rowOff>
    </xdr:from>
    <xdr:to>
      <xdr:col>29</xdr:col>
      <xdr:colOff>127000</xdr:colOff>
      <xdr:row>37</xdr:row>
      <xdr:rowOff>336150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97549"/>
          <a:ext cx="0" cy="12633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3427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7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336150</xdr:rowOff>
    </xdr:from>
    <xdr:to>
      <xdr:col>30</xdr:col>
      <xdr:colOff>25400</xdr:colOff>
      <xdr:row>37</xdr:row>
      <xdr:rowOff>336150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608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16476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41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272999</xdr:rowOff>
    </xdr:from>
    <xdr:to>
      <xdr:col>30</xdr:col>
      <xdr:colOff>25400</xdr:colOff>
      <xdr:row>33</xdr:row>
      <xdr:rowOff>272999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975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305689</xdr:rowOff>
    </xdr:from>
    <xdr:to>
      <xdr:col>29</xdr:col>
      <xdr:colOff>127000</xdr:colOff>
      <xdr:row>37</xdr:row>
      <xdr:rowOff>336150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430389"/>
          <a:ext cx="647700" cy="30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184738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95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339661</xdr:rowOff>
    </xdr:from>
    <xdr:to>
      <xdr:col>29</xdr:col>
      <xdr:colOff>177800</xdr:colOff>
      <xdr:row>36</xdr:row>
      <xdr:rowOff>98361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50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305689</xdr:rowOff>
    </xdr:from>
    <xdr:to>
      <xdr:col>26</xdr:col>
      <xdr:colOff>50800</xdr:colOff>
      <xdr:row>37</xdr:row>
      <xdr:rowOff>340798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430389"/>
          <a:ext cx="698500" cy="35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30823</xdr:rowOff>
    </xdr:from>
    <xdr:to>
      <xdr:col>26</xdr:col>
      <xdr:colOff>101600</xdr:colOff>
      <xdr:row>36</xdr:row>
      <xdr:rowOff>132423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84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142600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52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334455</xdr:rowOff>
    </xdr:from>
    <xdr:to>
      <xdr:col>22</xdr:col>
      <xdr:colOff>114300</xdr:colOff>
      <xdr:row>37</xdr:row>
      <xdr:rowOff>340798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459155"/>
          <a:ext cx="698500" cy="6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247269</xdr:rowOff>
    </xdr:from>
    <xdr:to>
      <xdr:col>22</xdr:col>
      <xdr:colOff>165100</xdr:colOff>
      <xdr:row>36</xdr:row>
      <xdr:rowOff>5969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85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16146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2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334455</xdr:rowOff>
    </xdr:from>
    <xdr:to>
      <xdr:col>18</xdr:col>
      <xdr:colOff>177800</xdr:colOff>
      <xdr:row>37</xdr:row>
      <xdr:rowOff>338512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459155"/>
          <a:ext cx="698500" cy="40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333432</xdr:rowOff>
    </xdr:from>
    <xdr:to>
      <xdr:col>19</xdr:col>
      <xdr:colOff>38100</xdr:colOff>
      <xdr:row>36</xdr:row>
      <xdr:rowOff>92132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4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102309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12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13773</xdr:rowOff>
    </xdr:from>
    <xdr:to>
      <xdr:col>15</xdr:col>
      <xdr:colOff>101600</xdr:colOff>
      <xdr:row>36</xdr:row>
      <xdr:rowOff>115373</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670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125550</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3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285350</xdr:rowOff>
    </xdr:from>
    <xdr:to>
      <xdr:col>29</xdr:col>
      <xdr:colOff>177800</xdr:colOff>
      <xdr:row>38</xdr:row>
      <xdr:rowOff>44050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410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193927</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31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254889</xdr:rowOff>
    </xdr:from>
    <xdr:to>
      <xdr:col>26</xdr:col>
      <xdr:colOff>101600</xdr:colOff>
      <xdr:row>38</xdr:row>
      <xdr:rowOff>13589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379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341266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465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289998</xdr:rowOff>
    </xdr:from>
    <xdr:to>
      <xdr:col>22</xdr:col>
      <xdr:colOff>165100</xdr:colOff>
      <xdr:row>38</xdr:row>
      <xdr:rowOff>48698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414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33475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501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283655</xdr:rowOff>
    </xdr:from>
    <xdr:to>
      <xdr:col>19</xdr:col>
      <xdr:colOff>38100</xdr:colOff>
      <xdr:row>38</xdr:row>
      <xdr:rowOff>42355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408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27132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49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287712</xdr:rowOff>
    </xdr:from>
    <xdr:to>
      <xdr:col>15</xdr:col>
      <xdr:colOff>101600</xdr:colOff>
      <xdr:row>38</xdr:row>
      <xdr:rowOff>46412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412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31189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49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栃木県芳賀町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15,549
15,389
70.16
15,634,965
14,852,027
583,191
5,124,055
6,650,396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56756</xdr:rowOff>
    </xdr:from>
    <xdr:to>
      <xdr:col>24</xdr:col>
      <xdr:colOff>62865</xdr:colOff>
      <xdr:row>39</xdr:row>
      <xdr:rowOff>11329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00256"/>
          <a:ext cx="1270" cy="149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15156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11329</xdr:rowOff>
    </xdr:from>
    <xdr:to>
      <xdr:col>24</xdr:col>
      <xdr:colOff>152400</xdr:colOff>
      <xdr:row>39</xdr:row>
      <xdr:rowOff>11329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3433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7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56756</xdr:rowOff>
    </xdr:from>
    <xdr:to>
      <xdr:col>24</xdr:col>
      <xdr:colOff>152400</xdr:colOff>
      <xdr:row>30</xdr:row>
      <xdr:rowOff>56756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0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117272</xdr:rowOff>
    </xdr:from>
    <xdr:to>
      <xdr:col>24</xdr:col>
      <xdr:colOff>63500</xdr:colOff>
      <xdr:row>36</xdr:row>
      <xdr:rowOff>126606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89472"/>
          <a:ext cx="838200" cy="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139768</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69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116891</xdr:rowOff>
    </xdr:from>
    <xdr:to>
      <xdr:col>24</xdr:col>
      <xdr:colOff>114300</xdr:colOff>
      <xdr:row>36</xdr:row>
      <xdr:rowOff>47041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126606</xdr:rowOff>
    </xdr:from>
    <xdr:to>
      <xdr:col>19</xdr:col>
      <xdr:colOff>177800</xdr:colOff>
      <xdr:row>36</xdr:row>
      <xdr:rowOff>143599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98806"/>
          <a:ext cx="889000" cy="1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138760</xdr:rowOff>
    </xdr:from>
    <xdr:to>
      <xdr:col>20</xdr:col>
      <xdr:colOff>38100</xdr:colOff>
      <xdr:row>36</xdr:row>
      <xdr:rowOff>68910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85437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914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143599</xdr:rowOff>
    </xdr:from>
    <xdr:to>
      <xdr:col>15</xdr:col>
      <xdr:colOff>50800</xdr:colOff>
      <xdr:row>37</xdr:row>
      <xdr:rowOff>7138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15799"/>
          <a:ext cx="889000" cy="3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4470</xdr:rowOff>
    </xdr:from>
    <xdr:to>
      <xdr:col>15</xdr:col>
      <xdr:colOff>101600</xdr:colOff>
      <xdr:row>35</xdr:row>
      <xdr:rowOff>106070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122597</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78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7138</xdr:rowOff>
    </xdr:from>
    <xdr:to>
      <xdr:col>10</xdr:col>
      <xdr:colOff>114300</xdr:colOff>
      <xdr:row>37</xdr:row>
      <xdr:rowOff>8255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50788"/>
          <a:ext cx="889000" cy="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55956</xdr:rowOff>
    </xdr:from>
    <xdr:to>
      <xdr:col>10</xdr:col>
      <xdr:colOff>165100</xdr:colOff>
      <xdr:row>36</xdr:row>
      <xdr:rowOff>157556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2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2633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0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108471</xdr:rowOff>
    </xdr:from>
    <xdr:to>
      <xdr:col>6</xdr:col>
      <xdr:colOff>38100</xdr:colOff>
      <xdr:row>37</xdr:row>
      <xdr:rowOff>38621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8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55148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5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66472</xdr:rowOff>
    </xdr:from>
    <xdr:to>
      <xdr:col>24</xdr:col>
      <xdr:colOff>114300</xdr:colOff>
      <xdr:row>36</xdr:row>
      <xdr:rowOff>168072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44899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1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75806</xdr:rowOff>
    </xdr:from>
    <xdr:to>
      <xdr:col>20</xdr:col>
      <xdr:colOff>38100</xdr:colOff>
      <xdr:row>37</xdr:row>
      <xdr:rowOff>5956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4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168533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4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92799</xdr:rowOff>
    </xdr:from>
    <xdr:to>
      <xdr:col>15</xdr:col>
      <xdr:colOff>101600</xdr:colOff>
      <xdr:row>37</xdr:row>
      <xdr:rowOff>22949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6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14076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5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127788</xdr:rowOff>
    </xdr:from>
    <xdr:to>
      <xdr:col>10</xdr:col>
      <xdr:colOff>165100</xdr:colOff>
      <xdr:row>37</xdr:row>
      <xdr:rowOff>57938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9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49065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39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128905</xdr:rowOff>
    </xdr:from>
    <xdr:to>
      <xdr:col>6</xdr:col>
      <xdr:colOff>38100</xdr:colOff>
      <xdr:row>37</xdr:row>
      <xdr:rowOff>59055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0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50182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39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103619</xdr:rowOff>
    </xdr:from>
    <xdr:to>
      <xdr:col>24</xdr:col>
      <xdr:colOff>62865</xdr:colOff>
      <xdr:row>57</xdr:row>
      <xdr:rowOff>157737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847569"/>
          <a:ext cx="1270" cy="108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161564</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3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157737</xdr:rowOff>
    </xdr:from>
    <xdr:to>
      <xdr:col>24</xdr:col>
      <xdr:colOff>152400</xdr:colOff>
      <xdr:row>57</xdr:row>
      <xdr:rowOff>157737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3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50296</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2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103619</xdr:rowOff>
    </xdr:from>
    <xdr:to>
      <xdr:col>24</xdr:col>
      <xdr:colOff>152400</xdr:colOff>
      <xdr:row>51</xdr:row>
      <xdr:rowOff>103619</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847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138447</xdr:rowOff>
    </xdr:from>
    <xdr:to>
      <xdr:col>24</xdr:col>
      <xdr:colOff>63500</xdr:colOff>
      <xdr:row>57</xdr:row>
      <xdr:rowOff>41718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739647"/>
          <a:ext cx="838200" cy="7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87139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883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108712</xdr:rowOff>
    </xdr:from>
    <xdr:to>
      <xdr:col>24</xdr:col>
      <xdr:colOff>114300</xdr:colOff>
      <xdr:row>57</xdr:row>
      <xdr:rowOff>38862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70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25541</xdr:rowOff>
    </xdr:from>
    <xdr:to>
      <xdr:col>19</xdr:col>
      <xdr:colOff>177800</xdr:colOff>
      <xdr:row>57</xdr:row>
      <xdr:rowOff>41718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798191"/>
          <a:ext cx="889000" cy="1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134540</xdr:rowOff>
    </xdr:from>
    <xdr:to>
      <xdr:col>20</xdr:col>
      <xdr:colOff>38100</xdr:colOff>
      <xdr:row>57</xdr:row>
      <xdr:rowOff>64690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73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81217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51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25541</xdr:rowOff>
    </xdr:from>
    <xdr:to>
      <xdr:col>15</xdr:col>
      <xdr:colOff>50800</xdr:colOff>
      <xdr:row>57</xdr:row>
      <xdr:rowOff>55617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798191"/>
          <a:ext cx="889000" cy="3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63297</xdr:rowOff>
    </xdr:from>
    <xdr:to>
      <xdr:col>15</xdr:col>
      <xdr:colOff>101600</xdr:colOff>
      <xdr:row>56</xdr:row>
      <xdr:rowOff>164897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6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9974</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439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49971</xdr:rowOff>
    </xdr:from>
    <xdr:to>
      <xdr:col>10</xdr:col>
      <xdr:colOff>114300</xdr:colOff>
      <xdr:row>57</xdr:row>
      <xdr:rowOff>55617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9822621"/>
          <a:ext cx="889000" cy="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111855</xdr:rowOff>
    </xdr:from>
    <xdr:to>
      <xdr:col>10</xdr:col>
      <xdr:colOff>165100</xdr:colOff>
      <xdr:row>57</xdr:row>
      <xdr:rowOff>42005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71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58532</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488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99099</xdr:rowOff>
    </xdr:from>
    <xdr:to>
      <xdr:col>6</xdr:col>
      <xdr:colOff>38100</xdr:colOff>
      <xdr:row>57</xdr:row>
      <xdr:rowOff>29249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0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45776</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47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87647</xdr:rowOff>
    </xdr:from>
    <xdr:to>
      <xdr:col>24</xdr:col>
      <xdr:colOff>114300</xdr:colOff>
      <xdr:row>57</xdr:row>
      <xdr:rowOff>17797</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68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110524</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540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162368</xdr:rowOff>
    </xdr:from>
    <xdr:to>
      <xdr:col>20</xdr:col>
      <xdr:colOff>38100</xdr:colOff>
      <xdr:row>57</xdr:row>
      <xdr:rowOff>92518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76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83645</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85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146191</xdr:rowOff>
    </xdr:from>
    <xdr:to>
      <xdr:col>15</xdr:col>
      <xdr:colOff>101600</xdr:colOff>
      <xdr:row>57</xdr:row>
      <xdr:rowOff>76341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74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67468</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840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4817</xdr:rowOff>
    </xdr:from>
    <xdr:to>
      <xdr:col>10</xdr:col>
      <xdr:colOff>165100</xdr:colOff>
      <xdr:row>57</xdr:row>
      <xdr:rowOff>106417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77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97544</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87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170621</xdr:rowOff>
    </xdr:from>
    <xdr:to>
      <xdr:col>6</xdr:col>
      <xdr:colOff>38100</xdr:colOff>
      <xdr:row>57</xdr:row>
      <xdr:rowOff>100771</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77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91898</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86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10704</xdr:rowOff>
    </xdr:from>
    <xdr:to>
      <xdr:col>24</xdr:col>
      <xdr:colOff>62865</xdr:colOff>
      <xdr:row>79</xdr:row>
      <xdr:rowOff>98617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012204"/>
          <a:ext cx="1270" cy="1630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102444</xdr:rowOff>
    </xdr:from>
    <xdr:ext cx="249299"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46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98617</xdr:rowOff>
    </xdr:from>
    <xdr:to>
      <xdr:col>24</xdr:col>
      <xdr:colOff>152400</xdr:colOff>
      <xdr:row>79</xdr:row>
      <xdr:rowOff>98617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43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128831</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78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10704</xdr:rowOff>
    </xdr:from>
    <xdr:to>
      <xdr:col>24</xdr:col>
      <xdr:colOff>152400</xdr:colOff>
      <xdr:row>70</xdr:row>
      <xdr:rowOff>10704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01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49828</xdr:rowOff>
    </xdr:from>
    <xdr:to>
      <xdr:col>24</xdr:col>
      <xdr:colOff>63500</xdr:colOff>
      <xdr:row>79</xdr:row>
      <xdr:rowOff>98617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594378"/>
          <a:ext cx="838200" cy="48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117361</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47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94484</xdr:rowOff>
    </xdr:from>
    <xdr:to>
      <xdr:col>24</xdr:col>
      <xdr:colOff>114300</xdr:colOff>
      <xdr:row>78</xdr:row>
      <xdr:rowOff>24634</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48651</xdr:rowOff>
    </xdr:from>
    <xdr:to>
      <xdr:col>19</xdr:col>
      <xdr:colOff>177800</xdr:colOff>
      <xdr:row>79</xdr:row>
      <xdr:rowOff>49828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908300" y="13593201"/>
          <a:ext cx="889000" cy="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69991</xdr:rowOff>
    </xdr:from>
    <xdr:to>
      <xdr:col>20</xdr:col>
      <xdr:colOff>38100</xdr:colOff>
      <xdr:row>78</xdr:row>
      <xdr:rowOff>141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7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16668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8" y="1304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48651</xdr:rowOff>
    </xdr:from>
    <xdr:to>
      <xdr:col>15</xdr:col>
      <xdr:colOff>50800</xdr:colOff>
      <xdr:row>79</xdr:row>
      <xdr:rowOff>59004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593201"/>
          <a:ext cx="889000" cy="1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17545</xdr:rowOff>
    </xdr:from>
    <xdr:to>
      <xdr:col>15</xdr:col>
      <xdr:colOff>101600</xdr:colOff>
      <xdr:row>77</xdr:row>
      <xdr:rowOff>119145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21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135672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299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56130</xdr:rowOff>
    </xdr:from>
    <xdr:to>
      <xdr:col>10</xdr:col>
      <xdr:colOff>114300</xdr:colOff>
      <xdr:row>79</xdr:row>
      <xdr:rowOff>59004</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600680"/>
          <a:ext cx="889000" cy="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82271</xdr:rowOff>
    </xdr:from>
    <xdr:to>
      <xdr:col>10</xdr:col>
      <xdr:colOff>165100</xdr:colOff>
      <xdr:row>78</xdr:row>
      <xdr:rowOff>12421</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2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28948</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05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98076</xdr:rowOff>
    </xdr:from>
    <xdr:to>
      <xdr:col>6</xdr:col>
      <xdr:colOff>38100</xdr:colOff>
      <xdr:row>78</xdr:row>
      <xdr:rowOff>28226</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299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44753</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074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47817</xdr:rowOff>
    </xdr:from>
    <xdr:to>
      <xdr:col>24</xdr:col>
      <xdr:colOff>114300</xdr:colOff>
      <xdr:row>79</xdr:row>
      <xdr:rowOff>149417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59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134194</xdr:rowOff>
    </xdr:from>
    <xdr:ext cx="249299"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507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170478</xdr:rowOff>
    </xdr:from>
    <xdr:to>
      <xdr:col>20</xdr:col>
      <xdr:colOff>38100</xdr:colOff>
      <xdr:row>79</xdr:row>
      <xdr:rowOff>100628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54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91755</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636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169301</xdr:rowOff>
    </xdr:from>
    <xdr:to>
      <xdr:col>15</xdr:col>
      <xdr:colOff>101600</xdr:colOff>
      <xdr:row>79</xdr:row>
      <xdr:rowOff>99451</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54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90578</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63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8204</xdr:rowOff>
    </xdr:from>
    <xdr:to>
      <xdr:col>10</xdr:col>
      <xdr:colOff>165100</xdr:colOff>
      <xdr:row>79</xdr:row>
      <xdr:rowOff>109804</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55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100931</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645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5330</xdr:rowOff>
    </xdr:from>
    <xdr:to>
      <xdr:col>6</xdr:col>
      <xdr:colOff>38100</xdr:colOff>
      <xdr:row>79</xdr:row>
      <xdr:rowOff>106930</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5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98057</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64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167393</xdr:rowOff>
    </xdr:from>
    <xdr:to>
      <xdr:col>24</xdr:col>
      <xdr:colOff>62865</xdr:colOff>
      <xdr:row>98</xdr:row>
      <xdr:rowOff>152600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597893"/>
          <a:ext cx="1270" cy="135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156427</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5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152600</xdr:rowOff>
    </xdr:from>
    <xdr:to>
      <xdr:col>24</xdr:col>
      <xdr:colOff>152400</xdr:colOff>
      <xdr:row>98</xdr:row>
      <xdr:rowOff>152600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114070</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373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167393</xdr:rowOff>
    </xdr:from>
    <xdr:to>
      <xdr:col>24</xdr:col>
      <xdr:colOff>152400</xdr:colOff>
      <xdr:row>90</xdr:row>
      <xdr:rowOff>167393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59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131716</xdr:rowOff>
    </xdr:from>
    <xdr:to>
      <xdr:col>24</xdr:col>
      <xdr:colOff>63500</xdr:colOff>
      <xdr:row>98</xdr:row>
      <xdr:rowOff>43672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590916"/>
          <a:ext cx="838200" cy="254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21235</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308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169808</xdr:rowOff>
    </xdr:from>
    <xdr:to>
      <xdr:col>24</xdr:col>
      <xdr:colOff>114300</xdr:colOff>
      <xdr:row>96</xdr:row>
      <xdr:rowOff>99958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5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131716</xdr:rowOff>
    </xdr:from>
    <xdr:to>
      <xdr:col>19</xdr:col>
      <xdr:colOff>177800</xdr:colOff>
      <xdr:row>99</xdr:row>
      <xdr:rowOff>8892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590916"/>
          <a:ext cx="889000" cy="39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167326</xdr:rowOff>
    </xdr:from>
    <xdr:to>
      <xdr:col>20</xdr:col>
      <xdr:colOff>38100</xdr:colOff>
      <xdr:row>95</xdr:row>
      <xdr:rowOff>97476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28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114003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05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8892</xdr:rowOff>
    </xdr:from>
    <xdr:to>
      <xdr:col>15</xdr:col>
      <xdr:colOff>50800</xdr:colOff>
      <xdr:row>99</xdr:row>
      <xdr:rowOff>29597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982442"/>
          <a:ext cx="889000" cy="20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61957</xdr:rowOff>
    </xdr:from>
    <xdr:to>
      <xdr:col>15</xdr:col>
      <xdr:colOff>101600</xdr:colOff>
      <xdr:row>95</xdr:row>
      <xdr:rowOff>163557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34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8634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12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29597</xdr:rowOff>
    </xdr:from>
    <xdr:to>
      <xdr:col>10</xdr:col>
      <xdr:colOff>114300</xdr:colOff>
      <xdr:row>99</xdr:row>
      <xdr:rowOff>53273</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7003147"/>
          <a:ext cx="889000" cy="2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74874</xdr:rowOff>
    </xdr:from>
    <xdr:to>
      <xdr:col>10</xdr:col>
      <xdr:colOff>165100</xdr:colOff>
      <xdr:row>96</xdr:row>
      <xdr:rowOff>5024</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36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21551</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13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156483</xdr:rowOff>
    </xdr:from>
    <xdr:to>
      <xdr:col>6</xdr:col>
      <xdr:colOff>38100</xdr:colOff>
      <xdr:row>96</xdr:row>
      <xdr:rowOff>86633</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4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103160</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21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164322</xdr:rowOff>
    </xdr:from>
    <xdr:to>
      <xdr:col>24</xdr:col>
      <xdr:colOff>114300</xdr:colOff>
      <xdr:row>98</xdr:row>
      <xdr:rowOff>94472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79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79249</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70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80916</xdr:rowOff>
    </xdr:from>
    <xdr:to>
      <xdr:col>20</xdr:col>
      <xdr:colOff>38100</xdr:colOff>
      <xdr:row>97</xdr:row>
      <xdr:rowOff>11066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54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2193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63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129542</xdr:rowOff>
    </xdr:from>
    <xdr:to>
      <xdr:col>15</xdr:col>
      <xdr:colOff>101600</xdr:colOff>
      <xdr:row>99</xdr:row>
      <xdr:rowOff>59692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93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50819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70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150247</xdr:rowOff>
    </xdr:from>
    <xdr:to>
      <xdr:col>10</xdr:col>
      <xdr:colOff>165100</xdr:colOff>
      <xdr:row>99</xdr:row>
      <xdr:rowOff>80397</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95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71524</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704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2473</xdr:rowOff>
    </xdr:from>
    <xdr:to>
      <xdr:col>6</xdr:col>
      <xdr:colOff>38100</xdr:colOff>
      <xdr:row>99</xdr:row>
      <xdr:rowOff>104073</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97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95200</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706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160800</xdr:rowOff>
    </xdr:from>
    <xdr:to>
      <xdr:col>54</xdr:col>
      <xdr:colOff>189865</xdr:colOff>
      <xdr:row>37</xdr:row>
      <xdr:rowOff>55429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04300"/>
          <a:ext cx="1270" cy="1094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59256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40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55429</xdr:rowOff>
    </xdr:from>
    <xdr:to>
      <xdr:col>55</xdr:col>
      <xdr:colOff>88900</xdr:colOff>
      <xdr:row>37</xdr:row>
      <xdr:rowOff>55429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399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107477</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79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160800</xdr:rowOff>
    </xdr:from>
    <xdr:to>
      <xdr:col>55</xdr:col>
      <xdr:colOff>88900</xdr:colOff>
      <xdr:row>30</xdr:row>
      <xdr:rowOff>160800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110046</xdr:rowOff>
    </xdr:from>
    <xdr:to>
      <xdr:col>55</xdr:col>
      <xdr:colOff>0</xdr:colOff>
      <xdr:row>35</xdr:row>
      <xdr:rowOff>163561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110796"/>
          <a:ext cx="838200" cy="5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81538</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9108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58661</xdr:rowOff>
    </xdr:from>
    <xdr:to>
      <xdr:col>55</xdr:col>
      <xdr:colOff>50800</xdr:colOff>
      <xdr:row>35</xdr:row>
      <xdr:rowOff>160261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05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66292</xdr:rowOff>
    </xdr:from>
    <xdr:to>
      <xdr:col>50</xdr:col>
      <xdr:colOff>114300</xdr:colOff>
      <xdr:row>35</xdr:row>
      <xdr:rowOff>163561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724142"/>
          <a:ext cx="889000" cy="440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103329</xdr:rowOff>
    </xdr:from>
    <xdr:to>
      <xdr:col>50</xdr:col>
      <xdr:colOff>165100</xdr:colOff>
      <xdr:row>36</xdr:row>
      <xdr:rowOff>33479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10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50006</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879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66292</xdr:rowOff>
    </xdr:from>
    <xdr:to>
      <xdr:col>45</xdr:col>
      <xdr:colOff>177800</xdr:colOff>
      <xdr:row>36</xdr:row>
      <xdr:rowOff>26968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724142"/>
          <a:ext cx="889000" cy="475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162244</xdr:rowOff>
    </xdr:from>
    <xdr:to>
      <xdr:col>46</xdr:col>
      <xdr:colOff>38100</xdr:colOff>
      <xdr:row>32</xdr:row>
      <xdr:rowOff>92394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4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108921</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525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26968</xdr:rowOff>
    </xdr:from>
    <xdr:to>
      <xdr:col>41</xdr:col>
      <xdr:colOff>50800</xdr:colOff>
      <xdr:row>36</xdr:row>
      <xdr:rowOff>58753</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199168"/>
          <a:ext cx="889000" cy="3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150896</xdr:rowOff>
    </xdr:from>
    <xdr:to>
      <xdr:col>41</xdr:col>
      <xdr:colOff>101600</xdr:colOff>
      <xdr:row>36</xdr:row>
      <xdr:rowOff>81046</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15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72173</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24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139786</xdr:rowOff>
    </xdr:from>
    <xdr:to>
      <xdr:col>36</xdr:col>
      <xdr:colOff>165100</xdr:colOff>
      <xdr:row>36</xdr:row>
      <xdr:rowOff>69936</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1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86463</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5915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59246</xdr:rowOff>
    </xdr:from>
    <xdr:to>
      <xdr:col>55</xdr:col>
      <xdr:colOff>50800</xdr:colOff>
      <xdr:row>35</xdr:row>
      <xdr:rowOff>160846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05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37673</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038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112761</xdr:rowOff>
    </xdr:from>
    <xdr:to>
      <xdr:col>50</xdr:col>
      <xdr:colOff>165100</xdr:colOff>
      <xdr:row>36</xdr:row>
      <xdr:rowOff>42911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11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34038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6206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15492</xdr:rowOff>
    </xdr:from>
    <xdr:to>
      <xdr:col>46</xdr:col>
      <xdr:colOff>38100</xdr:colOff>
      <xdr:row>33</xdr:row>
      <xdr:rowOff>117092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67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108219</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766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147618</xdr:rowOff>
    </xdr:from>
    <xdr:to>
      <xdr:col>41</xdr:col>
      <xdr:colOff>101600</xdr:colOff>
      <xdr:row>36</xdr:row>
      <xdr:rowOff>77768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14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94295</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592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7953</xdr:rowOff>
    </xdr:from>
    <xdr:to>
      <xdr:col>36</xdr:col>
      <xdr:colOff>165100</xdr:colOff>
      <xdr:row>36</xdr:row>
      <xdr:rowOff>109553</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18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100680</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27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93628</xdr:rowOff>
    </xdr:from>
    <xdr:to>
      <xdr:col>54</xdr:col>
      <xdr:colOff>189865</xdr:colOff>
      <xdr:row>59</xdr:row>
      <xdr:rowOff>30348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666128"/>
          <a:ext cx="1270" cy="1479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34175</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30348</xdr:rowOff>
    </xdr:from>
    <xdr:to>
      <xdr:col>55</xdr:col>
      <xdr:colOff>88900</xdr:colOff>
      <xdr:row>59</xdr:row>
      <xdr:rowOff>30348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45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40305</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441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93628</xdr:rowOff>
    </xdr:from>
    <xdr:to>
      <xdr:col>55</xdr:col>
      <xdr:colOff>88900</xdr:colOff>
      <xdr:row>50</xdr:row>
      <xdr:rowOff>93628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6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93628</xdr:rowOff>
    </xdr:from>
    <xdr:to>
      <xdr:col>55</xdr:col>
      <xdr:colOff>0</xdr:colOff>
      <xdr:row>55</xdr:row>
      <xdr:rowOff>85627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8666128"/>
          <a:ext cx="838200" cy="84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59140</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831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80713</xdr:rowOff>
    </xdr:from>
    <xdr:to>
      <xdr:col>55</xdr:col>
      <xdr:colOff>50800</xdr:colOff>
      <xdr:row>58</xdr:row>
      <xdr:rowOff>10863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85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85627</xdr:rowOff>
    </xdr:from>
    <xdr:to>
      <xdr:col>50</xdr:col>
      <xdr:colOff>114300</xdr:colOff>
      <xdr:row>55</xdr:row>
      <xdr:rowOff>124263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515377"/>
          <a:ext cx="889000" cy="3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110317</xdr:rowOff>
    </xdr:from>
    <xdr:to>
      <xdr:col>50</xdr:col>
      <xdr:colOff>165100</xdr:colOff>
      <xdr:row>58</xdr:row>
      <xdr:rowOff>40467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8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31594</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97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124263</xdr:rowOff>
    </xdr:from>
    <xdr:to>
      <xdr:col>45</xdr:col>
      <xdr:colOff>177800</xdr:colOff>
      <xdr:row>58</xdr:row>
      <xdr:rowOff>22337</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554013"/>
          <a:ext cx="889000" cy="41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169556</xdr:rowOff>
    </xdr:from>
    <xdr:to>
      <xdr:col>46</xdr:col>
      <xdr:colOff>38100</xdr:colOff>
      <xdr:row>57</xdr:row>
      <xdr:rowOff>99706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77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90833</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863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22337</xdr:rowOff>
    </xdr:from>
    <xdr:to>
      <xdr:col>41</xdr:col>
      <xdr:colOff>50800</xdr:colOff>
      <xdr:row>58</xdr:row>
      <xdr:rowOff>118685</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966437"/>
          <a:ext cx="889000" cy="9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20820</xdr:rowOff>
    </xdr:from>
    <xdr:to>
      <xdr:col>41</xdr:col>
      <xdr:colOff>101600</xdr:colOff>
      <xdr:row>57</xdr:row>
      <xdr:rowOff>122420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79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138947</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568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69283</xdr:rowOff>
    </xdr:from>
    <xdr:to>
      <xdr:col>36</xdr:col>
      <xdr:colOff>165100</xdr:colOff>
      <xdr:row>57</xdr:row>
      <xdr:rowOff>170883</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841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15960</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61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42828</xdr:rowOff>
    </xdr:from>
    <xdr:to>
      <xdr:col>55</xdr:col>
      <xdr:colOff>50800</xdr:colOff>
      <xdr:row>50</xdr:row>
      <xdr:rowOff>144428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861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49</xdr:row>
      <xdr:rowOff>167305</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8568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34827</xdr:rowOff>
    </xdr:from>
    <xdr:to>
      <xdr:col>50</xdr:col>
      <xdr:colOff>165100</xdr:colOff>
      <xdr:row>55</xdr:row>
      <xdr:rowOff>136427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46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152954</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9239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73463</xdr:rowOff>
    </xdr:from>
    <xdr:to>
      <xdr:col>46</xdr:col>
      <xdr:colOff>38100</xdr:colOff>
      <xdr:row>56</xdr:row>
      <xdr:rowOff>3613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50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20140</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9278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142987</xdr:rowOff>
    </xdr:from>
    <xdr:to>
      <xdr:col>41</xdr:col>
      <xdr:colOff>101600</xdr:colOff>
      <xdr:row>58</xdr:row>
      <xdr:rowOff>73137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91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64264</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00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67885</xdr:rowOff>
    </xdr:from>
    <xdr:to>
      <xdr:col>36</xdr:col>
      <xdr:colOff>165100</xdr:colOff>
      <xdr:row>58</xdr:row>
      <xdr:rowOff>169485</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1001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160612</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10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61907</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63407"/>
          <a:ext cx="1270" cy="1449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8584</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3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61907</xdr:rowOff>
    </xdr:from>
    <xdr:to>
      <xdr:col>55</xdr:col>
      <xdr:colOff>88900</xdr:colOff>
      <xdr:row>70</xdr:row>
      <xdr:rowOff>61907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63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61907</xdr:rowOff>
    </xdr:from>
    <xdr:to>
      <xdr:col>55</xdr:col>
      <xdr:colOff>0</xdr:colOff>
      <xdr:row>75</xdr:row>
      <xdr:rowOff>128137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2063407"/>
          <a:ext cx="838200" cy="92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100612</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302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122185</xdr:rowOff>
    </xdr:from>
    <xdr:to>
      <xdr:col>55</xdr:col>
      <xdr:colOff>50800</xdr:colOff>
      <xdr:row>78</xdr:row>
      <xdr:rowOff>52335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2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128137</xdr:rowOff>
    </xdr:from>
    <xdr:to>
      <xdr:col>50</xdr:col>
      <xdr:colOff>114300</xdr:colOff>
      <xdr:row>76</xdr:row>
      <xdr:rowOff>52068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2986887"/>
          <a:ext cx="889000" cy="9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149871</xdr:rowOff>
    </xdr:from>
    <xdr:to>
      <xdr:col>50</xdr:col>
      <xdr:colOff>165100</xdr:colOff>
      <xdr:row>78</xdr:row>
      <xdr:rowOff>80021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5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71148</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44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52068</xdr:rowOff>
    </xdr:from>
    <xdr:to>
      <xdr:col>45</xdr:col>
      <xdr:colOff>177800</xdr:colOff>
      <xdr:row>78</xdr:row>
      <xdr:rowOff>24084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082268"/>
          <a:ext cx="889000" cy="31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140066</xdr:rowOff>
    </xdr:from>
    <xdr:to>
      <xdr:col>46</xdr:col>
      <xdr:colOff>38100</xdr:colOff>
      <xdr:row>78</xdr:row>
      <xdr:rowOff>70216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34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61343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434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24084</xdr:rowOff>
    </xdr:from>
    <xdr:to>
      <xdr:col>41</xdr:col>
      <xdr:colOff>50800</xdr:colOff>
      <xdr:row>78</xdr:row>
      <xdr:rowOff>30283</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397184"/>
          <a:ext cx="889000" cy="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125394</xdr:rowOff>
    </xdr:from>
    <xdr:to>
      <xdr:col>41</xdr:col>
      <xdr:colOff>101600</xdr:colOff>
      <xdr:row>78</xdr:row>
      <xdr:rowOff>55544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32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72071</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10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4501</xdr:rowOff>
    </xdr:from>
    <xdr:to>
      <xdr:col>36</xdr:col>
      <xdr:colOff>165100</xdr:colOff>
      <xdr:row>78</xdr:row>
      <xdr:rowOff>106101</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3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97228</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47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11107</xdr:rowOff>
    </xdr:from>
    <xdr:to>
      <xdr:col>55</xdr:col>
      <xdr:colOff>50800</xdr:colOff>
      <xdr:row>70</xdr:row>
      <xdr:rowOff>112707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201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135584</xdr:rowOff>
    </xdr:from>
    <xdr:ext cx="599010"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1965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77337</xdr:rowOff>
    </xdr:from>
    <xdr:to>
      <xdr:col>50</xdr:col>
      <xdr:colOff>165100</xdr:colOff>
      <xdr:row>76</xdr:row>
      <xdr:rowOff>7488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29360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24014</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39795" y="12711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1268</xdr:rowOff>
    </xdr:from>
    <xdr:to>
      <xdr:col>46</xdr:col>
      <xdr:colOff>38100</xdr:colOff>
      <xdr:row>76</xdr:row>
      <xdr:rowOff>102868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03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119395</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280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144734</xdr:rowOff>
    </xdr:from>
    <xdr:to>
      <xdr:col>41</xdr:col>
      <xdr:colOff>101600</xdr:colOff>
      <xdr:row>78</xdr:row>
      <xdr:rowOff>74884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34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66011</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43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150933</xdr:rowOff>
    </xdr:from>
    <xdr:to>
      <xdr:col>36</xdr:col>
      <xdr:colOff>165100</xdr:colOff>
      <xdr:row>78</xdr:row>
      <xdr:rowOff>81083</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35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97610</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12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54263</xdr:rowOff>
    </xdr:from>
    <xdr:to>
      <xdr:col>54</xdr:col>
      <xdr:colOff>189865</xdr:colOff>
      <xdr:row>98</xdr:row>
      <xdr:rowOff>120214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827663"/>
          <a:ext cx="1270" cy="1094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124041</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2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120214</xdr:rowOff>
    </xdr:from>
    <xdr:to>
      <xdr:col>55</xdr:col>
      <xdr:colOff>88900</xdr:colOff>
      <xdr:row>98</xdr:row>
      <xdr:rowOff>120214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2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940</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602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54263</xdr:rowOff>
    </xdr:from>
    <xdr:to>
      <xdr:col>55</xdr:col>
      <xdr:colOff>88900</xdr:colOff>
      <xdr:row>92</xdr:row>
      <xdr:rowOff>54263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82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54702</xdr:rowOff>
    </xdr:from>
    <xdr:to>
      <xdr:col>55</xdr:col>
      <xdr:colOff>0</xdr:colOff>
      <xdr:row>97</xdr:row>
      <xdr:rowOff>103352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342452"/>
          <a:ext cx="838200" cy="39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164222</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623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14345</xdr:rowOff>
    </xdr:from>
    <xdr:to>
      <xdr:col>55</xdr:col>
      <xdr:colOff>50800</xdr:colOff>
      <xdr:row>97</xdr:row>
      <xdr:rowOff>115945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64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76414</xdr:rowOff>
    </xdr:from>
    <xdr:to>
      <xdr:col>50</xdr:col>
      <xdr:colOff>114300</xdr:colOff>
      <xdr:row>97</xdr:row>
      <xdr:rowOff>103352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6535614"/>
          <a:ext cx="889000" cy="19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39463</xdr:rowOff>
    </xdr:from>
    <xdr:to>
      <xdr:col>50</xdr:col>
      <xdr:colOff>165100</xdr:colOff>
      <xdr:row>97</xdr:row>
      <xdr:rowOff>141063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67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157590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44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76414</xdr:rowOff>
    </xdr:from>
    <xdr:to>
      <xdr:col>45</xdr:col>
      <xdr:colOff>177800</xdr:colOff>
      <xdr:row>97</xdr:row>
      <xdr:rowOff>150399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535614"/>
          <a:ext cx="889000" cy="24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100856</xdr:rowOff>
    </xdr:from>
    <xdr:to>
      <xdr:col>46</xdr:col>
      <xdr:colOff>38100</xdr:colOff>
      <xdr:row>97</xdr:row>
      <xdr:rowOff>31006</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56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22133</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65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150399</xdr:rowOff>
    </xdr:from>
    <xdr:to>
      <xdr:col>41</xdr:col>
      <xdr:colOff>50800</xdr:colOff>
      <xdr:row>98</xdr:row>
      <xdr:rowOff>69675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781049"/>
          <a:ext cx="889000" cy="9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7793</xdr:rowOff>
    </xdr:from>
    <xdr:to>
      <xdr:col>41</xdr:col>
      <xdr:colOff>101600</xdr:colOff>
      <xdr:row>97</xdr:row>
      <xdr:rowOff>109393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638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125920</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41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6576</xdr:rowOff>
    </xdr:from>
    <xdr:to>
      <xdr:col>36</xdr:col>
      <xdr:colOff>165100</xdr:colOff>
      <xdr:row>97</xdr:row>
      <xdr:rowOff>108176</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63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124703</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41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3902</xdr:rowOff>
    </xdr:from>
    <xdr:to>
      <xdr:col>55</xdr:col>
      <xdr:colOff>50800</xdr:colOff>
      <xdr:row>95</xdr:row>
      <xdr:rowOff>105502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2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26779</xdr:rowOff>
    </xdr:from>
    <xdr:ext cx="599010"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143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52552</xdr:rowOff>
    </xdr:from>
    <xdr:to>
      <xdr:col>50</xdr:col>
      <xdr:colOff>165100</xdr:colOff>
      <xdr:row>97</xdr:row>
      <xdr:rowOff>154152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68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145279</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77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25614</xdr:rowOff>
    </xdr:from>
    <xdr:to>
      <xdr:col>46</xdr:col>
      <xdr:colOff>38100</xdr:colOff>
      <xdr:row>96</xdr:row>
      <xdr:rowOff>127214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48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143741</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26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99599</xdr:rowOff>
    </xdr:from>
    <xdr:to>
      <xdr:col>41</xdr:col>
      <xdr:colOff>101600</xdr:colOff>
      <xdr:row>98</xdr:row>
      <xdr:rowOff>29749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73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20876</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82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18875</xdr:rowOff>
    </xdr:from>
    <xdr:to>
      <xdr:col>36</xdr:col>
      <xdr:colOff>165100</xdr:colOff>
      <xdr:row>98</xdr:row>
      <xdr:rowOff>120475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82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111602</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91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103816</xdr:rowOff>
    </xdr:from>
    <xdr:to>
      <xdr:col>85</xdr:col>
      <xdr:colOff>126364</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247316"/>
          <a:ext cx="1269" cy="1538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121148</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807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50493</xdr:rowOff>
    </xdr:from>
    <xdr:ext cx="599010"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502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103816</xdr:rowOff>
    </xdr:from>
    <xdr:to>
      <xdr:col>86</xdr:col>
      <xdr:colOff>25400</xdr:colOff>
      <xdr:row>30</xdr:row>
      <xdr:rowOff>103816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2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38599</xdr:rowOff>
    </xdr:from>
    <xdr:ext cx="469744"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553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15722</xdr:rowOff>
    </xdr:from>
    <xdr:to>
      <xdr:col>85</xdr:col>
      <xdr:colOff>177800</xdr:colOff>
      <xdr:row>39</xdr:row>
      <xdr:rowOff>117322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70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98408</xdr:rowOff>
    </xdr:from>
    <xdr:to>
      <xdr:col>81</xdr:col>
      <xdr:colOff>50800</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592300" y="6784958"/>
          <a:ext cx="889000" cy="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17423</xdr:rowOff>
    </xdr:from>
    <xdr:to>
      <xdr:col>81</xdr:col>
      <xdr:colOff>101600</xdr:colOff>
      <xdr:row>39</xdr:row>
      <xdr:rowOff>119023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135550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46428" y="647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98408</xdr:rowOff>
    </xdr:from>
    <xdr:to>
      <xdr:col>76</xdr:col>
      <xdr:colOff>114300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3703300" y="6784958"/>
          <a:ext cx="889000" cy="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2695</xdr:rowOff>
    </xdr:from>
    <xdr:to>
      <xdr:col>76</xdr:col>
      <xdr:colOff>165100</xdr:colOff>
      <xdr:row>39</xdr:row>
      <xdr:rowOff>104295</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68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120822</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25111" y="646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5458</xdr:rowOff>
    </xdr:from>
    <xdr:to>
      <xdr:col>72</xdr:col>
      <xdr:colOff>38100</xdr:colOff>
      <xdr:row>39</xdr:row>
      <xdr:rowOff>107058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692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123585</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36111" y="646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3858</xdr:rowOff>
    </xdr:from>
    <xdr:to>
      <xdr:col>67</xdr:col>
      <xdr:colOff>101600</xdr:colOff>
      <xdr:row>39</xdr:row>
      <xdr:rowOff>105458</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69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121985</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47111" y="646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165598</xdr:rowOff>
    </xdr:from>
    <xdr:ext cx="249299"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68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47608</xdr:rowOff>
    </xdr:from>
    <xdr:to>
      <xdr:col>76</xdr:col>
      <xdr:colOff>165100</xdr:colOff>
      <xdr:row>39</xdr:row>
      <xdr:rowOff>149208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73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140335</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403017" y="6826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166850</xdr:rowOff>
    </xdr:from>
    <xdr:to>
      <xdr:col>85</xdr:col>
      <xdr:colOff>126364</xdr:colOff>
      <xdr:row>78</xdr:row>
      <xdr:rowOff>75113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1996900"/>
          <a:ext cx="1269" cy="145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78940</xdr:rowOff>
    </xdr:from>
    <xdr:ext cx="534377"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45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75113</xdr:rowOff>
    </xdr:from>
    <xdr:to>
      <xdr:col>86</xdr:col>
      <xdr:colOff>25400</xdr:colOff>
      <xdr:row>78</xdr:row>
      <xdr:rowOff>75113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44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113527</xdr:rowOff>
    </xdr:from>
    <xdr:ext cx="599010"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772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166850</xdr:rowOff>
    </xdr:from>
    <xdr:to>
      <xdr:col>86</xdr:col>
      <xdr:colOff>25400</xdr:colOff>
      <xdr:row>69</xdr:row>
      <xdr:rowOff>166850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19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56748</xdr:rowOff>
    </xdr:from>
    <xdr:to>
      <xdr:col>85</xdr:col>
      <xdr:colOff>127000</xdr:colOff>
      <xdr:row>78</xdr:row>
      <xdr:rowOff>75113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5481300" y="13429848"/>
          <a:ext cx="838200" cy="1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30799</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2889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7922</xdr:rowOff>
    </xdr:from>
    <xdr:to>
      <xdr:col>85</xdr:col>
      <xdr:colOff>177800</xdr:colOff>
      <xdr:row>76</xdr:row>
      <xdr:rowOff>109522</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303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32814</xdr:rowOff>
    </xdr:from>
    <xdr:to>
      <xdr:col>81</xdr:col>
      <xdr:colOff>50800</xdr:colOff>
      <xdr:row>78</xdr:row>
      <xdr:rowOff>56748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4592300" y="13405914"/>
          <a:ext cx="889000" cy="2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26065</xdr:rowOff>
    </xdr:from>
    <xdr:to>
      <xdr:col>81</xdr:col>
      <xdr:colOff>101600</xdr:colOff>
      <xdr:row>76</xdr:row>
      <xdr:rowOff>127665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30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144193</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283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22017</xdr:rowOff>
    </xdr:from>
    <xdr:to>
      <xdr:col>76</xdr:col>
      <xdr:colOff>114300</xdr:colOff>
      <xdr:row>78</xdr:row>
      <xdr:rowOff>32814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3703300" y="13395117"/>
          <a:ext cx="889000" cy="1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65629</xdr:rowOff>
    </xdr:from>
    <xdr:to>
      <xdr:col>76</xdr:col>
      <xdr:colOff>165100</xdr:colOff>
      <xdr:row>75</xdr:row>
      <xdr:rowOff>167229</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2924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12306</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269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4986</xdr:rowOff>
    </xdr:from>
    <xdr:to>
      <xdr:col>71</xdr:col>
      <xdr:colOff>177800</xdr:colOff>
      <xdr:row>78</xdr:row>
      <xdr:rowOff>22017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2814300" y="13378086"/>
          <a:ext cx="889000" cy="1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109619</xdr:rowOff>
    </xdr:from>
    <xdr:to>
      <xdr:col>72</xdr:col>
      <xdr:colOff>38100</xdr:colOff>
      <xdr:row>76</xdr:row>
      <xdr:rowOff>39768</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29683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56296</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274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124356</xdr:rowOff>
    </xdr:from>
    <xdr:to>
      <xdr:col>67</xdr:col>
      <xdr:colOff>101600</xdr:colOff>
      <xdr:row>76</xdr:row>
      <xdr:rowOff>54505</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298310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71033</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275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24313</xdr:rowOff>
    </xdr:from>
    <xdr:to>
      <xdr:col>85</xdr:col>
      <xdr:colOff>177800</xdr:colOff>
      <xdr:row>78</xdr:row>
      <xdr:rowOff>125913</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339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110690</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331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5948</xdr:rowOff>
    </xdr:from>
    <xdr:to>
      <xdr:col>81</xdr:col>
      <xdr:colOff>101600</xdr:colOff>
      <xdr:row>78</xdr:row>
      <xdr:rowOff>107548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337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98675</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347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153464</xdr:rowOff>
    </xdr:from>
    <xdr:to>
      <xdr:col>76</xdr:col>
      <xdr:colOff>165100</xdr:colOff>
      <xdr:row>78</xdr:row>
      <xdr:rowOff>83614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335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74741</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344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142667</xdr:rowOff>
    </xdr:from>
    <xdr:to>
      <xdr:col>72</xdr:col>
      <xdr:colOff>38100</xdr:colOff>
      <xdr:row>78</xdr:row>
      <xdr:rowOff>72817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334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63944</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343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125636</xdr:rowOff>
    </xdr:from>
    <xdr:to>
      <xdr:col>67</xdr:col>
      <xdr:colOff>101600</xdr:colOff>
      <xdr:row>78</xdr:row>
      <xdr:rowOff>55786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332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46913</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34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79890</xdr:rowOff>
    </xdr:from>
    <xdr:to>
      <xdr:col>85</xdr:col>
      <xdr:colOff>126364</xdr:colOff>
      <xdr:row>98</xdr:row>
      <xdr:rowOff>132107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853290"/>
          <a:ext cx="1269" cy="1080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135934</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693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132107</xdr:rowOff>
    </xdr:from>
    <xdr:to>
      <xdr:col>86</xdr:col>
      <xdr:colOff>25400</xdr:colOff>
      <xdr:row>98</xdr:row>
      <xdr:rowOff>132107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693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26567</xdr:rowOff>
    </xdr:from>
    <xdr:ext cx="599010"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628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79890</xdr:rowOff>
    </xdr:from>
    <xdr:to>
      <xdr:col>86</xdr:col>
      <xdr:colOff>25400</xdr:colOff>
      <xdr:row>92</xdr:row>
      <xdr:rowOff>79890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85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29214</xdr:rowOff>
    </xdr:from>
    <xdr:to>
      <xdr:col>85</xdr:col>
      <xdr:colOff>127000</xdr:colOff>
      <xdr:row>98</xdr:row>
      <xdr:rowOff>41252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6831314"/>
          <a:ext cx="838200" cy="1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62738</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521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39861</xdr:rowOff>
    </xdr:from>
    <xdr:to>
      <xdr:col>85</xdr:col>
      <xdr:colOff>177800</xdr:colOff>
      <xdr:row>97</xdr:row>
      <xdr:rowOff>141461</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67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129560</xdr:rowOff>
    </xdr:from>
    <xdr:to>
      <xdr:col>81</xdr:col>
      <xdr:colOff>50800</xdr:colOff>
      <xdr:row>98</xdr:row>
      <xdr:rowOff>41252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4592300" y="16760210"/>
          <a:ext cx="889000" cy="8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30342</xdr:rowOff>
    </xdr:from>
    <xdr:to>
      <xdr:col>81</xdr:col>
      <xdr:colOff>101600</xdr:colOff>
      <xdr:row>97</xdr:row>
      <xdr:rowOff>131942</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148469</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129560</xdr:rowOff>
    </xdr:from>
    <xdr:to>
      <xdr:col>76</xdr:col>
      <xdr:colOff>114300</xdr:colOff>
      <xdr:row>98</xdr:row>
      <xdr:rowOff>52767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3703300" y="16760210"/>
          <a:ext cx="889000" cy="9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103814</xdr:rowOff>
    </xdr:from>
    <xdr:to>
      <xdr:col>76</xdr:col>
      <xdr:colOff>165100</xdr:colOff>
      <xdr:row>98</xdr:row>
      <xdr:rowOff>33964</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734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25091</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82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9649</xdr:rowOff>
    </xdr:from>
    <xdr:to>
      <xdr:col>71</xdr:col>
      <xdr:colOff>177800</xdr:colOff>
      <xdr:row>98</xdr:row>
      <xdr:rowOff>52767</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2814300" y="16811749"/>
          <a:ext cx="889000" cy="4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103577</xdr:rowOff>
    </xdr:from>
    <xdr:to>
      <xdr:col>72</xdr:col>
      <xdr:colOff>38100</xdr:colOff>
      <xdr:row>98</xdr:row>
      <xdr:rowOff>33727</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734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50254</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50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60485</xdr:rowOff>
    </xdr:from>
    <xdr:to>
      <xdr:col>67</xdr:col>
      <xdr:colOff>101600</xdr:colOff>
      <xdr:row>97</xdr:row>
      <xdr:rowOff>162085</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69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7162</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46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149864</xdr:rowOff>
    </xdr:from>
    <xdr:to>
      <xdr:col>85</xdr:col>
      <xdr:colOff>177800</xdr:colOff>
      <xdr:row>98</xdr:row>
      <xdr:rowOff>80014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78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64791</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69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161902</xdr:rowOff>
    </xdr:from>
    <xdr:to>
      <xdr:col>81</xdr:col>
      <xdr:colOff>101600</xdr:colOff>
      <xdr:row>98</xdr:row>
      <xdr:rowOff>92052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7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83179</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688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78760</xdr:rowOff>
    </xdr:from>
    <xdr:to>
      <xdr:col>76</xdr:col>
      <xdr:colOff>165100</xdr:colOff>
      <xdr:row>98</xdr:row>
      <xdr:rowOff>8910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70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25437</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48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1967</xdr:rowOff>
    </xdr:from>
    <xdr:to>
      <xdr:col>72</xdr:col>
      <xdr:colOff>38100</xdr:colOff>
      <xdr:row>98</xdr:row>
      <xdr:rowOff>103567</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80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94694</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689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130299</xdr:rowOff>
    </xdr:from>
    <xdr:to>
      <xdr:col>67</xdr:col>
      <xdr:colOff>101600</xdr:colOff>
      <xdr:row>98</xdr:row>
      <xdr:rowOff>60449</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76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51576</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685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62273</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205773"/>
          <a:ext cx="1269" cy="144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8950</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8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62273</xdr:rowOff>
    </xdr:from>
    <xdr:to>
      <xdr:col>116</xdr:col>
      <xdr:colOff>152400</xdr:colOff>
      <xdr:row>30</xdr:row>
      <xdr:rowOff>62273</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20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63713</xdr:rowOff>
    </xdr:from>
    <xdr:to>
      <xdr:col>116</xdr:col>
      <xdr:colOff>63500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578813"/>
          <a:ext cx="838200" cy="7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8633</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3522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157206</xdr:rowOff>
    </xdr:from>
    <xdr:to>
      <xdr:col>116</xdr:col>
      <xdr:colOff>114300</xdr:colOff>
      <xdr:row>38</xdr:row>
      <xdr:rowOff>87356</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50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63713</xdr:rowOff>
    </xdr:from>
    <xdr:to>
      <xdr:col>111</xdr:col>
      <xdr:colOff>177800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0434300" y="6578813"/>
          <a:ext cx="889000" cy="7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160086</xdr:rowOff>
    </xdr:from>
    <xdr:to>
      <xdr:col>112</xdr:col>
      <xdr:colOff>38100</xdr:colOff>
      <xdr:row>38</xdr:row>
      <xdr:rowOff>90236</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5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106763</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27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21326</xdr:rowOff>
    </xdr:from>
    <xdr:to>
      <xdr:col>107</xdr:col>
      <xdr:colOff>101600</xdr:colOff>
      <xdr:row>38</xdr:row>
      <xdr:rowOff>122926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53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139453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311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89316</xdr:rowOff>
    </xdr:from>
    <xdr:to>
      <xdr:col>102</xdr:col>
      <xdr:colOff>114300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604416"/>
          <a:ext cx="889000" cy="5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155171</xdr:rowOff>
    </xdr:from>
    <xdr:to>
      <xdr:col>102</xdr:col>
      <xdr:colOff>165100</xdr:colOff>
      <xdr:row>38</xdr:row>
      <xdr:rowOff>85321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498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101848</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274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9439</xdr:rowOff>
    </xdr:from>
    <xdr:to>
      <xdr:col>98</xdr:col>
      <xdr:colOff>38100</xdr:colOff>
      <xdr:row>38</xdr:row>
      <xdr:rowOff>111039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52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127566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29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12913</xdr:rowOff>
    </xdr:from>
    <xdr:to>
      <xdr:col>112</xdr:col>
      <xdr:colOff>38100</xdr:colOff>
      <xdr:row>38</xdr:row>
      <xdr:rowOff>114513</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52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105640</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6620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38516</xdr:rowOff>
    </xdr:from>
    <xdr:to>
      <xdr:col>98</xdr:col>
      <xdr:colOff>38100</xdr:colOff>
      <xdr:row>38</xdr:row>
      <xdr:rowOff>140116</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55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131243</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6646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164884</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565934"/>
          <a:ext cx="1269" cy="159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111561</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34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164884</xdr:rowOff>
    </xdr:from>
    <xdr:to>
      <xdr:col>116</xdr:col>
      <xdr:colOff>152400</xdr:colOff>
      <xdr:row>49</xdr:row>
      <xdr:rowOff>164884</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56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68796</xdr:rowOff>
    </xdr:from>
    <xdr:to>
      <xdr:col>116</xdr:col>
      <xdr:colOff>63500</xdr:colOff>
      <xdr:row>57</xdr:row>
      <xdr:rowOff>70891</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1323300" y="9841446"/>
          <a:ext cx="8382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155338</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92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5461</xdr:rowOff>
    </xdr:from>
    <xdr:to>
      <xdr:col>116</xdr:col>
      <xdr:colOff>114300</xdr:colOff>
      <xdr:row>58</xdr:row>
      <xdr:rowOff>107061</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99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70091</xdr:rowOff>
    </xdr:from>
    <xdr:to>
      <xdr:col>111</xdr:col>
      <xdr:colOff>177800</xdr:colOff>
      <xdr:row>57</xdr:row>
      <xdr:rowOff>70891</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9842741"/>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162585</xdr:rowOff>
    </xdr:from>
    <xdr:to>
      <xdr:col>112</xdr:col>
      <xdr:colOff>38100</xdr:colOff>
      <xdr:row>58</xdr:row>
      <xdr:rowOff>92735</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99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83862</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1002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70091</xdr:rowOff>
    </xdr:from>
    <xdr:to>
      <xdr:col>107</xdr:col>
      <xdr:colOff>50800</xdr:colOff>
      <xdr:row>58</xdr:row>
      <xdr:rowOff>21628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9545300" y="9842741"/>
          <a:ext cx="889000" cy="12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154889</xdr:rowOff>
    </xdr:from>
    <xdr:to>
      <xdr:col>107</xdr:col>
      <xdr:colOff>101600</xdr:colOff>
      <xdr:row>58</xdr:row>
      <xdr:rowOff>85039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992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76166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1002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21475</xdr:rowOff>
    </xdr:from>
    <xdr:to>
      <xdr:col>102</xdr:col>
      <xdr:colOff>114300</xdr:colOff>
      <xdr:row>58</xdr:row>
      <xdr:rowOff>21628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9965575"/>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43370</xdr:rowOff>
    </xdr:from>
    <xdr:to>
      <xdr:col>102</xdr:col>
      <xdr:colOff>165100</xdr:colOff>
      <xdr:row>58</xdr:row>
      <xdr:rowOff>144970</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998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136097</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10080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67602</xdr:rowOff>
    </xdr:from>
    <xdr:to>
      <xdr:col>98</xdr:col>
      <xdr:colOff>38100</xdr:colOff>
      <xdr:row>58</xdr:row>
      <xdr:rowOff>169202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01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160329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1010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17996</xdr:rowOff>
    </xdr:from>
    <xdr:to>
      <xdr:col>116</xdr:col>
      <xdr:colOff>114300</xdr:colOff>
      <xdr:row>57</xdr:row>
      <xdr:rowOff>119596</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979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40873</xdr:rowOff>
    </xdr:from>
    <xdr:ext cx="469744"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64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20091</xdr:rowOff>
    </xdr:from>
    <xdr:to>
      <xdr:col>112</xdr:col>
      <xdr:colOff>38100</xdr:colOff>
      <xdr:row>57</xdr:row>
      <xdr:rowOff>121691</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979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138218</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9567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19291</xdr:rowOff>
    </xdr:from>
    <xdr:to>
      <xdr:col>107</xdr:col>
      <xdr:colOff>101600</xdr:colOff>
      <xdr:row>57</xdr:row>
      <xdr:rowOff>120891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979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137418</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99428" y="9567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142278</xdr:rowOff>
    </xdr:from>
    <xdr:to>
      <xdr:col>102</xdr:col>
      <xdr:colOff>165100</xdr:colOff>
      <xdr:row>58</xdr:row>
      <xdr:rowOff>72428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991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88955</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969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142125</xdr:rowOff>
    </xdr:from>
    <xdr:to>
      <xdr:col>98</xdr:col>
      <xdr:colOff>38100</xdr:colOff>
      <xdr:row>58</xdr:row>
      <xdr:rowOff>72275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991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88802</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969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116236</xdr:rowOff>
    </xdr:from>
    <xdr:to>
      <xdr:col>116</xdr:col>
      <xdr:colOff>62864</xdr:colOff>
      <xdr:row>78</xdr:row>
      <xdr:rowOff>68083</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1946286"/>
          <a:ext cx="1269" cy="149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71910</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44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68083</xdr:rowOff>
    </xdr:from>
    <xdr:to>
      <xdr:col>116</xdr:col>
      <xdr:colOff>152400</xdr:colOff>
      <xdr:row>78</xdr:row>
      <xdr:rowOff>68083</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441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62913</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172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116236</xdr:rowOff>
    </xdr:from>
    <xdr:to>
      <xdr:col>116</xdr:col>
      <xdr:colOff>152400</xdr:colOff>
      <xdr:row>69</xdr:row>
      <xdr:rowOff>116236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1946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89164</xdr:rowOff>
    </xdr:from>
    <xdr:to>
      <xdr:col>116</xdr:col>
      <xdr:colOff>63500</xdr:colOff>
      <xdr:row>76</xdr:row>
      <xdr:rowOff>119681</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3119364"/>
          <a:ext cx="838200" cy="30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65665</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2752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42788</xdr:rowOff>
    </xdr:from>
    <xdr:to>
      <xdr:col>116</xdr:col>
      <xdr:colOff>114300</xdr:colOff>
      <xdr:row>75</xdr:row>
      <xdr:rowOff>144388</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290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119681</xdr:rowOff>
    </xdr:from>
    <xdr:to>
      <xdr:col>111</xdr:col>
      <xdr:colOff>177800</xdr:colOff>
      <xdr:row>76</xdr:row>
      <xdr:rowOff>136973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3149881"/>
          <a:ext cx="889000" cy="1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76540</xdr:rowOff>
    </xdr:from>
    <xdr:to>
      <xdr:col>112</xdr:col>
      <xdr:colOff>38100</xdr:colOff>
      <xdr:row>76</xdr:row>
      <xdr:rowOff>6690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293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23217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271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133609</xdr:rowOff>
    </xdr:from>
    <xdr:to>
      <xdr:col>107</xdr:col>
      <xdr:colOff>50800</xdr:colOff>
      <xdr:row>76</xdr:row>
      <xdr:rowOff>136973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9545300" y="13163809"/>
          <a:ext cx="889000" cy="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85357</xdr:rowOff>
    </xdr:from>
    <xdr:to>
      <xdr:col>107</xdr:col>
      <xdr:colOff>101600</xdr:colOff>
      <xdr:row>75</xdr:row>
      <xdr:rowOff>15507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27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32034</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254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64491</xdr:rowOff>
    </xdr:from>
    <xdr:to>
      <xdr:col>102</xdr:col>
      <xdr:colOff>114300</xdr:colOff>
      <xdr:row>76</xdr:row>
      <xdr:rowOff>133609</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656300" y="13094691"/>
          <a:ext cx="889000" cy="6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101359</xdr:rowOff>
    </xdr:from>
    <xdr:to>
      <xdr:col>102</xdr:col>
      <xdr:colOff>165100</xdr:colOff>
      <xdr:row>75</xdr:row>
      <xdr:rowOff>31509</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278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48036</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256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127092</xdr:rowOff>
    </xdr:from>
    <xdr:to>
      <xdr:col>98</xdr:col>
      <xdr:colOff>38100</xdr:colOff>
      <xdr:row>75</xdr:row>
      <xdr:rowOff>57242</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281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73769</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258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38364</xdr:rowOff>
    </xdr:from>
    <xdr:to>
      <xdr:col>116</xdr:col>
      <xdr:colOff>114300</xdr:colOff>
      <xdr:row>76</xdr:row>
      <xdr:rowOff>139964</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306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16791</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304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68881</xdr:rowOff>
    </xdr:from>
    <xdr:to>
      <xdr:col>112</xdr:col>
      <xdr:colOff>38100</xdr:colOff>
      <xdr:row>76</xdr:row>
      <xdr:rowOff>170481</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309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161608</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319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86173</xdr:rowOff>
    </xdr:from>
    <xdr:to>
      <xdr:col>107</xdr:col>
      <xdr:colOff>101600</xdr:colOff>
      <xdr:row>77</xdr:row>
      <xdr:rowOff>16323</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311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7450</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320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82809</xdr:rowOff>
    </xdr:from>
    <xdr:to>
      <xdr:col>102</xdr:col>
      <xdr:colOff>165100</xdr:colOff>
      <xdr:row>77</xdr:row>
      <xdr:rowOff>12959</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311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4086</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320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13691</xdr:rowOff>
    </xdr:from>
    <xdr:to>
      <xdr:col>98</xdr:col>
      <xdr:colOff>38100</xdr:colOff>
      <xdr:row>76</xdr:row>
      <xdr:rowOff>115291</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304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106418</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313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歳出決算総額は、人口一人当たり</a:t>
          </a:r>
          <a:r>
            <a:rPr kumimoji="1" lang="en-US" altLang="ja-JP" sz="1300">
              <a:latin typeface="ＭＳ Ｐゴシック" panose="020B0600070205080204" pitchFamily="50" charset="-128"/>
              <a:ea typeface="ＭＳ Ｐゴシック" panose="020B0600070205080204" pitchFamily="50" charset="-128"/>
            </a:rPr>
            <a:t>955,176</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円となっている。主な構成項目である人件費は、人口一人当たり</a:t>
          </a:r>
          <a:r>
            <a:rPr kumimoji="1" lang="en-US" altLang="ja-JP" sz="1300">
              <a:latin typeface="ＭＳ Ｐゴシック" panose="020B0600070205080204" pitchFamily="50" charset="-128"/>
              <a:ea typeface="ＭＳ Ｐゴシック" panose="020B0600070205080204" pitchFamily="50" charset="-128"/>
            </a:rPr>
            <a:t>94,766</a:t>
          </a:r>
          <a:r>
            <a:rPr kumimoji="1" lang="ja-JP" altLang="en-US" sz="1300">
              <a:latin typeface="ＭＳ Ｐゴシック" panose="020B0600070205080204" pitchFamily="50" charset="-128"/>
              <a:ea typeface="ＭＳ Ｐゴシック" panose="020B0600070205080204" pitchFamily="50" charset="-128"/>
            </a:rPr>
            <a:t>円と類似団体より低い数値となっている。昨年度に引き続き、職員定数の適正な管理によるものである。また、普通建設事業費（新規整備）が昨年度から</a:t>
          </a:r>
          <a:r>
            <a:rPr kumimoji="1" lang="en-US" altLang="ja-JP" sz="1300">
              <a:latin typeface="ＭＳ Ｐゴシック" panose="020B0600070205080204" pitchFamily="50" charset="-128"/>
              <a:ea typeface="ＭＳ Ｐゴシック" panose="020B0600070205080204" pitchFamily="50" charset="-128"/>
            </a:rPr>
            <a:t>201,986</a:t>
          </a:r>
          <a:r>
            <a:rPr kumimoji="1" lang="ja-JP" altLang="en-US" sz="1300">
              <a:latin typeface="ＭＳ Ｐゴシック" panose="020B0600070205080204" pitchFamily="50" charset="-128"/>
              <a:ea typeface="ＭＳ Ｐゴシック" panose="020B0600070205080204" pitchFamily="50" charset="-128"/>
            </a:rPr>
            <a:t>円の増と昨年度に引き続き大きい金額となっているが、ＬＲＴ整備事業をはじめとした複数年度に渡る大規模建設事業によるものである。公債費については、類似団体よりも低い水準を維持しているが、先述の工事費の財源として地方債を発行しており今後は増加が見込まれ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栃木県芳賀町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15,549
15,389
70.16
15,634,965
14,852,027
583,191
5,124,055
6,650,396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91857</xdr:rowOff>
    </xdr:from>
    <xdr:to>
      <xdr:col>24</xdr:col>
      <xdr:colOff>62865</xdr:colOff>
      <xdr:row>39</xdr:row>
      <xdr:rowOff>19522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35357"/>
          <a:ext cx="1270" cy="147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23349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0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19522</xdr:rowOff>
    </xdr:from>
    <xdr:to>
      <xdr:col>24</xdr:col>
      <xdr:colOff>152400</xdr:colOff>
      <xdr:row>39</xdr:row>
      <xdr:rowOff>19522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0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38534</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1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91857</xdr:rowOff>
    </xdr:from>
    <xdr:to>
      <xdr:col>24</xdr:col>
      <xdr:colOff>152400</xdr:colOff>
      <xdr:row>30</xdr:row>
      <xdr:rowOff>91857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35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128270</xdr:rowOff>
    </xdr:from>
    <xdr:to>
      <xdr:col>24</xdr:col>
      <xdr:colOff>63500</xdr:colOff>
      <xdr:row>37</xdr:row>
      <xdr:rowOff>128760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471920"/>
          <a:ext cx="8382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143455</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44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120578</xdr:rowOff>
    </xdr:from>
    <xdr:to>
      <xdr:col>24</xdr:col>
      <xdr:colOff>114300</xdr:colOff>
      <xdr:row>37</xdr:row>
      <xdr:rowOff>50728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9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119126</xdr:rowOff>
    </xdr:from>
    <xdr:to>
      <xdr:col>19</xdr:col>
      <xdr:colOff>177800</xdr:colOff>
      <xdr:row>37</xdr:row>
      <xdr:rowOff>128270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4627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147683</xdr:rowOff>
    </xdr:from>
    <xdr:to>
      <xdr:col>20</xdr:col>
      <xdr:colOff>38100</xdr:colOff>
      <xdr:row>37</xdr:row>
      <xdr:rowOff>77833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3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94360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9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73733</xdr:rowOff>
    </xdr:from>
    <xdr:to>
      <xdr:col>15</xdr:col>
      <xdr:colOff>50800</xdr:colOff>
      <xdr:row>37</xdr:row>
      <xdr:rowOff>119126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417383"/>
          <a:ext cx="889000" cy="4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94778</xdr:rowOff>
    </xdr:from>
    <xdr:to>
      <xdr:col>15</xdr:col>
      <xdr:colOff>101600</xdr:colOff>
      <xdr:row>37</xdr:row>
      <xdr:rowOff>24928</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26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41455</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04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66875</xdr:rowOff>
    </xdr:from>
    <xdr:to>
      <xdr:col>10</xdr:col>
      <xdr:colOff>114300</xdr:colOff>
      <xdr:row>37</xdr:row>
      <xdr:rowOff>73733</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410525"/>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68163</xdr:rowOff>
    </xdr:from>
    <xdr:to>
      <xdr:col>10</xdr:col>
      <xdr:colOff>165100</xdr:colOff>
      <xdr:row>37</xdr:row>
      <xdr:rowOff>169763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41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160890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50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65550</xdr:rowOff>
    </xdr:from>
    <xdr:to>
      <xdr:col>6</xdr:col>
      <xdr:colOff>38100</xdr:colOff>
      <xdr:row>37</xdr:row>
      <xdr:rowOff>167150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4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158277</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5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77960</xdr:rowOff>
    </xdr:from>
    <xdr:to>
      <xdr:col>24</xdr:col>
      <xdr:colOff>114300</xdr:colOff>
      <xdr:row>38</xdr:row>
      <xdr:rowOff>8110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42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56387</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40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77470</xdr:rowOff>
    </xdr:from>
    <xdr:to>
      <xdr:col>20</xdr:col>
      <xdr:colOff>38100</xdr:colOff>
      <xdr:row>38</xdr:row>
      <xdr:rowOff>7620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42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170197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68326</xdr:rowOff>
    </xdr:from>
    <xdr:to>
      <xdr:col>15</xdr:col>
      <xdr:colOff>101600</xdr:colOff>
      <xdr:row>37</xdr:row>
      <xdr:rowOff>169926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41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161053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22933</xdr:rowOff>
    </xdr:from>
    <xdr:to>
      <xdr:col>10</xdr:col>
      <xdr:colOff>165100</xdr:colOff>
      <xdr:row>37</xdr:row>
      <xdr:rowOff>124533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36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141060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14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16075</xdr:rowOff>
    </xdr:from>
    <xdr:to>
      <xdr:col>6</xdr:col>
      <xdr:colOff>38100</xdr:colOff>
      <xdr:row>37</xdr:row>
      <xdr:rowOff>117675</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35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134202</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134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25529</xdr:rowOff>
    </xdr:from>
    <xdr:to>
      <xdr:col>24</xdr:col>
      <xdr:colOff>62865</xdr:colOff>
      <xdr:row>57</xdr:row>
      <xdr:rowOff>139670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98029"/>
          <a:ext cx="1270" cy="1314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143497</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1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139670</xdr:rowOff>
    </xdr:from>
    <xdr:to>
      <xdr:col>24</xdr:col>
      <xdr:colOff>152400</xdr:colOff>
      <xdr:row>57</xdr:row>
      <xdr:rowOff>139670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1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143656</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7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409,966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25529</xdr:rowOff>
    </xdr:from>
    <xdr:to>
      <xdr:col>24</xdr:col>
      <xdr:colOff>152400</xdr:colOff>
      <xdr:row>50</xdr:row>
      <xdr:rowOff>25529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9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66403</xdr:rowOff>
    </xdr:from>
    <xdr:to>
      <xdr:col>24</xdr:col>
      <xdr:colOff>63500</xdr:colOff>
      <xdr:row>57</xdr:row>
      <xdr:rowOff>82451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839053"/>
          <a:ext cx="838200" cy="1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6411</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436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154984</xdr:rowOff>
    </xdr:from>
    <xdr:to>
      <xdr:col>24</xdr:col>
      <xdr:colOff>114300</xdr:colOff>
      <xdr:row>56</xdr:row>
      <xdr:rowOff>85134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5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28711</xdr:rowOff>
    </xdr:from>
    <xdr:to>
      <xdr:col>19</xdr:col>
      <xdr:colOff>177800</xdr:colOff>
      <xdr:row>57</xdr:row>
      <xdr:rowOff>82451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458461"/>
          <a:ext cx="889000" cy="39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165214</xdr:rowOff>
    </xdr:from>
    <xdr:to>
      <xdr:col>20</xdr:col>
      <xdr:colOff>38100</xdr:colOff>
      <xdr:row>56</xdr:row>
      <xdr:rowOff>95364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59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111891</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370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28711</xdr:rowOff>
    </xdr:from>
    <xdr:to>
      <xdr:col>15</xdr:col>
      <xdr:colOff>50800</xdr:colOff>
      <xdr:row>57</xdr:row>
      <xdr:rowOff>89077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458461"/>
          <a:ext cx="889000" cy="40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170076</xdr:rowOff>
    </xdr:from>
    <xdr:to>
      <xdr:col>15</xdr:col>
      <xdr:colOff>101600</xdr:colOff>
      <xdr:row>54</xdr:row>
      <xdr:rowOff>100226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256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116753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032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54367</xdr:rowOff>
    </xdr:from>
    <xdr:to>
      <xdr:col>10</xdr:col>
      <xdr:colOff>114300</xdr:colOff>
      <xdr:row>57</xdr:row>
      <xdr:rowOff>89077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827017"/>
          <a:ext cx="889000" cy="3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86637</xdr:rowOff>
    </xdr:from>
    <xdr:to>
      <xdr:col>10</xdr:col>
      <xdr:colOff>165100</xdr:colOff>
      <xdr:row>57</xdr:row>
      <xdr:rowOff>16787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68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33314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463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120538</xdr:rowOff>
    </xdr:from>
    <xdr:to>
      <xdr:col>6</xdr:col>
      <xdr:colOff>38100</xdr:colOff>
      <xdr:row>57</xdr:row>
      <xdr:rowOff>50688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2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67215</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496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15603</xdr:rowOff>
    </xdr:from>
    <xdr:to>
      <xdr:col>24</xdr:col>
      <xdr:colOff>114300</xdr:colOff>
      <xdr:row>57</xdr:row>
      <xdr:rowOff>117203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8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101980</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0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31651</xdr:rowOff>
    </xdr:from>
    <xdr:to>
      <xdr:col>20</xdr:col>
      <xdr:colOff>38100</xdr:colOff>
      <xdr:row>57</xdr:row>
      <xdr:rowOff>133251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0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124378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89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149361</xdr:rowOff>
    </xdr:from>
    <xdr:to>
      <xdr:col>15</xdr:col>
      <xdr:colOff>101600</xdr:colOff>
      <xdr:row>55</xdr:row>
      <xdr:rowOff>79511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4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70638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500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38277</xdr:rowOff>
    </xdr:from>
    <xdr:to>
      <xdr:col>10</xdr:col>
      <xdr:colOff>165100</xdr:colOff>
      <xdr:row>57</xdr:row>
      <xdr:rowOff>139877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1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131004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90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3567</xdr:rowOff>
    </xdr:from>
    <xdr:to>
      <xdr:col>6</xdr:col>
      <xdr:colOff>38100</xdr:colOff>
      <xdr:row>57</xdr:row>
      <xdr:rowOff>105167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77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96294</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86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51016</xdr:rowOff>
    </xdr:from>
    <xdr:to>
      <xdr:col>24</xdr:col>
      <xdr:colOff>62865</xdr:colOff>
      <xdr:row>78</xdr:row>
      <xdr:rowOff>150419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2516"/>
          <a:ext cx="1270" cy="1471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154246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2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150419</xdr:rowOff>
    </xdr:from>
    <xdr:to>
      <xdr:col>24</xdr:col>
      <xdr:colOff>152400</xdr:colOff>
      <xdr:row>78</xdr:row>
      <xdr:rowOff>150419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2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169143</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27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240,983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51016</xdr:rowOff>
    </xdr:from>
    <xdr:to>
      <xdr:col>24</xdr:col>
      <xdr:colOff>152400</xdr:colOff>
      <xdr:row>70</xdr:row>
      <xdr:rowOff>51016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2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69456</xdr:rowOff>
    </xdr:from>
    <xdr:to>
      <xdr:col>24</xdr:col>
      <xdr:colOff>63500</xdr:colOff>
      <xdr:row>76</xdr:row>
      <xdr:rowOff>46050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928206"/>
          <a:ext cx="838200" cy="14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116679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039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93802</xdr:rowOff>
    </xdr:from>
    <xdr:to>
      <xdr:col>24</xdr:col>
      <xdr:colOff>114300</xdr:colOff>
      <xdr:row>76</xdr:row>
      <xdr:rowOff>23952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5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69456</xdr:rowOff>
    </xdr:from>
    <xdr:to>
      <xdr:col>19</xdr:col>
      <xdr:colOff>177800</xdr:colOff>
      <xdr:row>77</xdr:row>
      <xdr:rowOff>132868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928206"/>
          <a:ext cx="889000" cy="40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122555</xdr:rowOff>
    </xdr:from>
    <xdr:to>
      <xdr:col>20</xdr:col>
      <xdr:colOff>38100</xdr:colOff>
      <xdr:row>75</xdr:row>
      <xdr:rowOff>52705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0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69232</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585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132868</xdr:rowOff>
    </xdr:from>
    <xdr:to>
      <xdr:col>15</xdr:col>
      <xdr:colOff>50800</xdr:colOff>
      <xdr:row>78</xdr:row>
      <xdr:rowOff>15380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334518"/>
          <a:ext cx="889000" cy="5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74447</xdr:rowOff>
    </xdr:from>
    <xdr:to>
      <xdr:col>15</xdr:col>
      <xdr:colOff>101600</xdr:colOff>
      <xdr:row>75</xdr:row>
      <xdr:rowOff>4597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76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21124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53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15380</xdr:rowOff>
    </xdr:from>
    <xdr:to>
      <xdr:col>10</xdr:col>
      <xdr:colOff>114300</xdr:colOff>
      <xdr:row>78</xdr:row>
      <xdr:rowOff>77636</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88480"/>
          <a:ext cx="889000" cy="6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32944</xdr:rowOff>
    </xdr:from>
    <xdr:to>
      <xdr:col>10</xdr:col>
      <xdr:colOff>165100</xdr:colOff>
      <xdr:row>75</xdr:row>
      <xdr:rowOff>134544</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89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151071</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666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100838</xdr:rowOff>
    </xdr:from>
    <xdr:to>
      <xdr:col>6</xdr:col>
      <xdr:colOff>38100</xdr:colOff>
      <xdr:row>76</xdr:row>
      <xdr:rowOff>30987</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29595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47515</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73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166700</xdr:rowOff>
    </xdr:from>
    <xdr:to>
      <xdr:col>24</xdr:col>
      <xdr:colOff>114300</xdr:colOff>
      <xdr:row>76</xdr:row>
      <xdr:rowOff>96850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145127</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03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18656</xdr:rowOff>
    </xdr:from>
    <xdr:to>
      <xdr:col>20</xdr:col>
      <xdr:colOff>38100</xdr:colOff>
      <xdr:row>75</xdr:row>
      <xdr:rowOff>120256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87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111383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970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82068</xdr:rowOff>
    </xdr:from>
    <xdr:to>
      <xdr:col>15</xdr:col>
      <xdr:colOff>101600</xdr:colOff>
      <xdr:row>78</xdr:row>
      <xdr:rowOff>12218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8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3345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76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136030</xdr:rowOff>
    </xdr:from>
    <xdr:to>
      <xdr:col>10</xdr:col>
      <xdr:colOff>165100</xdr:colOff>
      <xdr:row>78</xdr:row>
      <xdr:rowOff>66180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57307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30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26836</xdr:rowOff>
    </xdr:from>
    <xdr:to>
      <xdr:col>6</xdr:col>
      <xdr:colOff>38100</xdr:colOff>
      <xdr:row>78</xdr:row>
      <xdr:rowOff>128436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9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119563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92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51612</xdr:rowOff>
    </xdr:from>
    <xdr:to>
      <xdr:col>24</xdr:col>
      <xdr:colOff>62865</xdr:colOff>
      <xdr:row>99</xdr:row>
      <xdr:rowOff>21934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653562"/>
          <a:ext cx="1270" cy="1341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25761</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9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21934</xdr:rowOff>
    </xdr:from>
    <xdr:to>
      <xdr:col>24</xdr:col>
      <xdr:colOff>152400</xdr:colOff>
      <xdr:row>99</xdr:row>
      <xdr:rowOff>21934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9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169739</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428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137,436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51612</xdr:rowOff>
    </xdr:from>
    <xdr:to>
      <xdr:col>24</xdr:col>
      <xdr:colOff>152400</xdr:colOff>
      <xdr:row>91</xdr:row>
      <xdr:rowOff>51612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653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134544</xdr:rowOff>
    </xdr:from>
    <xdr:to>
      <xdr:col>24</xdr:col>
      <xdr:colOff>63500</xdr:colOff>
      <xdr:row>98</xdr:row>
      <xdr:rowOff>138215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936644"/>
          <a:ext cx="838200" cy="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138447</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26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115570</xdr:rowOff>
    </xdr:from>
    <xdr:to>
      <xdr:col>24</xdr:col>
      <xdr:colOff>114300</xdr:colOff>
      <xdr:row>97</xdr:row>
      <xdr:rowOff>45720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138215</xdr:rowOff>
    </xdr:from>
    <xdr:to>
      <xdr:col>19</xdr:col>
      <xdr:colOff>177800</xdr:colOff>
      <xdr:row>99</xdr:row>
      <xdr:rowOff>42368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940315"/>
          <a:ext cx="889000" cy="7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129324</xdr:rowOff>
    </xdr:from>
    <xdr:to>
      <xdr:col>20</xdr:col>
      <xdr:colOff>38100</xdr:colOff>
      <xdr:row>97</xdr:row>
      <xdr:rowOff>59474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8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76001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36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42368</xdr:rowOff>
    </xdr:from>
    <xdr:to>
      <xdr:col>15</xdr:col>
      <xdr:colOff>50800</xdr:colOff>
      <xdr:row>99</xdr:row>
      <xdr:rowOff>74994</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7015918"/>
          <a:ext cx="889000" cy="3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162370</xdr:rowOff>
    </xdr:from>
    <xdr:to>
      <xdr:col>15</xdr:col>
      <xdr:colOff>101600</xdr:colOff>
      <xdr:row>96</xdr:row>
      <xdr:rowOff>92520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45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109047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22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41974</xdr:rowOff>
    </xdr:from>
    <xdr:to>
      <xdr:col>10</xdr:col>
      <xdr:colOff>114300</xdr:colOff>
      <xdr:row>99</xdr:row>
      <xdr:rowOff>74994</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7015524"/>
          <a:ext cx="8890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98679</xdr:rowOff>
    </xdr:from>
    <xdr:to>
      <xdr:col>10</xdr:col>
      <xdr:colOff>165100</xdr:colOff>
      <xdr:row>97</xdr:row>
      <xdr:rowOff>28829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55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45356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33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34989</xdr:rowOff>
    </xdr:from>
    <xdr:to>
      <xdr:col>6</xdr:col>
      <xdr:colOff>38100</xdr:colOff>
      <xdr:row>97</xdr:row>
      <xdr:rowOff>136589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6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153116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44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83744</xdr:rowOff>
    </xdr:from>
    <xdr:to>
      <xdr:col>24</xdr:col>
      <xdr:colOff>114300</xdr:colOff>
      <xdr:row>99</xdr:row>
      <xdr:rowOff>13894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8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170121</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80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87415</xdr:rowOff>
    </xdr:from>
    <xdr:to>
      <xdr:col>20</xdr:col>
      <xdr:colOff>38100</xdr:colOff>
      <xdr:row>99</xdr:row>
      <xdr:rowOff>17565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8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8692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98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163018</xdr:rowOff>
    </xdr:from>
    <xdr:to>
      <xdr:col>15</xdr:col>
      <xdr:colOff>101600</xdr:colOff>
      <xdr:row>99</xdr:row>
      <xdr:rowOff>93168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6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84295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05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24194</xdr:rowOff>
    </xdr:from>
    <xdr:to>
      <xdr:col>10</xdr:col>
      <xdr:colOff>165100</xdr:colOff>
      <xdr:row>99</xdr:row>
      <xdr:rowOff>125794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9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116921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9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162624</xdr:rowOff>
    </xdr:from>
    <xdr:to>
      <xdr:col>6</xdr:col>
      <xdr:colOff>38100</xdr:colOff>
      <xdr:row>99</xdr:row>
      <xdr:rowOff>92774</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6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83901</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5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17170</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32120"/>
          <a:ext cx="1270" cy="132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135297</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0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17170</xdr:rowOff>
    </xdr:from>
    <xdr:to>
      <xdr:col>55</xdr:col>
      <xdr:colOff>88900</xdr:colOff>
      <xdr:row>31</xdr:row>
      <xdr:rowOff>17170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3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84836</xdr:rowOff>
    </xdr:from>
    <xdr:to>
      <xdr:col>55</xdr:col>
      <xdr:colOff>0</xdr:colOff>
      <xdr:row>38</xdr:row>
      <xdr:rowOff>138329</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599936"/>
          <a:ext cx="838200" cy="5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69258</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2414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46381</xdr:rowOff>
    </xdr:from>
    <xdr:to>
      <xdr:col>55</xdr:col>
      <xdr:colOff>50800</xdr:colOff>
      <xdr:row>37</xdr:row>
      <xdr:rowOff>147981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84836</xdr:rowOff>
    </xdr:from>
    <xdr:to>
      <xdr:col>50</xdr:col>
      <xdr:colOff>114300</xdr:colOff>
      <xdr:row>38</xdr:row>
      <xdr:rowOff>132385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599936"/>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70155</xdr:rowOff>
    </xdr:from>
    <xdr:to>
      <xdr:col>50</xdr:col>
      <xdr:colOff>165100</xdr:colOff>
      <xdr:row>38</xdr:row>
      <xdr:rowOff>305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16832</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189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132385</xdr:rowOff>
    </xdr:from>
    <xdr:to>
      <xdr:col>45</xdr:col>
      <xdr:colOff>177800</xdr:colOff>
      <xdr:row>38</xdr:row>
      <xdr:rowOff>137414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647485"/>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156108</xdr:rowOff>
    </xdr:from>
    <xdr:to>
      <xdr:col>46</xdr:col>
      <xdr:colOff>38100</xdr:colOff>
      <xdr:row>37</xdr:row>
      <xdr:rowOff>86258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3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102785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103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137414</xdr:rowOff>
    </xdr:from>
    <xdr:to>
      <xdr:col>41</xdr:col>
      <xdr:colOff>50800</xdr:colOff>
      <xdr:row>38</xdr:row>
      <xdr:rowOff>138329</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65251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82499</xdr:rowOff>
    </xdr:from>
    <xdr:to>
      <xdr:col>41</xdr:col>
      <xdr:colOff>101600</xdr:colOff>
      <xdr:row>38</xdr:row>
      <xdr:rowOff>12649</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26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29176</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201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145136</xdr:rowOff>
    </xdr:from>
    <xdr:to>
      <xdr:col>36</xdr:col>
      <xdr:colOff>165100</xdr:colOff>
      <xdr:row>38</xdr:row>
      <xdr:rowOff>75285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8878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91813</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264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87529</xdr:rowOff>
    </xdr:from>
    <xdr:to>
      <xdr:col>55</xdr:col>
      <xdr:colOff>50800</xdr:colOff>
      <xdr:row>39</xdr:row>
      <xdr:rowOff>17679</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2456</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1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34036</xdr:rowOff>
    </xdr:from>
    <xdr:to>
      <xdr:col>50</xdr:col>
      <xdr:colOff>165100</xdr:colOff>
      <xdr:row>38</xdr:row>
      <xdr:rowOff>135636</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54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126763</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641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81585</xdr:rowOff>
    </xdr:from>
    <xdr:to>
      <xdr:col>46</xdr:col>
      <xdr:colOff>38100</xdr:colOff>
      <xdr:row>39</xdr:row>
      <xdr:rowOff>11735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5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2862</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93333" y="66894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86614</xdr:rowOff>
    </xdr:from>
    <xdr:to>
      <xdr:col>41</xdr:col>
      <xdr:colOff>101600</xdr:colOff>
      <xdr:row>39</xdr:row>
      <xdr:rowOff>16764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7891</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6944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87529</xdr:rowOff>
    </xdr:from>
    <xdr:to>
      <xdr:col>36</xdr:col>
      <xdr:colOff>165100</xdr:colOff>
      <xdr:row>39</xdr:row>
      <xdr:rowOff>17679</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8806</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69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20455</xdr:rowOff>
    </xdr:from>
    <xdr:to>
      <xdr:col>54</xdr:col>
      <xdr:colOff>189865</xdr:colOff>
      <xdr:row>58</xdr:row>
      <xdr:rowOff>129817</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64405"/>
          <a:ext cx="1270" cy="130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133644</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129817</xdr:rowOff>
    </xdr:from>
    <xdr:to>
      <xdr:col>55</xdr:col>
      <xdr:colOff>88900</xdr:colOff>
      <xdr:row>58</xdr:row>
      <xdr:rowOff>129817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73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138582</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39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20455</xdr:rowOff>
    </xdr:from>
    <xdr:to>
      <xdr:col>55</xdr:col>
      <xdr:colOff>88900</xdr:colOff>
      <xdr:row>51</xdr:row>
      <xdr:rowOff>20455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6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46736</xdr:rowOff>
    </xdr:from>
    <xdr:to>
      <xdr:col>55</xdr:col>
      <xdr:colOff>0</xdr:colOff>
      <xdr:row>57</xdr:row>
      <xdr:rowOff>50493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819386"/>
          <a:ext cx="838200" cy="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12829</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8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34402</xdr:rowOff>
    </xdr:from>
    <xdr:to>
      <xdr:col>55</xdr:col>
      <xdr:colOff>50800</xdr:colOff>
      <xdr:row>57</xdr:row>
      <xdr:rowOff>136002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0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46736</xdr:rowOff>
    </xdr:from>
    <xdr:to>
      <xdr:col>50</xdr:col>
      <xdr:colOff>114300</xdr:colOff>
      <xdr:row>57</xdr:row>
      <xdr:rowOff>97729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819386"/>
          <a:ext cx="889000" cy="5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41404</xdr:rowOff>
    </xdr:from>
    <xdr:to>
      <xdr:col>50</xdr:col>
      <xdr:colOff>165100</xdr:colOff>
      <xdr:row>57</xdr:row>
      <xdr:rowOff>143004</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1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134131</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90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75921</xdr:rowOff>
    </xdr:from>
    <xdr:to>
      <xdr:col>45</xdr:col>
      <xdr:colOff>177800</xdr:colOff>
      <xdr:row>57</xdr:row>
      <xdr:rowOff>97729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848571"/>
          <a:ext cx="889000" cy="2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131610</xdr:rowOff>
    </xdr:from>
    <xdr:to>
      <xdr:col>46</xdr:col>
      <xdr:colOff>38100</xdr:colOff>
      <xdr:row>56</xdr:row>
      <xdr:rowOff>61760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56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78287</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33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75921</xdr:rowOff>
    </xdr:from>
    <xdr:to>
      <xdr:col>41</xdr:col>
      <xdr:colOff>50800</xdr:colOff>
      <xdr:row>57</xdr:row>
      <xdr:rowOff>130830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848571"/>
          <a:ext cx="889000" cy="5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103561</xdr:rowOff>
    </xdr:from>
    <xdr:to>
      <xdr:col>41</xdr:col>
      <xdr:colOff>101600</xdr:colOff>
      <xdr:row>56</xdr:row>
      <xdr:rowOff>33711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53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50238</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30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138819</xdr:rowOff>
    </xdr:from>
    <xdr:to>
      <xdr:col>36</xdr:col>
      <xdr:colOff>165100</xdr:colOff>
      <xdr:row>56</xdr:row>
      <xdr:rowOff>68969</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56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85496</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34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171143</xdr:rowOff>
    </xdr:from>
    <xdr:to>
      <xdr:col>55</xdr:col>
      <xdr:colOff>50800</xdr:colOff>
      <xdr:row>57</xdr:row>
      <xdr:rowOff>101293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77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22570</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62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167386</xdr:rowOff>
    </xdr:from>
    <xdr:to>
      <xdr:col>50</xdr:col>
      <xdr:colOff>165100</xdr:colOff>
      <xdr:row>57</xdr:row>
      <xdr:rowOff>97536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76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114063</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54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46929</xdr:rowOff>
    </xdr:from>
    <xdr:to>
      <xdr:col>46</xdr:col>
      <xdr:colOff>38100</xdr:colOff>
      <xdr:row>57</xdr:row>
      <xdr:rowOff>148529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81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139656</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91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25121</xdr:rowOff>
    </xdr:from>
    <xdr:to>
      <xdr:col>41</xdr:col>
      <xdr:colOff>101600</xdr:colOff>
      <xdr:row>57</xdr:row>
      <xdr:rowOff>126721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79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117848</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89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80030</xdr:rowOff>
    </xdr:from>
    <xdr:to>
      <xdr:col>36</xdr:col>
      <xdr:colOff>165100</xdr:colOff>
      <xdr:row>58</xdr:row>
      <xdr:rowOff>10180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85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1307</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94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171361</xdr:rowOff>
    </xdr:from>
    <xdr:to>
      <xdr:col>54</xdr:col>
      <xdr:colOff>189865</xdr:colOff>
      <xdr:row>78</xdr:row>
      <xdr:rowOff>137103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001411"/>
          <a:ext cx="1270" cy="1508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140930</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1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137103</xdr:rowOff>
    </xdr:from>
    <xdr:to>
      <xdr:col>55</xdr:col>
      <xdr:colOff>88900</xdr:colOff>
      <xdr:row>78</xdr:row>
      <xdr:rowOff>137103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1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118038</xdr:rowOff>
    </xdr:from>
    <xdr:ext cx="599010"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776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171361</xdr:rowOff>
    </xdr:from>
    <xdr:to>
      <xdr:col>55</xdr:col>
      <xdr:colOff>88900</xdr:colOff>
      <xdr:row>69</xdr:row>
      <xdr:rowOff>171361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001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108121</xdr:rowOff>
    </xdr:from>
    <xdr:to>
      <xdr:col>55</xdr:col>
      <xdr:colOff>0</xdr:colOff>
      <xdr:row>76</xdr:row>
      <xdr:rowOff>154805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2452521"/>
          <a:ext cx="838200" cy="73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33821</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06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55394</xdr:rowOff>
    </xdr:from>
    <xdr:to>
      <xdr:col>55</xdr:col>
      <xdr:colOff>50800</xdr:colOff>
      <xdr:row>76</xdr:row>
      <xdr:rowOff>156994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08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136368</xdr:rowOff>
    </xdr:from>
    <xdr:to>
      <xdr:col>50</xdr:col>
      <xdr:colOff>114300</xdr:colOff>
      <xdr:row>76</xdr:row>
      <xdr:rowOff>154805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8750300" y="13166568"/>
          <a:ext cx="889000" cy="1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135714</xdr:rowOff>
    </xdr:from>
    <xdr:to>
      <xdr:col>50</xdr:col>
      <xdr:colOff>165100</xdr:colOff>
      <xdr:row>77</xdr:row>
      <xdr:rowOff>65864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16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56991</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325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136368</xdr:rowOff>
    </xdr:from>
    <xdr:to>
      <xdr:col>45</xdr:col>
      <xdr:colOff>177800</xdr:colOff>
      <xdr:row>77</xdr:row>
      <xdr:rowOff>162886</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166568"/>
          <a:ext cx="889000" cy="19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146262</xdr:rowOff>
    </xdr:from>
    <xdr:to>
      <xdr:col>46</xdr:col>
      <xdr:colOff>38100</xdr:colOff>
      <xdr:row>75</xdr:row>
      <xdr:rowOff>76412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283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92939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260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148501</xdr:rowOff>
    </xdr:from>
    <xdr:to>
      <xdr:col>41</xdr:col>
      <xdr:colOff>50800</xdr:colOff>
      <xdr:row>77</xdr:row>
      <xdr:rowOff>162886</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3350151"/>
          <a:ext cx="889000" cy="1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5085</xdr:rowOff>
    </xdr:from>
    <xdr:to>
      <xdr:col>41</xdr:col>
      <xdr:colOff>101600</xdr:colOff>
      <xdr:row>77</xdr:row>
      <xdr:rowOff>106685</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20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123212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298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157578</xdr:rowOff>
    </xdr:from>
    <xdr:to>
      <xdr:col>36</xdr:col>
      <xdr:colOff>165100</xdr:colOff>
      <xdr:row>75</xdr:row>
      <xdr:rowOff>87728</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284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104255</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262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57321</xdr:rowOff>
    </xdr:from>
    <xdr:to>
      <xdr:col>55</xdr:col>
      <xdr:colOff>50800</xdr:colOff>
      <xdr:row>72</xdr:row>
      <xdr:rowOff>158921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240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80198</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225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104005</xdr:rowOff>
    </xdr:from>
    <xdr:to>
      <xdr:col>50</xdr:col>
      <xdr:colOff>165100</xdr:colOff>
      <xdr:row>77</xdr:row>
      <xdr:rowOff>34155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13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50681</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2909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85568</xdr:rowOff>
    </xdr:from>
    <xdr:to>
      <xdr:col>46</xdr:col>
      <xdr:colOff>38100</xdr:colOff>
      <xdr:row>77</xdr:row>
      <xdr:rowOff>15718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11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6845</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320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112086</xdr:rowOff>
    </xdr:from>
    <xdr:to>
      <xdr:col>41</xdr:col>
      <xdr:colOff>101600</xdr:colOff>
      <xdr:row>78</xdr:row>
      <xdr:rowOff>42236</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31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33363</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340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97701</xdr:rowOff>
    </xdr:from>
    <xdr:to>
      <xdr:col>36</xdr:col>
      <xdr:colOff>165100</xdr:colOff>
      <xdr:row>78</xdr:row>
      <xdr:rowOff>27851</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29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18978</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339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124597</xdr:rowOff>
    </xdr:from>
    <xdr:to>
      <xdr:col>54</xdr:col>
      <xdr:colOff>189865</xdr:colOff>
      <xdr:row>98</xdr:row>
      <xdr:rowOff>132941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383647"/>
          <a:ext cx="1270" cy="1551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136768</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3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132941</xdr:rowOff>
    </xdr:from>
    <xdr:to>
      <xdr:col>55</xdr:col>
      <xdr:colOff>88900</xdr:colOff>
      <xdr:row>98</xdr:row>
      <xdr:rowOff>132941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35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71274</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158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428,964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124597</xdr:rowOff>
    </xdr:from>
    <xdr:to>
      <xdr:col>55</xdr:col>
      <xdr:colOff>88900</xdr:colOff>
      <xdr:row>89</xdr:row>
      <xdr:rowOff>124597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383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89</xdr:row>
      <xdr:rowOff>124597</xdr:rowOff>
    </xdr:from>
    <xdr:to>
      <xdr:col>55</xdr:col>
      <xdr:colOff>0</xdr:colOff>
      <xdr:row>94</xdr:row>
      <xdr:rowOff>113697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5383647"/>
          <a:ext cx="838200" cy="84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6280</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6369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27853</xdr:rowOff>
    </xdr:from>
    <xdr:to>
      <xdr:col>55</xdr:col>
      <xdr:colOff>50800</xdr:colOff>
      <xdr:row>97</xdr:row>
      <xdr:rowOff>129453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65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108877</xdr:rowOff>
    </xdr:from>
    <xdr:to>
      <xdr:col>50</xdr:col>
      <xdr:colOff>114300</xdr:colOff>
      <xdr:row>94</xdr:row>
      <xdr:rowOff>113697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225177"/>
          <a:ext cx="889000" cy="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68245</xdr:rowOff>
    </xdr:from>
    <xdr:to>
      <xdr:col>50</xdr:col>
      <xdr:colOff>165100</xdr:colOff>
      <xdr:row>97</xdr:row>
      <xdr:rowOff>169845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160972</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79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108877</xdr:rowOff>
    </xdr:from>
    <xdr:to>
      <xdr:col>45</xdr:col>
      <xdr:colOff>177800</xdr:colOff>
      <xdr:row>97</xdr:row>
      <xdr:rowOff>49343</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225177"/>
          <a:ext cx="889000" cy="45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24512</xdr:rowOff>
    </xdr:from>
    <xdr:to>
      <xdr:col>46</xdr:col>
      <xdr:colOff>38100</xdr:colOff>
      <xdr:row>97</xdr:row>
      <xdr:rowOff>126112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65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117239</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74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49343</xdr:rowOff>
    </xdr:from>
    <xdr:to>
      <xdr:col>41</xdr:col>
      <xdr:colOff>50800</xdr:colOff>
      <xdr:row>97</xdr:row>
      <xdr:rowOff>119160</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679993"/>
          <a:ext cx="889000" cy="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111458</xdr:rowOff>
    </xdr:from>
    <xdr:to>
      <xdr:col>41</xdr:col>
      <xdr:colOff>101600</xdr:colOff>
      <xdr:row>98</xdr:row>
      <xdr:rowOff>41608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74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32735</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83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119430</xdr:rowOff>
    </xdr:from>
    <xdr:to>
      <xdr:col>36</xdr:col>
      <xdr:colOff>165100</xdr:colOff>
      <xdr:row>98</xdr:row>
      <xdr:rowOff>49580</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75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40707</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84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89</xdr:row>
      <xdr:rowOff>73797</xdr:rowOff>
    </xdr:from>
    <xdr:to>
      <xdr:col>55</xdr:col>
      <xdr:colOff>50800</xdr:colOff>
      <xdr:row>90</xdr:row>
      <xdr:rowOff>3947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533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26824</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5285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62897</xdr:rowOff>
    </xdr:from>
    <xdr:to>
      <xdr:col>50</xdr:col>
      <xdr:colOff>165100</xdr:colOff>
      <xdr:row>94</xdr:row>
      <xdr:rowOff>164497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17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9574</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5954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58077</xdr:rowOff>
    </xdr:from>
    <xdr:to>
      <xdr:col>46</xdr:col>
      <xdr:colOff>38100</xdr:colOff>
      <xdr:row>94</xdr:row>
      <xdr:rowOff>159677</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17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4754</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5949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169993</xdr:rowOff>
    </xdr:from>
    <xdr:to>
      <xdr:col>41</xdr:col>
      <xdr:colOff>101600</xdr:colOff>
      <xdr:row>97</xdr:row>
      <xdr:rowOff>100143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62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116670</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40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68360</xdr:rowOff>
    </xdr:from>
    <xdr:to>
      <xdr:col>36</xdr:col>
      <xdr:colOff>165100</xdr:colOff>
      <xdr:row>97</xdr:row>
      <xdr:rowOff>169960</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69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15037</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47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109048</xdr:rowOff>
    </xdr:from>
    <xdr:to>
      <xdr:col>85</xdr:col>
      <xdr:colOff>126364</xdr:colOff>
      <xdr:row>39</xdr:row>
      <xdr:rowOff>90056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52548"/>
          <a:ext cx="1269" cy="152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93883</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8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90056</xdr:rowOff>
    </xdr:from>
    <xdr:to>
      <xdr:col>86</xdr:col>
      <xdr:colOff>25400</xdr:colOff>
      <xdr:row>39</xdr:row>
      <xdr:rowOff>90056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76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55725</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2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109048</xdr:rowOff>
    </xdr:from>
    <xdr:to>
      <xdr:col>86</xdr:col>
      <xdr:colOff>25400</xdr:colOff>
      <xdr:row>30</xdr:row>
      <xdr:rowOff>109048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5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154749</xdr:rowOff>
    </xdr:from>
    <xdr:to>
      <xdr:col>85</xdr:col>
      <xdr:colOff>127000</xdr:colOff>
      <xdr:row>39</xdr:row>
      <xdr:rowOff>26867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669849"/>
          <a:ext cx="838200" cy="4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40206</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383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17329</xdr:rowOff>
    </xdr:from>
    <xdr:to>
      <xdr:col>85</xdr:col>
      <xdr:colOff>177800</xdr:colOff>
      <xdr:row>38</xdr:row>
      <xdr:rowOff>118929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532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26867</xdr:rowOff>
    </xdr:from>
    <xdr:to>
      <xdr:col>81</xdr:col>
      <xdr:colOff>50800</xdr:colOff>
      <xdr:row>39</xdr:row>
      <xdr:rowOff>49137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713417"/>
          <a:ext cx="889000" cy="2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15577</xdr:rowOff>
    </xdr:from>
    <xdr:to>
      <xdr:col>81</xdr:col>
      <xdr:colOff>101600</xdr:colOff>
      <xdr:row>38</xdr:row>
      <xdr:rowOff>117177</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53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133704</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30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49137</xdr:rowOff>
    </xdr:from>
    <xdr:to>
      <xdr:col>76</xdr:col>
      <xdr:colOff>114300</xdr:colOff>
      <xdr:row>39</xdr:row>
      <xdr:rowOff>57118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735687"/>
          <a:ext cx="889000" cy="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140335</xdr:rowOff>
    </xdr:from>
    <xdr:to>
      <xdr:col>76</xdr:col>
      <xdr:colOff>165100</xdr:colOff>
      <xdr:row>37</xdr:row>
      <xdr:rowOff>70485</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31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87012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08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57118</xdr:rowOff>
    </xdr:from>
    <xdr:to>
      <xdr:col>71</xdr:col>
      <xdr:colOff>177800</xdr:colOff>
      <xdr:row>39</xdr:row>
      <xdr:rowOff>61309</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743668"/>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132582</xdr:rowOff>
    </xdr:from>
    <xdr:to>
      <xdr:col>72</xdr:col>
      <xdr:colOff>38100</xdr:colOff>
      <xdr:row>38</xdr:row>
      <xdr:rowOff>62732</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47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79259</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25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125400</xdr:rowOff>
    </xdr:from>
    <xdr:to>
      <xdr:col>67</xdr:col>
      <xdr:colOff>101600</xdr:colOff>
      <xdr:row>38</xdr:row>
      <xdr:rowOff>55550</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4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72077</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24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103949</xdr:rowOff>
    </xdr:from>
    <xdr:to>
      <xdr:col>85</xdr:col>
      <xdr:colOff>177800</xdr:colOff>
      <xdr:row>39</xdr:row>
      <xdr:rowOff>34099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61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18876</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53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147517</xdr:rowOff>
    </xdr:from>
    <xdr:to>
      <xdr:col>81</xdr:col>
      <xdr:colOff>101600</xdr:colOff>
      <xdr:row>39</xdr:row>
      <xdr:rowOff>77667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66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68794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75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169787</xdr:rowOff>
    </xdr:from>
    <xdr:to>
      <xdr:col>76</xdr:col>
      <xdr:colOff>165100</xdr:colOff>
      <xdr:row>39</xdr:row>
      <xdr:rowOff>99937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68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91064</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77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6318</xdr:rowOff>
    </xdr:from>
    <xdr:to>
      <xdr:col>72</xdr:col>
      <xdr:colOff>38100</xdr:colOff>
      <xdr:row>39</xdr:row>
      <xdr:rowOff>107918</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69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99045</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78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10509</xdr:rowOff>
    </xdr:from>
    <xdr:to>
      <xdr:col>67</xdr:col>
      <xdr:colOff>101600</xdr:colOff>
      <xdr:row>39</xdr:row>
      <xdr:rowOff>112109</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69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103236</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78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157330</xdr:rowOff>
    </xdr:from>
    <xdr:to>
      <xdr:col>85</xdr:col>
      <xdr:colOff>126364</xdr:colOff>
      <xdr:row>57</xdr:row>
      <xdr:rowOff>121727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901280"/>
          <a:ext cx="1269" cy="993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125554</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89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121727</xdr:rowOff>
    </xdr:from>
    <xdr:to>
      <xdr:col>86</xdr:col>
      <xdr:colOff>25400</xdr:colOff>
      <xdr:row>57</xdr:row>
      <xdr:rowOff>121727</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89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104007</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676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258,644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157330</xdr:rowOff>
    </xdr:from>
    <xdr:to>
      <xdr:col>86</xdr:col>
      <xdr:colOff>25400</xdr:colOff>
      <xdr:row>51</xdr:row>
      <xdr:rowOff>157330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901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114791</xdr:rowOff>
    </xdr:from>
    <xdr:to>
      <xdr:col>85</xdr:col>
      <xdr:colOff>127000</xdr:colOff>
      <xdr:row>57</xdr:row>
      <xdr:rowOff>10619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715991"/>
          <a:ext cx="838200" cy="6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73033</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6742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94606</xdr:rowOff>
    </xdr:from>
    <xdr:to>
      <xdr:col>85</xdr:col>
      <xdr:colOff>177800</xdr:colOff>
      <xdr:row>57</xdr:row>
      <xdr:rowOff>24756</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69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106238</xdr:rowOff>
    </xdr:from>
    <xdr:to>
      <xdr:col>81</xdr:col>
      <xdr:colOff>50800</xdr:colOff>
      <xdr:row>57</xdr:row>
      <xdr:rowOff>10619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707438"/>
          <a:ext cx="889000" cy="7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123610</xdr:rowOff>
    </xdr:from>
    <xdr:to>
      <xdr:col>81</xdr:col>
      <xdr:colOff>101600</xdr:colOff>
      <xdr:row>57</xdr:row>
      <xdr:rowOff>53760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72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70287</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50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106238</xdr:rowOff>
    </xdr:from>
    <xdr:to>
      <xdr:col>76</xdr:col>
      <xdr:colOff>114300</xdr:colOff>
      <xdr:row>57</xdr:row>
      <xdr:rowOff>47707</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707438"/>
          <a:ext cx="889000" cy="11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71751</xdr:rowOff>
    </xdr:from>
    <xdr:to>
      <xdr:col>76</xdr:col>
      <xdr:colOff>165100</xdr:colOff>
      <xdr:row>57</xdr:row>
      <xdr:rowOff>1901</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6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164478</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76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47707</xdr:rowOff>
    </xdr:from>
    <xdr:to>
      <xdr:col>71</xdr:col>
      <xdr:colOff>177800</xdr:colOff>
      <xdr:row>57</xdr:row>
      <xdr:rowOff>59269</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820357"/>
          <a:ext cx="889000" cy="1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94039</xdr:rowOff>
    </xdr:from>
    <xdr:to>
      <xdr:col>72</xdr:col>
      <xdr:colOff>38100</xdr:colOff>
      <xdr:row>57</xdr:row>
      <xdr:rowOff>24189</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40716</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47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119400</xdr:rowOff>
    </xdr:from>
    <xdr:to>
      <xdr:col>67</xdr:col>
      <xdr:colOff>101600</xdr:colOff>
      <xdr:row>57</xdr:row>
      <xdr:rowOff>49550</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2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66077</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49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63991</xdr:rowOff>
    </xdr:from>
    <xdr:to>
      <xdr:col>85</xdr:col>
      <xdr:colOff>177800</xdr:colOff>
      <xdr:row>56</xdr:row>
      <xdr:rowOff>165591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66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86868</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51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131269</xdr:rowOff>
    </xdr:from>
    <xdr:to>
      <xdr:col>81</xdr:col>
      <xdr:colOff>101600</xdr:colOff>
      <xdr:row>57</xdr:row>
      <xdr:rowOff>61419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73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52546</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82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55438</xdr:rowOff>
    </xdr:from>
    <xdr:to>
      <xdr:col>76</xdr:col>
      <xdr:colOff>165100</xdr:colOff>
      <xdr:row>56</xdr:row>
      <xdr:rowOff>157038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65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2115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4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168357</xdr:rowOff>
    </xdr:from>
    <xdr:to>
      <xdr:col>72</xdr:col>
      <xdr:colOff>38100</xdr:colOff>
      <xdr:row>57</xdr:row>
      <xdr:rowOff>98507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6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89634</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86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8469</xdr:rowOff>
    </xdr:from>
    <xdr:to>
      <xdr:col>67</xdr:col>
      <xdr:colOff>101600</xdr:colOff>
      <xdr:row>57</xdr:row>
      <xdr:rowOff>110069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78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101196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87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103816</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05316"/>
          <a:ext cx="1269" cy="1538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121149</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656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50493</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80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470,988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103816</xdr:rowOff>
    </xdr:from>
    <xdr:to>
      <xdr:col>86</xdr:col>
      <xdr:colOff>25400</xdr:colOff>
      <xdr:row>70</xdr:row>
      <xdr:rowOff>103816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05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38599</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11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15722</xdr:rowOff>
    </xdr:from>
    <xdr:to>
      <xdr:col>85</xdr:col>
      <xdr:colOff>177800</xdr:colOff>
      <xdr:row>79</xdr:row>
      <xdr:rowOff>117322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6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98408</xdr:rowOff>
    </xdr:from>
    <xdr:to>
      <xdr:col>81</xdr:col>
      <xdr:colOff>50800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642958"/>
          <a:ext cx="889000" cy="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17424</xdr:rowOff>
    </xdr:from>
    <xdr:to>
      <xdr:col>81</xdr:col>
      <xdr:colOff>101600</xdr:colOff>
      <xdr:row>79</xdr:row>
      <xdr:rowOff>119024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135551</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33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98408</xdr:rowOff>
    </xdr:from>
    <xdr:to>
      <xdr:col>76</xdr:col>
      <xdr:colOff>114300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642958"/>
          <a:ext cx="889000" cy="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2694</xdr:rowOff>
    </xdr:from>
    <xdr:to>
      <xdr:col>76</xdr:col>
      <xdr:colOff>165100</xdr:colOff>
      <xdr:row>79</xdr:row>
      <xdr:rowOff>104294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4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120821</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5111" y="1332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5421</xdr:rowOff>
    </xdr:from>
    <xdr:to>
      <xdr:col>72</xdr:col>
      <xdr:colOff>38100</xdr:colOff>
      <xdr:row>79</xdr:row>
      <xdr:rowOff>107021</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4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123548</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32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3857</xdr:rowOff>
    </xdr:from>
    <xdr:to>
      <xdr:col>67</xdr:col>
      <xdr:colOff>101600</xdr:colOff>
      <xdr:row>79</xdr:row>
      <xdr:rowOff>105457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4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121984</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47111" y="1332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165599</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5386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47608</xdr:rowOff>
    </xdr:from>
    <xdr:to>
      <xdr:col>76</xdr:col>
      <xdr:colOff>165100</xdr:colOff>
      <xdr:row>79</xdr:row>
      <xdr:rowOff>149208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9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140335</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3017" y="13684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166210</xdr:rowOff>
    </xdr:from>
    <xdr:to>
      <xdr:col>85</xdr:col>
      <xdr:colOff>126364</xdr:colOff>
      <xdr:row>98</xdr:row>
      <xdr:rowOff>75113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425260"/>
          <a:ext cx="1269" cy="145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78940</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8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75113</xdr:rowOff>
    </xdr:from>
    <xdr:to>
      <xdr:col>86</xdr:col>
      <xdr:colOff>25400</xdr:colOff>
      <xdr:row>98</xdr:row>
      <xdr:rowOff>75113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7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112887</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200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209,021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166210</xdr:rowOff>
    </xdr:from>
    <xdr:to>
      <xdr:col>86</xdr:col>
      <xdr:colOff>25400</xdr:colOff>
      <xdr:row>89</xdr:row>
      <xdr:rowOff>166210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42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56748</xdr:rowOff>
    </xdr:from>
    <xdr:to>
      <xdr:col>85</xdr:col>
      <xdr:colOff>127000</xdr:colOff>
      <xdr:row>98</xdr:row>
      <xdr:rowOff>75113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858848"/>
          <a:ext cx="838200" cy="1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30723</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318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7846</xdr:rowOff>
    </xdr:from>
    <xdr:to>
      <xdr:col>85</xdr:col>
      <xdr:colOff>177800</xdr:colOff>
      <xdr:row>96</xdr:row>
      <xdr:rowOff>109446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46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32814</xdr:rowOff>
    </xdr:from>
    <xdr:to>
      <xdr:col>81</xdr:col>
      <xdr:colOff>50800</xdr:colOff>
      <xdr:row>98</xdr:row>
      <xdr:rowOff>56748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834914"/>
          <a:ext cx="889000" cy="2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25944</xdr:rowOff>
    </xdr:from>
    <xdr:to>
      <xdr:col>81</xdr:col>
      <xdr:colOff>101600</xdr:colOff>
      <xdr:row>96</xdr:row>
      <xdr:rowOff>127544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48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144071</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26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22017</xdr:rowOff>
    </xdr:from>
    <xdr:to>
      <xdr:col>76</xdr:col>
      <xdr:colOff>114300</xdr:colOff>
      <xdr:row>98</xdr:row>
      <xdr:rowOff>32814</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824117"/>
          <a:ext cx="889000" cy="1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65613</xdr:rowOff>
    </xdr:from>
    <xdr:to>
      <xdr:col>76</xdr:col>
      <xdr:colOff>165100</xdr:colOff>
      <xdr:row>95</xdr:row>
      <xdr:rowOff>167213</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35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12290</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12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4986</xdr:rowOff>
    </xdr:from>
    <xdr:to>
      <xdr:col>71</xdr:col>
      <xdr:colOff>177800</xdr:colOff>
      <xdr:row>98</xdr:row>
      <xdr:rowOff>22017</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807086"/>
          <a:ext cx="889000" cy="1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109565</xdr:rowOff>
    </xdr:from>
    <xdr:to>
      <xdr:col>72</xdr:col>
      <xdr:colOff>38100</xdr:colOff>
      <xdr:row>96</xdr:row>
      <xdr:rowOff>39715</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39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56242</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17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124355</xdr:rowOff>
    </xdr:from>
    <xdr:to>
      <xdr:col>67</xdr:col>
      <xdr:colOff>101600</xdr:colOff>
      <xdr:row>96</xdr:row>
      <xdr:rowOff>54505</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41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71032</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18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24313</xdr:rowOff>
    </xdr:from>
    <xdr:to>
      <xdr:col>85</xdr:col>
      <xdr:colOff>177800</xdr:colOff>
      <xdr:row>98</xdr:row>
      <xdr:rowOff>125913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82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110690</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74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5948</xdr:rowOff>
    </xdr:from>
    <xdr:to>
      <xdr:col>81</xdr:col>
      <xdr:colOff>101600</xdr:colOff>
      <xdr:row>98</xdr:row>
      <xdr:rowOff>107548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80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98675</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90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153464</xdr:rowOff>
    </xdr:from>
    <xdr:to>
      <xdr:col>76</xdr:col>
      <xdr:colOff>165100</xdr:colOff>
      <xdr:row>98</xdr:row>
      <xdr:rowOff>83614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78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74741</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87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142667</xdr:rowOff>
    </xdr:from>
    <xdr:to>
      <xdr:col>72</xdr:col>
      <xdr:colOff>38100</xdr:colOff>
      <xdr:row>98</xdr:row>
      <xdr:rowOff>72817</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77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63944</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86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125636</xdr:rowOff>
    </xdr:from>
    <xdr:to>
      <xdr:col>67</xdr:col>
      <xdr:colOff>101600</xdr:colOff>
      <xdr:row>98</xdr:row>
      <xdr:rowOff>55786</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75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46913</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84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25629</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340579"/>
          <a:ext cx="1269" cy="1314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171421</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865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143756</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11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57,490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25629</xdr:rowOff>
    </xdr:from>
    <xdr:to>
      <xdr:col>116</xdr:col>
      <xdr:colOff>152400</xdr:colOff>
      <xdr:row>31</xdr:row>
      <xdr:rowOff>25629</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340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88871</xdr:rowOff>
    </xdr:from>
    <xdr:ext cx="469744"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32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65994</xdr:rowOff>
    </xdr:from>
    <xdr:to>
      <xdr:col>116</xdr:col>
      <xdr:colOff>114300</xdr:colOff>
      <xdr:row>38</xdr:row>
      <xdr:rowOff>167594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8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71275</xdr:rowOff>
    </xdr:from>
    <xdr:to>
      <xdr:col>112</xdr:col>
      <xdr:colOff>38100</xdr:colOff>
      <xdr:row>39</xdr:row>
      <xdr:rowOff>1425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8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17952</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61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87917</xdr:rowOff>
    </xdr:from>
    <xdr:to>
      <xdr:col>107</xdr:col>
      <xdr:colOff>101600</xdr:colOff>
      <xdr:row>39</xdr:row>
      <xdr:rowOff>18067</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60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34594</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77333" y="6378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88809</xdr:rowOff>
    </xdr:from>
    <xdr:to>
      <xdr:col>102</xdr:col>
      <xdr:colOff>165100</xdr:colOff>
      <xdr:row>39</xdr:row>
      <xdr:rowOff>18959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603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35486</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420650" y="63791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88649</xdr:rowOff>
    </xdr:from>
    <xdr:to>
      <xdr:col>98</xdr:col>
      <xdr:colOff>38100</xdr:colOff>
      <xdr:row>39</xdr:row>
      <xdr:rowOff>18799</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603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35325</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99333" y="63789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44421</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595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土木費についてＬＲＴ整備事業の本格化を受け、昨年度から＋２２２，１３９円となっている。ＬＲＴ整備事業や芳賀第２工業団地整備事業の工事は今年度までのため、次年度以降は全国平均に近い数値となる予定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商工費については、二酸化炭素排出抑制対策事業費補助金を活用して道の駅はが及び芳賀温泉ロマンの湯の大規模改修工事を実施したため、前年度＋４４，８５９円増となっている。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公債費については、令和元年度から令和３年度の借入が据置期間中であることと、償還が進んだため歳出が減少している。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栃木県芳賀町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令和元年度から令和４年度に渡り大幅な支出が見込まれる各種大型建設事業の財源として、平成２８年度から平成３０年度まで計画的な積立を行った。令和４年度は当初５００，０００千円の取崩しを予算計上どおり行い、年度末に、剰余金３５８</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５３２千円を積み立てた。</a:t>
          </a:r>
        </a:p>
        <a:p>
          <a:r>
            <a:rPr kumimoji="1" lang="ja-JP" altLang="en-US" sz="1400">
              <a:latin typeface="ＭＳ ゴシック" pitchFamily="49" charset="-128"/>
              <a:ea typeface="ＭＳ ゴシック" pitchFamily="49" charset="-128"/>
            </a:rPr>
            <a:t>そのため、昨年度より小さな比率となっている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栃木県芳賀町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全ての事業において黒字となっている。</a:t>
          </a:r>
        </a:p>
        <a:p>
          <a:r>
            <a:rPr kumimoji="1" lang="ja-JP" altLang="en-US" sz="1400">
              <a:latin typeface="ＭＳ ゴシック" pitchFamily="49" charset="-128"/>
              <a:ea typeface="ＭＳ ゴシック" pitchFamily="49" charset="-128"/>
            </a:rPr>
            <a:t>引き続き健全な財政運営に努める。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15634965</v>
      </c>
      <c r="BO4" s="371"/>
      <c r="BP4" s="371"/>
      <c r="BQ4" s="371"/>
      <c r="BR4" s="371"/>
      <c r="BS4" s="371"/>
      <c r="BT4" s="371"/>
      <c r="BU4" s="372"/>
      <c r="BV4" s="370">
        <v>11650835</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11.4</v>
      </c>
      <c r="CU4" s="377"/>
      <c r="CV4" s="377"/>
      <c r="CW4" s="377"/>
      <c r="CX4" s="377"/>
      <c r="CY4" s="377"/>
      <c r="CZ4" s="377"/>
      <c r="DA4" s="378"/>
      <c r="DB4" s="376">
        <v>13.7</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14852027</v>
      </c>
      <c r="BO5" s="408"/>
      <c r="BP5" s="408"/>
      <c r="BQ5" s="408"/>
      <c r="BR5" s="408"/>
      <c r="BS5" s="408"/>
      <c r="BT5" s="408"/>
      <c r="BU5" s="409"/>
      <c r="BV5" s="407">
        <v>10663872</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81.599999999999994</v>
      </c>
      <c r="CU5" s="405"/>
      <c r="CV5" s="405"/>
      <c r="CW5" s="405"/>
      <c r="CX5" s="405"/>
      <c r="CY5" s="405"/>
      <c r="CZ5" s="405"/>
      <c r="DA5" s="406"/>
      <c r="DB5" s="404">
        <v>79.099999999999994</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782938</v>
      </c>
      <c r="BO6" s="408"/>
      <c r="BP6" s="408"/>
      <c r="BQ6" s="408"/>
      <c r="BR6" s="408"/>
      <c r="BS6" s="408"/>
      <c r="BT6" s="408"/>
      <c r="BU6" s="409"/>
      <c r="BV6" s="407">
        <v>986963</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81.599999999999994</v>
      </c>
      <c r="CU6" s="445"/>
      <c r="CV6" s="445"/>
      <c r="CW6" s="445"/>
      <c r="CX6" s="445"/>
      <c r="CY6" s="445"/>
      <c r="CZ6" s="445"/>
      <c r="DA6" s="446"/>
      <c r="DB6" s="444">
        <v>79.8</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108</v>
      </c>
      <c r="AV7" s="440"/>
      <c r="AW7" s="440"/>
      <c r="AX7" s="440"/>
      <c r="AY7" s="441" t="s">
        <v>109</v>
      </c>
      <c r="AZ7" s="442"/>
      <c r="BA7" s="442"/>
      <c r="BB7" s="442"/>
      <c r="BC7" s="442"/>
      <c r="BD7" s="442"/>
      <c r="BE7" s="442"/>
      <c r="BF7" s="442"/>
      <c r="BG7" s="442"/>
      <c r="BH7" s="442"/>
      <c r="BI7" s="442"/>
      <c r="BJ7" s="442"/>
      <c r="BK7" s="442"/>
      <c r="BL7" s="442"/>
      <c r="BM7" s="443"/>
      <c r="BN7" s="407">
        <v>199747</v>
      </c>
      <c r="BO7" s="408"/>
      <c r="BP7" s="408"/>
      <c r="BQ7" s="408"/>
      <c r="BR7" s="408"/>
      <c r="BS7" s="408"/>
      <c r="BT7" s="408"/>
      <c r="BU7" s="409"/>
      <c r="BV7" s="407">
        <v>271987</v>
      </c>
      <c r="BW7" s="408"/>
      <c r="BX7" s="408"/>
      <c r="BY7" s="408"/>
      <c r="BZ7" s="408"/>
      <c r="CA7" s="408"/>
      <c r="CB7" s="408"/>
      <c r="CC7" s="409"/>
      <c r="CD7" s="410" t="s">
        <v>110</v>
      </c>
      <c r="CE7" s="411"/>
      <c r="CF7" s="411"/>
      <c r="CG7" s="411"/>
      <c r="CH7" s="411"/>
      <c r="CI7" s="411"/>
      <c r="CJ7" s="411"/>
      <c r="CK7" s="411"/>
      <c r="CL7" s="411"/>
      <c r="CM7" s="411"/>
      <c r="CN7" s="411"/>
      <c r="CO7" s="411"/>
      <c r="CP7" s="411"/>
      <c r="CQ7" s="411"/>
      <c r="CR7" s="411"/>
      <c r="CS7" s="412"/>
      <c r="CT7" s="407">
        <v>5124055</v>
      </c>
      <c r="CU7" s="408"/>
      <c r="CV7" s="408"/>
      <c r="CW7" s="408"/>
      <c r="CX7" s="408"/>
      <c r="CY7" s="408"/>
      <c r="CZ7" s="408"/>
      <c r="DA7" s="409"/>
      <c r="DB7" s="407">
        <v>5219420</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111</v>
      </c>
      <c r="AN8" s="437"/>
      <c r="AO8" s="437"/>
      <c r="AP8" s="437"/>
      <c r="AQ8" s="437"/>
      <c r="AR8" s="437"/>
      <c r="AS8" s="437"/>
      <c r="AT8" s="438"/>
      <c r="AU8" s="439" t="s">
        <v>112</v>
      </c>
      <c r="AV8" s="440"/>
      <c r="AW8" s="440"/>
      <c r="AX8" s="440"/>
      <c r="AY8" s="441" t="s">
        <v>113</v>
      </c>
      <c r="AZ8" s="442"/>
      <c r="BA8" s="442"/>
      <c r="BB8" s="442"/>
      <c r="BC8" s="442"/>
      <c r="BD8" s="442"/>
      <c r="BE8" s="442"/>
      <c r="BF8" s="442"/>
      <c r="BG8" s="442"/>
      <c r="BH8" s="442"/>
      <c r="BI8" s="442"/>
      <c r="BJ8" s="442"/>
      <c r="BK8" s="442"/>
      <c r="BL8" s="442"/>
      <c r="BM8" s="443"/>
      <c r="BN8" s="407">
        <v>583191</v>
      </c>
      <c r="BO8" s="408"/>
      <c r="BP8" s="408"/>
      <c r="BQ8" s="408"/>
      <c r="BR8" s="408"/>
      <c r="BS8" s="408"/>
      <c r="BT8" s="408"/>
      <c r="BU8" s="409"/>
      <c r="BV8" s="407">
        <v>714976</v>
      </c>
      <c r="BW8" s="408"/>
      <c r="BX8" s="408"/>
      <c r="BY8" s="408"/>
      <c r="BZ8" s="408"/>
      <c r="CA8" s="408"/>
      <c r="CB8" s="408"/>
      <c r="CC8" s="409"/>
      <c r="CD8" s="410" t="s">
        <v>114</v>
      </c>
      <c r="CE8" s="411"/>
      <c r="CF8" s="411"/>
      <c r="CG8" s="411"/>
      <c r="CH8" s="411"/>
      <c r="CI8" s="411"/>
      <c r="CJ8" s="411"/>
      <c r="CK8" s="411"/>
      <c r="CL8" s="411"/>
      <c r="CM8" s="411"/>
      <c r="CN8" s="411"/>
      <c r="CO8" s="411"/>
      <c r="CP8" s="411"/>
      <c r="CQ8" s="411"/>
      <c r="CR8" s="411"/>
      <c r="CS8" s="412"/>
      <c r="CT8" s="447">
        <v>1.01</v>
      </c>
      <c r="CU8" s="448"/>
      <c r="CV8" s="448"/>
      <c r="CW8" s="448"/>
      <c r="CX8" s="448"/>
      <c r="CY8" s="448"/>
      <c r="CZ8" s="448"/>
      <c r="DA8" s="449"/>
      <c r="DB8" s="447">
        <v>1.03</v>
      </c>
      <c r="DC8" s="448"/>
      <c r="DD8" s="448"/>
      <c r="DE8" s="448"/>
      <c r="DF8" s="448"/>
      <c r="DG8" s="448"/>
      <c r="DH8" s="448"/>
      <c r="DI8" s="449"/>
    </row>
    <row r="9" spans="1:119" ht="18.75" customHeight="1" thickBot="1" x14ac:dyDescent="0.25">
      <c r="A9" s="181"/>
      <c r="B9" s="401" t="s">
        <v>115</v>
      </c>
      <c r="C9" s="402"/>
      <c r="D9" s="402"/>
      <c r="E9" s="402"/>
      <c r="F9" s="402"/>
      <c r="G9" s="402"/>
      <c r="H9" s="402"/>
      <c r="I9" s="402"/>
      <c r="J9" s="402"/>
      <c r="K9" s="450"/>
      <c r="L9" s="451" t="s">
        <v>116</v>
      </c>
      <c r="M9" s="452"/>
      <c r="N9" s="452"/>
      <c r="O9" s="452"/>
      <c r="P9" s="452"/>
      <c r="Q9" s="453"/>
      <c r="R9" s="454">
        <v>14961</v>
      </c>
      <c r="S9" s="455"/>
      <c r="T9" s="455"/>
      <c r="U9" s="455"/>
      <c r="V9" s="456"/>
      <c r="W9" s="364" t="s">
        <v>117</v>
      </c>
      <c r="X9" s="365"/>
      <c r="Y9" s="365"/>
      <c r="Z9" s="365"/>
      <c r="AA9" s="365"/>
      <c r="AB9" s="365"/>
      <c r="AC9" s="365"/>
      <c r="AD9" s="365"/>
      <c r="AE9" s="365"/>
      <c r="AF9" s="365"/>
      <c r="AG9" s="365"/>
      <c r="AH9" s="365"/>
      <c r="AI9" s="365"/>
      <c r="AJ9" s="365"/>
      <c r="AK9" s="365"/>
      <c r="AL9" s="366"/>
      <c r="AM9" s="436" t="s">
        <v>118</v>
      </c>
      <c r="AN9" s="437"/>
      <c r="AO9" s="437"/>
      <c r="AP9" s="437"/>
      <c r="AQ9" s="437"/>
      <c r="AR9" s="437"/>
      <c r="AS9" s="437"/>
      <c r="AT9" s="438"/>
      <c r="AU9" s="439" t="s">
        <v>112</v>
      </c>
      <c r="AV9" s="440"/>
      <c r="AW9" s="440"/>
      <c r="AX9" s="440"/>
      <c r="AY9" s="441" t="s">
        <v>119</v>
      </c>
      <c r="AZ9" s="442"/>
      <c r="BA9" s="442"/>
      <c r="BB9" s="442"/>
      <c r="BC9" s="442"/>
      <c r="BD9" s="442"/>
      <c r="BE9" s="442"/>
      <c r="BF9" s="442"/>
      <c r="BG9" s="442"/>
      <c r="BH9" s="442"/>
      <c r="BI9" s="442"/>
      <c r="BJ9" s="442"/>
      <c r="BK9" s="442"/>
      <c r="BL9" s="442"/>
      <c r="BM9" s="443"/>
      <c r="BN9" s="407">
        <v>-131785</v>
      </c>
      <c r="BO9" s="408"/>
      <c r="BP9" s="408"/>
      <c r="BQ9" s="408"/>
      <c r="BR9" s="408"/>
      <c r="BS9" s="408"/>
      <c r="BT9" s="408"/>
      <c r="BU9" s="409"/>
      <c r="BV9" s="407">
        <v>271766</v>
      </c>
      <c r="BW9" s="408"/>
      <c r="BX9" s="408"/>
      <c r="BY9" s="408"/>
      <c r="BZ9" s="408"/>
      <c r="CA9" s="408"/>
      <c r="CB9" s="408"/>
      <c r="CC9" s="409"/>
      <c r="CD9" s="410" t="s">
        <v>120</v>
      </c>
      <c r="CE9" s="411"/>
      <c r="CF9" s="411"/>
      <c r="CG9" s="411"/>
      <c r="CH9" s="411"/>
      <c r="CI9" s="411"/>
      <c r="CJ9" s="411"/>
      <c r="CK9" s="411"/>
      <c r="CL9" s="411"/>
      <c r="CM9" s="411"/>
      <c r="CN9" s="411"/>
      <c r="CO9" s="411"/>
      <c r="CP9" s="411"/>
      <c r="CQ9" s="411"/>
      <c r="CR9" s="411"/>
      <c r="CS9" s="412"/>
      <c r="CT9" s="404">
        <v>4</v>
      </c>
      <c r="CU9" s="405"/>
      <c r="CV9" s="405"/>
      <c r="CW9" s="405"/>
      <c r="CX9" s="405"/>
      <c r="CY9" s="405"/>
      <c r="CZ9" s="405"/>
      <c r="DA9" s="406"/>
      <c r="DB9" s="404">
        <v>4.5999999999999996</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121</v>
      </c>
      <c r="M10" s="437"/>
      <c r="N10" s="437"/>
      <c r="O10" s="437"/>
      <c r="P10" s="437"/>
      <c r="Q10" s="438"/>
      <c r="R10" s="458">
        <v>15189</v>
      </c>
      <c r="S10" s="459"/>
      <c r="T10" s="459"/>
      <c r="U10" s="459"/>
      <c r="V10" s="460"/>
      <c r="W10" s="395"/>
      <c r="X10" s="396"/>
      <c r="Y10" s="396"/>
      <c r="Z10" s="396"/>
      <c r="AA10" s="396"/>
      <c r="AB10" s="396"/>
      <c r="AC10" s="396"/>
      <c r="AD10" s="396"/>
      <c r="AE10" s="396"/>
      <c r="AF10" s="396"/>
      <c r="AG10" s="396"/>
      <c r="AH10" s="396"/>
      <c r="AI10" s="396"/>
      <c r="AJ10" s="396"/>
      <c r="AK10" s="396"/>
      <c r="AL10" s="399"/>
      <c r="AM10" s="436" t="s">
        <v>122</v>
      </c>
      <c r="AN10" s="437"/>
      <c r="AO10" s="437"/>
      <c r="AP10" s="437"/>
      <c r="AQ10" s="437"/>
      <c r="AR10" s="437"/>
      <c r="AS10" s="437"/>
      <c r="AT10" s="438"/>
      <c r="AU10" s="439" t="s">
        <v>123</v>
      </c>
      <c r="AV10" s="440"/>
      <c r="AW10" s="440"/>
      <c r="AX10" s="440"/>
      <c r="AY10" s="441" t="s">
        <v>124</v>
      </c>
      <c r="AZ10" s="442"/>
      <c r="BA10" s="442"/>
      <c r="BB10" s="442"/>
      <c r="BC10" s="442"/>
      <c r="BD10" s="442"/>
      <c r="BE10" s="442"/>
      <c r="BF10" s="442"/>
      <c r="BG10" s="442"/>
      <c r="BH10" s="442"/>
      <c r="BI10" s="442"/>
      <c r="BJ10" s="442"/>
      <c r="BK10" s="442"/>
      <c r="BL10" s="442"/>
      <c r="BM10" s="443"/>
      <c r="BN10" s="407">
        <v>358532</v>
      </c>
      <c r="BO10" s="408"/>
      <c r="BP10" s="408"/>
      <c r="BQ10" s="408"/>
      <c r="BR10" s="408"/>
      <c r="BS10" s="408"/>
      <c r="BT10" s="408"/>
      <c r="BU10" s="409"/>
      <c r="BV10" s="407">
        <v>312878</v>
      </c>
      <c r="BW10" s="408"/>
      <c r="BX10" s="408"/>
      <c r="BY10" s="408"/>
      <c r="BZ10" s="408"/>
      <c r="CA10" s="408"/>
      <c r="CB10" s="408"/>
      <c r="CC10" s="409"/>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6" t="s">
        <v>128</v>
      </c>
      <c r="AN11" s="437"/>
      <c r="AO11" s="437"/>
      <c r="AP11" s="437"/>
      <c r="AQ11" s="437"/>
      <c r="AR11" s="437"/>
      <c r="AS11" s="437"/>
      <c r="AT11" s="438"/>
      <c r="AU11" s="439" t="s">
        <v>123</v>
      </c>
      <c r="AV11" s="440"/>
      <c r="AW11" s="440"/>
      <c r="AX11" s="440"/>
      <c r="AY11" s="441" t="s">
        <v>129</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132</v>
      </c>
      <c r="DC11" s="448"/>
      <c r="DD11" s="448"/>
      <c r="DE11" s="448"/>
      <c r="DF11" s="448"/>
      <c r="DG11" s="448"/>
      <c r="DH11" s="448"/>
      <c r="DI11" s="449"/>
    </row>
    <row r="12" spans="1:119" ht="18.75" customHeight="1" x14ac:dyDescent="0.2">
      <c r="A12" s="181"/>
      <c r="B12" s="467" t="s">
        <v>133</v>
      </c>
      <c r="C12" s="468"/>
      <c r="D12" s="468"/>
      <c r="E12" s="468"/>
      <c r="F12" s="468"/>
      <c r="G12" s="468"/>
      <c r="H12" s="468"/>
      <c r="I12" s="468"/>
      <c r="J12" s="468"/>
      <c r="K12" s="469"/>
      <c r="L12" s="476" t="s">
        <v>134</v>
      </c>
      <c r="M12" s="477"/>
      <c r="N12" s="477"/>
      <c r="O12" s="477"/>
      <c r="P12" s="477"/>
      <c r="Q12" s="478"/>
      <c r="R12" s="479">
        <v>15549</v>
      </c>
      <c r="S12" s="480"/>
      <c r="T12" s="480"/>
      <c r="U12" s="480"/>
      <c r="V12" s="481"/>
      <c r="W12" s="482" t="s">
        <v>1</v>
      </c>
      <c r="X12" s="440"/>
      <c r="Y12" s="440"/>
      <c r="Z12" s="440"/>
      <c r="AA12" s="440"/>
      <c r="AB12" s="483"/>
      <c r="AC12" s="484" t="s">
        <v>135</v>
      </c>
      <c r="AD12" s="485"/>
      <c r="AE12" s="485"/>
      <c r="AF12" s="485"/>
      <c r="AG12" s="486"/>
      <c r="AH12" s="484" t="s">
        <v>136</v>
      </c>
      <c r="AI12" s="485"/>
      <c r="AJ12" s="485"/>
      <c r="AK12" s="485"/>
      <c r="AL12" s="487"/>
      <c r="AM12" s="436" t="s">
        <v>137</v>
      </c>
      <c r="AN12" s="437"/>
      <c r="AO12" s="437"/>
      <c r="AP12" s="437"/>
      <c r="AQ12" s="437"/>
      <c r="AR12" s="437"/>
      <c r="AS12" s="437"/>
      <c r="AT12" s="438"/>
      <c r="AU12" s="439" t="s">
        <v>104</v>
      </c>
      <c r="AV12" s="440"/>
      <c r="AW12" s="440"/>
      <c r="AX12" s="440"/>
      <c r="AY12" s="441" t="s">
        <v>138</v>
      </c>
      <c r="AZ12" s="442"/>
      <c r="BA12" s="442"/>
      <c r="BB12" s="442"/>
      <c r="BC12" s="442"/>
      <c r="BD12" s="442"/>
      <c r="BE12" s="442"/>
      <c r="BF12" s="442"/>
      <c r="BG12" s="442"/>
      <c r="BH12" s="442"/>
      <c r="BI12" s="442"/>
      <c r="BJ12" s="442"/>
      <c r="BK12" s="442"/>
      <c r="BL12" s="442"/>
      <c r="BM12" s="443"/>
      <c r="BN12" s="407">
        <v>500000</v>
      </c>
      <c r="BO12" s="408"/>
      <c r="BP12" s="408"/>
      <c r="BQ12" s="408"/>
      <c r="BR12" s="408"/>
      <c r="BS12" s="408"/>
      <c r="BT12" s="408"/>
      <c r="BU12" s="409"/>
      <c r="BV12" s="407">
        <v>500000</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132</v>
      </c>
      <c r="CU12" s="448"/>
      <c r="CV12" s="448"/>
      <c r="CW12" s="448"/>
      <c r="CX12" s="448"/>
      <c r="CY12" s="448"/>
      <c r="CZ12" s="448"/>
      <c r="DA12" s="449"/>
      <c r="DB12" s="447" t="s">
        <v>140</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141</v>
      </c>
      <c r="N13" s="499"/>
      <c r="O13" s="499"/>
      <c r="P13" s="499"/>
      <c r="Q13" s="500"/>
      <c r="R13" s="491">
        <v>15389</v>
      </c>
      <c r="S13" s="492"/>
      <c r="T13" s="492"/>
      <c r="U13" s="492"/>
      <c r="V13" s="493"/>
      <c r="W13" s="423" t="s">
        <v>142</v>
      </c>
      <c r="X13" s="424"/>
      <c r="Y13" s="424"/>
      <c r="Z13" s="424"/>
      <c r="AA13" s="424"/>
      <c r="AB13" s="414"/>
      <c r="AC13" s="458">
        <v>1255</v>
      </c>
      <c r="AD13" s="459"/>
      <c r="AE13" s="459"/>
      <c r="AF13" s="459"/>
      <c r="AG13" s="501"/>
      <c r="AH13" s="458">
        <v>1444</v>
      </c>
      <c r="AI13" s="459"/>
      <c r="AJ13" s="459"/>
      <c r="AK13" s="459"/>
      <c r="AL13" s="460"/>
      <c r="AM13" s="436" t="s">
        <v>143</v>
      </c>
      <c r="AN13" s="437"/>
      <c r="AO13" s="437"/>
      <c r="AP13" s="437"/>
      <c r="AQ13" s="437"/>
      <c r="AR13" s="437"/>
      <c r="AS13" s="437"/>
      <c r="AT13" s="438"/>
      <c r="AU13" s="439" t="s">
        <v>144</v>
      </c>
      <c r="AV13" s="440"/>
      <c r="AW13" s="440"/>
      <c r="AX13" s="440"/>
      <c r="AY13" s="441" t="s">
        <v>145</v>
      </c>
      <c r="AZ13" s="442"/>
      <c r="BA13" s="442"/>
      <c r="BB13" s="442"/>
      <c r="BC13" s="442"/>
      <c r="BD13" s="442"/>
      <c r="BE13" s="442"/>
      <c r="BF13" s="442"/>
      <c r="BG13" s="442"/>
      <c r="BH13" s="442"/>
      <c r="BI13" s="442"/>
      <c r="BJ13" s="442"/>
      <c r="BK13" s="442"/>
      <c r="BL13" s="442"/>
      <c r="BM13" s="443"/>
      <c r="BN13" s="407">
        <v>-273253</v>
      </c>
      <c r="BO13" s="408"/>
      <c r="BP13" s="408"/>
      <c r="BQ13" s="408"/>
      <c r="BR13" s="408"/>
      <c r="BS13" s="408"/>
      <c r="BT13" s="408"/>
      <c r="BU13" s="409"/>
      <c r="BV13" s="407">
        <v>84644</v>
      </c>
      <c r="BW13" s="408"/>
      <c r="BX13" s="408"/>
      <c r="BY13" s="408"/>
      <c r="BZ13" s="408"/>
      <c r="CA13" s="408"/>
      <c r="CB13" s="408"/>
      <c r="CC13" s="409"/>
      <c r="CD13" s="410" t="s">
        <v>146</v>
      </c>
      <c r="CE13" s="411"/>
      <c r="CF13" s="411"/>
      <c r="CG13" s="411"/>
      <c r="CH13" s="411"/>
      <c r="CI13" s="411"/>
      <c r="CJ13" s="411"/>
      <c r="CK13" s="411"/>
      <c r="CL13" s="411"/>
      <c r="CM13" s="411"/>
      <c r="CN13" s="411"/>
      <c r="CO13" s="411"/>
      <c r="CP13" s="411"/>
      <c r="CQ13" s="411"/>
      <c r="CR13" s="411"/>
      <c r="CS13" s="412"/>
      <c r="CT13" s="404">
        <v>1.7</v>
      </c>
      <c r="CU13" s="405"/>
      <c r="CV13" s="405"/>
      <c r="CW13" s="405"/>
      <c r="CX13" s="405"/>
      <c r="CY13" s="405"/>
      <c r="CZ13" s="405"/>
      <c r="DA13" s="406"/>
      <c r="DB13" s="404">
        <v>1.8</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147</v>
      </c>
      <c r="M14" s="489"/>
      <c r="N14" s="489"/>
      <c r="O14" s="489"/>
      <c r="P14" s="489"/>
      <c r="Q14" s="490"/>
      <c r="R14" s="491">
        <v>15651</v>
      </c>
      <c r="S14" s="492"/>
      <c r="T14" s="492"/>
      <c r="U14" s="492"/>
      <c r="V14" s="493"/>
      <c r="W14" s="397"/>
      <c r="X14" s="398"/>
      <c r="Y14" s="398"/>
      <c r="Z14" s="398"/>
      <c r="AA14" s="398"/>
      <c r="AB14" s="387"/>
      <c r="AC14" s="494">
        <v>16.899999999999999</v>
      </c>
      <c r="AD14" s="495"/>
      <c r="AE14" s="495"/>
      <c r="AF14" s="495"/>
      <c r="AG14" s="496"/>
      <c r="AH14" s="494">
        <v>18.399999999999999</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148</v>
      </c>
      <c r="CE14" s="503"/>
      <c r="CF14" s="503"/>
      <c r="CG14" s="503"/>
      <c r="CH14" s="503"/>
      <c r="CI14" s="503"/>
      <c r="CJ14" s="503"/>
      <c r="CK14" s="503"/>
      <c r="CL14" s="503"/>
      <c r="CM14" s="503"/>
      <c r="CN14" s="503"/>
      <c r="CO14" s="503"/>
      <c r="CP14" s="503"/>
      <c r="CQ14" s="503"/>
      <c r="CR14" s="503"/>
      <c r="CS14" s="504"/>
      <c r="CT14" s="505">
        <v>38.9</v>
      </c>
      <c r="CU14" s="506"/>
      <c r="CV14" s="506"/>
      <c r="CW14" s="506"/>
      <c r="CX14" s="506"/>
      <c r="CY14" s="506"/>
      <c r="CZ14" s="506"/>
      <c r="DA14" s="507"/>
      <c r="DB14" s="505">
        <v>74.599999999999994</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149</v>
      </c>
      <c r="N15" s="499"/>
      <c r="O15" s="499"/>
      <c r="P15" s="499"/>
      <c r="Q15" s="500"/>
      <c r="R15" s="491">
        <v>15490</v>
      </c>
      <c r="S15" s="492"/>
      <c r="T15" s="492"/>
      <c r="U15" s="492"/>
      <c r="V15" s="493"/>
      <c r="W15" s="423" t="s">
        <v>150</v>
      </c>
      <c r="X15" s="424"/>
      <c r="Y15" s="424"/>
      <c r="Z15" s="424"/>
      <c r="AA15" s="424"/>
      <c r="AB15" s="414"/>
      <c r="AC15" s="458">
        <v>2228</v>
      </c>
      <c r="AD15" s="459"/>
      <c r="AE15" s="459"/>
      <c r="AF15" s="459"/>
      <c r="AG15" s="501"/>
      <c r="AH15" s="458">
        <v>2337</v>
      </c>
      <c r="AI15" s="459"/>
      <c r="AJ15" s="459"/>
      <c r="AK15" s="459"/>
      <c r="AL15" s="460"/>
      <c r="AM15" s="436"/>
      <c r="AN15" s="437"/>
      <c r="AO15" s="437"/>
      <c r="AP15" s="437"/>
      <c r="AQ15" s="437"/>
      <c r="AR15" s="437"/>
      <c r="AS15" s="437"/>
      <c r="AT15" s="438"/>
      <c r="AU15" s="439"/>
      <c r="AV15" s="440"/>
      <c r="AW15" s="440"/>
      <c r="AX15" s="440"/>
      <c r="AY15" s="367" t="s">
        <v>151</v>
      </c>
      <c r="AZ15" s="368"/>
      <c r="BA15" s="368"/>
      <c r="BB15" s="368"/>
      <c r="BC15" s="368"/>
      <c r="BD15" s="368"/>
      <c r="BE15" s="368"/>
      <c r="BF15" s="368"/>
      <c r="BG15" s="368"/>
      <c r="BH15" s="368"/>
      <c r="BI15" s="368"/>
      <c r="BJ15" s="368"/>
      <c r="BK15" s="368"/>
      <c r="BL15" s="368"/>
      <c r="BM15" s="369"/>
      <c r="BN15" s="370">
        <v>3941448</v>
      </c>
      <c r="BO15" s="371"/>
      <c r="BP15" s="371"/>
      <c r="BQ15" s="371"/>
      <c r="BR15" s="371"/>
      <c r="BS15" s="371"/>
      <c r="BT15" s="371"/>
      <c r="BU15" s="372"/>
      <c r="BV15" s="370">
        <v>3928191</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29.9</v>
      </c>
      <c r="AD16" s="495"/>
      <c r="AE16" s="495"/>
      <c r="AF16" s="495"/>
      <c r="AG16" s="496"/>
      <c r="AH16" s="494">
        <v>29.7</v>
      </c>
      <c r="AI16" s="495"/>
      <c r="AJ16" s="495"/>
      <c r="AK16" s="495"/>
      <c r="AL16" s="497"/>
      <c r="AM16" s="436"/>
      <c r="AN16" s="437"/>
      <c r="AO16" s="437"/>
      <c r="AP16" s="437"/>
      <c r="AQ16" s="437"/>
      <c r="AR16" s="437"/>
      <c r="AS16" s="437"/>
      <c r="AT16" s="438"/>
      <c r="AU16" s="439"/>
      <c r="AV16" s="440"/>
      <c r="AW16" s="440"/>
      <c r="AX16" s="440"/>
      <c r="AY16" s="441" t="s">
        <v>155</v>
      </c>
      <c r="AZ16" s="442"/>
      <c r="BA16" s="442"/>
      <c r="BB16" s="442"/>
      <c r="BC16" s="442"/>
      <c r="BD16" s="442"/>
      <c r="BE16" s="442"/>
      <c r="BF16" s="442"/>
      <c r="BG16" s="442"/>
      <c r="BH16" s="442"/>
      <c r="BI16" s="442"/>
      <c r="BJ16" s="442"/>
      <c r="BK16" s="442"/>
      <c r="BL16" s="442"/>
      <c r="BM16" s="443"/>
      <c r="BN16" s="407">
        <v>3977968</v>
      </c>
      <c r="BO16" s="408"/>
      <c r="BP16" s="408"/>
      <c r="BQ16" s="408"/>
      <c r="BR16" s="408"/>
      <c r="BS16" s="408"/>
      <c r="BT16" s="408"/>
      <c r="BU16" s="409"/>
      <c r="BV16" s="407">
        <v>4003854</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156</v>
      </c>
      <c r="N17" s="519"/>
      <c r="O17" s="519"/>
      <c r="P17" s="519"/>
      <c r="Q17" s="520"/>
      <c r="R17" s="513" t="s">
        <v>157</v>
      </c>
      <c r="S17" s="514"/>
      <c r="T17" s="514"/>
      <c r="U17" s="514"/>
      <c r="V17" s="515"/>
      <c r="W17" s="423" t="s">
        <v>158</v>
      </c>
      <c r="X17" s="424"/>
      <c r="Y17" s="424"/>
      <c r="Z17" s="424"/>
      <c r="AA17" s="424"/>
      <c r="AB17" s="414"/>
      <c r="AC17" s="458">
        <v>3964</v>
      </c>
      <c r="AD17" s="459"/>
      <c r="AE17" s="459"/>
      <c r="AF17" s="459"/>
      <c r="AG17" s="501"/>
      <c r="AH17" s="458">
        <v>4080</v>
      </c>
      <c r="AI17" s="459"/>
      <c r="AJ17" s="459"/>
      <c r="AK17" s="459"/>
      <c r="AL17" s="460"/>
      <c r="AM17" s="436"/>
      <c r="AN17" s="437"/>
      <c r="AO17" s="437"/>
      <c r="AP17" s="437"/>
      <c r="AQ17" s="437"/>
      <c r="AR17" s="437"/>
      <c r="AS17" s="437"/>
      <c r="AT17" s="438"/>
      <c r="AU17" s="439"/>
      <c r="AV17" s="440"/>
      <c r="AW17" s="440"/>
      <c r="AX17" s="440"/>
      <c r="AY17" s="441" t="s">
        <v>159</v>
      </c>
      <c r="AZ17" s="442"/>
      <c r="BA17" s="442"/>
      <c r="BB17" s="442"/>
      <c r="BC17" s="442"/>
      <c r="BD17" s="442"/>
      <c r="BE17" s="442"/>
      <c r="BF17" s="442"/>
      <c r="BG17" s="442"/>
      <c r="BH17" s="442"/>
      <c r="BI17" s="442"/>
      <c r="BJ17" s="442"/>
      <c r="BK17" s="442"/>
      <c r="BL17" s="442"/>
      <c r="BM17" s="443"/>
      <c r="BN17" s="407">
        <v>5084670</v>
      </c>
      <c r="BO17" s="408"/>
      <c r="BP17" s="408"/>
      <c r="BQ17" s="408"/>
      <c r="BR17" s="408"/>
      <c r="BS17" s="408"/>
      <c r="BT17" s="408"/>
      <c r="BU17" s="409"/>
      <c r="BV17" s="407">
        <v>5075056</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32" t="s">
        <v>160</v>
      </c>
      <c r="C18" s="450"/>
      <c r="D18" s="450"/>
      <c r="E18" s="533"/>
      <c r="F18" s="533"/>
      <c r="G18" s="533"/>
      <c r="H18" s="533"/>
      <c r="I18" s="533"/>
      <c r="J18" s="533"/>
      <c r="K18" s="533"/>
      <c r="L18" s="534">
        <v>70.16</v>
      </c>
      <c r="M18" s="534"/>
      <c r="N18" s="534"/>
      <c r="O18" s="534"/>
      <c r="P18" s="534"/>
      <c r="Q18" s="534"/>
      <c r="R18" s="535"/>
      <c r="S18" s="535"/>
      <c r="T18" s="535"/>
      <c r="U18" s="535"/>
      <c r="V18" s="536"/>
      <c r="W18" s="425"/>
      <c r="X18" s="426"/>
      <c r="Y18" s="426"/>
      <c r="Z18" s="426"/>
      <c r="AA18" s="426"/>
      <c r="AB18" s="417"/>
      <c r="AC18" s="537">
        <v>53.2</v>
      </c>
      <c r="AD18" s="538"/>
      <c r="AE18" s="538"/>
      <c r="AF18" s="538"/>
      <c r="AG18" s="539"/>
      <c r="AH18" s="537">
        <v>51.9</v>
      </c>
      <c r="AI18" s="538"/>
      <c r="AJ18" s="538"/>
      <c r="AK18" s="538"/>
      <c r="AL18" s="540"/>
      <c r="AM18" s="436"/>
      <c r="AN18" s="437"/>
      <c r="AO18" s="437"/>
      <c r="AP18" s="437"/>
      <c r="AQ18" s="437"/>
      <c r="AR18" s="437"/>
      <c r="AS18" s="437"/>
      <c r="AT18" s="438"/>
      <c r="AU18" s="439"/>
      <c r="AV18" s="440"/>
      <c r="AW18" s="440"/>
      <c r="AX18" s="440"/>
      <c r="AY18" s="441" t="s">
        <v>161</v>
      </c>
      <c r="AZ18" s="442"/>
      <c r="BA18" s="442"/>
      <c r="BB18" s="442"/>
      <c r="BC18" s="442"/>
      <c r="BD18" s="442"/>
      <c r="BE18" s="442"/>
      <c r="BF18" s="442"/>
      <c r="BG18" s="442"/>
      <c r="BH18" s="442"/>
      <c r="BI18" s="442"/>
      <c r="BJ18" s="442"/>
      <c r="BK18" s="442"/>
      <c r="BL18" s="442"/>
      <c r="BM18" s="443"/>
      <c r="BN18" s="407">
        <v>4357580</v>
      </c>
      <c r="BO18" s="408"/>
      <c r="BP18" s="408"/>
      <c r="BQ18" s="408"/>
      <c r="BR18" s="408"/>
      <c r="BS18" s="408"/>
      <c r="BT18" s="408"/>
      <c r="BU18" s="409"/>
      <c r="BV18" s="407">
        <v>4275787</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32" t="s">
        <v>162</v>
      </c>
      <c r="C19" s="450"/>
      <c r="D19" s="450"/>
      <c r="E19" s="533"/>
      <c r="F19" s="533"/>
      <c r="G19" s="533"/>
      <c r="H19" s="533"/>
      <c r="I19" s="533"/>
      <c r="J19" s="533"/>
      <c r="K19" s="533"/>
      <c r="L19" s="541">
        <v>213</v>
      </c>
      <c r="M19" s="541"/>
      <c r="N19" s="541"/>
      <c r="O19" s="541"/>
      <c r="P19" s="541"/>
      <c r="Q19" s="541"/>
      <c r="R19" s="542"/>
      <c r="S19" s="542"/>
      <c r="T19" s="542"/>
      <c r="U19" s="542"/>
      <c r="V19" s="543"/>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163</v>
      </c>
      <c r="AZ19" s="442"/>
      <c r="BA19" s="442"/>
      <c r="BB19" s="442"/>
      <c r="BC19" s="442"/>
      <c r="BD19" s="442"/>
      <c r="BE19" s="442"/>
      <c r="BF19" s="442"/>
      <c r="BG19" s="442"/>
      <c r="BH19" s="442"/>
      <c r="BI19" s="442"/>
      <c r="BJ19" s="442"/>
      <c r="BK19" s="442"/>
      <c r="BL19" s="442"/>
      <c r="BM19" s="443"/>
      <c r="BN19" s="407">
        <v>7229932</v>
      </c>
      <c r="BO19" s="408"/>
      <c r="BP19" s="408"/>
      <c r="BQ19" s="408"/>
      <c r="BR19" s="408"/>
      <c r="BS19" s="408"/>
      <c r="BT19" s="408"/>
      <c r="BU19" s="409"/>
      <c r="BV19" s="407">
        <v>7097972</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32" t="s">
        <v>164</v>
      </c>
      <c r="C20" s="450"/>
      <c r="D20" s="450"/>
      <c r="E20" s="533"/>
      <c r="F20" s="533"/>
      <c r="G20" s="533"/>
      <c r="H20" s="533"/>
      <c r="I20" s="533"/>
      <c r="J20" s="533"/>
      <c r="K20" s="533"/>
      <c r="L20" s="541">
        <v>5230</v>
      </c>
      <c r="M20" s="541"/>
      <c r="N20" s="541"/>
      <c r="O20" s="541"/>
      <c r="P20" s="541"/>
      <c r="Q20" s="541"/>
      <c r="R20" s="542"/>
      <c r="S20" s="542"/>
      <c r="T20" s="542"/>
      <c r="U20" s="542"/>
      <c r="V20" s="543"/>
      <c r="W20" s="425"/>
      <c r="X20" s="426"/>
      <c r="Y20" s="426"/>
      <c r="Z20" s="426"/>
      <c r="AA20" s="426"/>
      <c r="AB20" s="426"/>
      <c r="AC20" s="544"/>
      <c r="AD20" s="544"/>
      <c r="AE20" s="544"/>
      <c r="AF20" s="544"/>
      <c r="AG20" s="544"/>
      <c r="AH20" s="544"/>
      <c r="AI20" s="544"/>
      <c r="AJ20" s="544"/>
      <c r="AK20" s="544"/>
      <c r="AL20" s="545"/>
      <c r="AM20" s="546"/>
      <c r="AN20" s="462"/>
      <c r="AO20" s="462"/>
      <c r="AP20" s="462"/>
      <c r="AQ20" s="462"/>
      <c r="AR20" s="462"/>
      <c r="AS20" s="462"/>
      <c r="AT20" s="463"/>
      <c r="AU20" s="547"/>
      <c r="AV20" s="548"/>
      <c r="AW20" s="548"/>
      <c r="AX20" s="549"/>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23" t="s">
        <v>165</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166</v>
      </c>
      <c r="C22" s="551"/>
      <c r="D22" s="552"/>
      <c r="E22" s="419" t="s">
        <v>1</v>
      </c>
      <c r="F22" s="424"/>
      <c r="G22" s="424"/>
      <c r="H22" s="424"/>
      <c r="I22" s="424"/>
      <c r="J22" s="424"/>
      <c r="K22" s="414"/>
      <c r="L22" s="419" t="s">
        <v>167</v>
      </c>
      <c r="M22" s="424"/>
      <c r="N22" s="424"/>
      <c r="O22" s="424"/>
      <c r="P22" s="414"/>
      <c r="Q22" s="582" t="s">
        <v>168</v>
      </c>
      <c r="R22" s="583"/>
      <c r="S22" s="583"/>
      <c r="T22" s="583"/>
      <c r="U22" s="583"/>
      <c r="V22" s="584"/>
      <c r="W22" s="550" t="s">
        <v>169</v>
      </c>
      <c r="X22" s="551"/>
      <c r="Y22" s="552"/>
      <c r="Z22" s="419" t="s">
        <v>1</v>
      </c>
      <c r="AA22" s="424"/>
      <c r="AB22" s="424"/>
      <c r="AC22" s="424"/>
      <c r="AD22" s="424"/>
      <c r="AE22" s="424"/>
      <c r="AF22" s="424"/>
      <c r="AG22" s="414"/>
      <c r="AH22" s="588" t="s">
        <v>170</v>
      </c>
      <c r="AI22" s="424"/>
      <c r="AJ22" s="424"/>
      <c r="AK22" s="424"/>
      <c r="AL22" s="414"/>
      <c r="AM22" s="588" t="s">
        <v>171</v>
      </c>
      <c r="AN22" s="589"/>
      <c r="AO22" s="589"/>
      <c r="AP22" s="589"/>
      <c r="AQ22" s="589"/>
      <c r="AR22" s="590"/>
      <c r="AS22" s="582" t="s">
        <v>168</v>
      </c>
      <c r="AT22" s="583"/>
      <c r="AU22" s="583"/>
      <c r="AV22" s="583"/>
      <c r="AW22" s="583"/>
      <c r="AX22" s="594"/>
      <c r="AY22" s="367" t="s">
        <v>172</v>
      </c>
      <c r="AZ22" s="368"/>
      <c r="BA22" s="368"/>
      <c r="BB22" s="368"/>
      <c r="BC22" s="368"/>
      <c r="BD22" s="368"/>
      <c r="BE22" s="368"/>
      <c r="BF22" s="368"/>
      <c r="BG22" s="368"/>
      <c r="BH22" s="368"/>
      <c r="BI22" s="368"/>
      <c r="BJ22" s="368"/>
      <c r="BK22" s="368"/>
      <c r="BL22" s="368"/>
      <c r="BM22" s="369"/>
      <c r="BN22" s="370">
        <v>6650396</v>
      </c>
      <c r="BO22" s="371"/>
      <c r="BP22" s="371"/>
      <c r="BQ22" s="371"/>
      <c r="BR22" s="371"/>
      <c r="BS22" s="371"/>
      <c r="BT22" s="371"/>
      <c r="BU22" s="372"/>
      <c r="BV22" s="370">
        <v>3630527</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173</v>
      </c>
      <c r="AZ23" s="442"/>
      <c r="BA23" s="442"/>
      <c r="BB23" s="442"/>
      <c r="BC23" s="442"/>
      <c r="BD23" s="442"/>
      <c r="BE23" s="442"/>
      <c r="BF23" s="442"/>
      <c r="BG23" s="442"/>
      <c r="BH23" s="442"/>
      <c r="BI23" s="442"/>
      <c r="BJ23" s="442"/>
      <c r="BK23" s="442"/>
      <c r="BL23" s="442"/>
      <c r="BM23" s="443"/>
      <c r="BN23" s="407">
        <v>5069416</v>
      </c>
      <c r="BO23" s="408"/>
      <c r="BP23" s="408"/>
      <c r="BQ23" s="408"/>
      <c r="BR23" s="408"/>
      <c r="BS23" s="408"/>
      <c r="BT23" s="408"/>
      <c r="BU23" s="409"/>
      <c r="BV23" s="407">
        <v>2511217</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174</v>
      </c>
      <c r="F24" s="437"/>
      <c r="G24" s="437"/>
      <c r="H24" s="437"/>
      <c r="I24" s="437"/>
      <c r="J24" s="437"/>
      <c r="K24" s="438"/>
      <c r="L24" s="458">
        <v>1</v>
      </c>
      <c r="M24" s="459"/>
      <c r="N24" s="459"/>
      <c r="O24" s="459"/>
      <c r="P24" s="501"/>
      <c r="Q24" s="458">
        <v>7400</v>
      </c>
      <c r="R24" s="459"/>
      <c r="S24" s="459"/>
      <c r="T24" s="459"/>
      <c r="U24" s="459"/>
      <c r="V24" s="501"/>
      <c r="W24" s="553"/>
      <c r="X24" s="554"/>
      <c r="Y24" s="555"/>
      <c r="Z24" s="457" t="s">
        <v>175</v>
      </c>
      <c r="AA24" s="437"/>
      <c r="AB24" s="437"/>
      <c r="AC24" s="437"/>
      <c r="AD24" s="437"/>
      <c r="AE24" s="437"/>
      <c r="AF24" s="437"/>
      <c r="AG24" s="438"/>
      <c r="AH24" s="458">
        <v>142</v>
      </c>
      <c r="AI24" s="459"/>
      <c r="AJ24" s="459"/>
      <c r="AK24" s="459"/>
      <c r="AL24" s="501"/>
      <c r="AM24" s="458">
        <v>442330</v>
      </c>
      <c r="AN24" s="459"/>
      <c r="AO24" s="459"/>
      <c r="AP24" s="459"/>
      <c r="AQ24" s="459"/>
      <c r="AR24" s="501"/>
      <c r="AS24" s="458">
        <v>3115</v>
      </c>
      <c r="AT24" s="459"/>
      <c r="AU24" s="459"/>
      <c r="AV24" s="459"/>
      <c r="AW24" s="459"/>
      <c r="AX24" s="460"/>
      <c r="AY24" s="526" t="s">
        <v>176</v>
      </c>
      <c r="AZ24" s="527"/>
      <c r="BA24" s="527"/>
      <c r="BB24" s="527"/>
      <c r="BC24" s="527"/>
      <c r="BD24" s="527"/>
      <c r="BE24" s="527"/>
      <c r="BF24" s="527"/>
      <c r="BG24" s="527"/>
      <c r="BH24" s="527"/>
      <c r="BI24" s="527"/>
      <c r="BJ24" s="527"/>
      <c r="BK24" s="527"/>
      <c r="BL24" s="527"/>
      <c r="BM24" s="528"/>
      <c r="BN24" s="407">
        <v>6565647</v>
      </c>
      <c r="BO24" s="408"/>
      <c r="BP24" s="408"/>
      <c r="BQ24" s="408"/>
      <c r="BR24" s="408"/>
      <c r="BS24" s="408"/>
      <c r="BT24" s="408"/>
      <c r="BU24" s="409"/>
      <c r="BV24" s="407">
        <v>3469483</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177</v>
      </c>
      <c r="F25" s="437"/>
      <c r="G25" s="437"/>
      <c r="H25" s="437"/>
      <c r="I25" s="437"/>
      <c r="J25" s="437"/>
      <c r="K25" s="438"/>
      <c r="L25" s="458">
        <v>1</v>
      </c>
      <c r="M25" s="459"/>
      <c r="N25" s="459"/>
      <c r="O25" s="459"/>
      <c r="P25" s="501"/>
      <c r="Q25" s="458">
        <v>6000</v>
      </c>
      <c r="R25" s="459"/>
      <c r="S25" s="459"/>
      <c r="T25" s="459"/>
      <c r="U25" s="459"/>
      <c r="V25" s="501"/>
      <c r="W25" s="553"/>
      <c r="X25" s="554"/>
      <c r="Y25" s="555"/>
      <c r="Z25" s="457" t="s">
        <v>178</v>
      </c>
      <c r="AA25" s="437"/>
      <c r="AB25" s="437"/>
      <c r="AC25" s="437"/>
      <c r="AD25" s="437"/>
      <c r="AE25" s="437"/>
      <c r="AF25" s="437"/>
      <c r="AG25" s="438"/>
      <c r="AH25" s="458" t="s">
        <v>140</v>
      </c>
      <c r="AI25" s="459"/>
      <c r="AJ25" s="459"/>
      <c r="AK25" s="459"/>
      <c r="AL25" s="501"/>
      <c r="AM25" s="458" t="s">
        <v>140</v>
      </c>
      <c r="AN25" s="459"/>
      <c r="AO25" s="459"/>
      <c r="AP25" s="459"/>
      <c r="AQ25" s="459"/>
      <c r="AR25" s="501"/>
      <c r="AS25" s="458" t="s">
        <v>140</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v>426003</v>
      </c>
      <c r="BO25" s="371"/>
      <c r="BP25" s="371"/>
      <c r="BQ25" s="371"/>
      <c r="BR25" s="371"/>
      <c r="BS25" s="371"/>
      <c r="BT25" s="371"/>
      <c r="BU25" s="372"/>
      <c r="BV25" s="370">
        <v>6146847</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180</v>
      </c>
      <c r="F26" s="437"/>
      <c r="G26" s="437"/>
      <c r="H26" s="437"/>
      <c r="I26" s="437"/>
      <c r="J26" s="437"/>
      <c r="K26" s="438"/>
      <c r="L26" s="458">
        <v>1</v>
      </c>
      <c r="M26" s="459"/>
      <c r="N26" s="459"/>
      <c r="O26" s="459"/>
      <c r="P26" s="501"/>
      <c r="Q26" s="458">
        <v>5500</v>
      </c>
      <c r="R26" s="459"/>
      <c r="S26" s="459"/>
      <c r="T26" s="459"/>
      <c r="U26" s="459"/>
      <c r="V26" s="501"/>
      <c r="W26" s="553"/>
      <c r="X26" s="554"/>
      <c r="Y26" s="555"/>
      <c r="Z26" s="457" t="s">
        <v>181</v>
      </c>
      <c r="AA26" s="559"/>
      <c r="AB26" s="559"/>
      <c r="AC26" s="559"/>
      <c r="AD26" s="559"/>
      <c r="AE26" s="559"/>
      <c r="AF26" s="559"/>
      <c r="AG26" s="560"/>
      <c r="AH26" s="458">
        <v>10</v>
      </c>
      <c r="AI26" s="459"/>
      <c r="AJ26" s="459"/>
      <c r="AK26" s="459"/>
      <c r="AL26" s="501"/>
      <c r="AM26" s="458">
        <v>28160</v>
      </c>
      <c r="AN26" s="459"/>
      <c r="AO26" s="459"/>
      <c r="AP26" s="459"/>
      <c r="AQ26" s="459"/>
      <c r="AR26" s="501"/>
      <c r="AS26" s="458">
        <v>2816</v>
      </c>
      <c r="AT26" s="459"/>
      <c r="AU26" s="459"/>
      <c r="AV26" s="459"/>
      <c r="AW26" s="459"/>
      <c r="AX26" s="460"/>
      <c r="AY26" s="410" t="s">
        <v>182</v>
      </c>
      <c r="AZ26" s="411"/>
      <c r="BA26" s="411"/>
      <c r="BB26" s="411"/>
      <c r="BC26" s="411"/>
      <c r="BD26" s="411"/>
      <c r="BE26" s="411"/>
      <c r="BF26" s="411"/>
      <c r="BG26" s="411"/>
      <c r="BH26" s="411"/>
      <c r="BI26" s="411"/>
      <c r="BJ26" s="411"/>
      <c r="BK26" s="411"/>
      <c r="BL26" s="411"/>
      <c r="BM26" s="412"/>
      <c r="BN26" s="407" t="s">
        <v>140</v>
      </c>
      <c r="BO26" s="408"/>
      <c r="BP26" s="408"/>
      <c r="BQ26" s="408"/>
      <c r="BR26" s="408"/>
      <c r="BS26" s="408"/>
      <c r="BT26" s="408"/>
      <c r="BU26" s="409"/>
      <c r="BV26" s="407" t="s">
        <v>140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183</v>
      </c>
      <c r="F27" s="437"/>
      <c r="G27" s="437"/>
      <c r="H27" s="437"/>
      <c r="I27" s="437"/>
      <c r="J27" s="437"/>
      <c r="K27" s="438"/>
      <c r="L27" s="458">
        <v>1</v>
      </c>
      <c r="M27" s="459"/>
      <c r="N27" s="459"/>
      <c r="O27" s="459"/>
      <c r="P27" s="501"/>
      <c r="Q27" s="458">
        <v>3400</v>
      </c>
      <c r="R27" s="459"/>
      <c r="S27" s="459"/>
      <c r="T27" s="459"/>
      <c r="U27" s="459"/>
      <c r="V27" s="501"/>
      <c r="W27" s="553"/>
      <c r="X27" s="554"/>
      <c r="Y27" s="555"/>
      <c r="Z27" s="457" t="s">
        <v>184</v>
      </c>
      <c r="AA27" s="437"/>
      <c r="AB27" s="437"/>
      <c r="AC27" s="437"/>
      <c r="AD27" s="437"/>
      <c r="AE27" s="437"/>
      <c r="AF27" s="437"/>
      <c r="AG27" s="438"/>
      <c r="AH27" s="458">
        <v>3</v>
      </c>
      <c r="AI27" s="459"/>
      <c r="AJ27" s="459"/>
      <c r="AK27" s="459"/>
      <c r="AL27" s="501"/>
      <c r="AM27" s="458">
        <v>11694</v>
      </c>
      <c r="AN27" s="459"/>
      <c r="AO27" s="459"/>
      <c r="AP27" s="459"/>
      <c r="AQ27" s="459"/>
      <c r="AR27" s="501"/>
      <c r="AS27" s="458">
        <v>3898</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29">
        <v>510176</v>
      </c>
      <c r="BO27" s="530"/>
      <c r="BP27" s="530"/>
      <c r="BQ27" s="530"/>
      <c r="BR27" s="530"/>
      <c r="BS27" s="530"/>
      <c r="BT27" s="530"/>
      <c r="BU27" s="531"/>
      <c r="BV27" s="529">
        <v>610938</v>
      </c>
      <c r="BW27" s="530"/>
      <c r="BX27" s="530"/>
      <c r="BY27" s="530"/>
      <c r="BZ27" s="530"/>
      <c r="CA27" s="530"/>
      <c r="CB27" s="530"/>
      <c r="CC27" s="531"/>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186</v>
      </c>
      <c r="F28" s="437"/>
      <c r="G28" s="437"/>
      <c r="H28" s="437"/>
      <c r="I28" s="437"/>
      <c r="J28" s="437"/>
      <c r="K28" s="438"/>
      <c r="L28" s="458">
        <v>1</v>
      </c>
      <c r="M28" s="459"/>
      <c r="N28" s="459"/>
      <c r="O28" s="459"/>
      <c r="P28" s="501"/>
      <c r="Q28" s="458">
        <v>2800</v>
      </c>
      <c r="R28" s="459"/>
      <c r="S28" s="459"/>
      <c r="T28" s="459"/>
      <c r="U28" s="459"/>
      <c r="V28" s="501"/>
      <c r="W28" s="553"/>
      <c r="X28" s="554"/>
      <c r="Y28" s="555"/>
      <c r="Z28" s="457" t="s">
        <v>187</v>
      </c>
      <c r="AA28" s="437"/>
      <c r="AB28" s="437"/>
      <c r="AC28" s="437"/>
      <c r="AD28" s="437"/>
      <c r="AE28" s="437"/>
      <c r="AF28" s="437"/>
      <c r="AG28" s="438"/>
      <c r="AH28" s="458" t="s">
        <v>140</v>
      </c>
      <c r="AI28" s="459"/>
      <c r="AJ28" s="459"/>
      <c r="AK28" s="459"/>
      <c r="AL28" s="501"/>
      <c r="AM28" s="458" t="s">
        <v>140</v>
      </c>
      <c r="AN28" s="459"/>
      <c r="AO28" s="459"/>
      <c r="AP28" s="459"/>
      <c r="AQ28" s="459"/>
      <c r="AR28" s="501"/>
      <c r="AS28" s="458" t="s">
        <v>140</v>
      </c>
      <c r="AT28" s="459"/>
      <c r="AU28" s="459"/>
      <c r="AV28" s="459"/>
      <c r="AW28" s="459"/>
      <c r="AX28" s="460"/>
      <c r="AY28" s="561" t="s">
        <v>188</v>
      </c>
      <c r="AZ28" s="562"/>
      <c r="BA28" s="562"/>
      <c r="BB28" s="563"/>
      <c r="BC28" s="367" t="s">
        <v>50</v>
      </c>
      <c r="BD28" s="368"/>
      <c r="BE28" s="368"/>
      <c r="BF28" s="368"/>
      <c r="BG28" s="368"/>
      <c r="BH28" s="368"/>
      <c r="BI28" s="368"/>
      <c r="BJ28" s="368"/>
      <c r="BK28" s="368"/>
      <c r="BL28" s="368"/>
      <c r="BM28" s="369"/>
      <c r="BN28" s="370">
        <v>1265027</v>
      </c>
      <c r="BO28" s="371"/>
      <c r="BP28" s="371"/>
      <c r="BQ28" s="371"/>
      <c r="BR28" s="371"/>
      <c r="BS28" s="371"/>
      <c r="BT28" s="371"/>
      <c r="BU28" s="372"/>
      <c r="BV28" s="370">
        <v>1406495</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189</v>
      </c>
      <c r="F29" s="437"/>
      <c r="G29" s="437"/>
      <c r="H29" s="437"/>
      <c r="I29" s="437"/>
      <c r="J29" s="437"/>
      <c r="K29" s="438"/>
      <c r="L29" s="458">
        <v>12</v>
      </c>
      <c r="M29" s="459"/>
      <c r="N29" s="459"/>
      <c r="O29" s="459"/>
      <c r="P29" s="501"/>
      <c r="Q29" s="458">
        <v>2500</v>
      </c>
      <c r="R29" s="459"/>
      <c r="S29" s="459"/>
      <c r="T29" s="459"/>
      <c r="U29" s="459"/>
      <c r="V29" s="501"/>
      <c r="W29" s="556"/>
      <c r="X29" s="557"/>
      <c r="Y29" s="558"/>
      <c r="Z29" s="457" t="s">
        <v>190</v>
      </c>
      <c r="AA29" s="437"/>
      <c r="AB29" s="437"/>
      <c r="AC29" s="437"/>
      <c r="AD29" s="437"/>
      <c r="AE29" s="437"/>
      <c r="AF29" s="437"/>
      <c r="AG29" s="438"/>
      <c r="AH29" s="458">
        <v>145</v>
      </c>
      <c r="AI29" s="459"/>
      <c r="AJ29" s="459"/>
      <c r="AK29" s="459"/>
      <c r="AL29" s="501"/>
      <c r="AM29" s="458">
        <v>454024</v>
      </c>
      <c r="AN29" s="459"/>
      <c r="AO29" s="459"/>
      <c r="AP29" s="459"/>
      <c r="AQ29" s="459"/>
      <c r="AR29" s="501"/>
      <c r="AS29" s="458">
        <v>3131</v>
      </c>
      <c r="AT29" s="459"/>
      <c r="AU29" s="459"/>
      <c r="AV29" s="459"/>
      <c r="AW29" s="459"/>
      <c r="AX29" s="460"/>
      <c r="AY29" s="564"/>
      <c r="AZ29" s="565"/>
      <c r="BA29" s="565"/>
      <c r="BB29" s="566"/>
      <c r="BC29" s="441" t="s">
        <v>191</v>
      </c>
      <c r="BD29" s="442"/>
      <c r="BE29" s="442"/>
      <c r="BF29" s="442"/>
      <c r="BG29" s="442"/>
      <c r="BH29" s="442"/>
      <c r="BI29" s="442"/>
      <c r="BJ29" s="442"/>
      <c r="BK29" s="442"/>
      <c r="BL29" s="442"/>
      <c r="BM29" s="443"/>
      <c r="BN29" s="407">
        <v>100001</v>
      </c>
      <c r="BO29" s="408"/>
      <c r="BP29" s="408"/>
      <c r="BQ29" s="408"/>
      <c r="BR29" s="408"/>
      <c r="BS29" s="408"/>
      <c r="BT29" s="408"/>
      <c r="BU29" s="409"/>
      <c r="BV29" s="407">
        <v>100000</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192</v>
      </c>
      <c r="X30" s="575"/>
      <c r="Y30" s="575"/>
      <c r="Z30" s="575"/>
      <c r="AA30" s="575"/>
      <c r="AB30" s="575"/>
      <c r="AC30" s="575"/>
      <c r="AD30" s="575"/>
      <c r="AE30" s="575"/>
      <c r="AF30" s="575"/>
      <c r="AG30" s="576"/>
      <c r="AH30" s="537">
        <v>100.4</v>
      </c>
      <c r="AI30" s="538"/>
      <c r="AJ30" s="538"/>
      <c r="AK30" s="538"/>
      <c r="AL30" s="538"/>
      <c r="AM30" s="538"/>
      <c r="AN30" s="538"/>
      <c r="AO30" s="538"/>
      <c r="AP30" s="538"/>
      <c r="AQ30" s="538"/>
      <c r="AR30" s="538"/>
      <c r="AS30" s="538"/>
      <c r="AT30" s="538"/>
      <c r="AU30" s="538"/>
      <c r="AV30" s="538"/>
      <c r="AW30" s="538"/>
      <c r="AX30" s="540"/>
      <c r="AY30" s="567"/>
      <c r="AZ30" s="568"/>
      <c r="BA30" s="568"/>
      <c r="BB30" s="569"/>
      <c r="BC30" s="526" t="s">
        <v>52</v>
      </c>
      <c r="BD30" s="527"/>
      <c r="BE30" s="527"/>
      <c r="BF30" s="527"/>
      <c r="BG30" s="527"/>
      <c r="BH30" s="527"/>
      <c r="BI30" s="527"/>
      <c r="BJ30" s="527"/>
      <c r="BK30" s="527"/>
      <c r="BL30" s="527"/>
      <c r="BM30" s="528"/>
      <c r="BN30" s="529">
        <v>681307</v>
      </c>
      <c r="BO30" s="530"/>
      <c r="BP30" s="530"/>
      <c r="BQ30" s="530"/>
      <c r="BR30" s="530"/>
      <c r="BS30" s="530"/>
      <c r="BT30" s="530"/>
      <c r="BU30" s="531"/>
      <c r="BV30" s="529">
        <v>814494</v>
      </c>
      <c r="BW30" s="530"/>
      <c r="BX30" s="530"/>
      <c r="BY30" s="530"/>
      <c r="BZ30" s="530"/>
      <c r="CA30" s="530"/>
      <c r="CB30" s="530"/>
      <c r="CC30" s="531"/>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193</v>
      </c>
      <c r="D32" s="570"/>
      <c r="E32" s="570"/>
      <c r="F32" s="570"/>
      <c r="G32" s="570"/>
      <c r="H32" s="570"/>
      <c r="I32" s="570"/>
      <c r="J32" s="570"/>
      <c r="K32" s="570"/>
      <c r="L32" s="570"/>
      <c r="M32" s="570"/>
      <c r="N32" s="570"/>
      <c r="O32" s="570"/>
      <c r="P32" s="570"/>
      <c r="Q32" s="570"/>
      <c r="R32" s="570"/>
      <c r="S32" s="570"/>
      <c r="U32" s="411" t="s">
        <v>194</v>
      </c>
      <c r="V32" s="411"/>
      <c r="W32" s="411"/>
      <c r="X32" s="411"/>
      <c r="Y32" s="411"/>
      <c r="Z32" s="411"/>
      <c r="AA32" s="411"/>
      <c r="AB32" s="411"/>
      <c r="AC32" s="411"/>
      <c r="AD32" s="411"/>
      <c r="AE32" s="411"/>
      <c r="AF32" s="411"/>
      <c r="AG32" s="411"/>
      <c r="AH32" s="411"/>
      <c r="AI32" s="411"/>
      <c r="AJ32" s="411"/>
      <c r="AK32" s="411"/>
      <c r="AM32" s="411" t="s">
        <v>195</v>
      </c>
      <c r="AN32" s="411"/>
      <c r="AO32" s="411"/>
      <c r="AP32" s="411"/>
      <c r="AQ32" s="411"/>
      <c r="AR32" s="411"/>
      <c r="AS32" s="411"/>
      <c r="AT32" s="411"/>
      <c r="AU32" s="411"/>
      <c r="AV32" s="411"/>
      <c r="AW32" s="411"/>
      <c r="AX32" s="411"/>
      <c r="AY32" s="411"/>
      <c r="AZ32" s="411"/>
      <c r="BA32" s="411"/>
      <c r="BB32" s="411"/>
      <c r="BC32" s="411"/>
      <c r="BE32" s="411" t="s">
        <v>196</v>
      </c>
      <c r="BF32" s="411"/>
      <c r="BG32" s="411"/>
      <c r="BH32" s="411"/>
      <c r="BI32" s="411"/>
      <c r="BJ32" s="411"/>
      <c r="BK32" s="411"/>
      <c r="BL32" s="411"/>
      <c r="BM32" s="411"/>
      <c r="BN32" s="411"/>
      <c r="BO32" s="411"/>
      <c r="BP32" s="411"/>
      <c r="BQ32" s="411"/>
      <c r="BR32" s="411"/>
      <c r="BS32" s="411"/>
      <c r="BT32" s="411"/>
      <c r="BU32" s="411"/>
      <c r="BW32" s="411" t="s">
        <v>197</v>
      </c>
      <c r="BX32" s="411"/>
      <c r="BY32" s="411"/>
      <c r="BZ32" s="411"/>
      <c r="CA32" s="411"/>
      <c r="CB32" s="411"/>
      <c r="CC32" s="411"/>
      <c r="CD32" s="411"/>
      <c r="CE32" s="411"/>
      <c r="CF32" s="411"/>
      <c r="CG32" s="411"/>
      <c r="CH32" s="411"/>
      <c r="CI32" s="411"/>
      <c r="CJ32" s="411"/>
      <c r="CK32" s="411"/>
      <c r="CL32" s="411"/>
      <c r="CM32" s="411"/>
      <c r="CO32" s="411" t="s">
        <v>198</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199</v>
      </c>
      <c r="D33" s="431"/>
      <c r="E33" s="396" t="s">
        <v>200</v>
      </c>
      <c r="F33" s="396"/>
      <c r="G33" s="396"/>
      <c r="H33" s="396"/>
      <c r="I33" s="396"/>
      <c r="J33" s="396"/>
      <c r="K33" s="396"/>
      <c r="L33" s="396"/>
      <c r="M33" s="396"/>
      <c r="N33" s="396"/>
      <c r="O33" s="396"/>
      <c r="P33" s="396"/>
      <c r="Q33" s="396"/>
      <c r="R33" s="396"/>
      <c r="S33" s="396"/>
      <c r="T33" s="206"/>
      <c r="U33" s="431" t="s">
        <v>199</v>
      </c>
      <c r="V33" s="431"/>
      <c r="W33" s="396" t="s">
        <v>200</v>
      </c>
      <c r="X33" s="396"/>
      <c r="Y33" s="396"/>
      <c r="Z33" s="396"/>
      <c r="AA33" s="396"/>
      <c r="AB33" s="396"/>
      <c r="AC33" s="396"/>
      <c r="AD33" s="396"/>
      <c r="AE33" s="396"/>
      <c r="AF33" s="396"/>
      <c r="AG33" s="396"/>
      <c r="AH33" s="396"/>
      <c r="AI33" s="396"/>
      <c r="AJ33" s="396"/>
      <c r="AK33" s="396"/>
      <c r="AL33" s="206"/>
      <c r="AM33" s="431" t="s">
        <v>199</v>
      </c>
      <c r="AN33" s="431"/>
      <c r="AO33" s="396" t="s">
        <v>200</v>
      </c>
      <c r="AP33" s="396"/>
      <c r="AQ33" s="396"/>
      <c r="AR33" s="396"/>
      <c r="AS33" s="396"/>
      <c r="AT33" s="396"/>
      <c r="AU33" s="396"/>
      <c r="AV33" s="396"/>
      <c r="AW33" s="396"/>
      <c r="AX33" s="396"/>
      <c r="AY33" s="396"/>
      <c r="AZ33" s="396"/>
      <c r="BA33" s="396"/>
      <c r="BB33" s="396"/>
      <c r="BC33" s="396"/>
      <c r="BD33" s="207"/>
      <c r="BE33" s="396" t="s">
        <v>201</v>
      </c>
      <c r="BF33" s="396"/>
      <c r="BG33" s="396" t="s">
        <v>202</v>
      </c>
      <c r="BH33" s="396"/>
      <c r="BI33" s="396"/>
      <c r="BJ33" s="396"/>
      <c r="BK33" s="396"/>
      <c r="BL33" s="396"/>
      <c r="BM33" s="396"/>
      <c r="BN33" s="396"/>
      <c r="BO33" s="396"/>
      <c r="BP33" s="396"/>
      <c r="BQ33" s="396"/>
      <c r="BR33" s="396"/>
      <c r="BS33" s="396"/>
      <c r="BT33" s="396"/>
      <c r="BU33" s="396"/>
      <c r="BV33" s="207"/>
      <c r="BW33" s="431" t="s">
        <v>201</v>
      </c>
      <c r="BX33" s="431"/>
      <c r="BY33" s="396" t="s">
        <v>203</v>
      </c>
      <c r="BZ33" s="396"/>
      <c r="CA33" s="396"/>
      <c r="CB33" s="396"/>
      <c r="CC33" s="396"/>
      <c r="CD33" s="396"/>
      <c r="CE33" s="396"/>
      <c r="CF33" s="396"/>
      <c r="CG33" s="396"/>
      <c r="CH33" s="396"/>
      <c r="CI33" s="396"/>
      <c r="CJ33" s="396"/>
      <c r="CK33" s="396"/>
      <c r="CL33" s="396"/>
      <c r="CM33" s="396"/>
      <c r="CN33" s="206"/>
      <c r="CO33" s="431" t="s">
        <v>199</v>
      </c>
      <c r="CP33" s="431"/>
      <c r="CQ33" s="396" t="s">
        <v>204</v>
      </c>
      <c r="CR33" s="396"/>
      <c r="CS33" s="396"/>
      <c r="CT33" s="396"/>
      <c r="CU33" s="396"/>
      <c r="CV33" s="396"/>
      <c r="CW33" s="396"/>
      <c r="CX33" s="396"/>
      <c r="CY33" s="396"/>
      <c r="CZ33" s="396"/>
      <c r="DA33" s="396"/>
      <c r="DB33" s="396"/>
      <c r="DC33" s="396"/>
      <c r="DD33" s="396"/>
      <c r="DE33" s="396"/>
      <c r="DF33" s="206"/>
      <c r="DG33" s="596" t="s">
        <v>205</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芳賀町国民健康保険特別会計</v>
      </c>
      <c r="X34" s="598"/>
      <c r="Y34" s="598"/>
      <c r="Z34" s="598"/>
      <c r="AA34" s="598"/>
      <c r="AB34" s="598"/>
      <c r="AC34" s="598"/>
      <c r="AD34" s="598"/>
      <c r="AE34" s="598"/>
      <c r="AF34" s="598"/>
      <c r="AG34" s="598"/>
      <c r="AH34" s="598"/>
      <c r="AI34" s="598"/>
      <c r="AJ34" s="598"/>
      <c r="AK34" s="598"/>
      <c r="AL34" s="181"/>
      <c r="AM34" s="597" t="str">
        <f>IF(AO34="","",MAX(C34:D43,U34:V43)+1)</f>
        <v/>
      </c>
      <c r="AN34" s="597"/>
      <c r="AO34" s="598"/>
      <c r="AP34" s="598"/>
      <c r="AQ34" s="598"/>
      <c r="AR34" s="598"/>
      <c r="AS34" s="598"/>
      <c r="AT34" s="598"/>
      <c r="AU34" s="598"/>
      <c r="AV34" s="598"/>
      <c r="AW34" s="598"/>
      <c r="AX34" s="598"/>
      <c r="AY34" s="598"/>
      <c r="AZ34" s="598"/>
      <c r="BA34" s="598"/>
      <c r="BB34" s="598"/>
      <c r="BC34" s="598"/>
      <c r="BD34" s="181"/>
      <c r="BE34" s="597">
        <f>IF(BG34="","",MAX(C34:D43,U34:V43,AM34:AN43)+1)</f>
        <v>6</v>
      </c>
      <c r="BF34" s="597"/>
      <c r="BG34" s="598" t="str">
        <f>IF('各会計、関係団体の財政状況及び健全化判断比率'!B31="","",'各会計、関係団体の財政状況及び健全化判断比率'!B31)</f>
        <v>芳賀町農業集落排水事業特別会計</v>
      </c>
      <c r="BH34" s="598"/>
      <c r="BI34" s="598"/>
      <c r="BJ34" s="598"/>
      <c r="BK34" s="598"/>
      <c r="BL34" s="598"/>
      <c r="BM34" s="598"/>
      <c r="BN34" s="598"/>
      <c r="BO34" s="598"/>
      <c r="BP34" s="598"/>
      <c r="BQ34" s="598"/>
      <c r="BR34" s="598"/>
      <c r="BS34" s="598"/>
      <c r="BT34" s="598"/>
      <c r="BU34" s="598"/>
      <c r="BV34" s="181"/>
      <c r="BW34" s="597">
        <f>IF(BY34="","",MAX(C34:D43,U34:V43,AM34:AN43,BE34:BF43)+1)</f>
        <v>9</v>
      </c>
      <c r="BX34" s="597"/>
      <c r="BY34" s="598" t="str">
        <f>IF('各会計、関係団体の財政状況及び健全化判断比率'!B68="","",'各会計、関係団体の財政状況及び健全化判断比率'!B68)</f>
        <v>栃木県市町村総合事務組合（一般会計）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19</v>
      </c>
      <c r="CP34" s="597"/>
      <c r="CQ34" s="598" t="str">
        <f>IF('各会計、関係団体の財政状況及び健全化判断比率'!BS7="","",'各会計、関係団体の財政状況及び健全化判断比率'!BS7)</f>
        <v>芳賀町農業公社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芳賀工業団地排水処理センター特別会計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芳賀町介護保険特別会計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7</v>
      </c>
      <c r="BF35" s="597"/>
      <c r="BG35" s="598" t="str">
        <f>IF('各会計、関係団体の財政状況及び健全化判断比率'!B32="","",'各会計、関係団体の財政状況及び健全化判断比率'!B32)</f>
        <v>芳賀町公共下水道事業特別会計</v>
      </c>
      <c r="BH35" s="598"/>
      <c r="BI35" s="598"/>
      <c r="BJ35" s="598"/>
      <c r="BK35" s="598"/>
      <c r="BL35" s="598"/>
      <c r="BM35" s="598"/>
      <c r="BN35" s="598"/>
      <c r="BO35" s="598"/>
      <c r="BP35" s="598"/>
      <c r="BQ35" s="598"/>
      <c r="BR35" s="598"/>
      <c r="BS35" s="598"/>
      <c r="BT35" s="598"/>
      <c r="BU35" s="598"/>
      <c r="BV35" s="181"/>
      <c r="BW35" s="597">
        <f t="shared" ref="BW35:BW43" si="2">IF(BY35="","",BW34+1)</f>
        <v>10</v>
      </c>
      <c r="BX35" s="597"/>
      <c r="BY35" s="598" t="str">
        <f>IF('各会計、関係団体の財政状況及び健全化判断比率'!B69="","",'各会計、関係団体の財政状況及び健全化判断比率'!B69)</f>
        <v>栃木県市町村総合事務組合（特別会計）</v>
      </c>
      <c r="BZ35" s="598"/>
      <c r="CA35" s="598"/>
      <c r="CB35" s="598"/>
      <c r="CC35" s="598"/>
      <c r="CD35" s="598"/>
      <c r="CE35" s="598"/>
      <c r="CF35" s="598"/>
      <c r="CG35" s="598"/>
      <c r="CH35" s="598"/>
      <c r="CI35" s="598"/>
      <c r="CJ35" s="598"/>
      <c r="CK35" s="598"/>
      <c r="CL35" s="598"/>
      <c r="CM35" s="598"/>
      <c r="CN35" s="181"/>
      <c r="CO35" s="597">
        <f t="shared" ref="CO35:CO43" si="3">IF(CQ35="","",CO34+1)</f>
        <v>20</v>
      </c>
      <c r="CP35" s="597"/>
      <c r="CQ35" s="598" t="str">
        <f>IF('各会計、関係団体の財政状況及び健全化判断比率'!BS8="","",'各会計、関係団体の財政状況及び健全化判断比率'!BS8)</f>
        <v>芳賀町ロマン開発</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芳賀町後期高齢者医療特別会計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f t="shared" si="1"/>
        <v>8</v>
      </c>
      <c r="BF36" s="597"/>
      <c r="BG36" s="598" t="str">
        <f>IF('各会計、関係団体の財政状況及び健全化判断比率'!B33="","",'各会計、関係団体の財政状況及び健全化判断比率'!B33)</f>
        <v>芳賀町宅地造成事業特別会計</v>
      </c>
      <c r="BH36" s="598"/>
      <c r="BI36" s="598"/>
      <c r="BJ36" s="598"/>
      <c r="BK36" s="598"/>
      <c r="BL36" s="598"/>
      <c r="BM36" s="598"/>
      <c r="BN36" s="598"/>
      <c r="BO36" s="598"/>
      <c r="BP36" s="598"/>
      <c r="BQ36" s="598"/>
      <c r="BR36" s="598"/>
      <c r="BS36" s="598"/>
      <c r="BT36" s="598"/>
      <c r="BU36" s="598"/>
      <c r="BV36" s="181"/>
      <c r="BW36" s="597">
        <f t="shared" si="2"/>
        <v>11</v>
      </c>
      <c r="BX36" s="597"/>
      <c r="BY36" s="598" t="str">
        <f>IF('各会計、関係団体の財政状況及び健全化判断比率'!B70="","",'各会計、関係団体の財政状況及び健全化判断比率'!B70)</f>
        <v>栃木県後期高齢者医療広域連合（一般会計）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12</v>
      </c>
      <c r="BX37" s="597"/>
      <c r="BY37" s="598" t="str">
        <f>IF('各会計、関係団体の財政状況及び健全化判断比率'!B71="","",'各会計、関係団体の財政状況及び健全化判断比率'!B71)</f>
        <v>栃木県後期高齢者医療広域連合（後期高齢者医療特別会計）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13</v>
      </c>
      <c r="BX38" s="597"/>
      <c r="BY38" s="598" t="str">
        <f>IF('各会計、関係団体の財政状況及び健全化判断比率'!B72="","",'各会計、関係団体の財政状況及び健全化判断比率'!B72)</f>
        <v>芳賀地区広域行政事務組合(一般会計)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14</v>
      </c>
      <c r="BX39" s="597"/>
      <c r="BY39" s="598" t="str">
        <f>IF('各会計、関係団体の財政状況及び健全化判断比率'!B73="","",'各会計、関係団体の財政状況及び健全化判断比率'!B73)</f>
        <v>芳賀地区広域行政事務組合(ごみ処理施設特別会計)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15</v>
      </c>
      <c r="BX40" s="597"/>
      <c r="BY40" s="598" t="str">
        <f>IF('各会計、関係団体の財政状況及び健全化判断比率'!B74="","",'各会計、関係団体の財政状況及び健全化判断比率'!B74)</f>
        <v>芳賀地区広域行政事務組合(ふるさと市町村圏基金特別会計)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16</v>
      </c>
      <c r="BX41" s="597"/>
      <c r="BY41" s="598" t="str">
        <f>IF('各会計、関係団体の財政状況及び健全化判断比率'!B75="","",'各会計、関係団体の財政状況及び健全化判断比率'!B75)</f>
        <v>芳賀地区広域行政事務組合(卸売市場特別会計)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17</v>
      </c>
      <c r="BX42" s="597"/>
      <c r="BY42" s="598" t="str">
        <f>IF('各会計、関係団体の財政状況及び健全化判断比率'!B76="","",'各会計、関係団体の財政状況及び健全化判断比率'!B76)</f>
        <v>芳賀中部上水道企業団</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18</v>
      </c>
      <c r="BX43" s="597"/>
      <c r="BY43" s="598" t="str">
        <f>IF('各会計、関係団体の財政状況及び健全化判断比率'!B77="","",'各会計、関係団体の財政状況及び健全化判断比率'!B77)</f>
        <v>芳賀中部環境衛生事務組合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206</v>
      </c>
      <c r="E46" s="600" t="s">
        <v>207</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208</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209</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210</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211</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212</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213</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214</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SoOYytfX1yMvkKcPtS8Il7P/lRGvVnR/+7zvPdeWF4ClbFGh/BtC8QuVVe/xWCkfA3cdPDnFK7aj+i88mYrgtg==" saltValue="LAfW64260qb6Xh7kjJYA2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C7"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2">
      <c r="A34" s="22"/>
      <c r="B34" s="31"/>
      <c r="C34" s="1154" t="s">
        <v>564</v>
      </c>
      <c r="D34" s="1154"/>
      <c r="E34" s="1155"/>
      <c r="F34" s="32">
        <v>7.41</v>
      </c>
      <c r="G34" s="33">
        <v>9.2100000000000009</v>
      </c>
      <c r="H34" s="33">
        <v>8.24</v>
      </c>
      <c r="I34" s="33">
        <v>13.57</v>
      </c>
      <c r="J34" s="34">
        <v>11.35</v>
      </c>
      <c r="K34" s="22"/>
      <c r="L34" s="22"/>
      <c r="M34" s="22"/>
      <c r="N34" s="22"/>
      <c r="O34" s="22"/>
      <c r="P34" s="22"/>
    </row>
    <row r="35" spans="1:16" ht="39" customHeight="1" x14ac:dyDescent="0.2">
      <c r="A35" s="22"/>
      <c r="B35" s="35"/>
      <c r="C35" s="1148" t="s">
        <v>565</v>
      </c>
      <c r="D35" s="1149"/>
      <c r="E35" s="1150"/>
      <c r="F35" s="36">
        <v>1.23</v>
      </c>
      <c r="G35" s="37">
        <v>0.9</v>
      </c>
      <c r="H35" s="37">
        <v>1.35</v>
      </c>
      <c r="I35" s="37">
        <v>2.1</v>
      </c>
      <c r="J35" s="38">
        <v>1.73</v>
      </c>
      <c r="K35" s="22"/>
      <c r="L35" s="22"/>
      <c r="M35" s="22"/>
      <c r="N35" s="22"/>
      <c r="O35" s="22"/>
      <c r="P35" s="22"/>
    </row>
    <row r="36" spans="1:16" ht="39" customHeight="1" x14ac:dyDescent="0.2">
      <c r="A36" s="22"/>
      <c r="B36" s="35"/>
      <c r="C36" s="1148" t="s">
        <v>566</v>
      </c>
      <c r="D36" s="1149"/>
      <c r="E36" s="1150"/>
      <c r="F36" s="36">
        <v>0.97</v>
      </c>
      <c r="G36" s="37">
        <v>1.51</v>
      </c>
      <c r="H36" s="37">
        <v>2.71</v>
      </c>
      <c r="I36" s="37">
        <v>2.1800000000000002</v>
      </c>
      <c r="J36" s="38">
        <v>1.5</v>
      </c>
      <c r="K36" s="22"/>
      <c r="L36" s="22"/>
      <c r="M36" s="22"/>
      <c r="N36" s="22"/>
      <c r="O36" s="22"/>
      <c r="P36" s="22"/>
    </row>
    <row r="37" spans="1:16" ht="39" customHeight="1" x14ac:dyDescent="0.2">
      <c r="A37" s="22"/>
      <c r="B37" s="35"/>
      <c r="C37" s="1148" t="s">
        <v>567</v>
      </c>
      <c r="D37" s="1149"/>
      <c r="E37" s="1150"/>
      <c r="F37" s="36">
        <v>0</v>
      </c>
      <c r="G37" s="37">
        <v>0</v>
      </c>
      <c r="H37" s="37">
        <v>0.56999999999999995</v>
      </c>
      <c r="I37" s="37">
        <v>0.28999999999999998</v>
      </c>
      <c r="J37" s="38">
        <v>0.28000000000000003</v>
      </c>
      <c r="K37" s="22"/>
      <c r="L37" s="22"/>
      <c r="M37" s="22"/>
      <c r="N37" s="22"/>
      <c r="O37" s="22"/>
      <c r="P37" s="22"/>
    </row>
    <row r="38" spans="1:16" ht="39" customHeight="1" x14ac:dyDescent="0.2">
      <c r="A38" s="22"/>
      <c r="B38" s="35"/>
      <c r="C38" s="1148" t="s">
        <v>568</v>
      </c>
      <c r="D38" s="1149"/>
      <c r="E38" s="1150"/>
      <c r="F38" s="36">
        <v>0.21</v>
      </c>
      <c r="G38" s="37">
        <v>0.04</v>
      </c>
      <c r="H38" s="37">
        <v>0</v>
      </c>
      <c r="I38" s="37">
        <v>0.08</v>
      </c>
      <c r="J38" s="38">
        <v>0.12</v>
      </c>
      <c r="K38" s="22"/>
      <c r="L38" s="22"/>
      <c r="M38" s="22"/>
      <c r="N38" s="22"/>
      <c r="O38" s="22"/>
      <c r="P38" s="22"/>
    </row>
    <row r="39" spans="1:16" ht="39" customHeight="1" x14ac:dyDescent="0.2">
      <c r="A39" s="22"/>
      <c r="B39" s="35"/>
      <c r="C39" s="1148" t="s">
        <v>569</v>
      </c>
      <c r="D39" s="1149"/>
      <c r="E39" s="1150"/>
      <c r="F39" s="36">
        <v>0.09</v>
      </c>
      <c r="G39" s="37">
        <v>0.09</v>
      </c>
      <c r="H39" s="37">
        <v>0.08</v>
      </c>
      <c r="I39" s="37">
        <v>7.0000000000000007E-2</v>
      </c>
      <c r="J39" s="38">
        <v>0.11</v>
      </c>
      <c r="K39" s="22"/>
      <c r="L39" s="22"/>
      <c r="M39" s="22"/>
      <c r="N39" s="22"/>
      <c r="O39" s="22"/>
      <c r="P39" s="22"/>
    </row>
    <row r="40" spans="1:16" ht="39" customHeight="1" x14ac:dyDescent="0.2">
      <c r="A40" s="22"/>
      <c r="B40" s="35"/>
      <c r="C40" s="1148" t="s">
        <v>570</v>
      </c>
      <c r="D40" s="1149"/>
      <c r="E40" s="1150"/>
      <c r="F40" s="36">
        <v>0.16</v>
      </c>
      <c r="G40" s="37">
        <v>0.35</v>
      </c>
      <c r="H40" s="37">
        <v>0.04</v>
      </c>
      <c r="I40" s="37">
        <v>0.09</v>
      </c>
      <c r="J40" s="38">
        <v>0.06</v>
      </c>
      <c r="K40" s="22"/>
      <c r="L40" s="22"/>
      <c r="M40" s="22"/>
      <c r="N40" s="22"/>
      <c r="O40" s="22"/>
      <c r="P40" s="22"/>
    </row>
    <row r="41" spans="1:16" ht="39" customHeight="1" x14ac:dyDescent="0.2">
      <c r="A41" s="22"/>
      <c r="B41" s="35"/>
      <c r="C41" s="1148" t="s">
        <v>571</v>
      </c>
      <c r="D41" s="1149"/>
      <c r="E41" s="1150"/>
      <c r="F41" s="36">
        <v>0.09</v>
      </c>
      <c r="G41" s="37">
        <v>0.12</v>
      </c>
      <c r="H41" s="37">
        <v>0.11</v>
      </c>
      <c r="I41" s="37">
        <v>0.11</v>
      </c>
      <c r="J41" s="38">
        <v>0.02</v>
      </c>
      <c r="K41" s="22"/>
      <c r="L41" s="22"/>
      <c r="M41" s="22"/>
      <c r="N41" s="22"/>
      <c r="O41" s="22"/>
      <c r="P41" s="22"/>
    </row>
    <row r="42" spans="1:16" ht="39" customHeight="1" x14ac:dyDescent="0.2">
      <c r="A42" s="22"/>
      <c r="B42" s="39"/>
      <c r="C42" s="1148" t="s">
        <v>572</v>
      </c>
      <c r="D42" s="1149"/>
      <c r="E42" s="1150"/>
      <c r="F42" s="36" t="s">
        <v>516</v>
      </c>
      <c r="G42" s="37" t="s">
        <v>516</v>
      </c>
      <c r="H42" s="37" t="s">
        <v>516</v>
      </c>
      <c r="I42" s="37" t="s">
        <v>516</v>
      </c>
      <c r="J42" s="38" t="s">
        <v>516</v>
      </c>
      <c r="K42" s="22"/>
      <c r="L42" s="22"/>
      <c r="M42" s="22"/>
      <c r="N42" s="22"/>
      <c r="O42" s="22"/>
      <c r="P42" s="22"/>
    </row>
    <row r="43" spans="1:16" ht="39" customHeight="1" thickBot="1" x14ac:dyDescent="0.25">
      <c r="A43" s="22"/>
      <c r="B43" s="40"/>
      <c r="C43" s="1151" t="s">
        <v>573</v>
      </c>
      <c r="D43" s="1152"/>
      <c r="E43" s="1153"/>
      <c r="F43" s="41">
        <v>0</v>
      </c>
      <c r="G43" s="42" t="s">
        <v>516</v>
      </c>
      <c r="H43" s="42" t="s">
        <v>516</v>
      </c>
      <c r="I43" s="42" t="s">
        <v>516</v>
      </c>
      <c r="J43" s="43" t="s">
        <v>516</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tPSviuiZsfXFGR8FfrlWIORDnRhXChHEMnaZg8GvV2GlPDRQpP6HDMDyZZffG7/sHlR8lnopxKjFnn6Vl9MJ5g==" saltValue="9ZHVsqjG83AK+S8N/B/Ko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G34" zoomScale="80" zoomScaleNormal="80" zoomScaleSheetLayoutView="55" workbookViewId="0">
      <selection activeCell="O59" sqref="O59"/>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2">
      <c r="A45" s="48"/>
      <c r="B45" s="1156" t="s">
        <v>11</v>
      </c>
      <c r="C45" s="1157"/>
      <c r="D45" s="58"/>
      <c r="E45" s="1162" t="s">
        <v>12</v>
      </c>
      <c r="F45" s="1162"/>
      <c r="G45" s="1162"/>
      <c r="H45" s="1162"/>
      <c r="I45" s="1162"/>
      <c r="J45" s="1163"/>
      <c r="K45" s="59">
        <v>436</v>
      </c>
      <c r="L45" s="60">
        <v>399</v>
      </c>
      <c r="M45" s="60">
        <v>375</v>
      </c>
      <c r="N45" s="60">
        <v>327</v>
      </c>
      <c r="O45" s="61">
        <v>285</v>
      </c>
      <c r="P45" s="48"/>
      <c r="Q45" s="48"/>
      <c r="R45" s="48"/>
      <c r="S45" s="48"/>
      <c r="T45" s="48"/>
      <c r="U45" s="48"/>
    </row>
    <row r="46" spans="1:21" ht="30.75" customHeight="1" x14ac:dyDescent="0.2">
      <c r="A46" s="48"/>
      <c r="B46" s="1158"/>
      <c r="C46" s="1159"/>
      <c r="D46" s="62"/>
      <c r="E46" s="1164" t="s">
        <v>13</v>
      </c>
      <c r="F46" s="1164"/>
      <c r="G46" s="1164"/>
      <c r="H46" s="1164"/>
      <c r="I46" s="1164"/>
      <c r="J46" s="1165"/>
      <c r="K46" s="63" t="s">
        <v>516</v>
      </c>
      <c r="L46" s="64" t="s">
        <v>516</v>
      </c>
      <c r="M46" s="64" t="s">
        <v>516</v>
      </c>
      <c r="N46" s="64" t="s">
        <v>516</v>
      </c>
      <c r="O46" s="65" t="s">
        <v>516</v>
      </c>
      <c r="P46" s="48"/>
      <c r="Q46" s="48"/>
      <c r="R46" s="48"/>
      <c r="S46" s="48"/>
      <c r="T46" s="48"/>
      <c r="U46" s="48"/>
    </row>
    <row r="47" spans="1:21" ht="30.75" customHeight="1" x14ac:dyDescent="0.2">
      <c r="A47" s="48"/>
      <c r="B47" s="1158"/>
      <c r="C47" s="1159"/>
      <c r="D47" s="62"/>
      <c r="E47" s="1164" t="s">
        <v>14</v>
      </c>
      <c r="F47" s="1164"/>
      <c r="G47" s="1164"/>
      <c r="H47" s="1164"/>
      <c r="I47" s="1164"/>
      <c r="J47" s="1165"/>
      <c r="K47" s="63" t="s">
        <v>516</v>
      </c>
      <c r="L47" s="64" t="s">
        <v>516</v>
      </c>
      <c r="M47" s="64" t="s">
        <v>516</v>
      </c>
      <c r="N47" s="64" t="s">
        <v>516</v>
      </c>
      <c r="O47" s="65" t="s">
        <v>516</v>
      </c>
      <c r="P47" s="48"/>
      <c r="Q47" s="48"/>
      <c r="R47" s="48"/>
      <c r="S47" s="48"/>
      <c r="T47" s="48"/>
      <c r="U47" s="48"/>
    </row>
    <row r="48" spans="1:21" ht="30.75" customHeight="1" x14ac:dyDescent="0.2">
      <c r="A48" s="48"/>
      <c r="B48" s="1158"/>
      <c r="C48" s="1159"/>
      <c r="D48" s="62"/>
      <c r="E48" s="1164" t="s">
        <v>15</v>
      </c>
      <c r="F48" s="1164"/>
      <c r="G48" s="1164"/>
      <c r="H48" s="1164"/>
      <c r="I48" s="1164"/>
      <c r="J48" s="1165"/>
      <c r="K48" s="63">
        <v>202</v>
      </c>
      <c r="L48" s="64">
        <v>187</v>
      </c>
      <c r="M48" s="64">
        <v>183</v>
      </c>
      <c r="N48" s="64">
        <v>196</v>
      </c>
      <c r="O48" s="65">
        <v>192</v>
      </c>
      <c r="P48" s="48"/>
      <c r="Q48" s="48"/>
      <c r="R48" s="48"/>
      <c r="S48" s="48"/>
      <c r="T48" s="48"/>
      <c r="U48" s="48"/>
    </row>
    <row r="49" spans="1:21" ht="30.75" customHeight="1" x14ac:dyDescent="0.2">
      <c r="A49" s="48"/>
      <c r="B49" s="1158"/>
      <c r="C49" s="1159"/>
      <c r="D49" s="62"/>
      <c r="E49" s="1164" t="s">
        <v>16</v>
      </c>
      <c r="F49" s="1164"/>
      <c r="G49" s="1164"/>
      <c r="H49" s="1164"/>
      <c r="I49" s="1164"/>
      <c r="J49" s="1165"/>
      <c r="K49" s="63">
        <v>10</v>
      </c>
      <c r="L49" s="64">
        <v>41</v>
      </c>
      <c r="M49" s="64">
        <v>38</v>
      </c>
      <c r="N49" s="64">
        <v>70</v>
      </c>
      <c r="O49" s="65">
        <v>79</v>
      </c>
      <c r="P49" s="48"/>
      <c r="Q49" s="48"/>
      <c r="R49" s="48"/>
      <c r="S49" s="48"/>
      <c r="T49" s="48"/>
      <c r="U49" s="48"/>
    </row>
    <row r="50" spans="1:21" ht="30.75" customHeight="1" x14ac:dyDescent="0.2">
      <c r="A50" s="48"/>
      <c r="B50" s="1158"/>
      <c r="C50" s="1159"/>
      <c r="D50" s="62"/>
      <c r="E50" s="1164" t="s">
        <v>17</v>
      </c>
      <c r="F50" s="1164"/>
      <c r="G50" s="1164"/>
      <c r="H50" s="1164"/>
      <c r="I50" s="1164"/>
      <c r="J50" s="1165"/>
      <c r="K50" s="63">
        <v>3</v>
      </c>
      <c r="L50" s="64">
        <v>13</v>
      </c>
      <c r="M50" s="64">
        <v>27</v>
      </c>
      <c r="N50" s="64">
        <v>52</v>
      </c>
      <c r="O50" s="65">
        <v>17</v>
      </c>
      <c r="P50" s="48"/>
      <c r="Q50" s="48"/>
      <c r="R50" s="48"/>
      <c r="S50" s="48"/>
      <c r="T50" s="48"/>
      <c r="U50" s="48"/>
    </row>
    <row r="51" spans="1:21" ht="30.75" customHeight="1" x14ac:dyDescent="0.2">
      <c r="A51" s="48"/>
      <c r="B51" s="1160"/>
      <c r="C51" s="1161"/>
      <c r="D51" s="66"/>
      <c r="E51" s="1164" t="s">
        <v>18</v>
      </c>
      <c r="F51" s="1164"/>
      <c r="G51" s="1164"/>
      <c r="H51" s="1164"/>
      <c r="I51" s="1164"/>
      <c r="J51" s="1165"/>
      <c r="K51" s="63" t="s">
        <v>516</v>
      </c>
      <c r="L51" s="64" t="s">
        <v>516</v>
      </c>
      <c r="M51" s="64" t="s">
        <v>516</v>
      </c>
      <c r="N51" s="64" t="s">
        <v>516</v>
      </c>
      <c r="O51" s="65">
        <v>2</v>
      </c>
      <c r="P51" s="48"/>
      <c r="Q51" s="48"/>
      <c r="R51" s="48"/>
      <c r="S51" s="48"/>
      <c r="T51" s="48"/>
      <c r="U51" s="48"/>
    </row>
    <row r="52" spans="1:21" ht="30.75" customHeight="1" x14ac:dyDescent="0.2">
      <c r="A52" s="48"/>
      <c r="B52" s="1166" t="s">
        <v>19</v>
      </c>
      <c r="C52" s="1167"/>
      <c r="D52" s="66"/>
      <c r="E52" s="1164" t="s">
        <v>20</v>
      </c>
      <c r="F52" s="1164"/>
      <c r="G52" s="1164"/>
      <c r="H52" s="1164"/>
      <c r="I52" s="1164"/>
      <c r="J52" s="1165"/>
      <c r="K52" s="63">
        <v>575</v>
      </c>
      <c r="L52" s="64">
        <v>559</v>
      </c>
      <c r="M52" s="64">
        <v>550</v>
      </c>
      <c r="N52" s="64">
        <v>542</v>
      </c>
      <c r="O52" s="65">
        <v>498</v>
      </c>
      <c r="P52" s="48"/>
      <c r="Q52" s="48"/>
      <c r="R52" s="48"/>
      <c r="S52" s="48"/>
      <c r="T52" s="48"/>
      <c r="U52" s="48"/>
    </row>
    <row r="53" spans="1:21" ht="30.75" customHeight="1" thickBot="1" x14ac:dyDescent="0.25">
      <c r="A53" s="48"/>
      <c r="B53" s="1168" t="s">
        <v>21</v>
      </c>
      <c r="C53" s="1169"/>
      <c r="D53" s="67"/>
      <c r="E53" s="1170" t="s">
        <v>22</v>
      </c>
      <c r="F53" s="1170"/>
      <c r="G53" s="1170"/>
      <c r="H53" s="1170"/>
      <c r="I53" s="1170"/>
      <c r="J53" s="1171"/>
      <c r="K53" s="68">
        <v>76</v>
      </c>
      <c r="L53" s="69">
        <v>81</v>
      </c>
      <c r="M53" s="69">
        <v>73</v>
      </c>
      <c r="N53" s="69">
        <v>103</v>
      </c>
      <c r="O53" s="70">
        <v>77</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574</v>
      </c>
      <c r="P56" s="48"/>
      <c r="Q56" s="48"/>
      <c r="R56" s="48"/>
      <c r="S56" s="48"/>
      <c r="T56" s="48"/>
      <c r="U56" s="48"/>
    </row>
    <row r="57" spans="1:21" ht="31.5" customHeight="1" thickBot="1" x14ac:dyDescent="0.3">
      <c r="A57" s="48"/>
      <c r="B57" s="76"/>
      <c r="C57" s="77"/>
      <c r="D57" s="77"/>
      <c r="E57" s="78"/>
      <c r="F57" s="78"/>
      <c r="G57" s="78"/>
      <c r="H57" s="78"/>
      <c r="I57" s="78"/>
      <c r="J57" s="79" t="s">
        <v>2</v>
      </c>
      <c r="K57" s="80" t="s">
        <v>575</v>
      </c>
      <c r="L57" s="81" t="s">
        <v>576</v>
      </c>
      <c r="M57" s="81" t="s">
        <v>577</v>
      </c>
      <c r="N57" s="81" t="s">
        <v>578</v>
      </c>
      <c r="O57" s="82" t="s">
        <v>579</v>
      </c>
      <c r="P57" s="48"/>
      <c r="Q57" s="48"/>
      <c r="R57" s="48"/>
      <c r="S57" s="48"/>
      <c r="T57" s="48"/>
      <c r="U57" s="48"/>
    </row>
    <row r="58" spans="1:21" ht="31.5" customHeight="1" x14ac:dyDescent="0.2">
      <c r="B58" s="1172" t="s">
        <v>26</v>
      </c>
      <c r="C58" s="1173"/>
      <c r="D58" s="1178" t="s">
        <v>27</v>
      </c>
      <c r="E58" s="1179"/>
      <c r="F58" s="1179"/>
      <c r="G58" s="1179"/>
      <c r="H58" s="1179"/>
      <c r="I58" s="1179"/>
      <c r="J58" s="1180"/>
      <c r="K58" s="83"/>
      <c r="L58" s="84"/>
      <c r="M58" s="84"/>
      <c r="N58" s="84"/>
      <c r="O58" s="85"/>
    </row>
    <row r="59" spans="1:21" ht="31.5" customHeight="1" x14ac:dyDescent="0.2">
      <c r="B59" s="1174"/>
      <c r="C59" s="1175"/>
      <c r="D59" s="1181" t="s">
        <v>28</v>
      </c>
      <c r="E59" s="1182"/>
      <c r="F59" s="1182"/>
      <c r="G59" s="1182"/>
      <c r="H59" s="1182"/>
      <c r="I59" s="1182"/>
      <c r="J59" s="1183"/>
      <c r="K59" s="86"/>
      <c r="L59" s="87"/>
      <c r="M59" s="87"/>
      <c r="N59" s="87"/>
      <c r="O59" s="88"/>
    </row>
    <row r="60" spans="1:21" ht="31.5" customHeight="1" thickBot="1" x14ac:dyDescent="0.25">
      <c r="B60" s="1176"/>
      <c r="C60" s="1177"/>
      <c r="D60" s="1184" t="s">
        <v>29</v>
      </c>
      <c r="E60" s="1185"/>
      <c r="F60" s="1185"/>
      <c r="G60" s="1185"/>
      <c r="H60" s="1185"/>
      <c r="I60" s="1185"/>
      <c r="J60" s="1186"/>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jc7/G6lTbiOn+sMF0m7/FZTKOiwnPlar34QYtnocJpw20xjwUhIHJCceXflpsD74tC/LyoMC4p9b61KiY/ftZA==" saltValue="gr1bt6c9zkn8Q0yOPO4EX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C1"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557</v>
      </c>
      <c r="J40" s="103" t="s">
        <v>558</v>
      </c>
      <c r="K40" s="103" t="s">
        <v>559</v>
      </c>
      <c r="L40" s="103" t="s">
        <v>560</v>
      </c>
      <c r="M40" s="104" t="s">
        <v>561</v>
      </c>
    </row>
    <row r="41" spans="2:13" ht="27.75" customHeight="1" x14ac:dyDescent="0.2">
      <c r="B41" s="1187" t="s">
        <v>32</v>
      </c>
      <c r="C41" s="1188"/>
      <c r="D41" s="105"/>
      <c r="E41" s="1193" t="s">
        <v>33</v>
      </c>
      <c r="F41" s="1193"/>
      <c r="G41" s="1193"/>
      <c r="H41" s="1194"/>
      <c r="I41" s="355">
        <v>1992</v>
      </c>
      <c r="J41" s="356">
        <v>1748</v>
      </c>
      <c r="K41" s="356">
        <v>2622</v>
      </c>
      <c r="L41" s="356">
        <v>3631</v>
      </c>
      <c r="M41" s="357">
        <v>6650</v>
      </c>
    </row>
    <row r="42" spans="2:13" ht="27.75" customHeight="1" x14ac:dyDescent="0.2">
      <c r="B42" s="1189"/>
      <c r="C42" s="1190"/>
      <c r="D42" s="106"/>
      <c r="E42" s="1195" t="s">
        <v>34</v>
      </c>
      <c r="F42" s="1195"/>
      <c r="G42" s="1195"/>
      <c r="H42" s="1196"/>
      <c r="I42" s="358">
        <v>47</v>
      </c>
      <c r="J42" s="359">
        <v>1487</v>
      </c>
      <c r="K42" s="359">
        <v>1226</v>
      </c>
      <c r="L42" s="359">
        <v>5088</v>
      </c>
      <c r="M42" s="360">
        <v>148</v>
      </c>
    </row>
    <row r="43" spans="2:13" ht="27.75" customHeight="1" x14ac:dyDescent="0.2">
      <c r="B43" s="1189"/>
      <c r="C43" s="1190"/>
      <c r="D43" s="106"/>
      <c r="E43" s="1195" t="s">
        <v>35</v>
      </c>
      <c r="F43" s="1195"/>
      <c r="G43" s="1195"/>
      <c r="H43" s="1196"/>
      <c r="I43" s="358">
        <v>2753</v>
      </c>
      <c r="J43" s="359">
        <v>2615</v>
      </c>
      <c r="K43" s="359">
        <v>2092</v>
      </c>
      <c r="L43" s="359">
        <v>1987</v>
      </c>
      <c r="M43" s="360">
        <v>1978</v>
      </c>
    </row>
    <row r="44" spans="2:13" ht="27.75" customHeight="1" x14ac:dyDescent="0.2">
      <c r="B44" s="1189"/>
      <c r="C44" s="1190"/>
      <c r="D44" s="106"/>
      <c r="E44" s="1195" t="s">
        <v>36</v>
      </c>
      <c r="F44" s="1195"/>
      <c r="G44" s="1195"/>
      <c r="H44" s="1196"/>
      <c r="I44" s="358">
        <v>480</v>
      </c>
      <c r="J44" s="359">
        <v>486</v>
      </c>
      <c r="K44" s="359">
        <v>400</v>
      </c>
      <c r="L44" s="359">
        <v>414</v>
      </c>
      <c r="M44" s="360">
        <v>357</v>
      </c>
    </row>
    <row r="45" spans="2:13" ht="27.75" customHeight="1" x14ac:dyDescent="0.2">
      <c r="B45" s="1189"/>
      <c r="C45" s="1190"/>
      <c r="D45" s="106"/>
      <c r="E45" s="1195" t="s">
        <v>37</v>
      </c>
      <c r="F45" s="1195"/>
      <c r="G45" s="1195"/>
      <c r="H45" s="1196"/>
      <c r="I45" s="358">
        <v>1187</v>
      </c>
      <c r="J45" s="359">
        <v>1154</v>
      </c>
      <c r="K45" s="359">
        <v>1150</v>
      </c>
      <c r="L45" s="359">
        <v>1139</v>
      </c>
      <c r="M45" s="360">
        <v>1108</v>
      </c>
    </row>
    <row r="46" spans="2:13" ht="27.75" customHeight="1" x14ac:dyDescent="0.2">
      <c r="B46" s="1189"/>
      <c r="C46" s="1190"/>
      <c r="D46" s="107"/>
      <c r="E46" s="1195" t="s">
        <v>38</v>
      </c>
      <c r="F46" s="1195"/>
      <c r="G46" s="1195"/>
      <c r="H46" s="1196"/>
      <c r="I46" s="358" t="s">
        <v>516</v>
      </c>
      <c r="J46" s="359" t="s">
        <v>516</v>
      </c>
      <c r="K46" s="359" t="s">
        <v>516</v>
      </c>
      <c r="L46" s="359" t="s">
        <v>516</v>
      </c>
      <c r="M46" s="360" t="s">
        <v>516</v>
      </c>
    </row>
    <row r="47" spans="2:13" ht="27.75" customHeight="1" x14ac:dyDescent="0.2">
      <c r="B47" s="1189"/>
      <c r="C47" s="1190"/>
      <c r="D47" s="108"/>
      <c r="E47" s="1197" t="s">
        <v>39</v>
      </c>
      <c r="F47" s="1198"/>
      <c r="G47" s="1198"/>
      <c r="H47" s="1199"/>
      <c r="I47" s="358" t="s">
        <v>516</v>
      </c>
      <c r="J47" s="359" t="s">
        <v>516</v>
      </c>
      <c r="K47" s="359" t="s">
        <v>516</v>
      </c>
      <c r="L47" s="359" t="s">
        <v>516</v>
      </c>
      <c r="M47" s="360" t="s">
        <v>516</v>
      </c>
    </row>
    <row r="48" spans="2:13" ht="27.75" customHeight="1" x14ac:dyDescent="0.2">
      <c r="B48" s="1189"/>
      <c r="C48" s="1190"/>
      <c r="D48" s="106"/>
      <c r="E48" s="1195" t="s">
        <v>40</v>
      </c>
      <c r="F48" s="1195"/>
      <c r="G48" s="1195"/>
      <c r="H48" s="1196"/>
      <c r="I48" s="358" t="s">
        <v>516</v>
      </c>
      <c r="J48" s="359" t="s">
        <v>516</v>
      </c>
      <c r="K48" s="359" t="s">
        <v>516</v>
      </c>
      <c r="L48" s="359" t="s">
        <v>516</v>
      </c>
      <c r="M48" s="360" t="s">
        <v>516</v>
      </c>
    </row>
    <row r="49" spans="2:13" ht="27.75" customHeight="1" x14ac:dyDescent="0.2">
      <c r="B49" s="1191"/>
      <c r="C49" s="1192"/>
      <c r="D49" s="106"/>
      <c r="E49" s="1195" t="s">
        <v>41</v>
      </c>
      <c r="F49" s="1195"/>
      <c r="G49" s="1195"/>
      <c r="H49" s="1196"/>
      <c r="I49" s="358" t="s">
        <v>516</v>
      </c>
      <c r="J49" s="359" t="s">
        <v>516</v>
      </c>
      <c r="K49" s="359" t="s">
        <v>516</v>
      </c>
      <c r="L49" s="359" t="s">
        <v>516</v>
      </c>
      <c r="M49" s="360" t="s">
        <v>516</v>
      </c>
    </row>
    <row r="50" spans="2:13" ht="27.75" customHeight="1" x14ac:dyDescent="0.2">
      <c r="B50" s="1200" t="s">
        <v>42</v>
      </c>
      <c r="C50" s="1201"/>
      <c r="D50" s="109"/>
      <c r="E50" s="1195" t="s">
        <v>43</v>
      </c>
      <c r="F50" s="1195"/>
      <c r="G50" s="1195"/>
      <c r="H50" s="1196"/>
      <c r="I50" s="358">
        <v>2366</v>
      </c>
      <c r="J50" s="359">
        <v>2017</v>
      </c>
      <c r="K50" s="359">
        <v>2928</v>
      </c>
      <c r="L50" s="359">
        <v>2802</v>
      </c>
      <c r="M50" s="360">
        <v>2433</v>
      </c>
    </row>
    <row r="51" spans="2:13" ht="27.75" customHeight="1" x14ac:dyDescent="0.2">
      <c r="B51" s="1189"/>
      <c r="C51" s="1190"/>
      <c r="D51" s="106"/>
      <c r="E51" s="1195" t="s">
        <v>44</v>
      </c>
      <c r="F51" s="1195"/>
      <c r="G51" s="1195"/>
      <c r="H51" s="1196"/>
      <c r="I51" s="358">
        <v>1491</v>
      </c>
      <c r="J51" s="359">
        <v>1624</v>
      </c>
      <c r="K51" s="359">
        <v>1602</v>
      </c>
      <c r="L51" s="359">
        <v>1568</v>
      </c>
      <c r="M51" s="360">
        <v>1639</v>
      </c>
    </row>
    <row r="52" spans="2:13" ht="27.75" customHeight="1" x14ac:dyDescent="0.2">
      <c r="B52" s="1191"/>
      <c r="C52" s="1192"/>
      <c r="D52" s="106"/>
      <c r="E52" s="1195" t="s">
        <v>45</v>
      </c>
      <c r="F52" s="1195"/>
      <c r="G52" s="1195"/>
      <c r="H52" s="1196"/>
      <c r="I52" s="358">
        <v>4206</v>
      </c>
      <c r="J52" s="359">
        <v>3978</v>
      </c>
      <c r="K52" s="359">
        <v>3924</v>
      </c>
      <c r="L52" s="359">
        <v>4318</v>
      </c>
      <c r="M52" s="360">
        <v>4332</v>
      </c>
    </row>
    <row r="53" spans="2:13" ht="27.75" customHeight="1" thickBot="1" x14ac:dyDescent="0.25">
      <c r="B53" s="1202" t="s">
        <v>46</v>
      </c>
      <c r="C53" s="1203"/>
      <c r="D53" s="110"/>
      <c r="E53" s="1204" t="s">
        <v>47</v>
      </c>
      <c r="F53" s="1204"/>
      <c r="G53" s="1204"/>
      <c r="H53" s="1205"/>
      <c r="I53" s="361">
        <v>-1603</v>
      </c>
      <c r="J53" s="362">
        <v>-130</v>
      </c>
      <c r="K53" s="362">
        <v>-963</v>
      </c>
      <c r="L53" s="362">
        <v>3569</v>
      </c>
      <c r="M53" s="363">
        <v>1838</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nCjv55S3jr7JEqXbsiaMIIdIIhFXISHg4MB9iflwkVjCiGf5JifWm7Lre3nHC0EBNqtAdEjPYsGBOlxEMCHaMw==" saltValue="2B3SluQQa/5tDUHjqPWNe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55" zoomScale="70" zoomScaleNormal="70" zoomScaleSheetLayoutView="100" workbookViewId="0">
      <selection activeCell="H58" sqref="H58"/>
    </sheetView>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559</v>
      </c>
      <c r="G54" s="119" t="s">
        <v>560</v>
      </c>
      <c r="H54" s="120" t="s">
        <v>561</v>
      </c>
    </row>
    <row r="55" spans="2:8" ht="52.5" customHeight="1" x14ac:dyDescent="0.2">
      <c r="B55" s="121"/>
      <c r="C55" s="1214" t="s">
        <v>50</v>
      </c>
      <c r="D55" s="1214"/>
      <c r="E55" s="1215"/>
      <c r="F55" s="122">
        <v>1594</v>
      </c>
      <c r="G55" s="122">
        <v>1406</v>
      </c>
      <c r="H55" s="123">
        <v>1265</v>
      </c>
    </row>
    <row r="56" spans="2:8" ht="52.5" customHeight="1" x14ac:dyDescent="0.2">
      <c r="B56" s="124"/>
      <c r="C56" s="1216" t="s">
        <v>51</v>
      </c>
      <c r="D56" s="1216"/>
      <c r="E56" s="1217"/>
      <c r="F56" s="125">
        <v>100</v>
      </c>
      <c r="G56" s="125">
        <v>100</v>
      </c>
      <c r="H56" s="126">
        <v>100</v>
      </c>
    </row>
    <row r="57" spans="2:8" ht="53.25" customHeight="1" x14ac:dyDescent="0.2">
      <c r="B57" s="124"/>
      <c r="C57" s="1218" t="s">
        <v>52</v>
      </c>
      <c r="D57" s="1218"/>
      <c r="E57" s="1219"/>
      <c r="F57" s="127">
        <v>837</v>
      </c>
      <c r="G57" s="127">
        <v>814</v>
      </c>
      <c r="H57" s="128">
        <v>681</v>
      </c>
    </row>
    <row r="58" spans="2:8" ht="45.75" customHeight="1" x14ac:dyDescent="0.2">
      <c r="B58" s="129"/>
      <c r="C58" s="1206" t="s">
        <v>580</v>
      </c>
      <c r="D58" s="1207"/>
      <c r="E58" s="1208"/>
      <c r="F58" s="130">
        <v>478</v>
      </c>
      <c r="G58" s="130">
        <v>478</v>
      </c>
      <c r="H58" s="131">
        <v>364</v>
      </c>
    </row>
    <row r="59" spans="2:8" ht="45.75" customHeight="1" x14ac:dyDescent="0.2">
      <c r="B59" s="129"/>
      <c r="C59" s="1206" t="s">
        <v>581</v>
      </c>
      <c r="D59" s="1207"/>
      <c r="E59" s="1208"/>
      <c r="F59" s="130">
        <v>213</v>
      </c>
      <c r="G59" s="130">
        <v>213</v>
      </c>
      <c r="H59" s="131">
        <v>213</v>
      </c>
    </row>
    <row r="60" spans="2:8" ht="45.75" customHeight="1" x14ac:dyDescent="0.2">
      <c r="B60" s="129"/>
      <c r="C60" s="1206" t="s">
        <v>582</v>
      </c>
      <c r="D60" s="1207"/>
      <c r="E60" s="1208"/>
      <c r="F60" s="130">
        <v>82</v>
      </c>
      <c r="G60" s="130">
        <v>72</v>
      </c>
      <c r="H60" s="131">
        <v>62</v>
      </c>
    </row>
    <row r="61" spans="2:8" ht="45.75" customHeight="1" x14ac:dyDescent="0.2">
      <c r="B61" s="129"/>
      <c r="C61" s="1206" t="s">
        <v>583</v>
      </c>
      <c r="D61" s="1207"/>
      <c r="E61" s="1208"/>
      <c r="F61" s="130">
        <v>62</v>
      </c>
      <c r="G61" s="130">
        <v>47</v>
      </c>
      <c r="H61" s="131">
        <v>35</v>
      </c>
    </row>
    <row r="62" spans="2:8" ht="45.75" customHeight="1" thickBot="1" x14ac:dyDescent="0.25">
      <c r="B62" s="132"/>
      <c r="C62" s="1209" t="s">
        <v>584</v>
      </c>
      <c r="D62" s="1210"/>
      <c r="E62" s="1211"/>
      <c r="F62" s="133">
        <v>2</v>
      </c>
      <c r="G62" s="133">
        <v>4</v>
      </c>
      <c r="H62" s="134">
        <v>7</v>
      </c>
    </row>
    <row r="63" spans="2:8" ht="52.5" customHeight="1" thickBot="1" x14ac:dyDescent="0.25">
      <c r="B63" s="135"/>
      <c r="C63" s="1212" t="s">
        <v>53</v>
      </c>
      <c r="D63" s="1212"/>
      <c r="E63" s="1213"/>
      <c r="F63" s="136">
        <v>2531</v>
      </c>
      <c r="G63" s="136">
        <v>2321</v>
      </c>
      <c r="H63" s="137">
        <v>2046</v>
      </c>
    </row>
    <row r="64" spans="2:8" ht="13" x14ac:dyDescent="0.2"/>
  </sheetData>
  <sheetProtection algorithmName="SHA-512" hashValue="WtHt9+3gN8ZwuAsyIoyDiPyE1bPNhNayu7Adyiw202WcObuyx2worYicCgPSUmKkt/Gtew3mH//gjRgArbKR2A==" saltValue="eGfhDQ72n0wFH+FLXl3GO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554</v>
      </c>
      <c r="G2" s="151"/>
      <c r="H2" s="152"/>
    </row>
    <row r="3" spans="1:8" x14ac:dyDescent="0.2">
      <c r="A3" s="148" t="s">
        <v>547</v>
      </c>
      <c r="B3" s="153"/>
      <c r="C3" s="154"/>
      <c r="D3" s="155">
        <v>46435</v>
      </c>
      <c r="E3" s="156"/>
      <c r="F3" s="157">
        <v>98507</v>
      </c>
      <c r="G3" s="158"/>
      <c r="H3" s="159"/>
    </row>
    <row r="4" spans="1:8" x14ac:dyDescent="0.2">
      <c r="A4" s="160"/>
      <c r="B4" s="161"/>
      <c r="C4" s="162"/>
      <c r="D4" s="163">
        <v>25615</v>
      </c>
      <c r="E4" s="164"/>
      <c r="F4" s="165">
        <v>47567</v>
      </c>
      <c r="G4" s="166"/>
      <c r="H4" s="167"/>
    </row>
    <row r="5" spans="1:8" x14ac:dyDescent="0.2">
      <c r="A5" s="148" t="s">
        <v>549</v>
      </c>
      <c r="B5" s="153"/>
      <c r="C5" s="154"/>
      <c r="D5" s="155">
        <v>75938</v>
      </c>
      <c r="E5" s="156"/>
      <c r="F5" s="157">
        <v>113347</v>
      </c>
      <c r="G5" s="158"/>
      <c r="H5" s="159"/>
    </row>
    <row r="6" spans="1:8" x14ac:dyDescent="0.2">
      <c r="A6" s="160"/>
      <c r="B6" s="161"/>
      <c r="C6" s="162"/>
      <c r="D6" s="163">
        <v>34046</v>
      </c>
      <c r="E6" s="164"/>
      <c r="F6" s="165">
        <v>58728</v>
      </c>
      <c r="G6" s="166"/>
      <c r="H6" s="167"/>
    </row>
    <row r="7" spans="1:8" x14ac:dyDescent="0.2">
      <c r="A7" s="148" t="s">
        <v>550</v>
      </c>
      <c r="B7" s="153"/>
      <c r="C7" s="154"/>
      <c r="D7" s="155">
        <v>202227</v>
      </c>
      <c r="E7" s="156"/>
      <c r="F7" s="157">
        <v>120302</v>
      </c>
      <c r="G7" s="158"/>
      <c r="H7" s="159"/>
    </row>
    <row r="8" spans="1:8" x14ac:dyDescent="0.2">
      <c r="A8" s="160"/>
      <c r="B8" s="161"/>
      <c r="C8" s="162"/>
      <c r="D8" s="163">
        <v>78265</v>
      </c>
      <c r="E8" s="164"/>
      <c r="F8" s="165">
        <v>59328</v>
      </c>
      <c r="G8" s="166"/>
      <c r="H8" s="167"/>
    </row>
    <row r="9" spans="1:8" x14ac:dyDescent="0.2">
      <c r="A9" s="148" t="s">
        <v>551</v>
      </c>
      <c r="B9" s="153"/>
      <c r="C9" s="154"/>
      <c r="D9" s="155">
        <v>214058</v>
      </c>
      <c r="E9" s="156"/>
      <c r="F9" s="157">
        <v>85942</v>
      </c>
      <c r="G9" s="158"/>
      <c r="H9" s="159"/>
    </row>
    <row r="10" spans="1:8" x14ac:dyDescent="0.2">
      <c r="A10" s="160"/>
      <c r="B10" s="161"/>
      <c r="C10" s="162"/>
      <c r="D10" s="163">
        <v>96714</v>
      </c>
      <c r="E10" s="164"/>
      <c r="F10" s="165">
        <v>48630</v>
      </c>
      <c r="G10" s="166"/>
      <c r="H10" s="167"/>
    </row>
    <row r="11" spans="1:8" x14ac:dyDescent="0.2">
      <c r="A11" s="148" t="s">
        <v>552</v>
      </c>
      <c r="B11" s="153"/>
      <c r="C11" s="154"/>
      <c r="D11" s="155">
        <v>474108</v>
      </c>
      <c r="E11" s="156"/>
      <c r="F11" s="157">
        <v>95007</v>
      </c>
      <c r="G11" s="158"/>
      <c r="H11" s="159"/>
    </row>
    <row r="12" spans="1:8" x14ac:dyDescent="0.2">
      <c r="A12" s="160"/>
      <c r="B12" s="161"/>
      <c r="C12" s="168"/>
      <c r="D12" s="163">
        <v>55367</v>
      </c>
      <c r="E12" s="164"/>
      <c r="F12" s="165">
        <v>48509</v>
      </c>
      <c r="G12" s="166"/>
      <c r="H12" s="167"/>
    </row>
    <row r="13" spans="1:8" x14ac:dyDescent="0.2">
      <c r="A13" s="148"/>
      <c r="B13" s="153"/>
      <c r="C13" s="169"/>
      <c r="D13" s="170">
        <v>202553</v>
      </c>
      <c r="E13" s="171"/>
      <c r="F13" s="172">
        <v>102621</v>
      </c>
      <c r="G13" s="173"/>
      <c r="H13" s="159"/>
    </row>
    <row r="14" spans="1:8" x14ac:dyDescent="0.2">
      <c r="A14" s="160"/>
      <c r="B14" s="161"/>
      <c r="C14" s="162"/>
      <c r="D14" s="163">
        <v>58001</v>
      </c>
      <c r="E14" s="164"/>
      <c r="F14" s="165">
        <v>52552</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7.33</v>
      </c>
      <c r="C19" s="174">
        <f>ROUND(VALUE(SUBSTITUTE(実質収支比率等に係る経年分析!G$48,"▲","-")),2)</f>
        <v>9.34</v>
      </c>
      <c r="D19" s="174">
        <f>ROUND(VALUE(SUBSTITUTE(実質収支比率等に係る経年分析!H$48,"▲","-")),2)</f>
        <v>8.35</v>
      </c>
      <c r="E19" s="174">
        <f>ROUND(VALUE(SUBSTITUTE(実質収支比率等に係る経年分析!I$48,"▲","-")),2)</f>
        <v>13.7</v>
      </c>
      <c r="F19" s="174">
        <f>ROUND(VALUE(SUBSTITUTE(実質収支比率等に係る経年分析!J$48,"▲","-")),2)</f>
        <v>11.38</v>
      </c>
    </row>
    <row r="20" spans="1:11" x14ac:dyDescent="0.2">
      <c r="A20" s="174" t="s">
        <v>57</v>
      </c>
      <c r="B20" s="174">
        <f>ROUND(VALUE(SUBSTITUTE(実質収支比率等に係る経年分析!F$47,"▲","-")),2)</f>
        <v>35.39</v>
      </c>
      <c r="C20" s="174">
        <f>ROUND(VALUE(SUBSTITUTE(実質収支比率等に係る経年分析!G$47,"▲","-")),2)</f>
        <v>32.86</v>
      </c>
      <c r="D20" s="174">
        <f>ROUND(VALUE(SUBSTITUTE(実質収支比率等に係る経年分析!H$47,"▲","-")),2)</f>
        <v>30.04</v>
      </c>
      <c r="E20" s="174">
        <f>ROUND(VALUE(SUBSTITUTE(実質収支比率等に係る経年分析!I$47,"▲","-")),2)</f>
        <v>26.95</v>
      </c>
      <c r="F20" s="174">
        <f>ROUND(VALUE(SUBSTITUTE(実質収支比率等に係る経年分析!J$47,"▲","-")),2)</f>
        <v>24.69</v>
      </c>
    </row>
    <row r="21" spans="1:11" x14ac:dyDescent="0.2">
      <c r="A21" s="174" t="s">
        <v>58</v>
      </c>
      <c r="B21" s="174">
        <f>IF(ISNUMBER(VALUE(SUBSTITUTE(実質収支比率等に係る経年分析!F$49,"▲","-"))),ROUND(VALUE(SUBSTITUTE(実質収支比率等に係る経年分析!F$49,"▲","-")),2),NA())</f>
        <v>5.13</v>
      </c>
      <c r="C21" s="174">
        <f>IF(ISNUMBER(VALUE(SUBSTITUTE(実質収支比率等に係る経年分析!G$49,"▲","-"))),ROUND(VALUE(SUBSTITUTE(実質収支比率等に係る経年分析!G$49,"▲","-")),2),NA())</f>
        <v>0.08</v>
      </c>
      <c r="D21" s="174">
        <f>IF(ISNUMBER(VALUE(SUBSTITUTE(実質収支比率等に係る経年分析!H$49,"▲","-"))),ROUND(VALUE(SUBSTITUTE(実質収支比率等に係る経年分析!H$49,"▲","-")),2),NA())</f>
        <v>-2.23</v>
      </c>
      <c r="E21" s="174">
        <f>IF(ISNUMBER(VALUE(SUBSTITUTE(実質収支比率等に係る経年分析!I$49,"▲","-"))),ROUND(VALUE(SUBSTITUTE(実質収支比率等に係る経年分析!I$49,"▲","-")),2),NA())</f>
        <v>1.62</v>
      </c>
      <c r="F21" s="174">
        <f>IF(ISNUMBER(VALUE(SUBSTITUTE(実質収支比率等に係る経年分析!J$49,"▲","-"))),ROUND(VALUE(SUBSTITUTE(実質収支比率等に係る経年分析!J$49,"▲","-")),2),NA())</f>
        <v>-5.33</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芳賀工業団地排水処理センター特別会計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0.09</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0.12</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0.11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0.11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0.02</v>
      </c>
    </row>
    <row r="30" spans="1:11" x14ac:dyDescent="0.2">
      <c r="A30" s="175" t="str">
        <f>IF(連結実質赤字比率に係る赤字・黒字の構成分析!C$40="",NA(),連結実質赤字比率に係る赤字・黒字の構成分析!C$40)</f>
        <v>芳賀町公共下水道事業特別会計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0.16</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0.35</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0.04</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0.09</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0.06</v>
      </c>
    </row>
    <row r="31" spans="1:11" x14ac:dyDescent="0.2">
      <c r="A31" s="175" t="str">
        <f>IF(連結実質赤字比率に係る赤字・黒字の構成分析!C$39="",NA(),連結実質赤字比率に係る赤字・黒字の構成分析!C$39)</f>
        <v>芳賀町後期高齢者医療特別会計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0.09</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0.09</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0.08</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7.0000000000000007E-2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0.11</v>
      </c>
    </row>
    <row r="32" spans="1:11" x14ac:dyDescent="0.2">
      <c r="A32" s="175" t="str">
        <f>IF(連結実質赤字比率に係る赤字・黒字の構成分析!C$38="",NA(),連結実質赤字比率に係る赤字・黒字の構成分析!C$38)</f>
        <v>芳賀町農業集落排水事業特別会計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0.21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0.04</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0.12</v>
      </c>
    </row>
    <row r="33" spans="1:16" x14ac:dyDescent="0.2">
      <c r="A33" s="175" t="str">
        <f>IF(連結実質赤字比率に係る赤字・黒字の構成分析!C$37="",NA(),連結実質赤字比率に係る赤字・黒字の構成分析!C$37)</f>
        <v>芳賀町宅地造成事業特別会計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0.56999999999999995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0.28999999999999998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0.28000000000000003</v>
      </c>
    </row>
    <row r="34" spans="1:16" x14ac:dyDescent="0.2">
      <c r="A34" s="175" t="str">
        <f>IF(連結実質赤字比率に係る赤字・黒字の構成分析!C$36="",NA(),連結実質赤字比率に係る赤字・黒字の構成分析!C$36)</f>
        <v>芳賀町介護保険特別会計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0.97</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1.51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2.71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2.1800000000000002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1.5</v>
      </c>
    </row>
    <row r="35" spans="1:16" x14ac:dyDescent="0.2">
      <c r="A35" s="175" t="str">
        <f>IF(連結実質赤字比率に係る赤字・黒字の構成分析!C$35="",NA(),連結実質赤字比率に係る赤字・黒字の構成分析!C$35)</f>
        <v>芳賀町国民健康保険特別会計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1.23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1.35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1.73</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7.41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9.2100000000000009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8.24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13.57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11.35</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575</v>
      </c>
      <c r="E42" s="176"/>
      <c r="F42" s="176"/>
      <c r="G42" s="176">
        <f>'実質公債費比率（分子）の構造'!L$52</f>
        <v>559</v>
      </c>
      <c r="H42" s="176"/>
      <c r="I42" s="176"/>
      <c r="J42" s="176">
        <f>'実質公債費比率（分子）の構造'!M$52</f>
        <v>550</v>
      </c>
      <c r="K42" s="176"/>
      <c r="L42" s="176"/>
      <c r="M42" s="176">
        <f>'実質公債費比率（分子）の構造'!N$52</f>
        <v>542</v>
      </c>
      <c r="N42" s="176"/>
      <c r="O42" s="176"/>
      <c r="P42" s="176">
        <f>'実質公債費比率（分子）の構造'!O$52</f>
        <v>498</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f>'実質公債費比率（分子）の構造'!O$51</f>
        <v>2</v>
      </c>
      <c r="O43" s="176"/>
      <c r="P43" s="176"/>
    </row>
    <row r="44" spans="1:16" x14ac:dyDescent="0.2">
      <c r="A44" s="176" t="s">
        <v>67</v>
      </c>
      <c r="B44" s="176">
        <f>'実質公債費比率（分子）の構造'!K$50</f>
        <v>3</v>
      </c>
      <c r="C44" s="176"/>
      <c r="D44" s="176"/>
      <c r="E44" s="176">
        <f>'実質公債費比率（分子）の構造'!L$50</f>
        <v>13</v>
      </c>
      <c r="F44" s="176"/>
      <c r="G44" s="176"/>
      <c r="H44" s="176">
        <f>'実質公債費比率（分子）の構造'!M$50</f>
        <v>27</v>
      </c>
      <c r="I44" s="176"/>
      <c r="J44" s="176"/>
      <c r="K44" s="176">
        <f>'実質公債費比率（分子）の構造'!N$50</f>
        <v>52</v>
      </c>
      <c r="L44" s="176"/>
      <c r="M44" s="176"/>
      <c r="N44" s="176">
        <f>'実質公債費比率（分子）の構造'!O$50</f>
        <v>17</v>
      </c>
      <c r="O44" s="176"/>
      <c r="P44" s="176"/>
    </row>
    <row r="45" spans="1:16" x14ac:dyDescent="0.2">
      <c r="A45" s="176" t="s">
        <v>68</v>
      </c>
      <c r="B45" s="176">
        <f>'実質公債費比率（分子）の構造'!K$49</f>
        <v>10</v>
      </c>
      <c r="C45" s="176"/>
      <c r="D45" s="176"/>
      <c r="E45" s="176">
        <f>'実質公債費比率（分子）の構造'!L$49</f>
        <v>41</v>
      </c>
      <c r="F45" s="176"/>
      <c r="G45" s="176"/>
      <c r="H45" s="176">
        <f>'実質公債費比率（分子）の構造'!M$49</f>
        <v>38</v>
      </c>
      <c r="I45" s="176"/>
      <c r="J45" s="176"/>
      <c r="K45" s="176">
        <f>'実質公債費比率（分子）の構造'!N$49</f>
        <v>70</v>
      </c>
      <c r="L45" s="176"/>
      <c r="M45" s="176"/>
      <c r="N45" s="176">
        <f>'実質公債費比率（分子）の構造'!O$49</f>
        <v>79</v>
      </c>
      <c r="O45" s="176"/>
      <c r="P45" s="176"/>
    </row>
    <row r="46" spans="1:16" x14ac:dyDescent="0.2">
      <c r="A46" s="176" t="s">
        <v>69</v>
      </c>
      <c r="B46" s="176">
        <f>'実質公債費比率（分子）の構造'!K$48</f>
        <v>202</v>
      </c>
      <c r="C46" s="176"/>
      <c r="D46" s="176"/>
      <c r="E46" s="176">
        <f>'実質公債費比率（分子）の構造'!L$48</f>
        <v>187</v>
      </c>
      <c r="F46" s="176"/>
      <c r="G46" s="176"/>
      <c r="H46" s="176">
        <f>'実質公債費比率（分子）の構造'!M$48</f>
        <v>183</v>
      </c>
      <c r="I46" s="176"/>
      <c r="J46" s="176"/>
      <c r="K46" s="176">
        <f>'実質公債費比率（分子）の構造'!N$48</f>
        <v>196</v>
      </c>
      <c r="L46" s="176"/>
      <c r="M46" s="176"/>
      <c r="N46" s="176">
        <f>'実質公債費比率（分子）の構造'!O$48</f>
        <v>192</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436</v>
      </c>
      <c r="C49" s="176"/>
      <c r="D49" s="176"/>
      <c r="E49" s="176">
        <f>'実質公債費比率（分子）の構造'!L$45</f>
        <v>399</v>
      </c>
      <c r="F49" s="176"/>
      <c r="G49" s="176"/>
      <c r="H49" s="176">
        <f>'実質公債費比率（分子）の構造'!M$45</f>
        <v>375</v>
      </c>
      <c r="I49" s="176"/>
      <c r="J49" s="176"/>
      <c r="K49" s="176">
        <f>'実質公債費比率（分子）の構造'!N$45</f>
        <v>327</v>
      </c>
      <c r="L49" s="176"/>
      <c r="M49" s="176"/>
      <c r="N49" s="176">
        <f>'実質公債費比率（分子）の構造'!O$45</f>
        <v>285</v>
      </c>
      <c r="O49" s="176"/>
      <c r="P49" s="176"/>
    </row>
    <row r="50" spans="1:16" x14ac:dyDescent="0.2">
      <c r="A50" s="176" t="s">
        <v>73</v>
      </c>
      <c r="B50" s="176" t="e">
        <f>NA()</f>
        <v>#N/A</v>
      </c>
      <c r="C50" s="176">
        <f>IF(ISNUMBER('実質公債費比率（分子）の構造'!K$53),'実質公債費比率（分子）の構造'!K$53,NA())</f>
        <v>76</v>
      </c>
      <c r="D50" s="176" t="e">
        <f>NA()</f>
        <v>#N/A</v>
      </c>
      <c r="E50" s="176" t="e">
        <f>NA()</f>
        <v>#N/A</v>
      </c>
      <c r="F50" s="176">
        <f>IF(ISNUMBER('実質公債費比率（分子）の構造'!L$53),'実質公債費比率（分子）の構造'!L$53,NA())</f>
        <v>81</v>
      </c>
      <c r="G50" s="176" t="e">
        <f>NA()</f>
        <v>#N/A</v>
      </c>
      <c r="H50" s="176" t="e">
        <f>NA()</f>
        <v>#N/A</v>
      </c>
      <c r="I50" s="176">
        <f>IF(ISNUMBER('実質公債費比率（分子）の構造'!M$53),'実質公債費比率（分子）の構造'!M$53,NA())</f>
        <v>73</v>
      </c>
      <c r="J50" s="176" t="e">
        <f>NA()</f>
        <v>#N/A</v>
      </c>
      <c r="K50" s="176" t="e">
        <f>NA()</f>
        <v>#N/A</v>
      </c>
      <c r="L50" s="176">
        <f>IF(ISNUMBER('実質公債費比率（分子）の構造'!N$53),'実質公債費比率（分子）の構造'!N$53,NA())</f>
        <v>103</v>
      </c>
      <c r="M50" s="176" t="e">
        <f>NA()</f>
        <v>#N/A</v>
      </c>
      <c r="N50" s="176" t="e">
        <f>NA()</f>
        <v>#N/A</v>
      </c>
      <c r="O50" s="176">
        <f>IF(ISNUMBER('実質公債費比率（分子）の構造'!O$53),'実質公債費比率（分子）の構造'!O$53,NA())</f>
        <v>77</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4206</v>
      </c>
      <c r="E56" s="175"/>
      <c r="F56" s="175"/>
      <c r="G56" s="175">
        <f>'将来負担比率（分子）の構造'!J$52</f>
        <v>3978</v>
      </c>
      <c r="H56" s="175"/>
      <c r="I56" s="175"/>
      <c r="J56" s="175">
        <f>'将来負担比率（分子）の構造'!K$52</f>
        <v>3924</v>
      </c>
      <c r="K56" s="175"/>
      <c r="L56" s="175"/>
      <c r="M56" s="175">
        <f>'将来負担比率（分子）の構造'!L$52</f>
        <v>4318</v>
      </c>
      <c r="N56" s="175"/>
      <c r="O56" s="175"/>
      <c r="P56" s="175">
        <f>'将来負担比率（分子）の構造'!M$52</f>
        <v>4332</v>
      </c>
    </row>
    <row r="57" spans="1:16" x14ac:dyDescent="0.2">
      <c r="A57" s="175" t="s">
        <v>44</v>
      </c>
      <c r="B57" s="175"/>
      <c r="C57" s="175"/>
      <c r="D57" s="175">
        <f>'将来負担比率（分子）の構造'!I$51</f>
        <v>1491</v>
      </c>
      <c r="E57" s="175"/>
      <c r="F57" s="175"/>
      <c r="G57" s="175">
        <f>'将来負担比率（分子）の構造'!J$51</f>
        <v>1624</v>
      </c>
      <c r="H57" s="175"/>
      <c r="I57" s="175"/>
      <c r="J57" s="175">
        <f>'将来負担比率（分子）の構造'!K$51</f>
        <v>1602</v>
      </c>
      <c r="K57" s="175"/>
      <c r="L57" s="175"/>
      <c r="M57" s="175">
        <f>'将来負担比率（分子）の構造'!L$51</f>
        <v>1568</v>
      </c>
      <c r="N57" s="175"/>
      <c r="O57" s="175"/>
      <c r="P57" s="175">
        <f>'将来負担比率（分子）の構造'!M$51</f>
        <v>1639</v>
      </c>
    </row>
    <row r="58" spans="1:16" x14ac:dyDescent="0.2">
      <c r="A58" s="175" t="s">
        <v>43</v>
      </c>
      <c r="B58" s="175"/>
      <c r="C58" s="175"/>
      <c r="D58" s="175">
        <f>'将来負担比率（分子）の構造'!I$50</f>
        <v>2366</v>
      </c>
      <c r="E58" s="175"/>
      <c r="F58" s="175"/>
      <c r="G58" s="175">
        <f>'将来負担比率（分子）の構造'!J$50</f>
        <v>2017</v>
      </c>
      <c r="H58" s="175"/>
      <c r="I58" s="175"/>
      <c r="J58" s="175">
        <f>'将来負担比率（分子）の構造'!K$50</f>
        <v>2928</v>
      </c>
      <c r="K58" s="175"/>
      <c r="L58" s="175"/>
      <c r="M58" s="175">
        <f>'将来負担比率（分子）の構造'!L$50</f>
        <v>2802</v>
      </c>
      <c r="N58" s="175"/>
      <c r="O58" s="175"/>
      <c r="P58" s="175">
        <f>'将来負担比率（分子）の構造'!M$50</f>
        <v>2433</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1187</v>
      </c>
      <c r="C62" s="175"/>
      <c r="D62" s="175"/>
      <c r="E62" s="175">
        <f>'将来負担比率（分子）の構造'!J$45</f>
        <v>1154</v>
      </c>
      <c r="F62" s="175"/>
      <c r="G62" s="175"/>
      <c r="H62" s="175">
        <f>'将来負担比率（分子）の構造'!K$45</f>
        <v>1150</v>
      </c>
      <c r="I62" s="175"/>
      <c r="J62" s="175"/>
      <c r="K62" s="175">
        <f>'将来負担比率（分子）の構造'!L$45</f>
        <v>1139</v>
      </c>
      <c r="L62" s="175"/>
      <c r="M62" s="175"/>
      <c r="N62" s="175">
        <f>'将来負担比率（分子）の構造'!M$45</f>
        <v>1108</v>
      </c>
      <c r="O62" s="175"/>
      <c r="P62" s="175"/>
    </row>
    <row r="63" spans="1:16" x14ac:dyDescent="0.2">
      <c r="A63" s="175" t="s">
        <v>36</v>
      </c>
      <c r="B63" s="175">
        <f>'将来負担比率（分子）の構造'!I$44</f>
        <v>480</v>
      </c>
      <c r="C63" s="175"/>
      <c r="D63" s="175"/>
      <c r="E63" s="175">
        <f>'将来負担比率（分子）の構造'!J$44</f>
        <v>486</v>
      </c>
      <c r="F63" s="175"/>
      <c r="G63" s="175"/>
      <c r="H63" s="175">
        <f>'将来負担比率（分子）の構造'!K$44</f>
        <v>400</v>
      </c>
      <c r="I63" s="175"/>
      <c r="J63" s="175"/>
      <c r="K63" s="175">
        <f>'将来負担比率（分子）の構造'!L$44</f>
        <v>414</v>
      </c>
      <c r="L63" s="175"/>
      <c r="M63" s="175"/>
      <c r="N63" s="175">
        <f>'将来負担比率（分子）の構造'!M$44</f>
        <v>357</v>
      </c>
      <c r="O63" s="175"/>
      <c r="P63" s="175"/>
    </row>
    <row r="64" spans="1:16" x14ac:dyDescent="0.2">
      <c r="A64" s="175" t="s">
        <v>35</v>
      </c>
      <c r="B64" s="175">
        <f>'将来負担比率（分子）の構造'!I$43</f>
        <v>2753</v>
      </c>
      <c r="C64" s="175"/>
      <c r="D64" s="175"/>
      <c r="E64" s="175">
        <f>'将来負担比率（分子）の構造'!J$43</f>
        <v>2615</v>
      </c>
      <c r="F64" s="175"/>
      <c r="G64" s="175"/>
      <c r="H64" s="175">
        <f>'将来負担比率（分子）の構造'!K$43</f>
        <v>2092</v>
      </c>
      <c r="I64" s="175"/>
      <c r="J64" s="175"/>
      <c r="K64" s="175">
        <f>'将来負担比率（分子）の構造'!L$43</f>
        <v>1987</v>
      </c>
      <c r="L64" s="175"/>
      <c r="M64" s="175"/>
      <c r="N64" s="175">
        <f>'将来負担比率（分子）の構造'!M$43</f>
        <v>1978</v>
      </c>
      <c r="O64" s="175"/>
      <c r="P64" s="175"/>
    </row>
    <row r="65" spans="1:16" x14ac:dyDescent="0.2">
      <c r="A65" s="175" t="s">
        <v>34</v>
      </c>
      <c r="B65" s="175">
        <f>'将来負担比率（分子）の構造'!I$42</f>
        <v>47</v>
      </c>
      <c r="C65" s="175"/>
      <c r="D65" s="175"/>
      <c r="E65" s="175">
        <f>'将来負担比率（分子）の構造'!J$42</f>
        <v>1487</v>
      </c>
      <c r="F65" s="175"/>
      <c r="G65" s="175"/>
      <c r="H65" s="175">
        <f>'将来負担比率（分子）の構造'!K$42</f>
        <v>1226</v>
      </c>
      <c r="I65" s="175"/>
      <c r="J65" s="175"/>
      <c r="K65" s="175">
        <f>'将来負担比率（分子）の構造'!L$42</f>
        <v>5088</v>
      </c>
      <c r="L65" s="175"/>
      <c r="M65" s="175"/>
      <c r="N65" s="175">
        <f>'将来負担比率（分子）の構造'!M$42</f>
        <v>148</v>
      </c>
      <c r="O65" s="175"/>
      <c r="P65" s="175"/>
    </row>
    <row r="66" spans="1:16" x14ac:dyDescent="0.2">
      <c r="A66" s="175" t="s">
        <v>33</v>
      </c>
      <c r="B66" s="175">
        <f>'将来負担比率（分子）の構造'!I$41</f>
        <v>1992</v>
      </c>
      <c r="C66" s="175"/>
      <c r="D66" s="175"/>
      <c r="E66" s="175">
        <f>'将来負担比率（分子）の構造'!J$41</f>
        <v>1748</v>
      </c>
      <c r="F66" s="175"/>
      <c r="G66" s="175"/>
      <c r="H66" s="175">
        <f>'将来負担比率（分子）の構造'!K$41</f>
        <v>2622</v>
      </c>
      <c r="I66" s="175"/>
      <c r="J66" s="175"/>
      <c r="K66" s="175">
        <f>'将来負担比率（分子）の構造'!L$41</f>
        <v>3631</v>
      </c>
      <c r="L66" s="175"/>
      <c r="M66" s="175"/>
      <c r="N66" s="175">
        <f>'将来負担比率（分子）の構造'!M$41</f>
        <v>6650</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3569</v>
      </c>
      <c r="M67" s="175" t="e">
        <f>NA()</f>
        <v>#N/A</v>
      </c>
      <c r="N67" s="175" t="e">
        <f>NA()</f>
        <v>#N/A</v>
      </c>
      <c r="O67" s="175">
        <f>IF(ISNUMBER('将来負担比率（分子）の構造'!M$53), IF('将来負担比率（分子）の構造'!M$53 &lt; 0, 0, '将来負担比率（分子）の構造'!M$53), NA())</f>
        <v>1838</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1594</v>
      </c>
      <c r="C72" s="179">
        <f>基金残高に係る経年分析!G55</f>
        <v>1406</v>
      </c>
      <c r="D72" s="179">
        <f>基金残高に係る経年分析!H55</f>
        <v>1265</v>
      </c>
    </row>
    <row r="73" spans="1:16" x14ac:dyDescent="0.2">
      <c r="A73" s="178" t="s">
        <v>80</v>
      </c>
      <c r="B73" s="179">
        <f>基金残高に係る経年分析!F56</f>
        <v>100</v>
      </c>
      <c r="C73" s="179">
        <f>基金残高に係る経年分析!G56</f>
        <v>100</v>
      </c>
      <c r="D73" s="179">
        <f>基金残高に係る経年分析!H56</f>
        <v>100</v>
      </c>
    </row>
    <row r="74" spans="1:16" x14ac:dyDescent="0.2">
      <c r="A74" s="178" t="s">
        <v>81</v>
      </c>
      <c r="B74" s="179">
        <f>基金残高に係る経年分析!F57</f>
        <v>837</v>
      </c>
      <c r="C74" s="179">
        <f>基金残高に係る経年分析!G57</f>
        <v>814</v>
      </c>
      <c r="D74" s="179">
        <f>基金残高に係る経年分析!H57</f>
        <v>681</v>
      </c>
    </row>
  </sheetData>
  <sheetProtection algorithmName="SHA-512" hashValue="W+5qtI3xYlURTbPlweeKEbJQ4O4kfDRG/ZddFaOiPGvEzFMLhuaCGdGAdshBy7XB8XiN9QXWzoBK2MjUOM4VTg==" saltValue="N09kSnl/+8tUwqrO1MruJ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215</v>
      </c>
      <c r="DI1" s="603"/>
      <c r="DJ1" s="603"/>
      <c r="DK1" s="603"/>
      <c r="DL1" s="603"/>
      <c r="DM1" s="603"/>
      <c r="DN1" s="604"/>
      <c r="DO1" s="214"/>
      <c r="DP1" s="602" t="s">
        <v>216</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218</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219</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220</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221</v>
      </c>
      <c r="S4" s="606"/>
      <c r="T4" s="606"/>
      <c r="U4" s="606"/>
      <c r="V4" s="606"/>
      <c r="W4" s="606"/>
      <c r="X4" s="606"/>
      <c r="Y4" s="607"/>
      <c r="Z4" s="605" t="s">
        <v>222</v>
      </c>
      <c r="AA4" s="606"/>
      <c r="AB4" s="606"/>
      <c r="AC4" s="607"/>
      <c r="AD4" s="605" t="s">
        <v>223</v>
      </c>
      <c r="AE4" s="606"/>
      <c r="AF4" s="606"/>
      <c r="AG4" s="606"/>
      <c r="AH4" s="606"/>
      <c r="AI4" s="606"/>
      <c r="AJ4" s="606"/>
      <c r="AK4" s="607"/>
      <c r="AL4" s="605" t="s">
        <v>222</v>
      </c>
      <c r="AM4" s="606"/>
      <c r="AN4" s="606"/>
      <c r="AO4" s="607"/>
      <c r="AP4" s="608" t="s">
        <v>224</v>
      </c>
      <c r="AQ4" s="608"/>
      <c r="AR4" s="608"/>
      <c r="AS4" s="608"/>
      <c r="AT4" s="608"/>
      <c r="AU4" s="608"/>
      <c r="AV4" s="608"/>
      <c r="AW4" s="608"/>
      <c r="AX4" s="608"/>
      <c r="AY4" s="608"/>
      <c r="AZ4" s="608"/>
      <c r="BA4" s="608"/>
      <c r="BB4" s="608"/>
      <c r="BC4" s="608"/>
      <c r="BD4" s="608"/>
      <c r="BE4" s="608"/>
      <c r="BF4" s="608"/>
      <c r="BG4" s="608" t="s">
        <v>225</v>
      </c>
      <c r="BH4" s="608"/>
      <c r="BI4" s="608"/>
      <c r="BJ4" s="608"/>
      <c r="BK4" s="608"/>
      <c r="BL4" s="608"/>
      <c r="BM4" s="608"/>
      <c r="BN4" s="608"/>
      <c r="BO4" s="608" t="s">
        <v>222</v>
      </c>
      <c r="BP4" s="608"/>
      <c r="BQ4" s="608"/>
      <c r="BR4" s="608"/>
      <c r="BS4" s="608" t="s">
        <v>226</v>
      </c>
      <c r="BT4" s="608"/>
      <c r="BU4" s="608"/>
      <c r="BV4" s="608"/>
      <c r="BW4" s="608"/>
      <c r="BX4" s="608"/>
      <c r="BY4" s="608"/>
      <c r="BZ4" s="608"/>
      <c r="CA4" s="608"/>
      <c r="CB4" s="608"/>
      <c r="CD4" s="605" t="s">
        <v>227</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228</v>
      </c>
      <c r="C5" s="610"/>
      <c r="D5" s="610"/>
      <c r="E5" s="610"/>
      <c r="F5" s="610"/>
      <c r="G5" s="610"/>
      <c r="H5" s="610"/>
      <c r="I5" s="610"/>
      <c r="J5" s="610"/>
      <c r="K5" s="610"/>
      <c r="L5" s="610"/>
      <c r="M5" s="610"/>
      <c r="N5" s="610"/>
      <c r="O5" s="610"/>
      <c r="P5" s="610"/>
      <c r="Q5" s="611"/>
      <c r="R5" s="612">
        <v>4558284</v>
      </c>
      <c r="S5" s="613"/>
      <c r="T5" s="613"/>
      <c r="U5" s="613"/>
      <c r="V5" s="613"/>
      <c r="W5" s="613"/>
      <c r="X5" s="613"/>
      <c r="Y5" s="614"/>
      <c r="Z5" s="615">
        <v>29.2</v>
      </c>
      <c r="AA5" s="615"/>
      <c r="AB5" s="615"/>
      <c r="AC5" s="615"/>
      <c r="AD5" s="616">
        <v>4373890</v>
      </c>
      <c r="AE5" s="616"/>
      <c r="AF5" s="616"/>
      <c r="AG5" s="616"/>
      <c r="AH5" s="616"/>
      <c r="AI5" s="616"/>
      <c r="AJ5" s="616"/>
      <c r="AK5" s="616"/>
      <c r="AL5" s="617">
        <v>81.900000000000006</v>
      </c>
      <c r="AM5" s="618"/>
      <c r="AN5" s="618"/>
      <c r="AO5" s="619"/>
      <c r="AP5" s="609" t="s">
        <v>229</v>
      </c>
      <c r="AQ5" s="610"/>
      <c r="AR5" s="610"/>
      <c r="AS5" s="610"/>
      <c r="AT5" s="610"/>
      <c r="AU5" s="610"/>
      <c r="AV5" s="610"/>
      <c r="AW5" s="610"/>
      <c r="AX5" s="610"/>
      <c r="AY5" s="610"/>
      <c r="AZ5" s="610"/>
      <c r="BA5" s="610"/>
      <c r="BB5" s="610"/>
      <c r="BC5" s="610"/>
      <c r="BD5" s="610"/>
      <c r="BE5" s="610"/>
      <c r="BF5" s="611"/>
      <c r="BG5" s="623">
        <v>4367023</v>
      </c>
      <c r="BH5" s="624"/>
      <c r="BI5" s="624"/>
      <c r="BJ5" s="624"/>
      <c r="BK5" s="624"/>
      <c r="BL5" s="624"/>
      <c r="BM5" s="624"/>
      <c r="BN5" s="625"/>
      <c r="BO5" s="626">
        <v>95.8</v>
      </c>
      <c r="BP5" s="626"/>
      <c r="BQ5" s="626"/>
      <c r="BR5" s="626"/>
      <c r="BS5" s="627">
        <v>84581</v>
      </c>
      <c r="BT5" s="627"/>
      <c r="BU5" s="627"/>
      <c r="BV5" s="627"/>
      <c r="BW5" s="627"/>
      <c r="BX5" s="627"/>
      <c r="BY5" s="627"/>
      <c r="BZ5" s="627"/>
      <c r="CA5" s="627"/>
      <c r="CB5" s="631"/>
      <c r="CD5" s="605" t="s">
        <v>224</v>
      </c>
      <c r="CE5" s="606"/>
      <c r="CF5" s="606"/>
      <c r="CG5" s="606"/>
      <c r="CH5" s="606"/>
      <c r="CI5" s="606"/>
      <c r="CJ5" s="606"/>
      <c r="CK5" s="606"/>
      <c r="CL5" s="606"/>
      <c r="CM5" s="606"/>
      <c r="CN5" s="606"/>
      <c r="CO5" s="606"/>
      <c r="CP5" s="606"/>
      <c r="CQ5" s="607"/>
      <c r="CR5" s="605" t="s">
        <v>230</v>
      </c>
      <c r="CS5" s="606"/>
      <c r="CT5" s="606"/>
      <c r="CU5" s="606"/>
      <c r="CV5" s="606"/>
      <c r="CW5" s="606"/>
      <c r="CX5" s="606"/>
      <c r="CY5" s="607"/>
      <c r="CZ5" s="605" t="s">
        <v>222</v>
      </c>
      <c r="DA5" s="606"/>
      <c r="DB5" s="606"/>
      <c r="DC5" s="607"/>
      <c r="DD5" s="605" t="s">
        <v>231</v>
      </c>
      <c r="DE5" s="606"/>
      <c r="DF5" s="606"/>
      <c r="DG5" s="606"/>
      <c r="DH5" s="606"/>
      <c r="DI5" s="606"/>
      <c r="DJ5" s="606"/>
      <c r="DK5" s="606"/>
      <c r="DL5" s="606"/>
      <c r="DM5" s="606"/>
      <c r="DN5" s="606"/>
      <c r="DO5" s="606"/>
      <c r="DP5" s="607"/>
      <c r="DQ5" s="605" t="s">
        <v>232</v>
      </c>
      <c r="DR5" s="606"/>
      <c r="DS5" s="606"/>
      <c r="DT5" s="606"/>
      <c r="DU5" s="606"/>
      <c r="DV5" s="606"/>
      <c r="DW5" s="606"/>
      <c r="DX5" s="606"/>
      <c r="DY5" s="606"/>
      <c r="DZ5" s="606"/>
      <c r="EA5" s="606"/>
      <c r="EB5" s="606"/>
      <c r="EC5" s="607"/>
    </row>
    <row r="6" spans="2:143" ht="11.25" customHeight="1" x14ac:dyDescent="0.2">
      <c r="B6" s="620" t="s">
        <v>233</v>
      </c>
      <c r="C6" s="621"/>
      <c r="D6" s="621"/>
      <c r="E6" s="621"/>
      <c r="F6" s="621"/>
      <c r="G6" s="621"/>
      <c r="H6" s="621"/>
      <c r="I6" s="621"/>
      <c r="J6" s="621"/>
      <c r="K6" s="621"/>
      <c r="L6" s="621"/>
      <c r="M6" s="621"/>
      <c r="N6" s="621"/>
      <c r="O6" s="621"/>
      <c r="P6" s="621"/>
      <c r="Q6" s="622"/>
      <c r="R6" s="623">
        <v>139601</v>
      </c>
      <c r="S6" s="624"/>
      <c r="T6" s="624"/>
      <c r="U6" s="624"/>
      <c r="V6" s="624"/>
      <c r="W6" s="624"/>
      <c r="X6" s="624"/>
      <c r="Y6" s="625"/>
      <c r="Z6" s="626">
        <v>0.9</v>
      </c>
      <c r="AA6" s="626"/>
      <c r="AB6" s="626"/>
      <c r="AC6" s="626"/>
      <c r="AD6" s="627">
        <v>139601</v>
      </c>
      <c r="AE6" s="627"/>
      <c r="AF6" s="627"/>
      <c r="AG6" s="627"/>
      <c r="AH6" s="627"/>
      <c r="AI6" s="627"/>
      <c r="AJ6" s="627"/>
      <c r="AK6" s="627"/>
      <c r="AL6" s="628">
        <v>2.6</v>
      </c>
      <c r="AM6" s="629"/>
      <c r="AN6" s="629"/>
      <c r="AO6" s="630"/>
      <c r="AP6" s="620" t="s">
        <v>234</v>
      </c>
      <c r="AQ6" s="621"/>
      <c r="AR6" s="621"/>
      <c r="AS6" s="621"/>
      <c r="AT6" s="621"/>
      <c r="AU6" s="621"/>
      <c r="AV6" s="621"/>
      <c r="AW6" s="621"/>
      <c r="AX6" s="621"/>
      <c r="AY6" s="621"/>
      <c r="AZ6" s="621"/>
      <c r="BA6" s="621"/>
      <c r="BB6" s="621"/>
      <c r="BC6" s="621"/>
      <c r="BD6" s="621"/>
      <c r="BE6" s="621"/>
      <c r="BF6" s="622"/>
      <c r="BG6" s="623">
        <v>4367023</v>
      </c>
      <c r="BH6" s="624"/>
      <c r="BI6" s="624"/>
      <c r="BJ6" s="624"/>
      <c r="BK6" s="624"/>
      <c r="BL6" s="624"/>
      <c r="BM6" s="624"/>
      <c r="BN6" s="625"/>
      <c r="BO6" s="626">
        <v>95.8</v>
      </c>
      <c r="BP6" s="626"/>
      <c r="BQ6" s="626"/>
      <c r="BR6" s="626"/>
      <c r="BS6" s="627">
        <v>84581</v>
      </c>
      <c r="BT6" s="627"/>
      <c r="BU6" s="627"/>
      <c r="BV6" s="627"/>
      <c r="BW6" s="627"/>
      <c r="BX6" s="627"/>
      <c r="BY6" s="627"/>
      <c r="BZ6" s="627"/>
      <c r="CA6" s="627"/>
      <c r="CB6" s="631"/>
      <c r="CD6" s="609" t="s">
        <v>235</v>
      </c>
      <c r="CE6" s="610"/>
      <c r="CF6" s="610"/>
      <c r="CG6" s="610"/>
      <c r="CH6" s="610"/>
      <c r="CI6" s="610"/>
      <c r="CJ6" s="610"/>
      <c r="CK6" s="610"/>
      <c r="CL6" s="610"/>
      <c r="CM6" s="610"/>
      <c r="CN6" s="610"/>
      <c r="CO6" s="610"/>
      <c r="CP6" s="610"/>
      <c r="CQ6" s="611"/>
      <c r="CR6" s="623">
        <v>92003</v>
      </c>
      <c r="CS6" s="624"/>
      <c r="CT6" s="624"/>
      <c r="CU6" s="624"/>
      <c r="CV6" s="624"/>
      <c r="CW6" s="624"/>
      <c r="CX6" s="624"/>
      <c r="CY6" s="625"/>
      <c r="CZ6" s="617">
        <v>0.6</v>
      </c>
      <c r="DA6" s="618"/>
      <c r="DB6" s="618"/>
      <c r="DC6" s="634"/>
      <c r="DD6" s="632" t="s">
        <v>236</v>
      </c>
      <c r="DE6" s="624"/>
      <c r="DF6" s="624"/>
      <c r="DG6" s="624"/>
      <c r="DH6" s="624"/>
      <c r="DI6" s="624"/>
      <c r="DJ6" s="624"/>
      <c r="DK6" s="624"/>
      <c r="DL6" s="624"/>
      <c r="DM6" s="624"/>
      <c r="DN6" s="624"/>
      <c r="DO6" s="624"/>
      <c r="DP6" s="625"/>
      <c r="DQ6" s="632">
        <v>92003</v>
      </c>
      <c r="DR6" s="624"/>
      <c r="DS6" s="624"/>
      <c r="DT6" s="624"/>
      <c r="DU6" s="624"/>
      <c r="DV6" s="624"/>
      <c r="DW6" s="624"/>
      <c r="DX6" s="624"/>
      <c r="DY6" s="624"/>
      <c r="DZ6" s="624"/>
      <c r="EA6" s="624"/>
      <c r="EB6" s="624"/>
      <c r="EC6" s="633"/>
    </row>
    <row r="7" spans="2:143" ht="11.25" customHeight="1" x14ac:dyDescent="0.2">
      <c r="B7" s="620" t="s">
        <v>237</v>
      </c>
      <c r="C7" s="621"/>
      <c r="D7" s="621"/>
      <c r="E7" s="621"/>
      <c r="F7" s="621"/>
      <c r="G7" s="621"/>
      <c r="H7" s="621"/>
      <c r="I7" s="621"/>
      <c r="J7" s="621"/>
      <c r="K7" s="621"/>
      <c r="L7" s="621"/>
      <c r="M7" s="621"/>
      <c r="N7" s="621"/>
      <c r="O7" s="621"/>
      <c r="P7" s="621"/>
      <c r="Q7" s="622"/>
      <c r="R7" s="623">
        <v>518</v>
      </c>
      <c r="S7" s="624"/>
      <c r="T7" s="624"/>
      <c r="U7" s="624"/>
      <c r="V7" s="624"/>
      <c r="W7" s="624"/>
      <c r="X7" s="624"/>
      <c r="Y7" s="625"/>
      <c r="Z7" s="626">
        <v>0</v>
      </c>
      <c r="AA7" s="626"/>
      <c r="AB7" s="626"/>
      <c r="AC7" s="626"/>
      <c r="AD7" s="627">
        <v>518</v>
      </c>
      <c r="AE7" s="627"/>
      <c r="AF7" s="627"/>
      <c r="AG7" s="627"/>
      <c r="AH7" s="627"/>
      <c r="AI7" s="627"/>
      <c r="AJ7" s="627"/>
      <c r="AK7" s="627"/>
      <c r="AL7" s="628">
        <v>0</v>
      </c>
      <c r="AM7" s="629"/>
      <c r="AN7" s="629"/>
      <c r="AO7" s="630"/>
      <c r="AP7" s="620" t="s">
        <v>238</v>
      </c>
      <c r="AQ7" s="621"/>
      <c r="AR7" s="621"/>
      <c r="AS7" s="621"/>
      <c r="AT7" s="621"/>
      <c r="AU7" s="621"/>
      <c r="AV7" s="621"/>
      <c r="AW7" s="621"/>
      <c r="AX7" s="621"/>
      <c r="AY7" s="621"/>
      <c r="AZ7" s="621"/>
      <c r="BA7" s="621"/>
      <c r="BB7" s="621"/>
      <c r="BC7" s="621"/>
      <c r="BD7" s="621"/>
      <c r="BE7" s="621"/>
      <c r="BF7" s="622"/>
      <c r="BG7" s="623">
        <v>1114844</v>
      </c>
      <c r="BH7" s="624"/>
      <c r="BI7" s="624"/>
      <c r="BJ7" s="624"/>
      <c r="BK7" s="624"/>
      <c r="BL7" s="624"/>
      <c r="BM7" s="624"/>
      <c r="BN7" s="625"/>
      <c r="BO7" s="626">
        <v>24.5</v>
      </c>
      <c r="BP7" s="626"/>
      <c r="BQ7" s="626"/>
      <c r="BR7" s="626"/>
      <c r="BS7" s="627">
        <v>84581</v>
      </c>
      <c r="BT7" s="627"/>
      <c r="BU7" s="627"/>
      <c r="BV7" s="627"/>
      <c r="BW7" s="627"/>
      <c r="BX7" s="627"/>
      <c r="BY7" s="627"/>
      <c r="BZ7" s="627"/>
      <c r="CA7" s="627"/>
      <c r="CB7" s="631"/>
      <c r="CD7" s="620" t="s">
        <v>239</v>
      </c>
      <c r="CE7" s="621"/>
      <c r="CF7" s="621"/>
      <c r="CG7" s="621"/>
      <c r="CH7" s="621"/>
      <c r="CI7" s="621"/>
      <c r="CJ7" s="621"/>
      <c r="CK7" s="621"/>
      <c r="CL7" s="621"/>
      <c r="CM7" s="621"/>
      <c r="CN7" s="621"/>
      <c r="CO7" s="621"/>
      <c r="CP7" s="621"/>
      <c r="CQ7" s="622"/>
      <c r="CR7" s="623">
        <v>1309824</v>
      </c>
      <c r="CS7" s="624"/>
      <c r="CT7" s="624"/>
      <c r="CU7" s="624"/>
      <c r="CV7" s="624"/>
      <c r="CW7" s="624"/>
      <c r="CX7" s="624"/>
      <c r="CY7" s="625"/>
      <c r="CZ7" s="626">
        <v>8.8000000000000007</v>
      </c>
      <c r="DA7" s="626"/>
      <c r="DB7" s="626"/>
      <c r="DC7" s="626"/>
      <c r="DD7" s="632">
        <v>16115</v>
      </c>
      <c r="DE7" s="624"/>
      <c r="DF7" s="624"/>
      <c r="DG7" s="624"/>
      <c r="DH7" s="624"/>
      <c r="DI7" s="624"/>
      <c r="DJ7" s="624"/>
      <c r="DK7" s="624"/>
      <c r="DL7" s="624"/>
      <c r="DM7" s="624"/>
      <c r="DN7" s="624"/>
      <c r="DO7" s="624"/>
      <c r="DP7" s="625"/>
      <c r="DQ7" s="632">
        <v>1214583</v>
      </c>
      <c r="DR7" s="624"/>
      <c r="DS7" s="624"/>
      <c r="DT7" s="624"/>
      <c r="DU7" s="624"/>
      <c r="DV7" s="624"/>
      <c r="DW7" s="624"/>
      <c r="DX7" s="624"/>
      <c r="DY7" s="624"/>
      <c r="DZ7" s="624"/>
      <c r="EA7" s="624"/>
      <c r="EB7" s="624"/>
      <c r="EC7" s="633"/>
    </row>
    <row r="8" spans="2:143" ht="11.25" customHeight="1" x14ac:dyDescent="0.2">
      <c r="B8" s="620" t="s">
        <v>240</v>
      </c>
      <c r="C8" s="621"/>
      <c r="D8" s="621"/>
      <c r="E8" s="621"/>
      <c r="F8" s="621"/>
      <c r="G8" s="621"/>
      <c r="H8" s="621"/>
      <c r="I8" s="621"/>
      <c r="J8" s="621"/>
      <c r="K8" s="621"/>
      <c r="L8" s="621"/>
      <c r="M8" s="621"/>
      <c r="N8" s="621"/>
      <c r="O8" s="621"/>
      <c r="P8" s="621"/>
      <c r="Q8" s="622"/>
      <c r="R8" s="623">
        <v>10038</v>
      </c>
      <c r="S8" s="624"/>
      <c r="T8" s="624"/>
      <c r="U8" s="624"/>
      <c r="V8" s="624"/>
      <c r="W8" s="624"/>
      <c r="X8" s="624"/>
      <c r="Y8" s="625"/>
      <c r="Z8" s="626">
        <v>0.1</v>
      </c>
      <c r="AA8" s="626"/>
      <c r="AB8" s="626"/>
      <c r="AC8" s="626"/>
      <c r="AD8" s="627">
        <v>10038</v>
      </c>
      <c r="AE8" s="627"/>
      <c r="AF8" s="627"/>
      <c r="AG8" s="627"/>
      <c r="AH8" s="627"/>
      <c r="AI8" s="627"/>
      <c r="AJ8" s="627"/>
      <c r="AK8" s="627"/>
      <c r="AL8" s="628">
        <v>0.2</v>
      </c>
      <c r="AM8" s="629"/>
      <c r="AN8" s="629"/>
      <c r="AO8" s="630"/>
      <c r="AP8" s="620" t="s">
        <v>241</v>
      </c>
      <c r="AQ8" s="621"/>
      <c r="AR8" s="621"/>
      <c r="AS8" s="621"/>
      <c r="AT8" s="621"/>
      <c r="AU8" s="621"/>
      <c r="AV8" s="621"/>
      <c r="AW8" s="621"/>
      <c r="AX8" s="621"/>
      <c r="AY8" s="621"/>
      <c r="AZ8" s="621"/>
      <c r="BA8" s="621"/>
      <c r="BB8" s="621"/>
      <c r="BC8" s="621"/>
      <c r="BD8" s="621"/>
      <c r="BE8" s="621"/>
      <c r="BF8" s="622"/>
      <c r="BG8" s="623">
        <v>27898</v>
      </c>
      <c r="BH8" s="624"/>
      <c r="BI8" s="624"/>
      <c r="BJ8" s="624"/>
      <c r="BK8" s="624"/>
      <c r="BL8" s="624"/>
      <c r="BM8" s="624"/>
      <c r="BN8" s="625"/>
      <c r="BO8" s="626">
        <v>0.6</v>
      </c>
      <c r="BP8" s="626"/>
      <c r="BQ8" s="626"/>
      <c r="BR8" s="626"/>
      <c r="BS8" s="627" t="s">
        <v>242</v>
      </c>
      <c r="BT8" s="627"/>
      <c r="BU8" s="627"/>
      <c r="BV8" s="627"/>
      <c r="BW8" s="627"/>
      <c r="BX8" s="627"/>
      <c r="BY8" s="627"/>
      <c r="BZ8" s="627"/>
      <c r="CA8" s="627"/>
      <c r="CB8" s="631"/>
      <c r="CD8" s="620" t="s">
        <v>243</v>
      </c>
      <c r="CE8" s="621"/>
      <c r="CF8" s="621"/>
      <c r="CG8" s="621"/>
      <c r="CH8" s="621"/>
      <c r="CI8" s="621"/>
      <c r="CJ8" s="621"/>
      <c r="CK8" s="621"/>
      <c r="CL8" s="621"/>
      <c r="CM8" s="621"/>
      <c r="CN8" s="621"/>
      <c r="CO8" s="621"/>
      <c r="CP8" s="621"/>
      <c r="CQ8" s="622"/>
      <c r="CR8" s="623">
        <v>2493662</v>
      </c>
      <c r="CS8" s="624"/>
      <c r="CT8" s="624"/>
      <c r="CU8" s="624"/>
      <c r="CV8" s="624"/>
      <c r="CW8" s="624"/>
      <c r="CX8" s="624"/>
      <c r="CY8" s="625"/>
      <c r="CZ8" s="626">
        <v>16.8</v>
      </c>
      <c r="DA8" s="626"/>
      <c r="DB8" s="626"/>
      <c r="DC8" s="626"/>
      <c r="DD8" s="632">
        <v>4631</v>
      </c>
      <c r="DE8" s="624"/>
      <c r="DF8" s="624"/>
      <c r="DG8" s="624"/>
      <c r="DH8" s="624"/>
      <c r="DI8" s="624"/>
      <c r="DJ8" s="624"/>
      <c r="DK8" s="624"/>
      <c r="DL8" s="624"/>
      <c r="DM8" s="624"/>
      <c r="DN8" s="624"/>
      <c r="DO8" s="624"/>
      <c r="DP8" s="625"/>
      <c r="DQ8" s="632">
        <v>1205254</v>
      </c>
      <c r="DR8" s="624"/>
      <c r="DS8" s="624"/>
      <c r="DT8" s="624"/>
      <c r="DU8" s="624"/>
      <c r="DV8" s="624"/>
      <c r="DW8" s="624"/>
      <c r="DX8" s="624"/>
      <c r="DY8" s="624"/>
      <c r="DZ8" s="624"/>
      <c r="EA8" s="624"/>
      <c r="EB8" s="624"/>
      <c r="EC8" s="633"/>
    </row>
    <row r="9" spans="2:143" ht="11.25" customHeight="1" x14ac:dyDescent="0.2">
      <c r="B9" s="620" t="s">
        <v>244</v>
      </c>
      <c r="C9" s="621"/>
      <c r="D9" s="621"/>
      <c r="E9" s="621"/>
      <c r="F9" s="621"/>
      <c r="G9" s="621"/>
      <c r="H9" s="621"/>
      <c r="I9" s="621"/>
      <c r="J9" s="621"/>
      <c r="K9" s="621"/>
      <c r="L9" s="621"/>
      <c r="M9" s="621"/>
      <c r="N9" s="621"/>
      <c r="O9" s="621"/>
      <c r="P9" s="621"/>
      <c r="Q9" s="622"/>
      <c r="R9" s="623">
        <v>7463</v>
      </c>
      <c r="S9" s="624"/>
      <c r="T9" s="624"/>
      <c r="U9" s="624"/>
      <c r="V9" s="624"/>
      <c r="W9" s="624"/>
      <c r="X9" s="624"/>
      <c r="Y9" s="625"/>
      <c r="Z9" s="626">
        <v>0</v>
      </c>
      <c r="AA9" s="626"/>
      <c r="AB9" s="626"/>
      <c r="AC9" s="626"/>
      <c r="AD9" s="627">
        <v>7463</v>
      </c>
      <c r="AE9" s="627"/>
      <c r="AF9" s="627"/>
      <c r="AG9" s="627"/>
      <c r="AH9" s="627"/>
      <c r="AI9" s="627"/>
      <c r="AJ9" s="627"/>
      <c r="AK9" s="627"/>
      <c r="AL9" s="628">
        <v>0.1</v>
      </c>
      <c r="AM9" s="629"/>
      <c r="AN9" s="629"/>
      <c r="AO9" s="630"/>
      <c r="AP9" s="620" t="s">
        <v>245</v>
      </c>
      <c r="AQ9" s="621"/>
      <c r="AR9" s="621"/>
      <c r="AS9" s="621"/>
      <c r="AT9" s="621"/>
      <c r="AU9" s="621"/>
      <c r="AV9" s="621"/>
      <c r="AW9" s="621"/>
      <c r="AX9" s="621"/>
      <c r="AY9" s="621"/>
      <c r="AZ9" s="621"/>
      <c r="BA9" s="621"/>
      <c r="BB9" s="621"/>
      <c r="BC9" s="621"/>
      <c r="BD9" s="621"/>
      <c r="BE9" s="621"/>
      <c r="BF9" s="622"/>
      <c r="BG9" s="623">
        <v>716411</v>
      </c>
      <c r="BH9" s="624"/>
      <c r="BI9" s="624"/>
      <c r="BJ9" s="624"/>
      <c r="BK9" s="624"/>
      <c r="BL9" s="624"/>
      <c r="BM9" s="624"/>
      <c r="BN9" s="625"/>
      <c r="BO9" s="626">
        <v>15.7</v>
      </c>
      <c r="BP9" s="626"/>
      <c r="BQ9" s="626"/>
      <c r="BR9" s="626"/>
      <c r="BS9" s="627" t="s">
        <v>242</v>
      </c>
      <c r="BT9" s="627"/>
      <c r="BU9" s="627"/>
      <c r="BV9" s="627"/>
      <c r="BW9" s="627"/>
      <c r="BX9" s="627"/>
      <c r="BY9" s="627"/>
      <c r="BZ9" s="627"/>
      <c r="CA9" s="627"/>
      <c r="CB9" s="631"/>
      <c r="CD9" s="620" t="s">
        <v>246</v>
      </c>
      <c r="CE9" s="621"/>
      <c r="CF9" s="621"/>
      <c r="CG9" s="621"/>
      <c r="CH9" s="621"/>
      <c r="CI9" s="621"/>
      <c r="CJ9" s="621"/>
      <c r="CK9" s="621"/>
      <c r="CL9" s="621"/>
      <c r="CM9" s="621"/>
      <c r="CN9" s="621"/>
      <c r="CO9" s="621"/>
      <c r="CP9" s="621"/>
      <c r="CQ9" s="622"/>
      <c r="CR9" s="623">
        <v>566070</v>
      </c>
      <c r="CS9" s="624"/>
      <c r="CT9" s="624"/>
      <c r="CU9" s="624"/>
      <c r="CV9" s="624"/>
      <c r="CW9" s="624"/>
      <c r="CX9" s="624"/>
      <c r="CY9" s="625"/>
      <c r="CZ9" s="626">
        <v>3.8</v>
      </c>
      <c r="DA9" s="626"/>
      <c r="DB9" s="626"/>
      <c r="DC9" s="626"/>
      <c r="DD9" s="632">
        <v>18130</v>
      </c>
      <c r="DE9" s="624"/>
      <c r="DF9" s="624"/>
      <c r="DG9" s="624"/>
      <c r="DH9" s="624"/>
      <c r="DI9" s="624"/>
      <c r="DJ9" s="624"/>
      <c r="DK9" s="624"/>
      <c r="DL9" s="624"/>
      <c r="DM9" s="624"/>
      <c r="DN9" s="624"/>
      <c r="DO9" s="624"/>
      <c r="DP9" s="625"/>
      <c r="DQ9" s="632">
        <v>460915</v>
      </c>
      <c r="DR9" s="624"/>
      <c r="DS9" s="624"/>
      <c r="DT9" s="624"/>
      <c r="DU9" s="624"/>
      <c r="DV9" s="624"/>
      <c r="DW9" s="624"/>
      <c r="DX9" s="624"/>
      <c r="DY9" s="624"/>
      <c r="DZ9" s="624"/>
      <c r="EA9" s="624"/>
      <c r="EB9" s="624"/>
      <c r="EC9" s="633"/>
    </row>
    <row r="10" spans="2:143" ht="11.25" customHeight="1" x14ac:dyDescent="0.2">
      <c r="B10" s="620" t="s">
        <v>247</v>
      </c>
      <c r="C10" s="621"/>
      <c r="D10" s="621"/>
      <c r="E10" s="621"/>
      <c r="F10" s="621"/>
      <c r="G10" s="621"/>
      <c r="H10" s="621"/>
      <c r="I10" s="621"/>
      <c r="J10" s="621"/>
      <c r="K10" s="621"/>
      <c r="L10" s="621"/>
      <c r="M10" s="621"/>
      <c r="N10" s="621"/>
      <c r="O10" s="621"/>
      <c r="P10" s="621"/>
      <c r="Q10" s="622"/>
      <c r="R10" s="623" t="s">
        <v>242</v>
      </c>
      <c r="S10" s="624"/>
      <c r="T10" s="624"/>
      <c r="U10" s="624"/>
      <c r="V10" s="624"/>
      <c r="W10" s="624"/>
      <c r="X10" s="624"/>
      <c r="Y10" s="625"/>
      <c r="Z10" s="626" t="s">
        <v>242</v>
      </c>
      <c r="AA10" s="626"/>
      <c r="AB10" s="626"/>
      <c r="AC10" s="626"/>
      <c r="AD10" s="627" t="s">
        <v>242</v>
      </c>
      <c r="AE10" s="627"/>
      <c r="AF10" s="627"/>
      <c r="AG10" s="627"/>
      <c r="AH10" s="627"/>
      <c r="AI10" s="627"/>
      <c r="AJ10" s="627"/>
      <c r="AK10" s="627"/>
      <c r="AL10" s="628" t="s">
        <v>236</v>
      </c>
      <c r="AM10" s="629"/>
      <c r="AN10" s="629"/>
      <c r="AO10" s="630"/>
      <c r="AP10" s="620" t="s">
        <v>248</v>
      </c>
      <c r="AQ10" s="621"/>
      <c r="AR10" s="621"/>
      <c r="AS10" s="621"/>
      <c r="AT10" s="621"/>
      <c r="AU10" s="621"/>
      <c r="AV10" s="621"/>
      <c r="AW10" s="621"/>
      <c r="AX10" s="621"/>
      <c r="AY10" s="621"/>
      <c r="AZ10" s="621"/>
      <c r="BA10" s="621"/>
      <c r="BB10" s="621"/>
      <c r="BC10" s="621"/>
      <c r="BD10" s="621"/>
      <c r="BE10" s="621"/>
      <c r="BF10" s="622"/>
      <c r="BG10" s="623">
        <v>74334</v>
      </c>
      <c r="BH10" s="624"/>
      <c r="BI10" s="624"/>
      <c r="BJ10" s="624"/>
      <c r="BK10" s="624"/>
      <c r="BL10" s="624"/>
      <c r="BM10" s="624"/>
      <c r="BN10" s="625"/>
      <c r="BO10" s="626">
        <v>1.6</v>
      </c>
      <c r="BP10" s="626"/>
      <c r="BQ10" s="626"/>
      <c r="BR10" s="626"/>
      <c r="BS10" s="627" t="s">
        <v>242</v>
      </c>
      <c r="BT10" s="627"/>
      <c r="BU10" s="627"/>
      <c r="BV10" s="627"/>
      <c r="BW10" s="627"/>
      <c r="BX10" s="627"/>
      <c r="BY10" s="627"/>
      <c r="BZ10" s="627"/>
      <c r="CA10" s="627"/>
      <c r="CB10" s="631"/>
      <c r="CD10" s="620" t="s">
        <v>249</v>
      </c>
      <c r="CE10" s="621"/>
      <c r="CF10" s="621"/>
      <c r="CG10" s="621"/>
      <c r="CH10" s="621"/>
      <c r="CI10" s="621"/>
      <c r="CJ10" s="621"/>
      <c r="CK10" s="621"/>
      <c r="CL10" s="621"/>
      <c r="CM10" s="621"/>
      <c r="CN10" s="621"/>
      <c r="CO10" s="621"/>
      <c r="CP10" s="621"/>
      <c r="CQ10" s="622"/>
      <c r="CR10" s="623">
        <v>41</v>
      </c>
      <c r="CS10" s="624"/>
      <c r="CT10" s="624"/>
      <c r="CU10" s="624"/>
      <c r="CV10" s="624"/>
      <c r="CW10" s="624"/>
      <c r="CX10" s="624"/>
      <c r="CY10" s="625"/>
      <c r="CZ10" s="626">
        <v>0</v>
      </c>
      <c r="DA10" s="626"/>
      <c r="DB10" s="626"/>
      <c r="DC10" s="626"/>
      <c r="DD10" s="632" t="s">
        <v>242</v>
      </c>
      <c r="DE10" s="624"/>
      <c r="DF10" s="624"/>
      <c r="DG10" s="624"/>
      <c r="DH10" s="624"/>
      <c r="DI10" s="624"/>
      <c r="DJ10" s="624"/>
      <c r="DK10" s="624"/>
      <c r="DL10" s="624"/>
      <c r="DM10" s="624"/>
      <c r="DN10" s="624"/>
      <c r="DO10" s="624"/>
      <c r="DP10" s="625"/>
      <c r="DQ10" s="632">
        <v>41</v>
      </c>
      <c r="DR10" s="624"/>
      <c r="DS10" s="624"/>
      <c r="DT10" s="624"/>
      <c r="DU10" s="624"/>
      <c r="DV10" s="624"/>
      <c r="DW10" s="624"/>
      <c r="DX10" s="624"/>
      <c r="DY10" s="624"/>
      <c r="DZ10" s="624"/>
      <c r="EA10" s="624"/>
      <c r="EB10" s="624"/>
      <c r="EC10" s="633"/>
    </row>
    <row r="11" spans="2:143" ht="11.25" customHeight="1" x14ac:dyDescent="0.2">
      <c r="B11" s="620" t="s">
        <v>250</v>
      </c>
      <c r="C11" s="621"/>
      <c r="D11" s="621"/>
      <c r="E11" s="621"/>
      <c r="F11" s="621"/>
      <c r="G11" s="621"/>
      <c r="H11" s="621"/>
      <c r="I11" s="621"/>
      <c r="J11" s="621"/>
      <c r="K11" s="621"/>
      <c r="L11" s="621"/>
      <c r="M11" s="621"/>
      <c r="N11" s="621"/>
      <c r="O11" s="621"/>
      <c r="P11" s="621"/>
      <c r="Q11" s="622"/>
      <c r="R11" s="623">
        <v>593711</v>
      </c>
      <c r="S11" s="624"/>
      <c r="T11" s="624"/>
      <c r="U11" s="624"/>
      <c r="V11" s="624"/>
      <c r="W11" s="624"/>
      <c r="X11" s="624"/>
      <c r="Y11" s="625"/>
      <c r="Z11" s="628">
        <v>3.8</v>
      </c>
      <c r="AA11" s="629"/>
      <c r="AB11" s="629"/>
      <c r="AC11" s="635"/>
      <c r="AD11" s="632">
        <v>593711</v>
      </c>
      <c r="AE11" s="624"/>
      <c r="AF11" s="624"/>
      <c r="AG11" s="624"/>
      <c r="AH11" s="624"/>
      <c r="AI11" s="624"/>
      <c r="AJ11" s="624"/>
      <c r="AK11" s="625"/>
      <c r="AL11" s="628">
        <v>11.1</v>
      </c>
      <c r="AM11" s="629"/>
      <c r="AN11" s="629"/>
      <c r="AO11" s="630"/>
      <c r="AP11" s="620" t="s">
        <v>251</v>
      </c>
      <c r="AQ11" s="621"/>
      <c r="AR11" s="621"/>
      <c r="AS11" s="621"/>
      <c r="AT11" s="621"/>
      <c r="AU11" s="621"/>
      <c r="AV11" s="621"/>
      <c r="AW11" s="621"/>
      <c r="AX11" s="621"/>
      <c r="AY11" s="621"/>
      <c r="AZ11" s="621"/>
      <c r="BA11" s="621"/>
      <c r="BB11" s="621"/>
      <c r="BC11" s="621"/>
      <c r="BD11" s="621"/>
      <c r="BE11" s="621"/>
      <c r="BF11" s="622"/>
      <c r="BG11" s="623">
        <v>296201</v>
      </c>
      <c r="BH11" s="624"/>
      <c r="BI11" s="624"/>
      <c r="BJ11" s="624"/>
      <c r="BK11" s="624"/>
      <c r="BL11" s="624"/>
      <c r="BM11" s="624"/>
      <c r="BN11" s="625"/>
      <c r="BO11" s="626">
        <v>6.5</v>
      </c>
      <c r="BP11" s="626"/>
      <c r="BQ11" s="626"/>
      <c r="BR11" s="626"/>
      <c r="BS11" s="627">
        <v>84581</v>
      </c>
      <c r="BT11" s="627"/>
      <c r="BU11" s="627"/>
      <c r="BV11" s="627"/>
      <c r="BW11" s="627"/>
      <c r="BX11" s="627"/>
      <c r="BY11" s="627"/>
      <c r="BZ11" s="627"/>
      <c r="CA11" s="627"/>
      <c r="CB11" s="631"/>
      <c r="CD11" s="620" t="s">
        <v>252</v>
      </c>
      <c r="CE11" s="621"/>
      <c r="CF11" s="621"/>
      <c r="CG11" s="621"/>
      <c r="CH11" s="621"/>
      <c r="CI11" s="621"/>
      <c r="CJ11" s="621"/>
      <c r="CK11" s="621"/>
      <c r="CL11" s="621"/>
      <c r="CM11" s="621"/>
      <c r="CN11" s="621"/>
      <c r="CO11" s="621"/>
      <c r="CP11" s="621"/>
      <c r="CQ11" s="622"/>
      <c r="CR11" s="623">
        <v>687367</v>
      </c>
      <c r="CS11" s="624"/>
      <c r="CT11" s="624"/>
      <c r="CU11" s="624"/>
      <c r="CV11" s="624"/>
      <c r="CW11" s="624"/>
      <c r="CX11" s="624"/>
      <c r="CY11" s="625"/>
      <c r="CZ11" s="626">
        <v>4.5999999999999996</v>
      </c>
      <c r="DA11" s="626"/>
      <c r="DB11" s="626"/>
      <c r="DC11" s="626"/>
      <c r="DD11" s="632">
        <v>172012</v>
      </c>
      <c r="DE11" s="624"/>
      <c r="DF11" s="624"/>
      <c r="DG11" s="624"/>
      <c r="DH11" s="624"/>
      <c r="DI11" s="624"/>
      <c r="DJ11" s="624"/>
      <c r="DK11" s="624"/>
      <c r="DL11" s="624"/>
      <c r="DM11" s="624"/>
      <c r="DN11" s="624"/>
      <c r="DO11" s="624"/>
      <c r="DP11" s="625"/>
      <c r="DQ11" s="632">
        <v>374502</v>
      </c>
      <c r="DR11" s="624"/>
      <c r="DS11" s="624"/>
      <c r="DT11" s="624"/>
      <c r="DU11" s="624"/>
      <c r="DV11" s="624"/>
      <c r="DW11" s="624"/>
      <c r="DX11" s="624"/>
      <c r="DY11" s="624"/>
      <c r="DZ11" s="624"/>
      <c r="EA11" s="624"/>
      <c r="EB11" s="624"/>
      <c r="EC11" s="633"/>
    </row>
    <row r="12" spans="2:143" ht="11.25" customHeight="1" x14ac:dyDescent="0.2">
      <c r="B12" s="620" t="s">
        <v>253</v>
      </c>
      <c r="C12" s="621"/>
      <c r="D12" s="621"/>
      <c r="E12" s="621"/>
      <c r="F12" s="621"/>
      <c r="G12" s="621"/>
      <c r="H12" s="621"/>
      <c r="I12" s="621"/>
      <c r="J12" s="621"/>
      <c r="K12" s="621"/>
      <c r="L12" s="621"/>
      <c r="M12" s="621"/>
      <c r="N12" s="621"/>
      <c r="O12" s="621"/>
      <c r="P12" s="621"/>
      <c r="Q12" s="622"/>
      <c r="R12" s="623">
        <v>9778</v>
      </c>
      <c r="S12" s="624"/>
      <c r="T12" s="624"/>
      <c r="U12" s="624"/>
      <c r="V12" s="624"/>
      <c r="W12" s="624"/>
      <c r="X12" s="624"/>
      <c r="Y12" s="625"/>
      <c r="Z12" s="626">
        <v>0.1</v>
      </c>
      <c r="AA12" s="626"/>
      <c r="AB12" s="626"/>
      <c r="AC12" s="626"/>
      <c r="AD12" s="627">
        <v>9778</v>
      </c>
      <c r="AE12" s="627"/>
      <c r="AF12" s="627"/>
      <c r="AG12" s="627"/>
      <c r="AH12" s="627"/>
      <c r="AI12" s="627"/>
      <c r="AJ12" s="627"/>
      <c r="AK12" s="627"/>
      <c r="AL12" s="628">
        <v>0.2</v>
      </c>
      <c r="AM12" s="629"/>
      <c r="AN12" s="629"/>
      <c r="AO12" s="630"/>
      <c r="AP12" s="620" t="s">
        <v>254</v>
      </c>
      <c r="AQ12" s="621"/>
      <c r="AR12" s="621"/>
      <c r="AS12" s="621"/>
      <c r="AT12" s="621"/>
      <c r="AU12" s="621"/>
      <c r="AV12" s="621"/>
      <c r="AW12" s="621"/>
      <c r="AX12" s="621"/>
      <c r="AY12" s="621"/>
      <c r="AZ12" s="621"/>
      <c r="BA12" s="621"/>
      <c r="BB12" s="621"/>
      <c r="BC12" s="621"/>
      <c r="BD12" s="621"/>
      <c r="BE12" s="621"/>
      <c r="BF12" s="622"/>
      <c r="BG12" s="623">
        <v>3090155</v>
      </c>
      <c r="BH12" s="624"/>
      <c r="BI12" s="624"/>
      <c r="BJ12" s="624"/>
      <c r="BK12" s="624"/>
      <c r="BL12" s="624"/>
      <c r="BM12" s="624"/>
      <c r="BN12" s="625"/>
      <c r="BO12" s="626">
        <v>67.8</v>
      </c>
      <c r="BP12" s="626"/>
      <c r="BQ12" s="626"/>
      <c r="BR12" s="626"/>
      <c r="BS12" s="627" t="s">
        <v>236</v>
      </c>
      <c r="BT12" s="627"/>
      <c r="BU12" s="627"/>
      <c r="BV12" s="627"/>
      <c r="BW12" s="627"/>
      <c r="BX12" s="627"/>
      <c r="BY12" s="627"/>
      <c r="BZ12" s="627"/>
      <c r="CA12" s="627"/>
      <c r="CB12" s="631"/>
      <c r="CD12" s="620" t="s">
        <v>255</v>
      </c>
      <c r="CE12" s="621"/>
      <c r="CF12" s="621"/>
      <c r="CG12" s="621"/>
      <c r="CH12" s="621"/>
      <c r="CI12" s="621"/>
      <c r="CJ12" s="621"/>
      <c r="CK12" s="621"/>
      <c r="CL12" s="621"/>
      <c r="CM12" s="621"/>
      <c r="CN12" s="621"/>
      <c r="CO12" s="621"/>
      <c r="CP12" s="621"/>
      <c r="CQ12" s="622"/>
      <c r="CR12" s="623">
        <v>1134046</v>
      </c>
      <c r="CS12" s="624"/>
      <c r="CT12" s="624"/>
      <c r="CU12" s="624"/>
      <c r="CV12" s="624"/>
      <c r="CW12" s="624"/>
      <c r="CX12" s="624"/>
      <c r="CY12" s="625"/>
      <c r="CZ12" s="626">
        <v>7.6</v>
      </c>
      <c r="DA12" s="626"/>
      <c r="DB12" s="626"/>
      <c r="DC12" s="626"/>
      <c r="DD12" s="632">
        <v>741263</v>
      </c>
      <c r="DE12" s="624"/>
      <c r="DF12" s="624"/>
      <c r="DG12" s="624"/>
      <c r="DH12" s="624"/>
      <c r="DI12" s="624"/>
      <c r="DJ12" s="624"/>
      <c r="DK12" s="624"/>
      <c r="DL12" s="624"/>
      <c r="DM12" s="624"/>
      <c r="DN12" s="624"/>
      <c r="DO12" s="624"/>
      <c r="DP12" s="625"/>
      <c r="DQ12" s="632">
        <v>231932</v>
      </c>
      <c r="DR12" s="624"/>
      <c r="DS12" s="624"/>
      <c r="DT12" s="624"/>
      <c r="DU12" s="624"/>
      <c r="DV12" s="624"/>
      <c r="DW12" s="624"/>
      <c r="DX12" s="624"/>
      <c r="DY12" s="624"/>
      <c r="DZ12" s="624"/>
      <c r="EA12" s="624"/>
      <c r="EB12" s="624"/>
      <c r="EC12" s="633"/>
    </row>
    <row r="13" spans="2:143" ht="11.25" customHeight="1" x14ac:dyDescent="0.2">
      <c r="B13" s="620" t="s">
        <v>256</v>
      </c>
      <c r="C13" s="621"/>
      <c r="D13" s="621"/>
      <c r="E13" s="621"/>
      <c r="F13" s="621"/>
      <c r="G13" s="621"/>
      <c r="H13" s="621"/>
      <c r="I13" s="621"/>
      <c r="J13" s="621"/>
      <c r="K13" s="621"/>
      <c r="L13" s="621"/>
      <c r="M13" s="621"/>
      <c r="N13" s="621"/>
      <c r="O13" s="621"/>
      <c r="P13" s="621"/>
      <c r="Q13" s="622"/>
      <c r="R13" s="623" t="s">
        <v>236</v>
      </c>
      <c r="S13" s="624"/>
      <c r="T13" s="624"/>
      <c r="U13" s="624"/>
      <c r="V13" s="624"/>
      <c r="W13" s="624"/>
      <c r="X13" s="624"/>
      <c r="Y13" s="625"/>
      <c r="Z13" s="626" t="s">
        <v>242</v>
      </c>
      <c r="AA13" s="626"/>
      <c r="AB13" s="626"/>
      <c r="AC13" s="626"/>
      <c r="AD13" s="627" t="s">
        <v>242</v>
      </c>
      <c r="AE13" s="627"/>
      <c r="AF13" s="627"/>
      <c r="AG13" s="627"/>
      <c r="AH13" s="627"/>
      <c r="AI13" s="627"/>
      <c r="AJ13" s="627"/>
      <c r="AK13" s="627"/>
      <c r="AL13" s="628" t="s">
        <v>236</v>
      </c>
      <c r="AM13" s="629"/>
      <c r="AN13" s="629"/>
      <c r="AO13" s="630"/>
      <c r="AP13" s="620" t="s">
        <v>257</v>
      </c>
      <c r="AQ13" s="621"/>
      <c r="AR13" s="621"/>
      <c r="AS13" s="621"/>
      <c r="AT13" s="621"/>
      <c r="AU13" s="621"/>
      <c r="AV13" s="621"/>
      <c r="AW13" s="621"/>
      <c r="AX13" s="621"/>
      <c r="AY13" s="621"/>
      <c r="AZ13" s="621"/>
      <c r="BA13" s="621"/>
      <c r="BB13" s="621"/>
      <c r="BC13" s="621"/>
      <c r="BD13" s="621"/>
      <c r="BE13" s="621"/>
      <c r="BF13" s="622"/>
      <c r="BG13" s="623">
        <v>3085022</v>
      </c>
      <c r="BH13" s="624"/>
      <c r="BI13" s="624"/>
      <c r="BJ13" s="624"/>
      <c r="BK13" s="624"/>
      <c r="BL13" s="624"/>
      <c r="BM13" s="624"/>
      <c r="BN13" s="625"/>
      <c r="BO13" s="626">
        <v>67.7</v>
      </c>
      <c r="BP13" s="626"/>
      <c r="BQ13" s="626"/>
      <c r="BR13" s="626"/>
      <c r="BS13" s="627" t="s">
        <v>140</v>
      </c>
      <c r="BT13" s="627"/>
      <c r="BU13" s="627"/>
      <c r="BV13" s="627"/>
      <c r="BW13" s="627"/>
      <c r="BX13" s="627"/>
      <c r="BY13" s="627"/>
      <c r="BZ13" s="627"/>
      <c r="CA13" s="627"/>
      <c r="CB13" s="631"/>
      <c r="CD13" s="620" t="s">
        <v>258</v>
      </c>
      <c r="CE13" s="621"/>
      <c r="CF13" s="621"/>
      <c r="CG13" s="621"/>
      <c r="CH13" s="621"/>
      <c r="CI13" s="621"/>
      <c r="CJ13" s="621"/>
      <c r="CK13" s="621"/>
      <c r="CL13" s="621"/>
      <c r="CM13" s="621"/>
      <c r="CN13" s="621"/>
      <c r="CO13" s="621"/>
      <c r="CP13" s="621"/>
      <c r="CQ13" s="622"/>
      <c r="CR13" s="623">
        <v>6669961</v>
      </c>
      <c r="CS13" s="624"/>
      <c r="CT13" s="624"/>
      <c r="CU13" s="624"/>
      <c r="CV13" s="624"/>
      <c r="CW13" s="624"/>
      <c r="CX13" s="624"/>
      <c r="CY13" s="625"/>
      <c r="CZ13" s="626">
        <v>44.9</v>
      </c>
      <c r="DA13" s="626"/>
      <c r="DB13" s="626"/>
      <c r="DC13" s="626"/>
      <c r="DD13" s="632">
        <v>6146672</v>
      </c>
      <c r="DE13" s="624"/>
      <c r="DF13" s="624"/>
      <c r="DG13" s="624"/>
      <c r="DH13" s="624"/>
      <c r="DI13" s="624"/>
      <c r="DJ13" s="624"/>
      <c r="DK13" s="624"/>
      <c r="DL13" s="624"/>
      <c r="DM13" s="624"/>
      <c r="DN13" s="624"/>
      <c r="DO13" s="624"/>
      <c r="DP13" s="625"/>
      <c r="DQ13" s="632">
        <v>1222648</v>
      </c>
      <c r="DR13" s="624"/>
      <c r="DS13" s="624"/>
      <c r="DT13" s="624"/>
      <c r="DU13" s="624"/>
      <c r="DV13" s="624"/>
      <c r="DW13" s="624"/>
      <c r="DX13" s="624"/>
      <c r="DY13" s="624"/>
      <c r="DZ13" s="624"/>
      <c r="EA13" s="624"/>
      <c r="EB13" s="624"/>
      <c r="EC13" s="633"/>
    </row>
    <row r="14" spans="2:143" ht="11.25" customHeight="1" x14ac:dyDescent="0.2">
      <c r="B14" s="620" t="s">
        <v>259</v>
      </c>
      <c r="C14" s="621"/>
      <c r="D14" s="621"/>
      <c r="E14" s="621"/>
      <c r="F14" s="621"/>
      <c r="G14" s="621"/>
      <c r="H14" s="621"/>
      <c r="I14" s="621"/>
      <c r="J14" s="621"/>
      <c r="K14" s="621"/>
      <c r="L14" s="621"/>
      <c r="M14" s="621"/>
      <c r="N14" s="621"/>
      <c r="O14" s="621"/>
      <c r="P14" s="621"/>
      <c r="Q14" s="622"/>
      <c r="R14" s="623">
        <v>210</v>
      </c>
      <c r="S14" s="624"/>
      <c r="T14" s="624"/>
      <c r="U14" s="624"/>
      <c r="V14" s="624"/>
      <c r="W14" s="624"/>
      <c r="X14" s="624"/>
      <c r="Y14" s="625"/>
      <c r="Z14" s="626">
        <v>0</v>
      </c>
      <c r="AA14" s="626"/>
      <c r="AB14" s="626"/>
      <c r="AC14" s="626"/>
      <c r="AD14" s="627">
        <v>210</v>
      </c>
      <c r="AE14" s="627"/>
      <c r="AF14" s="627"/>
      <c r="AG14" s="627"/>
      <c r="AH14" s="627"/>
      <c r="AI14" s="627"/>
      <c r="AJ14" s="627"/>
      <c r="AK14" s="627"/>
      <c r="AL14" s="628">
        <v>0</v>
      </c>
      <c r="AM14" s="629"/>
      <c r="AN14" s="629"/>
      <c r="AO14" s="630"/>
      <c r="AP14" s="620" t="s">
        <v>260</v>
      </c>
      <c r="AQ14" s="621"/>
      <c r="AR14" s="621"/>
      <c r="AS14" s="621"/>
      <c r="AT14" s="621"/>
      <c r="AU14" s="621"/>
      <c r="AV14" s="621"/>
      <c r="AW14" s="621"/>
      <c r="AX14" s="621"/>
      <c r="AY14" s="621"/>
      <c r="AZ14" s="621"/>
      <c r="BA14" s="621"/>
      <c r="BB14" s="621"/>
      <c r="BC14" s="621"/>
      <c r="BD14" s="621"/>
      <c r="BE14" s="621"/>
      <c r="BF14" s="622"/>
      <c r="BG14" s="623">
        <v>61607</v>
      </c>
      <c r="BH14" s="624"/>
      <c r="BI14" s="624"/>
      <c r="BJ14" s="624"/>
      <c r="BK14" s="624"/>
      <c r="BL14" s="624"/>
      <c r="BM14" s="624"/>
      <c r="BN14" s="625"/>
      <c r="BO14" s="626">
        <v>1.4</v>
      </c>
      <c r="BP14" s="626"/>
      <c r="BQ14" s="626"/>
      <c r="BR14" s="626"/>
      <c r="BS14" s="627" t="s">
        <v>242</v>
      </c>
      <c r="BT14" s="627"/>
      <c r="BU14" s="627"/>
      <c r="BV14" s="627"/>
      <c r="BW14" s="627"/>
      <c r="BX14" s="627"/>
      <c r="BY14" s="627"/>
      <c r="BZ14" s="627"/>
      <c r="CA14" s="627"/>
      <c r="CB14" s="631"/>
      <c r="CD14" s="620" t="s">
        <v>261</v>
      </c>
      <c r="CE14" s="621"/>
      <c r="CF14" s="621"/>
      <c r="CG14" s="621"/>
      <c r="CH14" s="621"/>
      <c r="CI14" s="621"/>
      <c r="CJ14" s="621"/>
      <c r="CK14" s="621"/>
      <c r="CL14" s="621"/>
      <c r="CM14" s="621"/>
      <c r="CN14" s="621"/>
      <c r="CO14" s="621"/>
      <c r="CP14" s="621"/>
      <c r="CQ14" s="622"/>
      <c r="CR14" s="623">
        <v>360886</v>
      </c>
      <c r="CS14" s="624"/>
      <c r="CT14" s="624"/>
      <c r="CU14" s="624"/>
      <c r="CV14" s="624"/>
      <c r="CW14" s="624"/>
      <c r="CX14" s="624"/>
      <c r="CY14" s="625"/>
      <c r="CZ14" s="626">
        <v>2.4</v>
      </c>
      <c r="DA14" s="626"/>
      <c r="DB14" s="626"/>
      <c r="DC14" s="626"/>
      <c r="DD14" s="632">
        <v>18321</v>
      </c>
      <c r="DE14" s="624"/>
      <c r="DF14" s="624"/>
      <c r="DG14" s="624"/>
      <c r="DH14" s="624"/>
      <c r="DI14" s="624"/>
      <c r="DJ14" s="624"/>
      <c r="DK14" s="624"/>
      <c r="DL14" s="624"/>
      <c r="DM14" s="624"/>
      <c r="DN14" s="624"/>
      <c r="DO14" s="624"/>
      <c r="DP14" s="625"/>
      <c r="DQ14" s="632">
        <v>356638</v>
      </c>
      <c r="DR14" s="624"/>
      <c r="DS14" s="624"/>
      <c r="DT14" s="624"/>
      <c r="DU14" s="624"/>
      <c r="DV14" s="624"/>
      <c r="DW14" s="624"/>
      <c r="DX14" s="624"/>
      <c r="DY14" s="624"/>
      <c r="DZ14" s="624"/>
      <c r="EA14" s="624"/>
      <c r="EB14" s="624"/>
      <c r="EC14" s="633"/>
    </row>
    <row r="15" spans="2:143" ht="11.25" customHeight="1" x14ac:dyDescent="0.2">
      <c r="B15" s="620" t="s">
        <v>262</v>
      </c>
      <c r="C15" s="621"/>
      <c r="D15" s="621"/>
      <c r="E15" s="621"/>
      <c r="F15" s="621"/>
      <c r="G15" s="621"/>
      <c r="H15" s="621"/>
      <c r="I15" s="621"/>
      <c r="J15" s="621"/>
      <c r="K15" s="621"/>
      <c r="L15" s="621"/>
      <c r="M15" s="621"/>
      <c r="N15" s="621"/>
      <c r="O15" s="621"/>
      <c r="P15" s="621"/>
      <c r="Q15" s="622"/>
      <c r="R15" s="623" t="s">
        <v>242</v>
      </c>
      <c r="S15" s="624"/>
      <c r="T15" s="624"/>
      <c r="U15" s="624"/>
      <c r="V15" s="624"/>
      <c r="W15" s="624"/>
      <c r="X15" s="624"/>
      <c r="Y15" s="625"/>
      <c r="Z15" s="626" t="s">
        <v>236</v>
      </c>
      <c r="AA15" s="626"/>
      <c r="AB15" s="626"/>
      <c r="AC15" s="626"/>
      <c r="AD15" s="627" t="s">
        <v>242</v>
      </c>
      <c r="AE15" s="627"/>
      <c r="AF15" s="627"/>
      <c r="AG15" s="627"/>
      <c r="AH15" s="627"/>
      <c r="AI15" s="627"/>
      <c r="AJ15" s="627"/>
      <c r="AK15" s="627"/>
      <c r="AL15" s="628" t="s">
        <v>242</v>
      </c>
      <c r="AM15" s="629"/>
      <c r="AN15" s="629"/>
      <c r="AO15" s="630"/>
      <c r="AP15" s="620" t="s">
        <v>263</v>
      </c>
      <c r="AQ15" s="621"/>
      <c r="AR15" s="621"/>
      <c r="AS15" s="621"/>
      <c r="AT15" s="621"/>
      <c r="AU15" s="621"/>
      <c r="AV15" s="621"/>
      <c r="AW15" s="621"/>
      <c r="AX15" s="621"/>
      <c r="AY15" s="621"/>
      <c r="AZ15" s="621"/>
      <c r="BA15" s="621"/>
      <c r="BB15" s="621"/>
      <c r="BC15" s="621"/>
      <c r="BD15" s="621"/>
      <c r="BE15" s="621"/>
      <c r="BF15" s="622"/>
      <c r="BG15" s="623">
        <v>100417</v>
      </c>
      <c r="BH15" s="624"/>
      <c r="BI15" s="624"/>
      <c r="BJ15" s="624"/>
      <c r="BK15" s="624"/>
      <c r="BL15" s="624"/>
      <c r="BM15" s="624"/>
      <c r="BN15" s="625"/>
      <c r="BO15" s="626">
        <v>2.2000000000000002</v>
      </c>
      <c r="BP15" s="626"/>
      <c r="BQ15" s="626"/>
      <c r="BR15" s="626"/>
      <c r="BS15" s="627" t="s">
        <v>242</v>
      </c>
      <c r="BT15" s="627"/>
      <c r="BU15" s="627"/>
      <c r="BV15" s="627"/>
      <c r="BW15" s="627"/>
      <c r="BX15" s="627"/>
      <c r="BY15" s="627"/>
      <c r="BZ15" s="627"/>
      <c r="CA15" s="627"/>
      <c r="CB15" s="631"/>
      <c r="CD15" s="620" t="s">
        <v>264</v>
      </c>
      <c r="CE15" s="621"/>
      <c r="CF15" s="621"/>
      <c r="CG15" s="621"/>
      <c r="CH15" s="621"/>
      <c r="CI15" s="621"/>
      <c r="CJ15" s="621"/>
      <c r="CK15" s="621"/>
      <c r="CL15" s="621"/>
      <c r="CM15" s="621"/>
      <c r="CN15" s="621"/>
      <c r="CO15" s="621"/>
      <c r="CP15" s="621"/>
      <c r="CQ15" s="622"/>
      <c r="CR15" s="623">
        <v>1250887</v>
      </c>
      <c r="CS15" s="624"/>
      <c r="CT15" s="624"/>
      <c r="CU15" s="624"/>
      <c r="CV15" s="624"/>
      <c r="CW15" s="624"/>
      <c r="CX15" s="624"/>
      <c r="CY15" s="625"/>
      <c r="CZ15" s="626">
        <v>8.4</v>
      </c>
      <c r="DA15" s="626"/>
      <c r="DB15" s="626"/>
      <c r="DC15" s="626"/>
      <c r="DD15" s="632">
        <v>254755</v>
      </c>
      <c r="DE15" s="624"/>
      <c r="DF15" s="624"/>
      <c r="DG15" s="624"/>
      <c r="DH15" s="624"/>
      <c r="DI15" s="624"/>
      <c r="DJ15" s="624"/>
      <c r="DK15" s="624"/>
      <c r="DL15" s="624"/>
      <c r="DM15" s="624"/>
      <c r="DN15" s="624"/>
      <c r="DO15" s="624"/>
      <c r="DP15" s="625"/>
      <c r="DQ15" s="632">
        <v>1001198</v>
      </c>
      <c r="DR15" s="624"/>
      <c r="DS15" s="624"/>
      <c r="DT15" s="624"/>
      <c r="DU15" s="624"/>
      <c r="DV15" s="624"/>
      <c r="DW15" s="624"/>
      <c r="DX15" s="624"/>
      <c r="DY15" s="624"/>
      <c r="DZ15" s="624"/>
      <c r="EA15" s="624"/>
      <c r="EB15" s="624"/>
      <c r="EC15" s="633"/>
    </row>
    <row r="16" spans="2:143" ht="11.25" customHeight="1" x14ac:dyDescent="0.2">
      <c r="B16" s="620" t="s">
        <v>265</v>
      </c>
      <c r="C16" s="621"/>
      <c r="D16" s="621"/>
      <c r="E16" s="621"/>
      <c r="F16" s="621"/>
      <c r="G16" s="621"/>
      <c r="H16" s="621"/>
      <c r="I16" s="621"/>
      <c r="J16" s="621"/>
      <c r="K16" s="621"/>
      <c r="L16" s="621"/>
      <c r="M16" s="621"/>
      <c r="N16" s="621"/>
      <c r="O16" s="621"/>
      <c r="P16" s="621"/>
      <c r="Q16" s="622"/>
      <c r="R16" s="623">
        <v>14435</v>
      </c>
      <c r="S16" s="624"/>
      <c r="T16" s="624"/>
      <c r="U16" s="624"/>
      <c r="V16" s="624"/>
      <c r="W16" s="624"/>
      <c r="X16" s="624"/>
      <c r="Y16" s="625"/>
      <c r="Z16" s="626">
        <v>0.1</v>
      </c>
      <c r="AA16" s="626"/>
      <c r="AB16" s="626"/>
      <c r="AC16" s="626"/>
      <c r="AD16" s="627">
        <v>14435</v>
      </c>
      <c r="AE16" s="627"/>
      <c r="AF16" s="627"/>
      <c r="AG16" s="627"/>
      <c r="AH16" s="627"/>
      <c r="AI16" s="627"/>
      <c r="AJ16" s="627"/>
      <c r="AK16" s="627"/>
      <c r="AL16" s="628">
        <v>0.3</v>
      </c>
      <c r="AM16" s="629"/>
      <c r="AN16" s="629"/>
      <c r="AO16" s="630"/>
      <c r="AP16" s="620" t="s">
        <v>266</v>
      </c>
      <c r="AQ16" s="621"/>
      <c r="AR16" s="621"/>
      <c r="AS16" s="621"/>
      <c r="AT16" s="621"/>
      <c r="AU16" s="621"/>
      <c r="AV16" s="621"/>
      <c r="AW16" s="621"/>
      <c r="AX16" s="621"/>
      <c r="AY16" s="621"/>
      <c r="AZ16" s="621"/>
      <c r="BA16" s="621"/>
      <c r="BB16" s="621"/>
      <c r="BC16" s="621"/>
      <c r="BD16" s="621"/>
      <c r="BE16" s="621"/>
      <c r="BF16" s="622"/>
      <c r="BG16" s="623" t="s">
        <v>242</v>
      </c>
      <c r="BH16" s="624"/>
      <c r="BI16" s="624"/>
      <c r="BJ16" s="624"/>
      <c r="BK16" s="624"/>
      <c r="BL16" s="624"/>
      <c r="BM16" s="624"/>
      <c r="BN16" s="625"/>
      <c r="BO16" s="626" t="s">
        <v>140</v>
      </c>
      <c r="BP16" s="626"/>
      <c r="BQ16" s="626"/>
      <c r="BR16" s="626"/>
      <c r="BS16" s="627" t="s">
        <v>242</v>
      </c>
      <c r="BT16" s="627"/>
      <c r="BU16" s="627"/>
      <c r="BV16" s="627"/>
      <c r="BW16" s="627"/>
      <c r="BX16" s="627"/>
      <c r="BY16" s="627"/>
      <c r="BZ16" s="627"/>
      <c r="CA16" s="627"/>
      <c r="CB16" s="631"/>
      <c r="CD16" s="620" t="s">
        <v>267</v>
      </c>
      <c r="CE16" s="621"/>
      <c r="CF16" s="621"/>
      <c r="CG16" s="621"/>
      <c r="CH16" s="621"/>
      <c r="CI16" s="621"/>
      <c r="CJ16" s="621"/>
      <c r="CK16" s="621"/>
      <c r="CL16" s="621"/>
      <c r="CM16" s="621"/>
      <c r="CN16" s="621"/>
      <c r="CO16" s="621"/>
      <c r="CP16" s="621"/>
      <c r="CQ16" s="622"/>
      <c r="CR16" s="623" t="s">
        <v>242</v>
      </c>
      <c r="CS16" s="624"/>
      <c r="CT16" s="624"/>
      <c r="CU16" s="624"/>
      <c r="CV16" s="624"/>
      <c r="CW16" s="624"/>
      <c r="CX16" s="624"/>
      <c r="CY16" s="625"/>
      <c r="CZ16" s="626" t="s">
        <v>242</v>
      </c>
      <c r="DA16" s="626"/>
      <c r="DB16" s="626"/>
      <c r="DC16" s="626"/>
      <c r="DD16" s="632" t="s">
        <v>242</v>
      </c>
      <c r="DE16" s="624"/>
      <c r="DF16" s="624"/>
      <c r="DG16" s="624"/>
      <c r="DH16" s="624"/>
      <c r="DI16" s="624"/>
      <c r="DJ16" s="624"/>
      <c r="DK16" s="624"/>
      <c r="DL16" s="624"/>
      <c r="DM16" s="624"/>
      <c r="DN16" s="624"/>
      <c r="DO16" s="624"/>
      <c r="DP16" s="625"/>
      <c r="DQ16" s="632" t="s">
        <v>242</v>
      </c>
      <c r="DR16" s="624"/>
      <c r="DS16" s="624"/>
      <c r="DT16" s="624"/>
      <c r="DU16" s="624"/>
      <c r="DV16" s="624"/>
      <c r="DW16" s="624"/>
      <c r="DX16" s="624"/>
      <c r="DY16" s="624"/>
      <c r="DZ16" s="624"/>
      <c r="EA16" s="624"/>
      <c r="EB16" s="624"/>
      <c r="EC16" s="633"/>
    </row>
    <row r="17" spans="2:133" ht="11.25" customHeight="1" x14ac:dyDescent="0.2">
      <c r="B17" s="620" t="s">
        <v>268</v>
      </c>
      <c r="C17" s="621"/>
      <c r="D17" s="621"/>
      <c r="E17" s="621"/>
      <c r="F17" s="621"/>
      <c r="G17" s="621"/>
      <c r="H17" s="621"/>
      <c r="I17" s="621"/>
      <c r="J17" s="621"/>
      <c r="K17" s="621"/>
      <c r="L17" s="621"/>
      <c r="M17" s="621"/>
      <c r="N17" s="621"/>
      <c r="O17" s="621"/>
      <c r="P17" s="621"/>
      <c r="Q17" s="622"/>
      <c r="R17" s="623">
        <v>124934</v>
      </c>
      <c r="S17" s="624"/>
      <c r="T17" s="624"/>
      <c r="U17" s="624"/>
      <c r="V17" s="624"/>
      <c r="W17" s="624"/>
      <c r="X17" s="624"/>
      <c r="Y17" s="625"/>
      <c r="Z17" s="626">
        <v>0.8</v>
      </c>
      <c r="AA17" s="626"/>
      <c r="AB17" s="626"/>
      <c r="AC17" s="626"/>
      <c r="AD17" s="627">
        <v>124934</v>
      </c>
      <c r="AE17" s="627"/>
      <c r="AF17" s="627"/>
      <c r="AG17" s="627"/>
      <c r="AH17" s="627"/>
      <c r="AI17" s="627"/>
      <c r="AJ17" s="627"/>
      <c r="AK17" s="627"/>
      <c r="AL17" s="628">
        <v>2.2999999999999998</v>
      </c>
      <c r="AM17" s="629"/>
      <c r="AN17" s="629"/>
      <c r="AO17" s="630"/>
      <c r="AP17" s="620" t="s">
        <v>269</v>
      </c>
      <c r="AQ17" s="621"/>
      <c r="AR17" s="621"/>
      <c r="AS17" s="621"/>
      <c r="AT17" s="621"/>
      <c r="AU17" s="621"/>
      <c r="AV17" s="621"/>
      <c r="AW17" s="621"/>
      <c r="AX17" s="621"/>
      <c r="AY17" s="621"/>
      <c r="AZ17" s="621"/>
      <c r="BA17" s="621"/>
      <c r="BB17" s="621"/>
      <c r="BC17" s="621"/>
      <c r="BD17" s="621"/>
      <c r="BE17" s="621"/>
      <c r="BF17" s="622"/>
      <c r="BG17" s="623" t="s">
        <v>236</v>
      </c>
      <c r="BH17" s="624"/>
      <c r="BI17" s="624"/>
      <c r="BJ17" s="624"/>
      <c r="BK17" s="624"/>
      <c r="BL17" s="624"/>
      <c r="BM17" s="624"/>
      <c r="BN17" s="625"/>
      <c r="BO17" s="626" t="s">
        <v>236</v>
      </c>
      <c r="BP17" s="626"/>
      <c r="BQ17" s="626"/>
      <c r="BR17" s="626"/>
      <c r="BS17" s="627" t="s">
        <v>140</v>
      </c>
      <c r="BT17" s="627"/>
      <c r="BU17" s="627"/>
      <c r="BV17" s="627"/>
      <c r="BW17" s="627"/>
      <c r="BX17" s="627"/>
      <c r="BY17" s="627"/>
      <c r="BZ17" s="627"/>
      <c r="CA17" s="627"/>
      <c r="CB17" s="631"/>
      <c r="CD17" s="620" t="s">
        <v>270</v>
      </c>
      <c r="CE17" s="621"/>
      <c r="CF17" s="621"/>
      <c r="CG17" s="621"/>
      <c r="CH17" s="621"/>
      <c r="CI17" s="621"/>
      <c r="CJ17" s="621"/>
      <c r="CK17" s="621"/>
      <c r="CL17" s="621"/>
      <c r="CM17" s="621"/>
      <c r="CN17" s="621"/>
      <c r="CO17" s="621"/>
      <c r="CP17" s="621"/>
      <c r="CQ17" s="622"/>
      <c r="CR17" s="623">
        <v>287280</v>
      </c>
      <c r="CS17" s="624"/>
      <c r="CT17" s="624"/>
      <c r="CU17" s="624"/>
      <c r="CV17" s="624"/>
      <c r="CW17" s="624"/>
      <c r="CX17" s="624"/>
      <c r="CY17" s="625"/>
      <c r="CZ17" s="626">
        <v>1.9</v>
      </c>
      <c r="DA17" s="626"/>
      <c r="DB17" s="626"/>
      <c r="DC17" s="626"/>
      <c r="DD17" s="632" t="s">
        <v>242</v>
      </c>
      <c r="DE17" s="624"/>
      <c r="DF17" s="624"/>
      <c r="DG17" s="624"/>
      <c r="DH17" s="624"/>
      <c r="DI17" s="624"/>
      <c r="DJ17" s="624"/>
      <c r="DK17" s="624"/>
      <c r="DL17" s="624"/>
      <c r="DM17" s="624"/>
      <c r="DN17" s="624"/>
      <c r="DO17" s="624"/>
      <c r="DP17" s="625"/>
      <c r="DQ17" s="632">
        <v>287280</v>
      </c>
      <c r="DR17" s="624"/>
      <c r="DS17" s="624"/>
      <c r="DT17" s="624"/>
      <c r="DU17" s="624"/>
      <c r="DV17" s="624"/>
      <c r="DW17" s="624"/>
      <c r="DX17" s="624"/>
      <c r="DY17" s="624"/>
      <c r="DZ17" s="624"/>
      <c r="EA17" s="624"/>
      <c r="EB17" s="624"/>
      <c r="EC17" s="633"/>
    </row>
    <row r="18" spans="2:133" ht="11.25" customHeight="1" x14ac:dyDescent="0.2">
      <c r="B18" s="620" t="s">
        <v>271</v>
      </c>
      <c r="C18" s="621"/>
      <c r="D18" s="621"/>
      <c r="E18" s="621"/>
      <c r="F18" s="621"/>
      <c r="G18" s="621"/>
      <c r="H18" s="621"/>
      <c r="I18" s="621"/>
      <c r="J18" s="621"/>
      <c r="K18" s="621"/>
      <c r="L18" s="621"/>
      <c r="M18" s="621"/>
      <c r="N18" s="621"/>
      <c r="O18" s="621"/>
      <c r="P18" s="621"/>
      <c r="Q18" s="622"/>
      <c r="R18" s="623">
        <v>26143</v>
      </c>
      <c r="S18" s="624"/>
      <c r="T18" s="624"/>
      <c r="U18" s="624"/>
      <c r="V18" s="624"/>
      <c r="W18" s="624"/>
      <c r="X18" s="624"/>
      <c r="Y18" s="625"/>
      <c r="Z18" s="626">
        <v>0.2</v>
      </c>
      <c r="AA18" s="626"/>
      <c r="AB18" s="626"/>
      <c r="AC18" s="626"/>
      <c r="AD18" s="627">
        <v>26143</v>
      </c>
      <c r="AE18" s="627"/>
      <c r="AF18" s="627"/>
      <c r="AG18" s="627"/>
      <c r="AH18" s="627"/>
      <c r="AI18" s="627"/>
      <c r="AJ18" s="627"/>
      <c r="AK18" s="627"/>
      <c r="AL18" s="628">
        <v>0.5</v>
      </c>
      <c r="AM18" s="629"/>
      <c r="AN18" s="629"/>
      <c r="AO18" s="630"/>
      <c r="AP18" s="620" t="s">
        <v>272</v>
      </c>
      <c r="AQ18" s="621"/>
      <c r="AR18" s="621"/>
      <c r="AS18" s="621"/>
      <c r="AT18" s="621"/>
      <c r="AU18" s="621"/>
      <c r="AV18" s="621"/>
      <c r="AW18" s="621"/>
      <c r="AX18" s="621"/>
      <c r="AY18" s="621"/>
      <c r="AZ18" s="621"/>
      <c r="BA18" s="621"/>
      <c r="BB18" s="621"/>
      <c r="BC18" s="621"/>
      <c r="BD18" s="621"/>
      <c r="BE18" s="621"/>
      <c r="BF18" s="622"/>
      <c r="BG18" s="623" t="s">
        <v>242</v>
      </c>
      <c r="BH18" s="624"/>
      <c r="BI18" s="624"/>
      <c r="BJ18" s="624"/>
      <c r="BK18" s="624"/>
      <c r="BL18" s="624"/>
      <c r="BM18" s="624"/>
      <c r="BN18" s="625"/>
      <c r="BO18" s="626" t="s">
        <v>242</v>
      </c>
      <c r="BP18" s="626"/>
      <c r="BQ18" s="626"/>
      <c r="BR18" s="626"/>
      <c r="BS18" s="627" t="s">
        <v>242</v>
      </c>
      <c r="BT18" s="627"/>
      <c r="BU18" s="627"/>
      <c r="BV18" s="627"/>
      <c r="BW18" s="627"/>
      <c r="BX18" s="627"/>
      <c r="BY18" s="627"/>
      <c r="BZ18" s="627"/>
      <c r="CA18" s="627"/>
      <c r="CB18" s="631"/>
      <c r="CD18" s="620" t="s">
        <v>273</v>
      </c>
      <c r="CE18" s="621"/>
      <c r="CF18" s="621"/>
      <c r="CG18" s="621"/>
      <c r="CH18" s="621"/>
      <c r="CI18" s="621"/>
      <c r="CJ18" s="621"/>
      <c r="CK18" s="621"/>
      <c r="CL18" s="621"/>
      <c r="CM18" s="621"/>
      <c r="CN18" s="621"/>
      <c r="CO18" s="621"/>
      <c r="CP18" s="621"/>
      <c r="CQ18" s="622"/>
      <c r="CR18" s="623" t="s">
        <v>242</v>
      </c>
      <c r="CS18" s="624"/>
      <c r="CT18" s="624"/>
      <c r="CU18" s="624"/>
      <c r="CV18" s="624"/>
      <c r="CW18" s="624"/>
      <c r="CX18" s="624"/>
      <c r="CY18" s="625"/>
      <c r="CZ18" s="626" t="s">
        <v>242</v>
      </c>
      <c r="DA18" s="626"/>
      <c r="DB18" s="626"/>
      <c r="DC18" s="626"/>
      <c r="DD18" s="632" t="s">
        <v>242</v>
      </c>
      <c r="DE18" s="624"/>
      <c r="DF18" s="624"/>
      <c r="DG18" s="624"/>
      <c r="DH18" s="624"/>
      <c r="DI18" s="624"/>
      <c r="DJ18" s="624"/>
      <c r="DK18" s="624"/>
      <c r="DL18" s="624"/>
      <c r="DM18" s="624"/>
      <c r="DN18" s="624"/>
      <c r="DO18" s="624"/>
      <c r="DP18" s="625"/>
      <c r="DQ18" s="632" t="s">
        <v>242</v>
      </c>
      <c r="DR18" s="624"/>
      <c r="DS18" s="624"/>
      <c r="DT18" s="624"/>
      <c r="DU18" s="624"/>
      <c r="DV18" s="624"/>
      <c r="DW18" s="624"/>
      <c r="DX18" s="624"/>
      <c r="DY18" s="624"/>
      <c r="DZ18" s="624"/>
      <c r="EA18" s="624"/>
      <c r="EB18" s="624"/>
      <c r="EC18" s="633"/>
    </row>
    <row r="19" spans="2:133" ht="11.25" customHeight="1" x14ac:dyDescent="0.2">
      <c r="B19" s="620" t="s">
        <v>274</v>
      </c>
      <c r="C19" s="621"/>
      <c r="D19" s="621"/>
      <c r="E19" s="621"/>
      <c r="F19" s="621"/>
      <c r="G19" s="621"/>
      <c r="H19" s="621"/>
      <c r="I19" s="621"/>
      <c r="J19" s="621"/>
      <c r="K19" s="621"/>
      <c r="L19" s="621"/>
      <c r="M19" s="621"/>
      <c r="N19" s="621"/>
      <c r="O19" s="621"/>
      <c r="P19" s="621"/>
      <c r="Q19" s="622"/>
      <c r="R19" s="623">
        <v>25815</v>
      </c>
      <c r="S19" s="624"/>
      <c r="T19" s="624"/>
      <c r="U19" s="624"/>
      <c r="V19" s="624"/>
      <c r="W19" s="624"/>
      <c r="X19" s="624"/>
      <c r="Y19" s="625"/>
      <c r="Z19" s="626">
        <v>0.2</v>
      </c>
      <c r="AA19" s="626"/>
      <c r="AB19" s="626"/>
      <c r="AC19" s="626"/>
      <c r="AD19" s="627">
        <v>25815</v>
      </c>
      <c r="AE19" s="627"/>
      <c r="AF19" s="627"/>
      <c r="AG19" s="627"/>
      <c r="AH19" s="627"/>
      <c r="AI19" s="627"/>
      <c r="AJ19" s="627"/>
      <c r="AK19" s="627"/>
      <c r="AL19" s="628">
        <v>0.5</v>
      </c>
      <c r="AM19" s="629"/>
      <c r="AN19" s="629"/>
      <c r="AO19" s="630"/>
      <c r="AP19" s="620" t="s">
        <v>275</v>
      </c>
      <c r="AQ19" s="621"/>
      <c r="AR19" s="621"/>
      <c r="AS19" s="621"/>
      <c r="AT19" s="621"/>
      <c r="AU19" s="621"/>
      <c r="AV19" s="621"/>
      <c r="AW19" s="621"/>
      <c r="AX19" s="621"/>
      <c r="AY19" s="621"/>
      <c r="AZ19" s="621"/>
      <c r="BA19" s="621"/>
      <c r="BB19" s="621"/>
      <c r="BC19" s="621"/>
      <c r="BD19" s="621"/>
      <c r="BE19" s="621"/>
      <c r="BF19" s="622"/>
      <c r="BG19" s="623">
        <v>191261</v>
      </c>
      <c r="BH19" s="624"/>
      <c r="BI19" s="624"/>
      <c r="BJ19" s="624"/>
      <c r="BK19" s="624"/>
      <c r="BL19" s="624"/>
      <c r="BM19" s="624"/>
      <c r="BN19" s="625"/>
      <c r="BO19" s="626">
        <v>4.2</v>
      </c>
      <c r="BP19" s="626"/>
      <c r="BQ19" s="626"/>
      <c r="BR19" s="626"/>
      <c r="BS19" s="627" t="s">
        <v>242</v>
      </c>
      <c r="BT19" s="627"/>
      <c r="BU19" s="627"/>
      <c r="BV19" s="627"/>
      <c r="BW19" s="627"/>
      <c r="BX19" s="627"/>
      <c r="BY19" s="627"/>
      <c r="BZ19" s="627"/>
      <c r="CA19" s="627"/>
      <c r="CB19" s="631"/>
      <c r="CD19" s="620" t="s">
        <v>276</v>
      </c>
      <c r="CE19" s="621"/>
      <c r="CF19" s="621"/>
      <c r="CG19" s="621"/>
      <c r="CH19" s="621"/>
      <c r="CI19" s="621"/>
      <c r="CJ19" s="621"/>
      <c r="CK19" s="621"/>
      <c r="CL19" s="621"/>
      <c r="CM19" s="621"/>
      <c r="CN19" s="621"/>
      <c r="CO19" s="621"/>
      <c r="CP19" s="621"/>
      <c r="CQ19" s="622"/>
      <c r="CR19" s="623" t="s">
        <v>242</v>
      </c>
      <c r="CS19" s="624"/>
      <c r="CT19" s="624"/>
      <c r="CU19" s="624"/>
      <c r="CV19" s="624"/>
      <c r="CW19" s="624"/>
      <c r="CX19" s="624"/>
      <c r="CY19" s="625"/>
      <c r="CZ19" s="626" t="s">
        <v>236</v>
      </c>
      <c r="DA19" s="626"/>
      <c r="DB19" s="626"/>
      <c r="DC19" s="626"/>
      <c r="DD19" s="632" t="s">
        <v>242</v>
      </c>
      <c r="DE19" s="624"/>
      <c r="DF19" s="624"/>
      <c r="DG19" s="624"/>
      <c r="DH19" s="624"/>
      <c r="DI19" s="624"/>
      <c r="DJ19" s="624"/>
      <c r="DK19" s="624"/>
      <c r="DL19" s="624"/>
      <c r="DM19" s="624"/>
      <c r="DN19" s="624"/>
      <c r="DO19" s="624"/>
      <c r="DP19" s="625"/>
      <c r="DQ19" s="632" t="s">
        <v>242</v>
      </c>
      <c r="DR19" s="624"/>
      <c r="DS19" s="624"/>
      <c r="DT19" s="624"/>
      <c r="DU19" s="624"/>
      <c r="DV19" s="624"/>
      <c r="DW19" s="624"/>
      <c r="DX19" s="624"/>
      <c r="DY19" s="624"/>
      <c r="DZ19" s="624"/>
      <c r="EA19" s="624"/>
      <c r="EB19" s="624"/>
      <c r="EC19" s="633"/>
    </row>
    <row r="20" spans="2:133" ht="11.25" customHeight="1" x14ac:dyDescent="0.2">
      <c r="B20" s="636" t="s">
        <v>277</v>
      </c>
      <c r="C20" s="637"/>
      <c r="D20" s="637"/>
      <c r="E20" s="637"/>
      <c r="F20" s="637"/>
      <c r="G20" s="637"/>
      <c r="H20" s="637"/>
      <c r="I20" s="637"/>
      <c r="J20" s="637"/>
      <c r="K20" s="637"/>
      <c r="L20" s="637"/>
      <c r="M20" s="637"/>
      <c r="N20" s="637"/>
      <c r="O20" s="637"/>
      <c r="P20" s="637"/>
      <c r="Q20" s="638"/>
      <c r="R20" s="623">
        <v>328</v>
      </c>
      <c r="S20" s="624"/>
      <c r="T20" s="624"/>
      <c r="U20" s="624"/>
      <c r="V20" s="624"/>
      <c r="W20" s="624"/>
      <c r="X20" s="624"/>
      <c r="Y20" s="625"/>
      <c r="Z20" s="626">
        <v>0</v>
      </c>
      <c r="AA20" s="626"/>
      <c r="AB20" s="626"/>
      <c r="AC20" s="626"/>
      <c r="AD20" s="627">
        <v>328</v>
      </c>
      <c r="AE20" s="627"/>
      <c r="AF20" s="627"/>
      <c r="AG20" s="627"/>
      <c r="AH20" s="627"/>
      <c r="AI20" s="627"/>
      <c r="AJ20" s="627"/>
      <c r="AK20" s="627"/>
      <c r="AL20" s="628">
        <v>0</v>
      </c>
      <c r="AM20" s="629"/>
      <c r="AN20" s="629"/>
      <c r="AO20" s="630"/>
      <c r="AP20" s="620" t="s">
        <v>278</v>
      </c>
      <c r="AQ20" s="621"/>
      <c r="AR20" s="621"/>
      <c r="AS20" s="621"/>
      <c r="AT20" s="621"/>
      <c r="AU20" s="621"/>
      <c r="AV20" s="621"/>
      <c r="AW20" s="621"/>
      <c r="AX20" s="621"/>
      <c r="AY20" s="621"/>
      <c r="AZ20" s="621"/>
      <c r="BA20" s="621"/>
      <c r="BB20" s="621"/>
      <c r="BC20" s="621"/>
      <c r="BD20" s="621"/>
      <c r="BE20" s="621"/>
      <c r="BF20" s="622"/>
      <c r="BG20" s="623">
        <v>191261</v>
      </c>
      <c r="BH20" s="624"/>
      <c r="BI20" s="624"/>
      <c r="BJ20" s="624"/>
      <c r="BK20" s="624"/>
      <c r="BL20" s="624"/>
      <c r="BM20" s="624"/>
      <c r="BN20" s="625"/>
      <c r="BO20" s="626">
        <v>4.2</v>
      </c>
      <c r="BP20" s="626"/>
      <c r="BQ20" s="626"/>
      <c r="BR20" s="626"/>
      <c r="BS20" s="627" t="s">
        <v>236</v>
      </c>
      <c r="BT20" s="627"/>
      <c r="BU20" s="627"/>
      <c r="BV20" s="627"/>
      <c r="BW20" s="627"/>
      <c r="BX20" s="627"/>
      <c r="BY20" s="627"/>
      <c r="BZ20" s="627"/>
      <c r="CA20" s="627"/>
      <c r="CB20" s="631"/>
      <c r="CD20" s="620" t="s">
        <v>279</v>
      </c>
      <c r="CE20" s="621"/>
      <c r="CF20" s="621"/>
      <c r="CG20" s="621"/>
      <c r="CH20" s="621"/>
      <c r="CI20" s="621"/>
      <c r="CJ20" s="621"/>
      <c r="CK20" s="621"/>
      <c r="CL20" s="621"/>
      <c r="CM20" s="621"/>
      <c r="CN20" s="621"/>
      <c r="CO20" s="621"/>
      <c r="CP20" s="621"/>
      <c r="CQ20" s="622"/>
      <c r="CR20" s="623">
        <v>14852027</v>
      </c>
      <c r="CS20" s="624"/>
      <c r="CT20" s="624"/>
      <c r="CU20" s="624"/>
      <c r="CV20" s="624"/>
      <c r="CW20" s="624"/>
      <c r="CX20" s="624"/>
      <c r="CY20" s="625"/>
      <c r="CZ20" s="626">
        <v>100</v>
      </c>
      <c r="DA20" s="626"/>
      <c r="DB20" s="626"/>
      <c r="DC20" s="626"/>
      <c r="DD20" s="632">
        <v>7371899</v>
      </c>
      <c r="DE20" s="624"/>
      <c r="DF20" s="624"/>
      <c r="DG20" s="624"/>
      <c r="DH20" s="624"/>
      <c r="DI20" s="624"/>
      <c r="DJ20" s="624"/>
      <c r="DK20" s="624"/>
      <c r="DL20" s="624"/>
      <c r="DM20" s="624"/>
      <c r="DN20" s="624"/>
      <c r="DO20" s="624"/>
      <c r="DP20" s="625"/>
      <c r="DQ20" s="632">
        <v>6446994</v>
      </c>
      <c r="DR20" s="624"/>
      <c r="DS20" s="624"/>
      <c r="DT20" s="624"/>
      <c r="DU20" s="624"/>
      <c r="DV20" s="624"/>
      <c r="DW20" s="624"/>
      <c r="DX20" s="624"/>
      <c r="DY20" s="624"/>
      <c r="DZ20" s="624"/>
      <c r="EA20" s="624"/>
      <c r="EB20" s="624"/>
      <c r="EC20" s="633"/>
    </row>
    <row r="21" spans="2:133" ht="11.25" customHeight="1" x14ac:dyDescent="0.2">
      <c r="B21" s="620" t="s">
        <v>280</v>
      </c>
      <c r="C21" s="621"/>
      <c r="D21" s="621"/>
      <c r="E21" s="621"/>
      <c r="F21" s="621"/>
      <c r="G21" s="621"/>
      <c r="H21" s="621"/>
      <c r="I21" s="621"/>
      <c r="J21" s="621"/>
      <c r="K21" s="621"/>
      <c r="L21" s="621"/>
      <c r="M21" s="621"/>
      <c r="N21" s="621"/>
      <c r="O21" s="621"/>
      <c r="P21" s="621"/>
      <c r="Q21" s="622"/>
      <c r="R21" s="623">
        <v>114218</v>
      </c>
      <c r="S21" s="624"/>
      <c r="T21" s="624"/>
      <c r="U21" s="624"/>
      <c r="V21" s="624"/>
      <c r="W21" s="624"/>
      <c r="X21" s="624"/>
      <c r="Y21" s="625"/>
      <c r="Z21" s="626">
        <v>0.7</v>
      </c>
      <c r="AA21" s="626"/>
      <c r="AB21" s="626"/>
      <c r="AC21" s="626"/>
      <c r="AD21" s="627">
        <v>36520</v>
      </c>
      <c r="AE21" s="627"/>
      <c r="AF21" s="627"/>
      <c r="AG21" s="627"/>
      <c r="AH21" s="627"/>
      <c r="AI21" s="627"/>
      <c r="AJ21" s="627"/>
      <c r="AK21" s="627"/>
      <c r="AL21" s="628">
        <v>0.7</v>
      </c>
      <c r="AM21" s="629"/>
      <c r="AN21" s="629"/>
      <c r="AO21" s="630"/>
      <c r="AP21" s="620" t="s">
        <v>281</v>
      </c>
      <c r="AQ21" s="639"/>
      <c r="AR21" s="639"/>
      <c r="AS21" s="639"/>
      <c r="AT21" s="639"/>
      <c r="AU21" s="639"/>
      <c r="AV21" s="639"/>
      <c r="AW21" s="639"/>
      <c r="AX21" s="639"/>
      <c r="AY21" s="639"/>
      <c r="AZ21" s="639"/>
      <c r="BA21" s="639"/>
      <c r="BB21" s="639"/>
      <c r="BC21" s="639"/>
      <c r="BD21" s="639"/>
      <c r="BE21" s="639"/>
      <c r="BF21" s="640"/>
      <c r="BG21" s="623">
        <v>6867</v>
      </c>
      <c r="BH21" s="624"/>
      <c r="BI21" s="624"/>
      <c r="BJ21" s="624"/>
      <c r="BK21" s="624"/>
      <c r="BL21" s="624"/>
      <c r="BM21" s="624"/>
      <c r="BN21" s="625"/>
      <c r="BO21" s="626">
        <v>0.2</v>
      </c>
      <c r="BP21" s="626"/>
      <c r="BQ21" s="626"/>
      <c r="BR21" s="626"/>
      <c r="BS21" s="627" t="s">
        <v>242</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282</v>
      </c>
      <c r="C22" s="621"/>
      <c r="D22" s="621"/>
      <c r="E22" s="621"/>
      <c r="F22" s="621"/>
      <c r="G22" s="621"/>
      <c r="H22" s="621"/>
      <c r="I22" s="621"/>
      <c r="J22" s="621"/>
      <c r="K22" s="621"/>
      <c r="L22" s="621"/>
      <c r="M22" s="621"/>
      <c r="N22" s="621"/>
      <c r="O22" s="621"/>
      <c r="P22" s="621"/>
      <c r="Q22" s="622"/>
      <c r="R22" s="623">
        <v>36520</v>
      </c>
      <c r="S22" s="624"/>
      <c r="T22" s="624"/>
      <c r="U22" s="624"/>
      <c r="V22" s="624"/>
      <c r="W22" s="624"/>
      <c r="X22" s="624"/>
      <c r="Y22" s="625"/>
      <c r="Z22" s="626">
        <v>0.2</v>
      </c>
      <c r="AA22" s="626"/>
      <c r="AB22" s="626"/>
      <c r="AC22" s="626"/>
      <c r="AD22" s="627">
        <v>36520</v>
      </c>
      <c r="AE22" s="627"/>
      <c r="AF22" s="627"/>
      <c r="AG22" s="627"/>
      <c r="AH22" s="627"/>
      <c r="AI22" s="627"/>
      <c r="AJ22" s="627"/>
      <c r="AK22" s="627"/>
      <c r="AL22" s="628">
        <v>0.7</v>
      </c>
      <c r="AM22" s="629"/>
      <c r="AN22" s="629"/>
      <c r="AO22" s="630"/>
      <c r="AP22" s="620" t="s">
        <v>283</v>
      </c>
      <c r="AQ22" s="639"/>
      <c r="AR22" s="639"/>
      <c r="AS22" s="639"/>
      <c r="AT22" s="639"/>
      <c r="AU22" s="639"/>
      <c r="AV22" s="639"/>
      <c r="AW22" s="639"/>
      <c r="AX22" s="639"/>
      <c r="AY22" s="639"/>
      <c r="AZ22" s="639"/>
      <c r="BA22" s="639"/>
      <c r="BB22" s="639"/>
      <c r="BC22" s="639"/>
      <c r="BD22" s="639"/>
      <c r="BE22" s="639"/>
      <c r="BF22" s="640"/>
      <c r="BG22" s="623" t="s">
        <v>236</v>
      </c>
      <c r="BH22" s="624"/>
      <c r="BI22" s="624"/>
      <c r="BJ22" s="624"/>
      <c r="BK22" s="624"/>
      <c r="BL22" s="624"/>
      <c r="BM22" s="624"/>
      <c r="BN22" s="625"/>
      <c r="BO22" s="626" t="s">
        <v>236</v>
      </c>
      <c r="BP22" s="626"/>
      <c r="BQ22" s="626"/>
      <c r="BR22" s="626"/>
      <c r="BS22" s="627" t="s">
        <v>242</v>
      </c>
      <c r="BT22" s="627"/>
      <c r="BU22" s="627"/>
      <c r="BV22" s="627"/>
      <c r="BW22" s="627"/>
      <c r="BX22" s="627"/>
      <c r="BY22" s="627"/>
      <c r="BZ22" s="627"/>
      <c r="CA22" s="627"/>
      <c r="CB22" s="631"/>
      <c r="CD22" s="605" t="s">
        <v>284</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285</v>
      </c>
      <c r="C23" s="621"/>
      <c r="D23" s="621"/>
      <c r="E23" s="621"/>
      <c r="F23" s="621"/>
      <c r="G23" s="621"/>
      <c r="H23" s="621"/>
      <c r="I23" s="621"/>
      <c r="J23" s="621"/>
      <c r="K23" s="621"/>
      <c r="L23" s="621"/>
      <c r="M23" s="621"/>
      <c r="N23" s="621"/>
      <c r="O23" s="621"/>
      <c r="P23" s="621"/>
      <c r="Q23" s="622"/>
      <c r="R23" s="623">
        <v>75920</v>
      </c>
      <c r="S23" s="624"/>
      <c r="T23" s="624"/>
      <c r="U23" s="624"/>
      <c r="V23" s="624"/>
      <c r="W23" s="624"/>
      <c r="X23" s="624"/>
      <c r="Y23" s="625"/>
      <c r="Z23" s="626">
        <v>0.5</v>
      </c>
      <c r="AA23" s="626"/>
      <c r="AB23" s="626"/>
      <c r="AC23" s="626"/>
      <c r="AD23" s="627" t="s">
        <v>242</v>
      </c>
      <c r="AE23" s="627"/>
      <c r="AF23" s="627"/>
      <c r="AG23" s="627"/>
      <c r="AH23" s="627"/>
      <c r="AI23" s="627"/>
      <c r="AJ23" s="627"/>
      <c r="AK23" s="627"/>
      <c r="AL23" s="628" t="s">
        <v>242</v>
      </c>
      <c r="AM23" s="629"/>
      <c r="AN23" s="629"/>
      <c r="AO23" s="630"/>
      <c r="AP23" s="620" t="s">
        <v>286</v>
      </c>
      <c r="AQ23" s="639"/>
      <c r="AR23" s="639"/>
      <c r="AS23" s="639"/>
      <c r="AT23" s="639"/>
      <c r="AU23" s="639"/>
      <c r="AV23" s="639"/>
      <c r="AW23" s="639"/>
      <c r="AX23" s="639"/>
      <c r="AY23" s="639"/>
      <c r="AZ23" s="639"/>
      <c r="BA23" s="639"/>
      <c r="BB23" s="639"/>
      <c r="BC23" s="639"/>
      <c r="BD23" s="639"/>
      <c r="BE23" s="639"/>
      <c r="BF23" s="640"/>
      <c r="BG23" s="623">
        <v>184394</v>
      </c>
      <c r="BH23" s="624"/>
      <c r="BI23" s="624"/>
      <c r="BJ23" s="624"/>
      <c r="BK23" s="624"/>
      <c r="BL23" s="624"/>
      <c r="BM23" s="624"/>
      <c r="BN23" s="625"/>
      <c r="BO23" s="626">
        <v>4</v>
      </c>
      <c r="BP23" s="626"/>
      <c r="BQ23" s="626"/>
      <c r="BR23" s="626"/>
      <c r="BS23" s="627" t="s">
        <v>242</v>
      </c>
      <c r="BT23" s="627"/>
      <c r="BU23" s="627"/>
      <c r="BV23" s="627"/>
      <c r="BW23" s="627"/>
      <c r="BX23" s="627"/>
      <c r="BY23" s="627"/>
      <c r="BZ23" s="627"/>
      <c r="CA23" s="627"/>
      <c r="CB23" s="631"/>
      <c r="CD23" s="605" t="s">
        <v>224</v>
      </c>
      <c r="CE23" s="606"/>
      <c r="CF23" s="606"/>
      <c r="CG23" s="606"/>
      <c r="CH23" s="606"/>
      <c r="CI23" s="606"/>
      <c r="CJ23" s="606"/>
      <c r="CK23" s="606"/>
      <c r="CL23" s="606"/>
      <c r="CM23" s="606"/>
      <c r="CN23" s="606"/>
      <c r="CO23" s="606"/>
      <c r="CP23" s="606"/>
      <c r="CQ23" s="607"/>
      <c r="CR23" s="605" t="s">
        <v>287</v>
      </c>
      <c r="CS23" s="606"/>
      <c r="CT23" s="606"/>
      <c r="CU23" s="606"/>
      <c r="CV23" s="606"/>
      <c r="CW23" s="606"/>
      <c r="CX23" s="606"/>
      <c r="CY23" s="607"/>
      <c r="CZ23" s="605" t="s">
        <v>288</v>
      </c>
      <c r="DA23" s="606"/>
      <c r="DB23" s="606"/>
      <c r="DC23" s="607"/>
      <c r="DD23" s="605" t="s">
        <v>289</v>
      </c>
      <c r="DE23" s="606"/>
      <c r="DF23" s="606"/>
      <c r="DG23" s="606"/>
      <c r="DH23" s="606"/>
      <c r="DI23" s="606"/>
      <c r="DJ23" s="606"/>
      <c r="DK23" s="607"/>
      <c r="DL23" s="650" t="s">
        <v>290</v>
      </c>
      <c r="DM23" s="651"/>
      <c r="DN23" s="651"/>
      <c r="DO23" s="651"/>
      <c r="DP23" s="651"/>
      <c r="DQ23" s="651"/>
      <c r="DR23" s="651"/>
      <c r="DS23" s="651"/>
      <c r="DT23" s="651"/>
      <c r="DU23" s="651"/>
      <c r="DV23" s="652"/>
      <c r="DW23" s="605" t="s">
        <v>291</v>
      </c>
      <c r="DX23" s="606"/>
      <c r="DY23" s="606"/>
      <c r="DZ23" s="606"/>
      <c r="EA23" s="606"/>
      <c r="EB23" s="606"/>
      <c r="EC23" s="607"/>
    </row>
    <row r="24" spans="2:133" ht="11.25" customHeight="1" x14ac:dyDescent="0.2">
      <c r="B24" s="620" t="s">
        <v>292</v>
      </c>
      <c r="C24" s="621"/>
      <c r="D24" s="621"/>
      <c r="E24" s="621"/>
      <c r="F24" s="621"/>
      <c r="G24" s="621"/>
      <c r="H24" s="621"/>
      <c r="I24" s="621"/>
      <c r="J24" s="621"/>
      <c r="K24" s="621"/>
      <c r="L24" s="621"/>
      <c r="M24" s="621"/>
      <c r="N24" s="621"/>
      <c r="O24" s="621"/>
      <c r="P24" s="621"/>
      <c r="Q24" s="622"/>
      <c r="R24" s="623">
        <v>1778</v>
      </c>
      <c r="S24" s="624"/>
      <c r="T24" s="624"/>
      <c r="U24" s="624"/>
      <c r="V24" s="624"/>
      <c r="W24" s="624"/>
      <c r="X24" s="624"/>
      <c r="Y24" s="625"/>
      <c r="Z24" s="626">
        <v>0</v>
      </c>
      <c r="AA24" s="626"/>
      <c r="AB24" s="626"/>
      <c r="AC24" s="626"/>
      <c r="AD24" s="627" t="s">
        <v>236</v>
      </c>
      <c r="AE24" s="627"/>
      <c r="AF24" s="627"/>
      <c r="AG24" s="627"/>
      <c r="AH24" s="627"/>
      <c r="AI24" s="627"/>
      <c r="AJ24" s="627"/>
      <c r="AK24" s="627"/>
      <c r="AL24" s="628" t="s">
        <v>140</v>
      </c>
      <c r="AM24" s="629"/>
      <c r="AN24" s="629"/>
      <c r="AO24" s="630"/>
      <c r="AP24" s="620" t="s">
        <v>293</v>
      </c>
      <c r="AQ24" s="639"/>
      <c r="AR24" s="639"/>
      <c r="AS24" s="639"/>
      <c r="AT24" s="639"/>
      <c r="AU24" s="639"/>
      <c r="AV24" s="639"/>
      <c r="AW24" s="639"/>
      <c r="AX24" s="639"/>
      <c r="AY24" s="639"/>
      <c r="AZ24" s="639"/>
      <c r="BA24" s="639"/>
      <c r="BB24" s="639"/>
      <c r="BC24" s="639"/>
      <c r="BD24" s="639"/>
      <c r="BE24" s="639"/>
      <c r="BF24" s="640"/>
      <c r="BG24" s="623" t="s">
        <v>242</v>
      </c>
      <c r="BH24" s="624"/>
      <c r="BI24" s="624"/>
      <c r="BJ24" s="624"/>
      <c r="BK24" s="624"/>
      <c r="BL24" s="624"/>
      <c r="BM24" s="624"/>
      <c r="BN24" s="625"/>
      <c r="BO24" s="626" t="s">
        <v>242</v>
      </c>
      <c r="BP24" s="626"/>
      <c r="BQ24" s="626"/>
      <c r="BR24" s="626"/>
      <c r="BS24" s="627" t="s">
        <v>242</v>
      </c>
      <c r="BT24" s="627"/>
      <c r="BU24" s="627"/>
      <c r="BV24" s="627"/>
      <c r="BW24" s="627"/>
      <c r="BX24" s="627"/>
      <c r="BY24" s="627"/>
      <c r="BZ24" s="627"/>
      <c r="CA24" s="627"/>
      <c r="CB24" s="631"/>
      <c r="CD24" s="609" t="s">
        <v>294</v>
      </c>
      <c r="CE24" s="610"/>
      <c r="CF24" s="610"/>
      <c r="CG24" s="610"/>
      <c r="CH24" s="610"/>
      <c r="CI24" s="610"/>
      <c r="CJ24" s="610"/>
      <c r="CK24" s="610"/>
      <c r="CL24" s="610"/>
      <c r="CM24" s="610"/>
      <c r="CN24" s="610"/>
      <c r="CO24" s="610"/>
      <c r="CP24" s="610"/>
      <c r="CQ24" s="611"/>
      <c r="CR24" s="612">
        <v>2598582</v>
      </c>
      <c r="CS24" s="613"/>
      <c r="CT24" s="613"/>
      <c r="CU24" s="613"/>
      <c r="CV24" s="613"/>
      <c r="CW24" s="613"/>
      <c r="CX24" s="613"/>
      <c r="CY24" s="614"/>
      <c r="CZ24" s="617">
        <v>17.5</v>
      </c>
      <c r="DA24" s="618"/>
      <c r="DB24" s="618"/>
      <c r="DC24" s="634"/>
      <c r="DD24" s="657">
        <v>1912974</v>
      </c>
      <c r="DE24" s="613"/>
      <c r="DF24" s="613"/>
      <c r="DG24" s="613"/>
      <c r="DH24" s="613"/>
      <c r="DI24" s="613"/>
      <c r="DJ24" s="613"/>
      <c r="DK24" s="614"/>
      <c r="DL24" s="657">
        <v>1912575</v>
      </c>
      <c r="DM24" s="613"/>
      <c r="DN24" s="613"/>
      <c r="DO24" s="613"/>
      <c r="DP24" s="613"/>
      <c r="DQ24" s="613"/>
      <c r="DR24" s="613"/>
      <c r="DS24" s="613"/>
      <c r="DT24" s="613"/>
      <c r="DU24" s="613"/>
      <c r="DV24" s="614"/>
      <c r="DW24" s="617">
        <v>35.799999999999997</v>
      </c>
      <c r="DX24" s="618"/>
      <c r="DY24" s="618"/>
      <c r="DZ24" s="618"/>
      <c r="EA24" s="618"/>
      <c r="EB24" s="618"/>
      <c r="EC24" s="619"/>
    </row>
    <row r="25" spans="2:133" ht="11.25" customHeight="1" x14ac:dyDescent="0.2">
      <c r="B25" s="620" t="s">
        <v>295</v>
      </c>
      <c r="C25" s="621"/>
      <c r="D25" s="621"/>
      <c r="E25" s="621"/>
      <c r="F25" s="621"/>
      <c r="G25" s="621"/>
      <c r="H25" s="621"/>
      <c r="I25" s="621"/>
      <c r="J25" s="621"/>
      <c r="K25" s="621"/>
      <c r="L25" s="621"/>
      <c r="M25" s="621"/>
      <c r="N25" s="621"/>
      <c r="O25" s="621"/>
      <c r="P25" s="621"/>
      <c r="Q25" s="622"/>
      <c r="R25" s="623">
        <v>5599333</v>
      </c>
      <c r="S25" s="624"/>
      <c r="T25" s="624"/>
      <c r="U25" s="624"/>
      <c r="V25" s="624"/>
      <c r="W25" s="624"/>
      <c r="X25" s="624"/>
      <c r="Y25" s="625"/>
      <c r="Z25" s="626">
        <v>35.799999999999997</v>
      </c>
      <c r="AA25" s="626"/>
      <c r="AB25" s="626"/>
      <c r="AC25" s="626"/>
      <c r="AD25" s="627">
        <v>5337241</v>
      </c>
      <c r="AE25" s="627"/>
      <c r="AF25" s="627"/>
      <c r="AG25" s="627"/>
      <c r="AH25" s="627"/>
      <c r="AI25" s="627"/>
      <c r="AJ25" s="627"/>
      <c r="AK25" s="627"/>
      <c r="AL25" s="628">
        <v>99.9</v>
      </c>
      <c r="AM25" s="629"/>
      <c r="AN25" s="629"/>
      <c r="AO25" s="630"/>
      <c r="AP25" s="620" t="s">
        <v>296</v>
      </c>
      <c r="AQ25" s="639"/>
      <c r="AR25" s="639"/>
      <c r="AS25" s="639"/>
      <c r="AT25" s="639"/>
      <c r="AU25" s="639"/>
      <c r="AV25" s="639"/>
      <c r="AW25" s="639"/>
      <c r="AX25" s="639"/>
      <c r="AY25" s="639"/>
      <c r="AZ25" s="639"/>
      <c r="BA25" s="639"/>
      <c r="BB25" s="639"/>
      <c r="BC25" s="639"/>
      <c r="BD25" s="639"/>
      <c r="BE25" s="639"/>
      <c r="BF25" s="640"/>
      <c r="BG25" s="623" t="s">
        <v>140</v>
      </c>
      <c r="BH25" s="624"/>
      <c r="BI25" s="624"/>
      <c r="BJ25" s="624"/>
      <c r="BK25" s="624"/>
      <c r="BL25" s="624"/>
      <c r="BM25" s="624"/>
      <c r="BN25" s="625"/>
      <c r="BO25" s="626" t="s">
        <v>236</v>
      </c>
      <c r="BP25" s="626"/>
      <c r="BQ25" s="626"/>
      <c r="BR25" s="626"/>
      <c r="BS25" s="627" t="s">
        <v>140</v>
      </c>
      <c r="BT25" s="627"/>
      <c r="BU25" s="627"/>
      <c r="BV25" s="627"/>
      <c r="BW25" s="627"/>
      <c r="BX25" s="627"/>
      <c r="BY25" s="627"/>
      <c r="BZ25" s="627"/>
      <c r="CA25" s="627"/>
      <c r="CB25" s="631"/>
      <c r="CD25" s="620" t="s">
        <v>297</v>
      </c>
      <c r="CE25" s="621"/>
      <c r="CF25" s="621"/>
      <c r="CG25" s="621"/>
      <c r="CH25" s="621"/>
      <c r="CI25" s="621"/>
      <c r="CJ25" s="621"/>
      <c r="CK25" s="621"/>
      <c r="CL25" s="621"/>
      <c r="CM25" s="621"/>
      <c r="CN25" s="621"/>
      <c r="CO25" s="621"/>
      <c r="CP25" s="621"/>
      <c r="CQ25" s="622"/>
      <c r="CR25" s="623">
        <v>1473514</v>
      </c>
      <c r="CS25" s="653"/>
      <c r="CT25" s="653"/>
      <c r="CU25" s="653"/>
      <c r="CV25" s="653"/>
      <c r="CW25" s="653"/>
      <c r="CX25" s="653"/>
      <c r="CY25" s="654"/>
      <c r="CZ25" s="628">
        <v>9.9</v>
      </c>
      <c r="DA25" s="655"/>
      <c r="DB25" s="655"/>
      <c r="DC25" s="658"/>
      <c r="DD25" s="632">
        <v>1413601</v>
      </c>
      <c r="DE25" s="653"/>
      <c r="DF25" s="653"/>
      <c r="DG25" s="653"/>
      <c r="DH25" s="653"/>
      <c r="DI25" s="653"/>
      <c r="DJ25" s="653"/>
      <c r="DK25" s="654"/>
      <c r="DL25" s="632">
        <v>1413202</v>
      </c>
      <c r="DM25" s="653"/>
      <c r="DN25" s="653"/>
      <c r="DO25" s="653"/>
      <c r="DP25" s="653"/>
      <c r="DQ25" s="653"/>
      <c r="DR25" s="653"/>
      <c r="DS25" s="653"/>
      <c r="DT25" s="653"/>
      <c r="DU25" s="653"/>
      <c r="DV25" s="654"/>
      <c r="DW25" s="628">
        <v>26.5</v>
      </c>
      <c r="DX25" s="655"/>
      <c r="DY25" s="655"/>
      <c r="DZ25" s="655"/>
      <c r="EA25" s="655"/>
      <c r="EB25" s="655"/>
      <c r="EC25" s="656"/>
    </row>
    <row r="26" spans="2:133" ht="11.25" customHeight="1" x14ac:dyDescent="0.2">
      <c r="B26" s="620" t="s">
        <v>298</v>
      </c>
      <c r="C26" s="621"/>
      <c r="D26" s="621"/>
      <c r="E26" s="621"/>
      <c r="F26" s="621"/>
      <c r="G26" s="621"/>
      <c r="H26" s="621"/>
      <c r="I26" s="621"/>
      <c r="J26" s="621"/>
      <c r="K26" s="621"/>
      <c r="L26" s="621"/>
      <c r="M26" s="621"/>
      <c r="N26" s="621"/>
      <c r="O26" s="621"/>
      <c r="P26" s="621"/>
      <c r="Q26" s="622"/>
      <c r="R26" s="623">
        <v>2514</v>
      </c>
      <c r="S26" s="624"/>
      <c r="T26" s="624"/>
      <c r="U26" s="624"/>
      <c r="V26" s="624"/>
      <c r="W26" s="624"/>
      <c r="X26" s="624"/>
      <c r="Y26" s="625"/>
      <c r="Z26" s="626">
        <v>0</v>
      </c>
      <c r="AA26" s="626"/>
      <c r="AB26" s="626"/>
      <c r="AC26" s="626"/>
      <c r="AD26" s="627">
        <v>2514</v>
      </c>
      <c r="AE26" s="627"/>
      <c r="AF26" s="627"/>
      <c r="AG26" s="627"/>
      <c r="AH26" s="627"/>
      <c r="AI26" s="627"/>
      <c r="AJ26" s="627"/>
      <c r="AK26" s="627"/>
      <c r="AL26" s="628">
        <v>0</v>
      </c>
      <c r="AM26" s="629"/>
      <c r="AN26" s="629"/>
      <c r="AO26" s="630"/>
      <c r="AP26" s="620" t="s">
        <v>299</v>
      </c>
      <c r="AQ26" s="639"/>
      <c r="AR26" s="639"/>
      <c r="AS26" s="639"/>
      <c r="AT26" s="639"/>
      <c r="AU26" s="639"/>
      <c r="AV26" s="639"/>
      <c r="AW26" s="639"/>
      <c r="AX26" s="639"/>
      <c r="AY26" s="639"/>
      <c r="AZ26" s="639"/>
      <c r="BA26" s="639"/>
      <c r="BB26" s="639"/>
      <c r="BC26" s="639"/>
      <c r="BD26" s="639"/>
      <c r="BE26" s="639"/>
      <c r="BF26" s="640"/>
      <c r="BG26" s="623" t="s">
        <v>140</v>
      </c>
      <c r="BH26" s="624"/>
      <c r="BI26" s="624"/>
      <c r="BJ26" s="624"/>
      <c r="BK26" s="624"/>
      <c r="BL26" s="624"/>
      <c r="BM26" s="624"/>
      <c r="BN26" s="625"/>
      <c r="BO26" s="626" t="s">
        <v>242</v>
      </c>
      <c r="BP26" s="626"/>
      <c r="BQ26" s="626"/>
      <c r="BR26" s="626"/>
      <c r="BS26" s="627" t="s">
        <v>242</v>
      </c>
      <c r="BT26" s="627"/>
      <c r="BU26" s="627"/>
      <c r="BV26" s="627"/>
      <c r="BW26" s="627"/>
      <c r="BX26" s="627"/>
      <c r="BY26" s="627"/>
      <c r="BZ26" s="627"/>
      <c r="CA26" s="627"/>
      <c r="CB26" s="631"/>
      <c r="CD26" s="620" t="s">
        <v>300</v>
      </c>
      <c r="CE26" s="621"/>
      <c r="CF26" s="621"/>
      <c r="CG26" s="621"/>
      <c r="CH26" s="621"/>
      <c r="CI26" s="621"/>
      <c r="CJ26" s="621"/>
      <c r="CK26" s="621"/>
      <c r="CL26" s="621"/>
      <c r="CM26" s="621"/>
      <c r="CN26" s="621"/>
      <c r="CO26" s="621"/>
      <c r="CP26" s="621"/>
      <c r="CQ26" s="622"/>
      <c r="CR26" s="623">
        <v>843931</v>
      </c>
      <c r="CS26" s="624"/>
      <c r="CT26" s="624"/>
      <c r="CU26" s="624"/>
      <c r="CV26" s="624"/>
      <c r="CW26" s="624"/>
      <c r="CX26" s="624"/>
      <c r="CY26" s="625"/>
      <c r="CZ26" s="628">
        <v>5.7</v>
      </c>
      <c r="DA26" s="655"/>
      <c r="DB26" s="655"/>
      <c r="DC26" s="658"/>
      <c r="DD26" s="632">
        <v>811768</v>
      </c>
      <c r="DE26" s="624"/>
      <c r="DF26" s="624"/>
      <c r="DG26" s="624"/>
      <c r="DH26" s="624"/>
      <c r="DI26" s="624"/>
      <c r="DJ26" s="624"/>
      <c r="DK26" s="625"/>
      <c r="DL26" s="632" t="s">
        <v>242</v>
      </c>
      <c r="DM26" s="624"/>
      <c r="DN26" s="624"/>
      <c r="DO26" s="624"/>
      <c r="DP26" s="624"/>
      <c r="DQ26" s="624"/>
      <c r="DR26" s="624"/>
      <c r="DS26" s="624"/>
      <c r="DT26" s="624"/>
      <c r="DU26" s="624"/>
      <c r="DV26" s="625"/>
      <c r="DW26" s="628" t="s">
        <v>242</v>
      </c>
      <c r="DX26" s="655"/>
      <c r="DY26" s="655"/>
      <c r="DZ26" s="655"/>
      <c r="EA26" s="655"/>
      <c r="EB26" s="655"/>
      <c r="EC26" s="656"/>
    </row>
    <row r="27" spans="2:133" ht="11.25" customHeight="1" x14ac:dyDescent="0.2">
      <c r="B27" s="620" t="s">
        <v>301</v>
      </c>
      <c r="C27" s="621"/>
      <c r="D27" s="621"/>
      <c r="E27" s="621"/>
      <c r="F27" s="621"/>
      <c r="G27" s="621"/>
      <c r="H27" s="621"/>
      <c r="I27" s="621"/>
      <c r="J27" s="621"/>
      <c r="K27" s="621"/>
      <c r="L27" s="621"/>
      <c r="M27" s="621"/>
      <c r="N27" s="621"/>
      <c r="O27" s="621"/>
      <c r="P27" s="621"/>
      <c r="Q27" s="622"/>
      <c r="R27" s="623">
        <v>48745</v>
      </c>
      <c r="S27" s="624"/>
      <c r="T27" s="624"/>
      <c r="U27" s="624"/>
      <c r="V27" s="624"/>
      <c r="W27" s="624"/>
      <c r="X27" s="624"/>
      <c r="Y27" s="625"/>
      <c r="Z27" s="626">
        <v>0.3</v>
      </c>
      <c r="AA27" s="626"/>
      <c r="AB27" s="626"/>
      <c r="AC27" s="626"/>
      <c r="AD27" s="627" t="s">
        <v>242</v>
      </c>
      <c r="AE27" s="627"/>
      <c r="AF27" s="627"/>
      <c r="AG27" s="627"/>
      <c r="AH27" s="627"/>
      <c r="AI27" s="627"/>
      <c r="AJ27" s="627"/>
      <c r="AK27" s="627"/>
      <c r="AL27" s="628" t="s">
        <v>140</v>
      </c>
      <c r="AM27" s="629"/>
      <c r="AN27" s="629"/>
      <c r="AO27" s="630"/>
      <c r="AP27" s="620" t="s">
        <v>302</v>
      </c>
      <c r="AQ27" s="621"/>
      <c r="AR27" s="621"/>
      <c r="AS27" s="621"/>
      <c r="AT27" s="621"/>
      <c r="AU27" s="621"/>
      <c r="AV27" s="621"/>
      <c r="AW27" s="621"/>
      <c r="AX27" s="621"/>
      <c r="AY27" s="621"/>
      <c r="AZ27" s="621"/>
      <c r="BA27" s="621"/>
      <c r="BB27" s="621"/>
      <c r="BC27" s="621"/>
      <c r="BD27" s="621"/>
      <c r="BE27" s="621"/>
      <c r="BF27" s="622"/>
      <c r="BG27" s="623">
        <v>4558284</v>
      </c>
      <c r="BH27" s="624"/>
      <c r="BI27" s="624"/>
      <c r="BJ27" s="624"/>
      <c r="BK27" s="624"/>
      <c r="BL27" s="624"/>
      <c r="BM27" s="624"/>
      <c r="BN27" s="625"/>
      <c r="BO27" s="626">
        <v>100</v>
      </c>
      <c r="BP27" s="626"/>
      <c r="BQ27" s="626"/>
      <c r="BR27" s="626"/>
      <c r="BS27" s="627">
        <v>84581</v>
      </c>
      <c r="BT27" s="627"/>
      <c r="BU27" s="627"/>
      <c r="BV27" s="627"/>
      <c r="BW27" s="627"/>
      <c r="BX27" s="627"/>
      <c r="BY27" s="627"/>
      <c r="BZ27" s="627"/>
      <c r="CA27" s="627"/>
      <c r="CB27" s="631"/>
      <c r="CD27" s="620" t="s">
        <v>303</v>
      </c>
      <c r="CE27" s="621"/>
      <c r="CF27" s="621"/>
      <c r="CG27" s="621"/>
      <c r="CH27" s="621"/>
      <c r="CI27" s="621"/>
      <c r="CJ27" s="621"/>
      <c r="CK27" s="621"/>
      <c r="CL27" s="621"/>
      <c r="CM27" s="621"/>
      <c r="CN27" s="621"/>
      <c r="CO27" s="621"/>
      <c r="CP27" s="621"/>
      <c r="CQ27" s="622"/>
      <c r="CR27" s="623">
        <v>837788</v>
      </c>
      <c r="CS27" s="653"/>
      <c r="CT27" s="653"/>
      <c r="CU27" s="653"/>
      <c r="CV27" s="653"/>
      <c r="CW27" s="653"/>
      <c r="CX27" s="653"/>
      <c r="CY27" s="654"/>
      <c r="CZ27" s="628">
        <v>5.6</v>
      </c>
      <c r="DA27" s="655"/>
      <c r="DB27" s="655"/>
      <c r="DC27" s="658"/>
      <c r="DD27" s="632">
        <v>212093</v>
      </c>
      <c r="DE27" s="653"/>
      <c r="DF27" s="653"/>
      <c r="DG27" s="653"/>
      <c r="DH27" s="653"/>
      <c r="DI27" s="653"/>
      <c r="DJ27" s="653"/>
      <c r="DK27" s="654"/>
      <c r="DL27" s="632">
        <v>212093</v>
      </c>
      <c r="DM27" s="653"/>
      <c r="DN27" s="653"/>
      <c r="DO27" s="653"/>
      <c r="DP27" s="653"/>
      <c r="DQ27" s="653"/>
      <c r="DR27" s="653"/>
      <c r="DS27" s="653"/>
      <c r="DT27" s="653"/>
      <c r="DU27" s="653"/>
      <c r="DV27" s="654"/>
      <c r="DW27" s="628">
        <v>4</v>
      </c>
      <c r="DX27" s="655"/>
      <c r="DY27" s="655"/>
      <c r="DZ27" s="655"/>
      <c r="EA27" s="655"/>
      <c r="EB27" s="655"/>
      <c r="EC27" s="656"/>
    </row>
    <row r="28" spans="2:133" ht="11.25" customHeight="1" x14ac:dyDescent="0.2">
      <c r="B28" s="620" t="s">
        <v>304</v>
      </c>
      <c r="C28" s="621"/>
      <c r="D28" s="621"/>
      <c r="E28" s="621"/>
      <c r="F28" s="621"/>
      <c r="G28" s="621"/>
      <c r="H28" s="621"/>
      <c r="I28" s="621"/>
      <c r="J28" s="621"/>
      <c r="K28" s="621"/>
      <c r="L28" s="621"/>
      <c r="M28" s="621"/>
      <c r="N28" s="621"/>
      <c r="O28" s="621"/>
      <c r="P28" s="621"/>
      <c r="Q28" s="622"/>
      <c r="R28" s="623">
        <v>53619</v>
      </c>
      <c r="S28" s="624"/>
      <c r="T28" s="624"/>
      <c r="U28" s="624"/>
      <c r="V28" s="624"/>
      <c r="W28" s="624"/>
      <c r="X28" s="624"/>
      <c r="Y28" s="625"/>
      <c r="Z28" s="626">
        <v>0.3</v>
      </c>
      <c r="AA28" s="626"/>
      <c r="AB28" s="626"/>
      <c r="AC28" s="626"/>
      <c r="AD28" s="627" t="s">
        <v>242</v>
      </c>
      <c r="AE28" s="627"/>
      <c r="AF28" s="627"/>
      <c r="AG28" s="627"/>
      <c r="AH28" s="627"/>
      <c r="AI28" s="627"/>
      <c r="AJ28" s="627"/>
      <c r="AK28" s="627"/>
      <c r="AL28" s="628" t="s">
        <v>242</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305</v>
      </c>
      <c r="CE28" s="621"/>
      <c r="CF28" s="621"/>
      <c r="CG28" s="621"/>
      <c r="CH28" s="621"/>
      <c r="CI28" s="621"/>
      <c r="CJ28" s="621"/>
      <c r="CK28" s="621"/>
      <c r="CL28" s="621"/>
      <c r="CM28" s="621"/>
      <c r="CN28" s="621"/>
      <c r="CO28" s="621"/>
      <c r="CP28" s="621"/>
      <c r="CQ28" s="622"/>
      <c r="CR28" s="623">
        <v>287280</v>
      </c>
      <c r="CS28" s="624"/>
      <c r="CT28" s="624"/>
      <c r="CU28" s="624"/>
      <c r="CV28" s="624"/>
      <c r="CW28" s="624"/>
      <c r="CX28" s="624"/>
      <c r="CY28" s="625"/>
      <c r="CZ28" s="628">
        <v>1.9</v>
      </c>
      <c r="DA28" s="655"/>
      <c r="DB28" s="655"/>
      <c r="DC28" s="658"/>
      <c r="DD28" s="632">
        <v>287280</v>
      </c>
      <c r="DE28" s="624"/>
      <c r="DF28" s="624"/>
      <c r="DG28" s="624"/>
      <c r="DH28" s="624"/>
      <c r="DI28" s="624"/>
      <c r="DJ28" s="624"/>
      <c r="DK28" s="625"/>
      <c r="DL28" s="632">
        <v>287280</v>
      </c>
      <c r="DM28" s="624"/>
      <c r="DN28" s="624"/>
      <c r="DO28" s="624"/>
      <c r="DP28" s="624"/>
      <c r="DQ28" s="624"/>
      <c r="DR28" s="624"/>
      <c r="DS28" s="624"/>
      <c r="DT28" s="624"/>
      <c r="DU28" s="624"/>
      <c r="DV28" s="625"/>
      <c r="DW28" s="628">
        <v>5.4</v>
      </c>
      <c r="DX28" s="655"/>
      <c r="DY28" s="655"/>
      <c r="DZ28" s="655"/>
      <c r="EA28" s="655"/>
      <c r="EB28" s="655"/>
      <c r="EC28" s="656"/>
    </row>
    <row r="29" spans="2:133" ht="11.25" customHeight="1" x14ac:dyDescent="0.2">
      <c r="B29" s="620" t="s">
        <v>306</v>
      </c>
      <c r="C29" s="621"/>
      <c r="D29" s="621"/>
      <c r="E29" s="621"/>
      <c r="F29" s="621"/>
      <c r="G29" s="621"/>
      <c r="H29" s="621"/>
      <c r="I29" s="621"/>
      <c r="J29" s="621"/>
      <c r="K29" s="621"/>
      <c r="L29" s="621"/>
      <c r="M29" s="621"/>
      <c r="N29" s="621"/>
      <c r="O29" s="621"/>
      <c r="P29" s="621"/>
      <c r="Q29" s="622"/>
      <c r="R29" s="623">
        <v>9625</v>
      </c>
      <c r="S29" s="624"/>
      <c r="T29" s="624"/>
      <c r="U29" s="624"/>
      <c r="V29" s="624"/>
      <c r="W29" s="624"/>
      <c r="X29" s="624"/>
      <c r="Y29" s="625"/>
      <c r="Z29" s="626">
        <v>0.1</v>
      </c>
      <c r="AA29" s="626"/>
      <c r="AB29" s="626"/>
      <c r="AC29" s="626"/>
      <c r="AD29" s="627" t="s">
        <v>242</v>
      </c>
      <c r="AE29" s="627"/>
      <c r="AF29" s="627"/>
      <c r="AG29" s="627"/>
      <c r="AH29" s="627"/>
      <c r="AI29" s="627"/>
      <c r="AJ29" s="627"/>
      <c r="AK29" s="627"/>
      <c r="AL29" s="628" t="s">
        <v>242</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307</v>
      </c>
      <c r="CE29" s="662"/>
      <c r="CF29" s="620" t="s">
        <v>308</v>
      </c>
      <c r="CG29" s="621"/>
      <c r="CH29" s="621"/>
      <c r="CI29" s="621"/>
      <c r="CJ29" s="621"/>
      <c r="CK29" s="621"/>
      <c r="CL29" s="621"/>
      <c r="CM29" s="621"/>
      <c r="CN29" s="621"/>
      <c r="CO29" s="621"/>
      <c r="CP29" s="621"/>
      <c r="CQ29" s="622"/>
      <c r="CR29" s="623">
        <v>285090</v>
      </c>
      <c r="CS29" s="653"/>
      <c r="CT29" s="653"/>
      <c r="CU29" s="653"/>
      <c r="CV29" s="653"/>
      <c r="CW29" s="653"/>
      <c r="CX29" s="653"/>
      <c r="CY29" s="654"/>
      <c r="CZ29" s="628">
        <v>1.9</v>
      </c>
      <c r="DA29" s="655"/>
      <c r="DB29" s="655"/>
      <c r="DC29" s="658"/>
      <c r="DD29" s="632">
        <v>285090</v>
      </c>
      <c r="DE29" s="653"/>
      <c r="DF29" s="653"/>
      <c r="DG29" s="653"/>
      <c r="DH29" s="653"/>
      <c r="DI29" s="653"/>
      <c r="DJ29" s="653"/>
      <c r="DK29" s="654"/>
      <c r="DL29" s="632">
        <v>285090</v>
      </c>
      <c r="DM29" s="653"/>
      <c r="DN29" s="653"/>
      <c r="DO29" s="653"/>
      <c r="DP29" s="653"/>
      <c r="DQ29" s="653"/>
      <c r="DR29" s="653"/>
      <c r="DS29" s="653"/>
      <c r="DT29" s="653"/>
      <c r="DU29" s="653"/>
      <c r="DV29" s="654"/>
      <c r="DW29" s="628">
        <v>5.3</v>
      </c>
      <c r="DX29" s="655"/>
      <c r="DY29" s="655"/>
      <c r="DZ29" s="655"/>
      <c r="EA29" s="655"/>
      <c r="EB29" s="655"/>
      <c r="EC29" s="656"/>
    </row>
    <row r="30" spans="2:133" ht="11.25" customHeight="1" x14ac:dyDescent="0.2">
      <c r="B30" s="620" t="s">
        <v>309</v>
      </c>
      <c r="C30" s="621"/>
      <c r="D30" s="621"/>
      <c r="E30" s="621"/>
      <c r="F30" s="621"/>
      <c r="G30" s="621"/>
      <c r="H30" s="621"/>
      <c r="I30" s="621"/>
      <c r="J30" s="621"/>
      <c r="K30" s="621"/>
      <c r="L30" s="621"/>
      <c r="M30" s="621"/>
      <c r="N30" s="621"/>
      <c r="O30" s="621"/>
      <c r="P30" s="621"/>
      <c r="Q30" s="622"/>
      <c r="R30" s="623">
        <v>3716247</v>
      </c>
      <c r="S30" s="624"/>
      <c r="T30" s="624"/>
      <c r="U30" s="624"/>
      <c r="V30" s="624"/>
      <c r="W30" s="624"/>
      <c r="X30" s="624"/>
      <c r="Y30" s="625"/>
      <c r="Z30" s="626">
        <v>23.8</v>
      </c>
      <c r="AA30" s="626"/>
      <c r="AB30" s="626"/>
      <c r="AC30" s="626"/>
      <c r="AD30" s="627" t="s">
        <v>140</v>
      </c>
      <c r="AE30" s="627"/>
      <c r="AF30" s="627"/>
      <c r="AG30" s="627"/>
      <c r="AH30" s="627"/>
      <c r="AI30" s="627"/>
      <c r="AJ30" s="627"/>
      <c r="AK30" s="627"/>
      <c r="AL30" s="628" t="s">
        <v>236</v>
      </c>
      <c r="AM30" s="629"/>
      <c r="AN30" s="629"/>
      <c r="AO30" s="630"/>
      <c r="AP30" s="605" t="s">
        <v>224</v>
      </c>
      <c r="AQ30" s="606"/>
      <c r="AR30" s="606"/>
      <c r="AS30" s="606"/>
      <c r="AT30" s="606"/>
      <c r="AU30" s="606"/>
      <c r="AV30" s="606"/>
      <c r="AW30" s="606"/>
      <c r="AX30" s="606"/>
      <c r="AY30" s="606"/>
      <c r="AZ30" s="606"/>
      <c r="BA30" s="606"/>
      <c r="BB30" s="606"/>
      <c r="BC30" s="606"/>
      <c r="BD30" s="606"/>
      <c r="BE30" s="606"/>
      <c r="BF30" s="607"/>
      <c r="BG30" s="605" t="s">
        <v>310</v>
      </c>
      <c r="BH30" s="659"/>
      <c r="BI30" s="659"/>
      <c r="BJ30" s="659"/>
      <c r="BK30" s="659"/>
      <c r="BL30" s="659"/>
      <c r="BM30" s="659"/>
      <c r="BN30" s="659"/>
      <c r="BO30" s="659"/>
      <c r="BP30" s="659"/>
      <c r="BQ30" s="660"/>
      <c r="BR30" s="605" t="s">
        <v>311</v>
      </c>
      <c r="BS30" s="659"/>
      <c r="BT30" s="659"/>
      <c r="BU30" s="659"/>
      <c r="BV30" s="659"/>
      <c r="BW30" s="659"/>
      <c r="BX30" s="659"/>
      <c r="BY30" s="659"/>
      <c r="BZ30" s="659"/>
      <c r="CA30" s="659"/>
      <c r="CB30" s="660"/>
      <c r="CD30" s="663"/>
      <c r="CE30" s="664"/>
      <c r="CF30" s="620" t="s">
        <v>312</v>
      </c>
      <c r="CG30" s="621"/>
      <c r="CH30" s="621"/>
      <c r="CI30" s="621"/>
      <c r="CJ30" s="621"/>
      <c r="CK30" s="621"/>
      <c r="CL30" s="621"/>
      <c r="CM30" s="621"/>
      <c r="CN30" s="621"/>
      <c r="CO30" s="621"/>
      <c r="CP30" s="621"/>
      <c r="CQ30" s="622"/>
      <c r="CR30" s="623">
        <v>270331</v>
      </c>
      <c r="CS30" s="624"/>
      <c r="CT30" s="624"/>
      <c r="CU30" s="624"/>
      <c r="CV30" s="624"/>
      <c r="CW30" s="624"/>
      <c r="CX30" s="624"/>
      <c r="CY30" s="625"/>
      <c r="CZ30" s="628">
        <v>1.8</v>
      </c>
      <c r="DA30" s="655"/>
      <c r="DB30" s="655"/>
      <c r="DC30" s="658"/>
      <c r="DD30" s="632">
        <v>270331</v>
      </c>
      <c r="DE30" s="624"/>
      <c r="DF30" s="624"/>
      <c r="DG30" s="624"/>
      <c r="DH30" s="624"/>
      <c r="DI30" s="624"/>
      <c r="DJ30" s="624"/>
      <c r="DK30" s="625"/>
      <c r="DL30" s="632">
        <v>270331</v>
      </c>
      <c r="DM30" s="624"/>
      <c r="DN30" s="624"/>
      <c r="DO30" s="624"/>
      <c r="DP30" s="624"/>
      <c r="DQ30" s="624"/>
      <c r="DR30" s="624"/>
      <c r="DS30" s="624"/>
      <c r="DT30" s="624"/>
      <c r="DU30" s="624"/>
      <c r="DV30" s="625"/>
      <c r="DW30" s="628">
        <v>5.0999999999999996</v>
      </c>
      <c r="DX30" s="655"/>
      <c r="DY30" s="655"/>
      <c r="DZ30" s="655"/>
      <c r="EA30" s="655"/>
      <c r="EB30" s="655"/>
      <c r="EC30" s="656"/>
    </row>
    <row r="31" spans="2:133" ht="11.25" customHeight="1" x14ac:dyDescent="0.2">
      <c r="B31" s="636" t="s">
        <v>313</v>
      </c>
      <c r="C31" s="637"/>
      <c r="D31" s="637"/>
      <c r="E31" s="637"/>
      <c r="F31" s="637"/>
      <c r="G31" s="637"/>
      <c r="H31" s="637"/>
      <c r="I31" s="637"/>
      <c r="J31" s="637"/>
      <c r="K31" s="637"/>
      <c r="L31" s="637"/>
      <c r="M31" s="637"/>
      <c r="N31" s="637"/>
      <c r="O31" s="637"/>
      <c r="P31" s="637"/>
      <c r="Q31" s="638"/>
      <c r="R31" s="623" t="s">
        <v>236</v>
      </c>
      <c r="S31" s="624"/>
      <c r="T31" s="624"/>
      <c r="U31" s="624"/>
      <c r="V31" s="624"/>
      <c r="W31" s="624"/>
      <c r="X31" s="624"/>
      <c r="Y31" s="625"/>
      <c r="Z31" s="626" t="s">
        <v>242</v>
      </c>
      <c r="AA31" s="626"/>
      <c r="AB31" s="626"/>
      <c r="AC31" s="626"/>
      <c r="AD31" s="627" t="s">
        <v>242</v>
      </c>
      <c r="AE31" s="627"/>
      <c r="AF31" s="627"/>
      <c r="AG31" s="627"/>
      <c r="AH31" s="627"/>
      <c r="AI31" s="627"/>
      <c r="AJ31" s="627"/>
      <c r="AK31" s="627"/>
      <c r="AL31" s="628" t="s">
        <v>236</v>
      </c>
      <c r="AM31" s="629"/>
      <c r="AN31" s="629"/>
      <c r="AO31" s="630"/>
      <c r="AP31" s="671" t="s">
        <v>314</v>
      </c>
      <c r="AQ31" s="672"/>
      <c r="AR31" s="672"/>
      <c r="AS31" s="672"/>
      <c r="AT31" s="677" t="s">
        <v>315</v>
      </c>
      <c r="AU31" s="218"/>
      <c r="AV31" s="218"/>
      <c r="AW31" s="218"/>
      <c r="AX31" s="609" t="s">
        <v>190</v>
      </c>
      <c r="AY31" s="610"/>
      <c r="AZ31" s="610"/>
      <c r="BA31" s="610"/>
      <c r="BB31" s="610"/>
      <c r="BC31" s="610"/>
      <c r="BD31" s="610"/>
      <c r="BE31" s="610"/>
      <c r="BF31" s="611"/>
      <c r="BG31" s="670">
        <v>99.7</v>
      </c>
      <c r="BH31" s="667"/>
      <c r="BI31" s="667"/>
      <c r="BJ31" s="667"/>
      <c r="BK31" s="667"/>
      <c r="BL31" s="667"/>
      <c r="BM31" s="618">
        <v>98.7</v>
      </c>
      <c r="BN31" s="667"/>
      <c r="BO31" s="667"/>
      <c r="BP31" s="667"/>
      <c r="BQ31" s="668"/>
      <c r="BR31" s="670">
        <v>99.6</v>
      </c>
      <c r="BS31" s="667"/>
      <c r="BT31" s="667"/>
      <c r="BU31" s="667"/>
      <c r="BV31" s="667"/>
      <c r="BW31" s="667"/>
      <c r="BX31" s="618">
        <v>98.6</v>
      </c>
      <c r="BY31" s="667"/>
      <c r="BZ31" s="667"/>
      <c r="CA31" s="667"/>
      <c r="CB31" s="668"/>
      <c r="CD31" s="663"/>
      <c r="CE31" s="664"/>
      <c r="CF31" s="620" t="s">
        <v>316</v>
      </c>
      <c r="CG31" s="621"/>
      <c r="CH31" s="621"/>
      <c r="CI31" s="621"/>
      <c r="CJ31" s="621"/>
      <c r="CK31" s="621"/>
      <c r="CL31" s="621"/>
      <c r="CM31" s="621"/>
      <c r="CN31" s="621"/>
      <c r="CO31" s="621"/>
      <c r="CP31" s="621"/>
      <c r="CQ31" s="622"/>
      <c r="CR31" s="623">
        <v>14759</v>
      </c>
      <c r="CS31" s="653"/>
      <c r="CT31" s="653"/>
      <c r="CU31" s="653"/>
      <c r="CV31" s="653"/>
      <c r="CW31" s="653"/>
      <c r="CX31" s="653"/>
      <c r="CY31" s="654"/>
      <c r="CZ31" s="628">
        <v>0.1</v>
      </c>
      <c r="DA31" s="655"/>
      <c r="DB31" s="655"/>
      <c r="DC31" s="658"/>
      <c r="DD31" s="632">
        <v>14759</v>
      </c>
      <c r="DE31" s="653"/>
      <c r="DF31" s="653"/>
      <c r="DG31" s="653"/>
      <c r="DH31" s="653"/>
      <c r="DI31" s="653"/>
      <c r="DJ31" s="653"/>
      <c r="DK31" s="654"/>
      <c r="DL31" s="632">
        <v>14759</v>
      </c>
      <c r="DM31" s="653"/>
      <c r="DN31" s="653"/>
      <c r="DO31" s="653"/>
      <c r="DP31" s="653"/>
      <c r="DQ31" s="653"/>
      <c r="DR31" s="653"/>
      <c r="DS31" s="653"/>
      <c r="DT31" s="653"/>
      <c r="DU31" s="653"/>
      <c r="DV31" s="654"/>
      <c r="DW31" s="628">
        <v>0.3</v>
      </c>
      <c r="DX31" s="655"/>
      <c r="DY31" s="655"/>
      <c r="DZ31" s="655"/>
      <c r="EA31" s="655"/>
      <c r="EB31" s="655"/>
      <c r="EC31" s="656"/>
    </row>
    <row r="32" spans="2:133" ht="11.25" customHeight="1" x14ac:dyDescent="0.2">
      <c r="B32" s="620" t="s">
        <v>317</v>
      </c>
      <c r="C32" s="621"/>
      <c r="D32" s="621"/>
      <c r="E32" s="621"/>
      <c r="F32" s="621"/>
      <c r="G32" s="621"/>
      <c r="H32" s="621"/>
      <c r="I32" s="621"/>
      <c r="J32" s="621"/>
      <c r="K32" s="621"/>
      <c r="L32" s="621"/>
      <c r="M32" s="621"/>
      <c r="N32" s="621"/>
      <c r="O32" s="621"/>
      <c r="P32" s="621"/>
      <c r="Q32" s="622"/>
      <c r="R32" s="623">
        <v>955019</v>
      </c>
      <c r="S32" s="624"/>
      <c r="T32" s="624"/>
      <c r="U32" s="624"/>
      <c r="V32" s="624"/>
      <c r="W32" s="624"/>
      <c r="X32" s="624"/>
      <c r="Y32" s="625"/>
      <c r="Z32" s="626">
        <v>6.1</v>
      </c>
      <c r="AA32" s="626"/>
      <c r="AB32" s="626"/>
      <c r="AC32" s="626"/>
      <c r="AD32" s="627" t="s">
        <v>242</v>
      </c>
      <c r="AE32" s="627"/>
      <c r="AF32" s="627"/>
      <c r="AG32" s="627"/>
      <c r="AH32" s="627"/>
      <c r="AI32" s="627"/>
      <c r="AJ32" s="627"/>
      <c r="AK32" s="627"/>
      <c r="AL32" s="628" t="s">
        <v>236</v>
      </c>
      <c r="AM32" s="629"/>
      <c r="AN32" s="629"/>
      <c r="AO32" s="630"/>
      <c r="AP32" s="673"/>
      <c r="AQ32" s="674"/>
      <c r="AR32" s="674"/>
      <c r="AS32" s="674"/>
      <c r="AT32" s="678"/>
      <c r="AU32" s="214" t="s">
        <v>318</v>
      </c>
      <c r="AX32" s="620" t="s">
        <v>319</v>
      </c>
      <c r="AY32" s="621"/>
      <c r="AZ32" s="621"/>
      <c r="BA32" s="621"/>
      <c r="BB32" s="621"/>
      <c r="BC32" s="621"/>
      <c r="BD32" s="621"/>
      <c r="BE32" s="621"/>
      <c r="BF32" s="622"/>
      <c r="BG32" s="680">
        <v>99.5</v>
      </c>
      <c r="BH32" s="653"/>
      <c r="BI32" s="653"/>
      <c r="BJ32" s="653"/>
      <c r="BK32" s="653"/>
      <c r="BL32" s="653"/>
      <c r="BM32" s="629">
        <v>98.7</v>
      </c>
      <c r="BN32" s="653"/>
      <c r="BO32" s="653"/>
      <c r="BP32" s="653"/>
      <c r="BQ32" s="669"/>
      <c r="BR32" s="680">
        <v>99.4</v>
      </c>
      <c r="BS32" s="653"/>
      <c r="BT32" s="653"/>
      <c r="BU32" s="653"/>
      <c r="BV32" s="653"/>
      <c r="BW32" s="653"/>
      <c r="BX32" s="629">
        <v>98.4</v>
      </c>
      <c r="BY32" s="653"/>
      <c r="BZ32" s="653"/>
      <c r="CA32" s="653"/>
      <c r="CB32" s="669"/>
      <c r="CD32" s="665"/>
      <c r="CE32" s="666"/>
      <c r="CF32" s="620" t="s">
        <v>320</v>
      </c>
      <c r="CG32" s="621"/>
      <c r="CH32" s="621"/>
      <c r="CI32" s="621"/>
      <c r="CJ32" s="621"/>
      <c r="CK32" s="621"/>
      <c r="CL32" s="621"/>
      <c r="CM32" s="621"/>
      <c r="CN32" s="621"/>
      <c r="CO32" s="621"/>
      <c r="CP32" s="621"/>
      <c r="CQ32" s="622"/>
      <c r="CR32" s="623">
        <v>2190</v>
      </c>
      <c r="CS32" s="624"/>
      <c r="CT32" s="624"/>
      <c r="CU32" s="624"/>
      <c r="CV32" s="624"/>
      <c r="CW32" s="624"/>
      <c r="CX32" s="624"/>
      <c r="CY32" s="625"/>
      <c r="CZ32" s="628">
        <v>0</v>
      </c>
      <c r="DA32" s="655"/>
      <c r="DB32" s="655"/>
      <c r="DC32" s="658"/>
      <c r="DD32" s="632">
        <v>2190</v>
      </c>
      <c r="DE32" s="624"/>
      <c r="DF32" s="624"/>
      <c r="DG32" s="624"/>
      <c r="DH32" s="624"/>
      <c r="DI32" s="624"/>
      <c r="DJ32" s="624"/>
      <c r="DK32" s="625"/>
      <c r="DL32" s="632">
        <v>2190</v>
      </c>
      <c r="DM32" s="624"/>
      <c r="DN32" s="624"/>
      <c r="DO32" s="624"/>
      <c r="DP32" s="624"/>
      <c r="DQ32" s="624"/>
      <c r="DR32" s="624"/>
      <c r="DS32" s="624"/>
      <c r="DT32" s="624"/>
      <c r="DU32" s="624"/>
      <c r="DV32" s="625"/>
      <c r="DW32" s="628">
        <v>0</v>
      </c>
      <c r="DX32" s="655"/>
      <c r="DY32" s="655"/>
      <c r="DZ32" s="655"/>
      <c r="EA32" s="655"/>
      <c r="EB32" s="655"/>
      <c r="EC32" s="656"/>
    </row>
    <row r="33" spans="2:133" ht="11.25" customHeight="1" x14ac:dyDescent="0.2">
      <c r="B33" s="620" t="s">
        <v>321</v>
      </c>
      <c r="C33" s="621"/>
      <c r="D33" s="621"/>
      <c r="E33" s="621"/>
      <c r="F33" s="621"/>
      <c r="G33" s="621"/>
      <c r="H33" s="621"/>
      <c r="I33" s="621"/>
      <c r="J33" s="621"/>
      <c r="K33" s="621"/>
      <c r="L33" s="621"/>
      <c r="M33" s="621"/>
      <c r="N33" s="621"/>
      <c r="O33" s="621"/>
      <c r="P33" s="621"/>
      <c r="Q33" s="622"/>
      <c r="R33" s="623">
        <v>51241</v>
      </c>
      <c r="S33" s="624"/>
      <c r="T33" s="624"/>
      <c r="U33" s="624"/>
      <c r="V33" s="624"/>
      <c r="W33" s="624"/>
      <c r="X33" s="624"/>
      <c r="Y33" s="625"/>
      <c r="Z33" s="626">
        <v>0.3</v>
      </c>
      <c r="AA33" s="626"/>
      <c r="AB33" s="626"/>
      <c r="AC33" s="626"/>
      <c r="AD33" s="627" t="s">
        <v>242</v>
      </c>
      <c r="AE33" s="627"/>
      <c r="AF33" s="627"/>
      <c r="AG33" s="627"/>
      <c r="AH33" s="627"/>
      <c r="AI33" s="627"/>
      <c r="AJ33" s="627"/>
      <c r="AK33" s="627"/>
      <c r="AL33" s="628" t="s">
        <v>236</v>
      </c>
      <c r="AM33" s="629"/>
      <c r="AN33" s="629"/>
      <c r="AO33" s="630"/>
      <c r="AP33" s="675"/>
      <c r="AQ33" s="676"/>
      <c r="AR33" s="676"/>
      <c r="AS33" s="676"/>
      <c r="AT33" s="679"/>
      <c r="AU33" s="219"/>
      <c r="AV33" s="219"/>
      <c r="AW33" s="219"/>
      <c r="AX33" s="644" t="s">
        <v>322</v>
      </c>
      <c r="AY33" s="645"/>
      <c r="AZ33" s="645"/>
      <c r="BA33" s="645"/>
      <c r="BB33" s="645"/>
      <c r="BC33" s="645"/>
      <c r="BD33" s="645"/>
      <c r="BE33" s="645"/>
      <c r="BF33" s="646"/>
      <c r="BG33" s="681">
        <v>99.7</v>
      </c>
      <c r="BH33" s="682"/>
      <c r="BI33" s="682"/>
      <c r="BJ33" s="682"/>
      <c r="BK33" s="682"/>
      <c r="BL33" s="682"/>
      <c r="BM33" s="683">
        <v>98.7</v>
      </c>
      <c r="BN33" s="682"/>
      <c r="BO33" s="682"/>
      <c r="BP33" s="682"/>
      <c r="BQ33" s="684"/>
      <c r="BR33" s="681">
        <v>99.6</v>
      </c>
      <c r="BS33" s="682"/>
      <c r="BT33" s="682"/>
      <c r="BU33" s="682"/>
      <c r="BV33" s="682"/>
      <c r="BW33" s="682"/>
      <c r="BX33" s="683">
        <v>98.6</v>
      </c>
      <c r="BY33" s="682"/>
      <c r="BZ33" s="682"/>
      <c r="CA33" s="682"/>
      <c r="CB33" s="684"/>
      <c r="CD33" s="620" t="s">
        <v>323</v>
      </c>
      <c r="CE33" s="621"/>
      <c r="CF33" s="621"/>
      <c r="CG33" s="621"/>
      <c r="CH33" s="621"/>
      <c r="CI33" s="621"/>
      <c r="CJ33" s="621"/>
      <c r="CK33" s="621"/>
      <c r="CL33" s="621"/>
      <c r="CM33" s="621"/>
      <c r="CN33" s="621"/>
      <c r="CO33" s="621"/>
      <c r="CP33" s="621"/>
      <c r="CQ33" s="622"/>
      <c r="CR33" s="623">
        <v>4881546</v>
      </c>
      <c r="CS33" s="653"/>
      <c r="CT33" s="653"/>
      <c r="CU33" s="653"/>
      <c r="CV33" s="653"/>
      <c r="CW33" s="653"/>
      <c r="CX33" s="653"/>
      <c r="CY33" s="654"/>
      <c r="CZ33" s="628">
        <v>32.9</v>
      </c>
      <c r="DA33" s="655"/>
      <c r="DB33" s="655"/>
      <c r="DC33" s="658"/>
      <c r="DD33" s="632">
        <v>3593861</v>
      </c>
      <c r="DE33" s="653"/>
      <c r="DF33" s="653"/>
      <c r="DG33" s="653"/>
      <c r="DH33" s="653"/>
      <c r="DI33" s="653"/>
      <c r="DJ33" s="653"/>
      <c r="DK33" s="654"/>
      <c r="DL33" s="632">
        <v>2445005</v>
      </c>
      <c r="DM33" s="653"/>
      <c r="DN33" s="653"/>
      <c r="DO33" s="653"/>
      <c r="DP33" s="653"/>
      <c r="DQ33" s="653"/>
      <c r="DR33" s="653"/>
      <c r="DS33" s="653"/>
      <c r="DT33" s="653"/>
      <c r="DU33" s="653"/>
      <c r="DV33" s="654"/>
      <c r="DW33" s="628">
        <v>45.8</v>
      </c>
      <c r="DX33" s="655"/>
      <c r="DY33" s="655"/>
      <c r="DZ33" s="655"/>
      <c r="EA33" s="655"/>
      <c r="EB33" s="655"/>
      <c r="EC33" s="656"/>
    </row>
    <row r="34" spans="2:133" ht="11.25" customHeight="1" x14ac:dyDescent="0.2">
      <c r="B34" s="620" t="s">
        <v>324</v>
      </c>
      <c r="C34" s="621"/>
      <c r="D34" s="621"/>
      <c r="E34" s="621"/>
      <c r="F34" s="621"/>
      <c r="G34" s="621"/>
      <c r="H34" s="621"/>
      <c r="I34" s="621"/>
      <c r="J34" s="621"/>
      <c r="K34" s="621"/>
      <c r="L34" s="621"/>
      <c r="M34" s="621"/>
      <c r="N34" s="621"/>
      <c r="O34" s="621"/>
      <c r="P34" s="621"/>
      <c r="Q34" s="622"/>
      <c r="R34" s="623">
        <v>9714</v>
      </c>
      <c r="S34" s="624"/>
      <c r="T34" s="624"/>
      <c r="U34" s="624"/>
      <c r="V34" s="624"/>
      <c r="W34" s="624"/>
      <c r="X34" s="624"/>
      <c r="Y34" s="625"/>
      <c r="Z34" s="626">
        <v>0.1</v>
      </c>
      <c r="AA34" s="626"/>
      <c r="AB34" s="626"/>
      <c r="AC34" s="626"/>
      <c r="AD34" s="627" t="s">
        <v>236</v>
      </c>
      <c r="AE34" s="627"/>
      <c r="AF34" s="627"/>
      <c r="AG34" s="627"/>
      <c r="AH34" s="627"/>
      <c r="AI34" s="627"/>
      <c r="AJ34" s="627"/>
      <c r="AK34" s="627"/>
      <c r="AL34" s="628" t="s">
        <v>242</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325</v>
      </c>
      <c r="CE34" s="621"/>
      <c r="CF34" s="621"/>
      <c r="CG34" s="621"/>
      <c r="CH34" s="621"/>
      <c r="CI34" s="621"/>
      <c r="CJ34" s="621"/>
      <c r="CK34" s="621"/>
      <c r="CL34" s="621"/>
      <c r="CM34" s="621"/>
      <c r="CN34" s="621"/>
      <c r="CO34" s="621"/>
      <c r="CP34" s="621"/>
      <c r="CQ34" s="622"/>
      <c r="CR34" s="623">
        <v>1715512</v>
      </c>
      <c r="CS34" s="624"/>
      <c r="CT34" s="624"/>
      <c r="CU34" s="624"/>
      <c r="CV34" s="624"/>
      <c r="CW34" s="624"/>
      <c r="CX34" s="624"/>
      <c r="CY34" s="625"/>
      <c r="CZ34" s="628">
        <v>11.6</v>
      </c>
      <c r="DA34" s="655"/>
      <c r="DB34" s="655"/>
      <c r="DC34" s="658"/>
      <c r="DD34" s="632">
        <v>1421951</v>
      </c>
      <c r="DE34" s="624"/>
      <c r="DF34" s="624"/>
      <c r="DG34" s="624"/>
      <c r="DH34" s="624"/>
      <c r="DI34" s="624"/>
      <c r="DJ34" s="624"/>
      <c r="DK34" s="625"/>
      <c r="DL34" s="632">
        <v>1136131</v>
      </c>
      <c r="DM34" s="624"/>
      <c r="DN34" s="624"/>
      <c r="DO34" s="624"/>
      <c r="DP34" s="624"/>
      <c r="DQ34" s="624"/>
      <c r="DR34" s="624"/>
      <c r="DS34" s="624"/>
      <c r="DT34" s="624"/>
      <c r="DU34" s="624"/>
      <c r="DV34" s="625"/>
      <c r="DW34" s="628">
        <v>21.3</v>
      </c>
      <c r="DX34" s="655"/>
      <c r="DY34" s="655"/>
      <c r="DZ34" s="655"/>
      <c r="EA34" s="655"/>
      <c r="EB34" s="655"/>
      <c r="EC34" s="656"/>
    </row>
    <row r="35" spans="2:133" ht="11.25" customHeight="1" x14ac:dyDescent="0.2">
      <c r="B35" s="620" t="s">
        <v>326</v>
      </c>
      <c r="C35" s="621"/>
      <c r="D35" s="621"/>
      <c r="E35" s="621"/>
      <c r="F35" s="621"/>
      <c r="G35" s="621"/>
      <c r="H35" s="621"/>
      <c r="I35" s="621"/>
      <c r="J35" s="621"/>
      <c r="K35" s="621"/>
      <c r="L35" s="621"/>
      <c r="M35" s="621"/>
      <c r="N35" s="621"/>
      <c r="O35" s="621"/>
      <c r="P35" s="621"/>
      <c r="Q35" s="622"/>
      <c r="R35" s="623">
        <v>658333</v>
      </c>
      <c r="S35" s="624"/>
      <c r="T35" s="624"/>
      <c r="U35" s="624"/>
      <c r="V35" s="624"/>
      <c r="W35" s="624"/>
      <c r="X35" s="624"/>
      <c r="Y35" s="625"/>
      <c r="Z35" s="626">
        <v>4.2</v>
      </c>
      <c r="AA35" s="626"/>
      <c r="AB35" s="626"/>
      <c r="AC35" s="626"/>
      <c r="AD35" s="627" t="s">
        <v>236</v>
      </c>
      <c r="AE35" s="627"/>
      <c r="AF35" s="627"/>
      <c r="AG35" s="627"/>
      <c r="AH35" s="627"/>
      <c r="AI35" s="627"/>
      <c r="AJ35" s="627"/>
      <c r="AK35" s="627"/>
      <c r="AL35" s="628" t="s">
        <v>140</v>
      </c>
      <c r="AM35" s="629"/>
      <c r="AN35" s="629"/>
      <c r="AO35" s="630"/>
      <c r="AP35" s="222"/>
      <c r="AQ35" s="605" t="s">
        <v>327</v>
      </c>
      <c r="AR35" s="606"/>
      <c r="AS35" s="606"/>
      <c r="AT35" s="606"/>
      <c r="AU35" s="606"/>
      <c r="AV35" s="606"/>
      <c r="AW35" s="606"/>
      <c r="AX35" s="606"/>
      <c r="AY35" s="606"/>
      <c r="AZ35" s="606"/>
      <c r="BA35" s="606"/>
      <c r="BB35" s="606"/>
      <c r="BC35" s="606"/>
      <c r="BD35" s="606"/>
      <c r="BE35" s="606"/>
      <c r="BF35" s="607"/>
      <c r="BG35" s="605" t="s">
        <v>328</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329</v>
      </c>
      <c r="CE35" s="621"/>
      <c r="CF35" s="621"/>
      <c r="CG35" s="621"/>
      <c r="CH35" s="621"/>
      <c r="CI35" s="621"/>
      <c r="CJ35" s="621"/>
      <c r="CK35" s="621"/>
      <c r="CL35" s="621"/>
      <c r="CM35" s="621"/>
      <c r="CN35" s="621"/>
      <c r="CO35" s="621"/>
      <c r="CP35" s="621"/>
      <c r="CQ35" s="622"/>
      <c r="CR35" s="623">
        <v>132</v>
      </c>
      <c r="CS35" s="653"/>
      <c r="CT35" s="653"/>
      <c r="CU35" s="653"/>
      <c r="CV35" s="653"/>
      <c r="CW35" s="653"/>
      <c r="CX35" s="653"/>
      <c r="CY35" s="654"/>
      <c r="CZ35" s="628">
        <v>0</v>
      </c>
      <c r="DA35" s="655"/>
      <c r="DB35" s="655"/>
      <c r="DC35" s="658"/>
      <c r="DD35" s="632">
        <v>132</v>
      </c>
      <c r="DE35" s="653"/>
      <c r="DF35" s="653"/>
      <c r="DG35" s="653"/>
      <c r="DH35" s="653"/>
      <c r="DI35" s="653"/>
      <c r="DJ35" s="653"/>
      <c r="DK35" s="654"/>
      <c r="DL35" s="632">
        <v>132</v>
      </c>
      <c r="DM35" s="653"/>
      <c r="DN35" s="653"/>
      <c r="DO35" s="653"/>
      <c r="DP35" s="653"/>
      <c r="DQ35" s="653"/>
      <c r="DR35" s="653"/>
      <c r="DS35" s="653"/>
      <c r="DT35" s="653"/>
      <c r="DU35" s="653"/>
      <c r="DV35" s="654"/>
      <c r="DW35" s="628">
        <v>0</v>
      </c>
      <c r="DX35" s="655"/>
      <c r="DY35" s="655"/>
      <c r="DZ35" s="655"/>
      <c r="EA35" s="655"/>
      <c r="EB35" s="655"/>
      <c r="EC35" s="656"/>
    </row>
    <row r="36" spans="2:133" ht="11.25" customHeight="1" x14ac:dyDescent="0.2">
      <c r="B36" s="620" t="s">
        <v>330</v>
      </c>
      <c r="C36" s="621"/>
      <c r="D36" s="621"/>
      <c r="E36" s="621"/>
      <c r="F36" s="621"/>
      <c r="G36" s="621"/>
      <c r="H36" s="621"/>
      <c r="I36" s="621"/>
      <c r="J36" s="621"/>
      <c r="K36" s="621"/>
      <c r="L36" s="621"/>
      <c r="M36" s="621"/>
      <c r="N36" s="621"/>
      <c r="O36" s="621"/>
      <c r="P36" s="621"/>
      <c r="Q36" s="622"/>
      <c r="R36" s="623">
        <v>986963</v>
      </c>
      <c r="S36" s="624"/>
      <c r="T36" s="624"/>
      <c r="U36" s="624"/>
      <c r="V36" s="624"/>
      <c r="W36" s="624"/>
      <c r="X36" s="624"/>
      <c r="Y36" s="625"/>
      <c r="Z36" s="626">
        <v>6.3</v>
      </c>
      <c r="AA36" s="626"/>
      <c r="AB36" s="626"/>
      <c r="AC36" s="626"/>
      <c r="AD36" s="627" t="s">
        <v>236</v>
      </c>
      <c r="AE36" s="627"/>
      <c r="AF36" s="627"/>
      <c r="AG36" s="627"/>
      <c r="AH36" s="627"/>
      <c r="AI36" s="627"/>
      <c r="AJ36" s="627"/>
      <c r="AK36" s="627"/>
      <c r="AL36" s="628" t="s">
        <v>242</v>
      </c>
      <c r="AM36" s="629"/>
      <c r="AN36" s="629"/>
      <c r="AO36" s="630"/>
      <c r="AP36" s="222"/>
      <c r="AQ36" s="685" t="s">
        <v>331</v>
      </c>
      <c r="AR36" s="686"/>
      <c r="AS36" s="686"/>
      <c r="AT36" s="686"/>
      <c r="AU36" s="686"/>
      <c r="AV36" s="686"/>
      <c r="AW36" s="686"/>
      <c r="AX36" s="686"/>
      <c r="AY36" s="687"/>
      <c r="AZ36" s="612">
        <v>836304</v>
      </c>
      <c r="BA36" s="613"/>
      <c r="BB36" s="613"/>
      <c r="BC36" s="613"/>
      <c r="BD36" s="613"/>
      <c r="BE36" s="613"/>
      <c r="BF36" s="688"/>
      <c r="BG36" s="609" t="s">
        <v>332</v>
      </c>
      <c r="BH36" s="610"/>
      <c r="BI36" s="610"/>
      <c r="BJ36" s="610"/>
      <c r="BK36" s="610"/>
      <c r="BL36" s="610"/>
      <c r="BM36" s="610"/>
      <c r="BN36" s="610"/>
      <c r="BO36" s="610"/>
      <c r="BP36" s="610"/>
      <c r="BQ36" s="610"/>
      <c r="BR36" s="610"/>
      <c r="BS36" s="610"/>
      <c r="BT36" s="610"/>
      <c r="BU36" s="611"/>
      <c r="BV36" s="612">
        <v>88748</v>
      </c>
      <c r="BW36" s="613"/>
      <c r="BX36" s="613"/>
      <c r="BY36" s="613"/>
      <c r="BZ36" s="613"/>
      <c r="CA36" s="613"/>
      <c r="CB36" s="688"/>
      <c r="CD36" s="620" t="s">
        <v>333</v>
      </c>
      <c r="CE36" s="621"/>
      <c r="CF36" s="621"/>
      <c r="CG36" s="621"/>
      <c r="CH36" s="621"/>
      <c r="CI36" s="621"/>
      <c r="CJ36" s="621"/>
      <c r="CK36" s="621"/>
      <c r="CL36" s="621"/>
      <c r="CM36" s="621"/>
      <c r="CN36" s="621"/>
      <c r="CO36" s="621"/>
      <c r="CP36" s="621"/>
      <c r="CQ36" s="622"/>
      <c r="CR36" s="623">
        <v>1850110</v>
      </c>
      <c r="CS36" s="624"/>
      <c r="CT36" s="624"/>
      <c r="CU36" s="624"/>
      <c r="CV36" s="624"/>
      <c r="CW36" s="624"/>
      <c r="CX36" s="624"/>
      <c r="CY36" s="625"/>
      <c r="CZ36" s="628">
        <v>12.5</v>
      </c>
      <c r="DA36" s="655"/>
      <c r="DB36" s="655"/>
      <c r="DC36" s="658"/>
      <c r="DD36" s="632">
        <v>1097690</v>
      </c>
      <c r="DE36" s="624"/>
      <c r="DF36" s="624"/>
      <c r="DG36" s="624"/>
      <c r="DH36" s="624"/>
      <c r="DI36" s="624"/>
      <c r="DJ36" s="624"/>
      <c r="DK36" s="625"/>
      <c r="DL36" s="632">
        <v>849706</v>
      </c>
      <c r="DM36" s="624"/>
      <c r="DN36" s="624"/>
      <c r="DO36" s="624"/>
      <c r="DP36" s="624"/>
      <c r="DQ36" s="624"/>
      <c r="DR36" s="624"/>
      <c r="DS36" s="624"/>
      <c r="DT36" s="624"/>
      <c r="DU36" s="624"/>
      <c r="DV36" s="625"/>
      <c r="DW36" s="628">
        <v>15.9</v>
      </c>
      <c r="DX36" s="655"/>
      <c r="DY36" s="655"/>
      <c r="DZ36" s="655"/>
      <c r="EA36" s="655"/>
      <c r="EB36" s="655"/>
      <c r="EC36" s="656"/>
    </row>
    <row r="37" spans="2:133" ht="11.25" customHeight="1" x14ac:dyDescent="0.2">
      <c r="B37" s="620" t="s">
        <v>334</v>
      </c>
      <c r="C37" s="621"/>
      <c r="D37" s="621"/>
      <c r="E37" s="621"/>
      <c r="F37" s="621"/>
      <c r="G37" s="621"/>
      <c r="H37" s="621"/>
      <c r="I37" s="621"/>
      <c r="J37" s="621"/>
      <c r="K37" s="621"/>
      <c r="L37" s="621"/>
      <c r="M37" s="621"/>
      <c r="N37" s="621"/>
      <c r="O37" s="621"/>
      <c r="P37" s="621"/>
      <c r="Q37" s="622"/>
      <c r="R37" s="623">
        <v>253412</v>
      </c>
      <c r="S37" s="624"/>
      <c r="T37" s="624"/>
      <c r="U37" s="624"/>
      <c r="V37" s="624"/>
      <c r="W37" s="624"/>
      <c r="X37" s="624"/>
      <c r="Y37" s="625"/>
      <c r="Z37" s="626">
        <v>1.6</v>
      </c>
      <c r="AA37" s="626"/>
      <c r="AB37" s="626"/>
      <c r="AC37" s="626"/>
      <c r="AD37" s="627">
        <v>383</v>
      </c>
      <c r="AE37" s="627"/>
      <c r="AF37" s="627"/>
      <c r="AG37" s="627"/>
      <c r="AH37" s="627"/>
      <c r="AI37" s="627"/>
      <c r="AJ37" s="627"/>
      <c r="AK37" s="627"/>
      <c r="AL37" s="628">
        <v>0</v>
      </c>
      <c r="AM37" s="629"/>
      <c r="AN37" s="629"/>
      <c r="AO37" s="630"/>
      <c r="AQ37" s="689" t="s">
        <v>335</v>
      </c>
      <c r="AR37" s="690"/>
      <c r="AS37" s="690"/>
      <c r="AT37" s="690"/>
      <c r="AU37" s="690"/>
      <c r="AV37" s="690"/>
      <c r="AW37" s="690"/>
      <c r="AX37" s="690"/>
      <c r="AY37" s="691"/>
      <c r="AZ37" s="623">
        <v>215511</v>
      </c>
      <c r="BA37" s="624"/>
      <c r="BB37" s="624"/>
      <c r="BC37" s="624"/>
      <c r="BD37" s="653"/>
      <c r="BE37" s="653"/>
      <c r="BF37" s="669"/>
      <c r="BG37" s="620" t="s">
        <v>336</v>
      </c>
      <c r="BH37" s="621"/>
      <c r="BI37" s="621"/>
      <c r="BJ37" s="621"/>
      <c r="BK37" s="621"/>
      <c r="BL37" s="621"/>
      <c r="BM37" s="621"/>
      <c r="BN37" s="621"/>
      <c r="BO37" s="621"/>
      <c r="BP37" s="621"/>
      <c r="BQ37" s="621"/>
      <c r="BR37" s="621"/>
      <c r="BS37" s="621"/>
      <c r="BT37" s="621"/>
      <c r="BU37" s="622"/>
      <c r="BV37" s="623">
        <v>82176</v>
      </c>
      <c r="BW37" s="624"/>
      <c r="BX37" s="624"/>
      <c r="BY37" s="624"/>
      <c r="BZ37" s="624"/>
      <c r="CA37" s="624"/>
      <c r="CB37" s="633"/>
      <c r="CD37" s="620" t="s">
        <v>337</v>
      </c>
      <c r="CE37" s="621"/>
      <c r="CF37" s="621"/>
      <c r="CG37" s="621"/>
      <c r="CH37" s="621"/>
      <c r="CI37" s="621"/>
      <c r="CJ37" s="621"/>
      <c r="CK37" s="621"/>
      <c r="CL37" s="621"/>
      <c r="CM37" s="621"/>
      <c r="CN37" s="621"/>
      <c r="CO37" s="621"/>
      <c r="CP37" s="621"/>
      <c r="CQ37" s="622"/>
      <c r="CR37" s="623">
        <v>426484</v>
      </c>
      <c r="CS37" s="653"/>
      <c r="CT37" s="653"/>
      <c r="CU37" s="653"/>
      <c r="CV37" s="653"/>
      <c r="CW37" s="653"/>
      <c r="CX37" s="653"/>
      <c r="CY37" s="654"/>
      <c r="CZ37" s="628">
        <v>2.9</v>
      </c>
      <c r="DA37" s="655"/>
      <c r="DB37" s="655"/>
      <c r="DC37" s="658"/>
      <c r="DD37" s="632">
        <v>426484</v>
      </c>
      <c r="DE37" s="653"/>
      <c r="DF37" s="653"/>
      <c r="DG37" s="653"/>
      <c r="DH37" s="653"/>
      <c r="DI37" s="653"/>
      <c r="DJ37" s="653"/>
      <c r="DK37" s="654"/>
      <c r="DL37" s="632">
        <v>426484</v>
      </c>
      <c r="DM37" s="653"/>
      <c r="DN37" s="653"/>
      <c r="DO37" s="653"/>
      <c r="DP37" s="653"/>
      <c r="DQ37" s="653"/>
      <c r="DR37" s="653"/>
      <c r="DS37" s="653"/>
      <c r="DT37" s="653"/>
      <c r="DU37" s="653"/>
      <c r="DV37" s="654"/>
      <c r="DW37" s="628">
        <v>8</v>
      </c>
      <c r="DX37" s="655"/>
      <c r="DY37" s="655"/>
      <c r="DZ37" s="655"/>
      <c r="EA37" s="655"/>
      <c r="EB37" s="655"/>
      <c r="EC37" s="656"/>
    </row>
    <row r="38" spans="2:133" ht="11.25" customHeight="1" x14ac:dyDescent="0.2">
      <c r="B38" s="620" t="s">
        <v>338</v>
      </c>
      <c r="C38" s="621"/>
      <c r="D38" s="621"/>
      <c r="E38" s="621"/>
      <c r="F38" s="621"/>
      <c r="G38" s="621"/>
      <c r="H38" s="621"/>
      <c r="I38" s="621"/>
      <c r="J38" s="621"/>
      <c r="K38" s="621"/>
      <c r="L38" s="621"/>
      <c r="M38" s="621"/>
      <c r="N38" s="621"/>
      <c r="O38" s="621"/>
      <c r="P38" s="621"/>
      <c r="Q38" s="622"/>
      <c r="R38" s="623">
        <v>3290200</v>
      </c>
      <c r="S38" s="624"/>
      <c r="T38" s="624"/>
      <c r="U38" s="624"/>
      <c r="V38" s="624"/>
      <c r="W38" s="624"/>
      <c r="X38" s="624"/>
      <c r="Y38" s="625"/>
      <c r="Z38" s="626">
        <v>21</v>
      </c>
      <c r="AA38" s="626"/>
      <c r="AB38" s="626"/>
      <c r="AC38" s="626"/>
      <c r="AD38" s="627" t="s">
        <v>242</v>
      </c>
      <c r="AE38" s="627"/>
      <c r="AF38" s="627"/>
      <c r="AG38" s="627"/>
      <c r="AH38" s="627"/>
      <c r="AI38" s="627"/>
      <c r="AJ38" s="627"/>
      <c r="AK38" s="627"/>
      <c r="AL38" s="628" t="s">
        <v>242</v>
      </c>
      <c r="AM38" s="629"/>
      <c r="AN38" s="629"/>
      <c r="AO38" s="630"/>
      <c r="AQ38" s="689" t="s">
        <v>339</v>
      </c>
      <c r="AR38" s="690"/>
      <c r="AS38" s="690"/>
      <c r="AT38" s="690"/>
      <c r="AU38" s="690"/>
      <c r="AV38" s="690"/>
      <c r="AW38" s="690"/>
      <c r="AX38" s="690"/>
      <c r="AY38" s="691"/>
      <c r="AZ38" s="623">
        <v>26275</v>
      </c>
      <c r="BA38" s="624"/>
      <c r="BB38" s="624"/>
      <c r="BC38" s="624"/>
      <c r="BD38" s="653"/>
      <c r="BE38" s="653"/>
      <c r="BF38" s="669"/>
      <c r="BG38" s="620" t="s">
        <v>340</v>
      </c>
      <c r="BH38" s="621"/>
      <c r="BI38" s="621"/>
      <c r="BJ38" s="621"/>
      <c r="BK38" s="621"/>
      <c r="BL38" s="621"/>
      <c r="BM38" s="621"/>
      <c r="BN38" s="621"/>
      <c r="BO38" s="621"/>
      <c r="BP38" s="621"/>
      <c r="BQ38" s="621"/>
      <c r="BR38" s="621"/>
      <c r="BS38" s="621"/>
      <c r="BT38" s="621"/>
      <c r="BU38" s="622"/>
      <c r="BV38" s="623">
        <v>2208</v>
      </c>
      <c r="BW38" s="624"/>
      <c r="BX38" s="624"/>
      <c r="BY38" s="624"/>
      <c r="BZ38" s="624"/>
      <c r="CA38" s="624"/>
      <c r="CB38" s="633"/>
      <c r="CD38" s="620" t="s">
        <v>341</v>
      </c>
      <c r="CE38" s="621"/>
      <c r="CF38" s="621"/>
      <c r="CG38" s="621"/>
      <c r="CH38" s="621"/>
      <c r="CI38" s="621"/>
      <c r="CJ38" s="621"/>
      <c r="CK38" s="621"/>
      <c r="CL38" s="621"/>
      <c r="CM38" s="621"/>
      <c r="CN38" s="621"/>
      <c r="CO38" s="621"/>
      <c r="CP38" s="621"/>
      <c r="CQ38" s="622"/>
      <c r="CR38" s="623">
        <v>810029</v>
      </c>
      <c r="CS38" s="624"/>
      <c r="CT38" s="624"/>
      <c r="CU38" s="624"/>
      <c r="CV38" s="624"/>
      <c r="CW38" s="624"/>
      <c r="CX38" s="624"/>
      <c r="CY38" s="625"/>
      <c r="CZ38" s="628">
        <v>5.5</v>
      </c>
      <c r="DA38" s="655"/>
      <c r="DB38" s="655"/>
      <c r="DC38" s="658"/>
      <c r="DD38" s="632">
        <v>704050</v>
      </c>
      <c r="DE38" s="624"/>
      <c r="DF38" s="624"/>
      <c r="DG38" s="624"/>
      <c r="DH38" s="624"/>
      <c r="DI38" s="624"/>
      <c r="DJ38" s="624"/>
      <c r="DK38" s="625"/>
      <c r="DL38" s="632">
        <v>459036</v>
      </c>
      <c r="DM38" s="624"/>
      <c r="DN38" s="624"/>
      <c r="DO38" s="624"/>
      <c r="DP38" s="624"/>
      <c r="DQ38" s="624"/>
      <c r="DR38" s="624"/>
      <c r="DS38" s="624"/>
      <c r="DT38" s="624"/>
      <c r="DU38" s="624"/>
      <c r="DV38" s="625"/>
      <c r="DW38" s="628">
        <v>8.6</v>
      </c>
      <c r="DX38" s="655"/>
      <c r="DY38" s="655"/>
      <c r="DZ38" s="655"/>
      <c r="EA38" s="655"/>
      <c r="EB38" s="655"/>
      <c r="EC38" s="656"/>
    </row>
    <row r="39" spans="2:133" ht="11.25" customHeight="1" x14ac:dyDescent="0.2">
      <c r="B39" s="620" t="s">
        <v>342</v>
      </c>
      <c r="C39" s="621"/>
      <c r="D39" s="621"/>
      <c r="E39" s="621"/>
      <c r="F39" s="621"/>
      <c r="G39" s="621"/>
      <c r="H39" s="621"/>
      <c r="I39" s="621"/>
      <c r="J39" s="621"/>
      <c r="K39" s="621"/>
      <c r="L39" s="621"/>
      <c r="M39" s="621"/>
      <c r="N39" s="621"/>
      <c r="O39" s="621"/>
      <c r="P39" s="621"/>
      <c r="Q39" s="622"/>
      <c r="R39" s="623" t="s">
        <v>140</v>
      </c>
      <c r="S39" s="624"/>
      <c r="T39" s="624"/>
      <c r="U39" s="624"/>
      <c r="V39" s="624"/>
      <c r="W39" s="624"/>
      <c r="X39" s="624"/>
      <c r="Y39" s="625"/>
      <c r="Z39" s="626" t="s">
        <v>242</v>
      </c>
      <c r="AA39" s="626"/>
      <c r="AB39" s="626"/>
      <c r="AC39" s="626"/>
      <c r="AD39" s="627" t="s">
        <v>242</v>
      </c>
      <c r="AE39" s="627"/>
      <c r="AF39" s="627"/>
      <c r="AG39" s="627"/>
      <c r="AH39" s="627"/>
      <c r="AI39" s="627"/>
      <c r="AJ39" s="627"/>
      <c r="AK39" s="627"/>
      <c r="AL39" s="628" t="s">
        <v>236</v>
      </c>
      <c r="AM39" s="629"/>
      <c r="AN39" s="629"/>
      <c r="AO39" s="630"/>
      <c r="AQ39" s="689" t="s">
        <v>343</v>
      </c>
      <c r="AR39" s="690"/>
      <c r="AS39" s="690"/>
      <c r="AT39" s="690"/>
      <c r="AU39" s="690"/>
      <c r="AV39" s="690"/>
      <c r="AW39" s="690"/>
      <c r="AX39" s="690"/>
      <c r="AY39" s="691"/>
      <c r="AZ39" s="623">
        <v>596</v>
      </c>
      <c r="BA39" s="624"/>
      <c r="BB39" s="624"/>
      <c r="BC39" s="624"/>
      <c r="BD39" s="653"/>
      <c r="BE39" s="653"/>
      <c r="BF39" s="669"/>
      <c r="BG39" s="620" t="s">
        <v>344</v>
      </c>
      <c r="BH39" s="621"/>
      <c r="BI39" s="621"/>
      <c r="BJ39" s="621"/>
      <c r="BK39" s="621"/>
      <c r="BL39" s="621"/>
      <c r="BM39" s="621"/>
      <c r="BN39" s="621"/>
      <c r="BO39" s="621"/>
      <c r="BP39" s="621"/>
      <c r="BQ39" s="621"/>
      <c r="BR39" s="621"/>
      <c r="BS39" s="621"/>
      <c r="BT39" s="621"/>
      <c r="BU39" s="622"/>
      <c r="BV39" s="623">
        <v>3770</v>
      </c>
      <c r="BW39" s="624"/>
      <c r="BX39" s="624"/>
      <c r="BY39" s="624"/>
      <c r="BZ39" s="624"/>
      <c r="CA39" s="624"/>
      <c r="CB39" s="633"/>
      <c r="CD39" s="620" t="s">
        <v>345</v>
      </c>
      <c r="CE39" s="621"/>
      <c r="CF39" s="621"/>
      <c r="CG39" s="621"/>
      <c r="CH39" s="621"/>
      <c r="CI39" s="621"/>
      <c r="CJ39" s="621"/>
      <c r="CK39" s="621"/>
      <c r="CL39" s="621"/>
      <c r="CM39" s="621"/>
      <c r="CN39" s="621"/>
      <c r="CO39" s="621"/>
      <c r="CP39" s="621"/>
      <c r="CQ39" s="622"/>
      <c r="CR39" s="623">
        <v>375763</v>
      </c>
      <c r="CS39" s="653"/>
      <c r="CT39" s="653"/>
      <c r="CU39" s="653"/>
      <c r="CV39" s="653"/>
      <c r="CW39" s="653"/>
      <c r="CX39" s="653"/>
      <c r="CY39" s="654"/>
      <c r="CZ39" s="628">
        <v>2.5</v>
      </c>
      <c r="DA39" s="655"/>
      <c r="DB39" s="655"/>
      <c r="DC39" s="658"/>
      <c r="DD39" s="632">
        <v>370038</v>
      </c>
      <c r="DE39" s="653"/>
      <c r="DF39" s="653"/>
      <c r="DG39" s="653"/>
      <c r="DH39" s="653"/>
      <c r="DI39" s="653"/>
      <c r="DJ39" s="653"/>
      <c r="DK39" s="654"/>
      <c r="DL39" s="632" t="s">
        <v>242</v>
      </c>
      <c r="DM39" s="653"/>
      <c r="DN39" s="653"/>
      <c r="DO39" s="653"/>
      <c r="DP39" s="653"/>
      <c r="DQ39" s="653"/>
      <c r="DR39" s="653"/>
      <c r="DS39" s="653"/>
      <c r="DT39" s="653"/>
      <c r="DU39" s="653"/>
      <c r="DV39" s="654"/>
      <c r="DW39" s="628" t="s">
        <v>242</v>
      </c>
      <c r="DX39" s="655"/>
      <c r="DY39" s="655"/>
      <c r="DZ39" s="655"/>
      <c r="EA39" s="655"/>
      <c r="EB39" s="655"/>
      <c r="EC39" s="656"/>
    </row>
    <row r="40" spans="2:133" ht="11.25" customHeight="1" x14ac:dyDescent="0.2">
      <c r="B40" s="620" t="s">
        <v>346</v>
      </c>
      <c r="C40" s="621"/>
      <c r="D40" s="621"/>
      <c r="E40" s="621"/>
      <c r="F40" s="621"/>
      <c r="G40" s="621"/>
      <c r="H40" s="621"/>
      <c r="I40" s="621"/>
      <c r="J40" s="621"/>
      <c r="K40" s="621"/>
      <c r="L40" s="621"/>
      <c r="M40" s="621"/>
      <c r="N40" s="621"/>
      <c r="O40" s="621"/>
      <c r="P40" s="621"/>
      <c r="Q40" s="622"/>
      <c r="R40" s="623" t="s">
        <v>242</v>
      </c>
      <c r="S40" s="624"/>
      <c r="T40" s="624"/>
      <c r="U40" s="624"/>
      <c r="V40" s="624"/>
      <c r="W40" s="624"/>
      <c r="X40" s="624"/>
      <c r="Y40" s="625"/>
      <c r="Z40" s="626" t="s">
        <v>242</v>
      </c>
      <c r="AA40" s="626"/>
      <c r="AB40" s="626"/>
      <c r="AC40" s="626"/>
      <c r="AD40" s="627" t="s">
        <v>236</v>
      </c>
      <c r="AE40" s="627"/>
      <c r="AF40" s="627"/>
      <c r="AG40" s="627"/>
      <c r="AH40" s="627"/>
      <c r="AI40" s="627"/>
      <c r="AJ40" s="627"/>
      <c r="AK40" s="627"/>
      <c r="AL40" s="628" t="s">
        <v>242</v>
      </c>
      <c r="AM40" s="629"/>
      <c r="AN40" s="629"/>
      <c r="AO40" s="630"/>
      <c r="AQ40" s="689" t="s">
        <v>347</v>
      </c>
      <c r="AR40" s="690"/>
      <c r="AS40" s="690"/>
      <c r="AT40" s="690"/>
      <c r="AU40" s="690"/>
      <c r="AV40" s="690"/>
      <c r="AW40" s="690"/>
      <c r="AX40" s="690"/>
      <c r="AY40" s="691"/>
      <c r="AZ40" s="623" t="s">
        <v>236</v>
      </c>
      <c r="BA40" s="624"/>
      <c r="BB40" s="624"/>
      <c r="BC40" s="624"/>
      <c r="BD40" s="653"/>
      <c r="BE40" s="653"/>
      <c r="BF40" s="669"/>
      <c r="BG40" s="673" t="s">
        <v>348</v>
      </c>
      <c r="BH40" s="674"/>
      <c r="BI40" s="674"/>
      <c r="BJ40" s="674"/>
      <c r="BK40" s="674"/>
      <c r="BL40" s="223"/>
      <c r="BM40" s="621" t="s">
        <v>349</v>
      </c>
      <c r="BN40" s="621"/>
      <c r="BO40" s="621"/>
      <c r="BP40" s="621"/>
      <c r="BQ40" s="621"/>
      <c r="BR40" s="621"/>
      <c r="BS40" s="621"/>
      <c r="BT40" s="621"/>
      <c r="BU40" s="622"/>
      <c r="BV40" s="623">
        <v>109</v>
      </c>
      <c r="BW40" s="624"/>
      <c r="BX40" s="624"/>
      <c r="BY40" s="624"/>
      <c r="BZ40" s="624"/>
      <c r="CA40" s="624"/>
      <c r="CB40" s="633"/>
      <c r="CD40" s="620" t="s">
        <v>350</v>
      </c>
      <c r="CE40" s="621"/>
      <c r="CF40" s="621"/>
      <c r="CG40" s="621"/>
      <c r="CH40" s="621"/>
      <c r="CI40" s="621"/>
      <c r="CJ40" s="621"/>
      <c r="CK40" s="621"/>
      <c r="CL40" s="621"/>
      <c r="CM40" s="621"/>
      <c r="CN40" s="621"/>
      <c r="CO40" s="621"/>
      <c r="CP40" s="621"/>
      <c r="CQ40" s="622"/>
      <c r="CR40" s="623">
        <v>130000</v>
      </c>
      <c r="CS40" s="624"/>
      <c r="CT40" s="624"/>
      <c r="CU40" s="624"/>
      <c r="CV40" s="624"/>
      <c r="CW40" s="624"/>
      <c r="CX40" s="624"/>
      <c r="CY40" s="625"/>
      <c r="CZ40" s="628">
        <v>0.9</v>
      </c>
      <c r="DA40" s="655"/>
      <c r="DB40" s="655"/>
      <c r="DC40" s="658"/>
      <c r="DD40" s="632" t="s">
        <v>140</v>
      </c>
      <c r="DE40" s="624"/>
      <c r="DF40" s="624"/>
      <c r="DG40" s="624"/>
      <c r="DH40" s="624"/>
      <c r="DI40" s="624"/>
      <c r="DJ40" s="624"/>
      <c r="DK40" s="625"/>
      <c r="DL40" s="632" t="s">
        <v>236</v>
      </c>
      <c r="DM40" s="624"/>
      <c r="DN40" s="624"/>
      <c r="DO40" s="624"/>
      <c r="DP40" s="624"/>
      <c r="DQ40" s="624"/>
      <c r="DR40" s="624"/>
      <c r="DS40" s="624"/>
      <c r="DT40" s="624"/>
      <c r="DU40" s="624"/>
      <c r="DV40" s="625"/>
      <c r="DW40" s="628" t="s">
        <v>242</v>
      </c>
      <c r="DX40" s="655"/>
      <c r="DY40" s="655"/>
      <c r="DZ40" s="655"/>
      <c r="EA40" s="655"/>
      <c r="EB40" s="655"/>
      <c r="EC40" s="656"/>
    </row>
    <row r="41" spans="2:133" ht="11.25" customHeight="1" x14ac:dyDescent="0.2">
      <c r="B41" s="644" t="s">
        <v>351</v>
      </c>
      <c r="C41" s="645"/>
      <c r="D41" s="645"/>
      <c r="E41" s="645"/>
      <c r="F41" s="645"/>
      <c r="G41" s="645"/>
      <c r="H41" s="645"/>
      <c r="I41" s="645"/>
      <c r="J41" s="645"/>
      <c r="K41" s="645"/>
      <c r="L41" s="645"/>
      <c r="M41" s="645"/>
      <c r="N41" s="645"/>
      <c r="O41" s="645"/>
      <c r="P41" s="645"/>
      <c r="Q41" s="646"/>
      <c r="R41" s="698">
        <v>15634965</v>
      </c>
      <c r="S41" s="699"/>
      <c r="T41" s="699"/>
      <c r="U41" s="699"/>
      <c r="V41" s="699"/>
      <c r="W41" s="699"/>
      <c r="X41" s="699"/>
      <c r="Y41" s="700"/>
      <c r="Z41" s="701">
        <v>100</v>
      </c>
      <c r="AA41" s="701"/>
      <c r="AB41" s="701"/>
      <c r="AC41" s="701"/>
      <c r="AD41" s="702">
        <v>5340138</v>
      </c>
      <c r="AE41" s="702"/>
      <c r="AF41" s="702"/>
      <c r="AG41" s="702"/>
      <c r="AH41" s="702"/>
      <c r="AI41" s="702"/>
      <c r="AJ41" s="702"/>
      <c r="AK41" s="702"/>
      <c r="AL41" s="703">
        <v>100</v>
      </c>
      <c r="AM41" s="683"/>
      <c r="AN41" s="683"/>
      <c r="AO41" s="704"/>
      <c r="AQ41" s="689" t="s">
        <v>352</v>
      </c>
      <c r="AR41" s="690"/>
      <c r="AS41" s="690"/>
      <c r="AT41" s="690"/>
      <c r="AU41" s="690"/>
      <c r="AV41" s="690"/>
      <c r="AW41" s="690"/>
      <c r="AX41" s="690"/>
      <c r="AY41" s="691"/>
      <c r="AZ41" s="623">
        <v>136033</v>
      </c>
      <c r="BA41" s="624"/>
      <c r="BB41" s="624"/>
      <c r="BC41" s="624"/>
      <c r="BD41" s="653"/>
      <c r="BE41" s="653"/>
      <c r="BF41" s="669"/>
      <c r="BG41" s="673"/>
      <c r="BH41" s="674"/>
      <c r="BI41" s="674"/>
      <c r="BJ41" s="674"/>
      <c r="BK41" s="674"/>
      <c r="BL41" s="223"/>
      <c r="BM41" s="621" t="s">
        <v>353</v>
      </c>
      <c r="BN41" s="621"/>
      <c r="BO41" s="621"/>
      <c r="BP41" s="621"/>
      <c r="BQ41" s="621"/>
      <c r="BR41" s="621"/>
      <c r="BS41" s="621"/>
      <c r="BT41" s="621"/>
      <c r="BU41" s="622"/>
      <c r="BV41" s="623" t="s">
        <v>236</v>
      </c>
      <c r="BW41" s="624"/>
      <c r="BX41" s="624"/>
      <c r="BY41" s="624"/>
      <c r="BZ41" s="624"/>
      <c r="CA41" s="624"/>
      <c r="CB41" s="633"/>
      <c r="CD41" s="620" t="s">
        <v>354</v>
      </c>
      <c r="CE41" s="621"/>
      <c r="CF41" s="621"/>
      <c r="CG41" s="621"/>
      <c r="CH41" s="621"/>
      <c r="CI41" s="621"/>
      <c r="CJ41" s="621"/>
      <c r="CK41" s="621"/>
      <c r="CL41" s="621"/>
      <c r="CM41" s="621"/>
      <c r="CN41" s="621"/>
      <c r="CO41" s="621"/>
      <c r="CP41" s="621"/>
      <c r="CQ41" s="622"/>
      <c r="CR41" s="623" t="s">
        <v>236</v>
      </c>
      <c r="CS41" s="653"/>
      <c r="CT41" s="653"/>
      <c r="CU41" s="653"/>
      <c r="CV41" s="653"/>
      <c r="CW41" s="653"/>
      <c r="CX41" s="653"/>
      <c r="CY41" s="654"/>
      <c r="CZ41" s="628" t="s">
        <v>236</v>
      </c>
      <c r="DA41" s="655"/>
      <c r="DB41" s="655"/>
      <c r="DC41" s="658"/>
      <c r="DD41" s="632" t="s">
        <v>236</v>
      </c>
      <c r="DE41" s="653"/>
      <c r="DF41" s="653"/>
      <c r="DG41" s="653"/>
      <c r="DH41" s="653"/>
      <c r="DI41" s="653"/>
      <c r="DJ41" s="653"/>
      <c r="DK41" s="654"/>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2">
      <c r="AQ42" s="705" t="s">
        <v>355</v>
      </c>
      <c r="AR42" s="706"/>
      <c r="AS42" s="706"/>
      <c r="AT42" s="706"/>
      <c r="AU42" s="706"/>
      <c r="AV42" s="706"/>
      <c r="AW42" s="706"/>
      <c r="AX42" s="706"/>
      <c r="AY42" s="707"/>
      <c r="AZ42" s="698">
        <v>457889</v>
      </c>
      <c r="BA42" s="699"/>
      <c r="BB42" s="699"/>
      <c r="BC42" s="699"/>
      <c r="BD42" s="682"/>
      <c r="BE42" s="682"/>
      <c r="BF42" s="684"/>
      <c r="BG42" s="675"/>
      <c r="BH42" s="676"/>
      <c r="BI42" s="676"/>
      <c r="BJ42" s="676"/>
      <c r="BK42" s="676"/>
      <c r="BL42" s="224"/>
      <c r="BM42" s="645" t="s">
        <v>356</v>
      </c>
      <c r="BN42" s="645"/>
      <c r="BO42" s="645"/>
      <c r="BP42" s="645"/>
      <c r="BQ42" s="645"/>
      <c r="BR42" s="645"/>
      <c r="BS42" s="645"/>
      <c r="BT42" s="645"/>
      <c r="BU42" s="646"/>
      <c r="BV42" s="698">
        <v>342</v>
      </c>
      <c r="BW42" s="699"/>
      <c r="BX42" s="699"/>
      <c r="BY42" s="699"/>
      <c r="BZ42" s="699"/>
      <c r="CA42" s="699"/>
      <c r="CB42" s="708"/>
      <c r="CD42" s="620" t="s">
        <v>357</v>
      </c>
      <c r="CE42" s="621"/>
      <c r="CF42" s="621"/>
      <c r="CG42" s="621"/>
      <c r="CH42" s="621"/>
      <c r="CI42" s="621"/>
      <c r="CJ42" s="621"/>
      <c r="CK42" s="621"/>
      <c r="CL42" s="621"/>
      <c r="CM42" s="621"/>
      <c r="CN42" s="621"/>
      <c r="CO42" s="621"/>
      <c r="CP42" s="621"/>
      <c r="CQ42" s="622"/>
      <c r="CR42" s="623">
        <v>7371899</v>
      </c>
      <c r="CS42" s="653"/>
      <c r="CT42" s="653"/>
      <c r="CU42" s="653"/>
      <c r="CV42" s="653"/>
      <c r="CW42" s="653"/>
      <c r="CX42" s="653"/>
      <c r="CY42" s="654"/>
      <c r="CZ42" s="628">
        <v>49.6</v>
      </c>
      <c r="DA42" s="655"/>
      <c r="DB42" s="655"/>
      <c r="DC42" s="658"/>
      <c r="DD42" s="632">
        <v>940159</v>
      </c>
      <c r="DE42" s="653"/>
      <c r="DF42" s="653"/>
      <c r="DG42" s="653"/>
      <c r="DH42" s="653"/>
      <c r="DI42" s="653"/>
      <c r="DJ42" s="653"/>
      <c r="DK42" s="654"/>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2">
      <c r="B43" s="214" t="s">
        <v>358</v>
      </c>
      <c r="CD43" s="620" t="s">
        <v>359</v>
      </c>
      <c r="CE43" s="621"/>
      <c r="CF43" s="621"/>
      <c r="CG43" s="621"/>
      <c r="CH43" s="621"/>
      <c r="CI43" s="621"/>
      <c r="CJ43" s="621"/>
      <c r="CK43" s="621"/>
      <c r="CL43" s="621"/>
      <c r="CM43" s="621"/>
      <c r="CN43" s="621"/>
      <c r="CO43" s="621"/>
      <c r="CP43" s="621"/>
      <c r="CQ43" s="622"/>
      <c r="CR43" s="623">
        <v>34963</v>
      </c>
      <c r="CS43" s="653"/>
      <c r="CT43" s="653"/>
      <c r="CU43" s="653"/>
      <c r="CV43" s="653"/>
      <c r="CW43" s="653"/>
      <c r="CX43" s="653"/>
      <c r="CY43" s="654"/>
      <c r="CZ43" s="628">
        <v>0.2</v>
      </c>
      <c r="DA43" s="655"/>
      <c r="DB43" s="655"/>
      <c r="DC43" s="658"/>
      <c r="DD43" s="632">
        <v>34963</v>
      </c>
      <c r="DE43" s="653"/>
      <c r="DF43" s="653"/>
      <c r="DG43" s="653"/>
      <c r="DH43" s="653"/>
      <c r="DI43" s="653"/>
      <c r="DJ43" s="653"/>
      <c r="DK43" s="654"/>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2">
      <c r="B44" s="709" t="s">
        <v>360</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307</v>
      </c>
      <c r="CE44" s="662"/>
      <c r="CF44" s="620" t="s">
        <v>361</v>
      </c>
      <c r="CG44" s="621"/>
      <c r="CH44" s="621"/>
      <c r="CI44" s="621"/>
      <c r="CJ44" s="621"/>
      <c r="CK44" s="621"/>
      <c r="CL44" s="621"/>
      <c r="CM44" s="621"/>
      <c r="CN44" s="621"/>
      <c r="CO44" s="621"/>
      <c r="CP44" s="621"/>
      <c r="CQ44" s="622"/>
      <c r="CR44" s="623">
        <v>7371899</v>
      </c>
      <c r="CS44" s="624"/>
      <c r="CT44" s="624"/>
      <c r="CU44" s="624"/>
      <c r="CV44" s="624"/>
      <c r="CW44" s="624"/>
      <c r="CX44" s="624"/>
      <c r="CY44" s="625"/>
      <c r="CZ44" s="628">
        <v>49.6</v>
      </c>
      <c r="DA44" s="629"/>
      <c r="DB44" s="629"/>
      <c r="DC44" s="635"/>
      <c r="DD44" s="632">
        <v>940159</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2">
      <c r="B45" s="709" t="s">
        <v>362</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363</v>
      </c>
      <c r="CG45" s="621"/>
      <c r="CH45" s="621"/>
      <c r="CI45" s="621"/>
      <c r="CJ45" s="621"/>
      <c r="CK45" s="621"/>
      <c r="CL45" s="621"/>
      <c r="CM45" s="621"/>
      <c r="CN45" s="621"/>
      <c r="CO45" s="621"/>
      <c r="CP45" s="621"/>
      <c r="CQ45" s="622"/>
      <c r="CR45" s="623">
        <v>6379975</v>
      </c>
      <c r="CS45" s="653"/>
      <c r="CT45" s="653"/>
      <c r="CU45" s="653"/>
      <c r="CV45" s="653"/>
      <c r="CW45" s="653"/>
      <c r="CX45" s="653"/>
      <c r="CY45" s="654"/>
      <c r="CZ45" s="628">
        <v>43</v>
      </c>
      <c r="DA45" s="655"/>
      <c r="DB45" s="655"/>
      <c r="DC45" s="658"/>
      <c r="DD45" s="632">
        <v>347421</v>
      </c>
      <c r="DE45" s="653"/>
      <c r="DF45" s="653"/>
      <c r="DG45" s="653"/>
      <c r="DH45" s="653"/>
      <c r="DI45" s="653"/>
      <c r="DJ45" s="653"/>
      <c r="DK45" s="654"/>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2">
      <c r="B46" s="225"/>
      <c r="CD46" s="663"/>
      <c r="CE46" s="664"/>
      <c r="CF46" s="620" t="s">
        <v>364</v>
      </c>
      <c r="CG46" s="621"/>
      <c r="CH46" s="621"/>
      <c r="CI46" s="621"/>
      <c r="CJ46" s="621"/>
      <c r="CK46" s="621"/>
      <c r="CL46" s="621"/>
      <c r="CM46" s="621"/>
      <c r="CN46" s="621"/>
      <c r="CO46" s="621"/>
      <c r="CP46" s="621"/>
      <c r="CQ46" s="622"/>
      <c r="CR46" s="623">
        <v>860909</v>
      </c>
      <c r="CS46" s="624"/>
      <c r="CT46" s="624"/>
      <c r="CU46" s="624"/>
      <c r="CV46" s="624"/>
      <c r="CW46" s="624"/>
      <c r="CX46" s="624"/>
      <c r="CY46" s="625"/>
      <c r="CZ46" s="628">
        <v>5.8</v>
      </c>
      <c r="DA46" s="629"/>
      <c r="DB46" s="629"/>
      <c r="DC46" s="635"/>
      <c r="DD46" s="632">
        <v>563323</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2">
      <c r="B47" s="225"/>
      <c r="CD47" s="663"/>
      <c r="CE47" s="664"/>
      <c r="CF47" s="620" t="s">
        <v>365</v>
      </c>
      <c r="CG47" s="621"/>
      <c r="CH47" s="621"/>
      <c r="CI47" s="621"/>
      <c r="CJ47" s="621"/>
      <c r="CK47" s="621"/>
      <c r="CL47" s="621"/>
      <c r="CM47" s="621"/>
      <c r="CN47" s="621"/>
      <c r="CO47" s="621"/>
      <c r="CP47" s="621"/>
      <c r="CQ47" s="622"/>
      <c r="CR47" s="623" t="s">
        <v>242</v>
      </c>
      <c r="CS47" s="653"/>
      <c r="CT47" s="653"/>
      <c r="CU47" s="653"/>
      <c r="CV47" s="653"/>
      <c r="CW47" s="653"/>
      <c r="CX47" s="653"/>
      <c r="CY47" s="654"/>
      <c r="CZ47" s="628" t="s">
        <v>236</v>
      </c>
      <c r="DA47" s="655"/>
      <c r="DB47" s="655"/>
      <c r="DC47" s="658"/>
      <c r="DD47" s="632" t="s">
        <v>140</v>
      </c>
      <c r="DE47" s="653"/>
      <c r="DF47" s="653"/>
      <c r="DG47" s="653"/>
      <c r="DH47" s="653"/>
      <c r="DI47" s="653"/>
      <c r="DJ47" s="653"/>
      <c r="DK47" s="654"/>
      <c r="DL47" s="692"/>
      <c r="DM47" s="693"/>
      <c r="DN47" s="693"/>
      <c r="DO47" s="693"/>
      <c r="DP47" s="693"/>
      <c r="DQ47" s="693"/>
      <c r="DR47" s="693"/>
      <c r="DS47" s="693"/>
      <c r="DT47" s="693"/>
      <c r="DU47" s="693"/>
      <c r="DV47" s="694"/>
      <c r="DW47" s="695"/>
      <c r="DX47" s="696"/>
      <c r="DY47" s="696"/>
      <c r="DZ47" s="696"/>
      <c r="EA47" s="696"/>
      <c r="EB47" s="696"/>
      <c r="EC47" s="697"/>
    </row>
    <row r="48" spans="2:133" ht="11" x14ac:dyDescent="0.2">
      <c r="B48" s="225"/>
      <c r="CD48" s="665"/>
      <c r="CE48" s="666"/>
      <c r="CF48" s="620" t="s">
        <v>366</v>
      </c>
      <c r="CG48" s="621"/>
      <c r="CH48" s="621"/>
      <c r="CI48" s="621"/>
      <c r="CJ48" s="621"/>
      <c r="CK48" s="621"/>
      <c r="CL48" s="621"/>
      <c r="CM48" s="621"/>
      <c r="CN48" s="621"/>
      <c r="CO48" s="621"/>
      <c r="CP48" s="621"/>
      <c r="CQ48" s="622"/>
      <c r="CR48" s="623" t="s">
        <v>242</v>
      </c>
      <c r="CS48" s="624"/>
      <c r="CT48" s="624"/>
      <c r="CU48" s="624"/>
      <c r="CV48" s="624"/>
      <c r="CW48" s="624"/>
      <c r="CX48" s="624"/>
      <c r="CY48" s="625"/>
      <c r="CZ48" s="628" t="s">
        <v>236</v>
      </c>
      <c r="DA48" s="629"/>
      <c r="DB48" s="629"/>
      <c r="DC48" s="635"/>
      <c r="DD48" s="632" t="s">
        <v>140</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2">
      <c r="B49" s="225"/>
      <c r="CD49" s="644" t="s">
        <v>367</v>
      </c>
      <c r="CE49" s="645"/>
      <c r="CF49" s="645"/>
      <c r="CG49" s="645"/>
      <c r="CH49" s="645"/>
      <c r="CI49" s="645"/>
      <c r="CJ49" s="645"/>
      <c r="CK49" s="645"/>
      <c r="CL49" s="645"/>
      <c r="CM49" s="645"/>
      <c r="CN49" s="645"/>
      <c r="CO49" s="645"/>
      <c r="CP49" s="645"/>
      <c r="CQ49" s="646"/>
      <c r="CR49" s="698">
        <v>14852027</v>
      </c>
      <c r="CS49" s="682"/>
      <c r="CT49" s="682"/>
      <c r="CU49" s="682"/>
      <c r="CV49" s="682"/>
      <c r="CW49" s="682"/>
      <c r="CX49" s="682"/>
      <c r="CY49" s="711"/>
      <c r="CZ49" s="703">
        <v>100</v>
      </c>
      <c r="DA49" s="712"/>
      <c r="DB49" s="712"/>
      <c r="DC49" s="713"/>
      <c r="DD49" s="714">
        <v>6446994</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sZR8rUuRgsawv1tSBGgLpdQ0ymQi47N6fjE8D/UMgUIl0OtAwD3HJdLMeZiG2adOOHJHGA+cd54LQwo1dtfUbg==" saltValue="3yYve68zgVMKyJHLFv+7c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B28" sqref="B28:P33"/>
    </sheetView>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368</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369</v>
      </c>
      <c r="DK2" s="723"/>
      <c r="DL2" s="723"/>
      <c r="DM2" s="723"/>
      <c r="DN2" s="723"/>
      <c r="DO2" s="724"/>
      <c r="DP2" s="228"/>
      <c r="DQ2" s="722" t="s">
        <v>370</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371</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372</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373</v>
      </c>
      <c r="B5" s="728"/>
      <c r="C5" s="728"/>
      <c r="D5" s="728"/>
      <c r="E5" s="728"/>
      <c r="F5" s="728"/>
      <c r="G5" s="728"/>
      <c r="H5" s="728"/>
      <c r="I5" s="728"/>
      <c r="J5" s="728"/>
      <c r="K5" s="728"/>
      <c r="L5" s="728"/>
      <c r="M5" s="728"/>
      <c r="N5" s="728"/>
      <c r="O5" s="728"/>
      <c r="P5" s="729"/>
      <c r="Q5" s="733" t="s">
        <v>374</v>
      </c>
      <c r="R5" s="734"/>
      <c r="S5" s="734"/>
      <c r="T5" s="734"/>
      <c r="U5" s="735"/>
      <c r="V5" s="733" t="s">
        <v>375</v>
      </c>
      <c r="W5" s="734"/>
      <c r="X5" s="734"/>
      <c r="Y5" s="734"/>
      <c r="Z5" s="735"/>
      <c r="AA5" s="733" t="s">
        <v>376</v>
      </c>
      <c r="AB5" s="734"/>
      <c r="AC5" s="734"/>
      <c r="AD5" s="734"/>
      <c r="AE5" s="734"/>
      <c r="AF5" s="739" t="s">
        <v>377</v>
      </c>
      <c r="AG5" s="734"/>
      <c r="AH5" s="734"/>
      <c r="AI5" s="734"/>
      <c r="AJ5" s="740"/>
      <c r="AK5" s="734" t="s">
        <v>378</v>
      </c>
      <c r="AL5" s="734"/>
      <c r="AM5" s="734"/>
      <c r="AN5" s="734"/>
      <c r="AO5" s="735"/>
      <c r="AP5" s="733" t="s">
        <v>379</v>
      </c>
      <c r="AQ5" s="734"/>
      <c r="AR5" s="734"/>
      <c r="AS5" s="734"/>
      <c r="AT5" s="735"/>
      <c r="AU5" s="733" t="s">
        <v>380</v>
      </c>
      <c r="AV5" s="734"/>
      <c r="AW5" s="734"/>
      <c r="AX5" s="734"/>
      <c r="AY5" s="740"/>
      <c r="AZ5" s="232"/>
      <c r="BA5" s="232"/>
      <c r="BB5" s="232"/>
      <c r="BC5" s="232"/>
      <c r="BD5" s="232"/>
      <c r="BE5" s="233"/>
      <c r="BF5" s="233"/>
      <c r="BG5" s="233"/>
      <c r="BH5" s="233"/>
      <c r="BI5" s="233"/>
      <c r="BJ5" s="233"/>
      <c r="BK5" s="233"/>
      <c r="BL5" s="233"/>
      <c r="BM5" s="233"/>
      <c r="BN5" s="233"/>
      <c r="BO5" s="233"/>
      <c r="BP5" s="233"/>
      <c r="BQ5" s="727" t="s">
        <v>381</v>
      </c>
      <c r="BR5" s="728"/>
      <c r="BS5" s="728"/>
      <c r="BT5" s="728"/>
      <c r="BU5" s="728"/>
      <c r="BV5" s="728"/>
      <c r="BW5" s="728"/>
      <c r="BX5" s="728"/>
      <c r="BY5" s="728"/>
      <c r="BZ5" s="728"/>
      <c r="CA5" s="728"/>
      <c r="CB5" s="728"/>
      <c r="CC5" s="728"/>
      <c r="CD5" s="728"/>
      <c r="CE5" s="728"/>
      <c r="CF5" s="728"/>
      <c r="CG5" s="729"/>
      <c r="CH5" s="733" t="s">
        <v>382</v>
      </c>
      <c r="CI5" s="734"/>
      <c r="CJ5" s="734"/>
      <c r="CK5" s="734"/>
      <c r="CL5" s="735"/>
      <c r="CM5" s="733" t="s">
        <v>383</v>
      </c>
      <c r="CN5" s="734"/>
      <c r="CO5" s="734"/>
      <c r="CP5" s="734"/>
      <c r="CQ5" s="735"/>
      <c r="CR5" s="733" t="s">
        <v>384</v>
      </c>
      <c r="CS5" s="734"/>
      <c r="CT5" s="734"/>
      <c r="CU5" s="734"/>
      <c r="CV5" s="735"/>
      <c r="CW5" s="733" t="s">
        <v>385</v>
      </c>
      <c r="CX5" s="734"/>
      <c r="CY5" s="734"/>
      <c r="CZ5" s="734"/>
      <c r="DA5" s="735"/>
      <c r="DB5" s="733" t="s">
        <v>386</v>
      </c>
      <c r="DC5" s="734"/>
      <c r="DD5" s="734"/>
      <c r="DE5" s="734"/>
      <c r="DF5" s="735"/>
      <c r="DG5" s="763" t="s">
        <v>387</v>
      </c>
      <c r="DH5" s="764"/>
      <c r="DI5" s="764"/>
      <c r="DJ5" s="764"/>
      <c r="DK5" s="765"/>
      <c r="DL5" s="763" t="s">
        <v>388</v>
      </c>
      <c r="DM5" s="764"/>
      <c r="DN5" s="764"/>
      <c r="DO5" s="764"/>
      <c r="DP5" s="765"/>
      <c r="DQ5" s="733" t="s">
        <v>389</v>
      </c>
      <c r="DR5" s="734"/>
      <c r="DS5" s="734"/>
      <c r="DT5" s="734"/>
      <c r="DU5" s="735"/>
      <c r="DV5" s="733" t="s">
        <v>380</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390</v>
      </c>
      <c r="C7" s="750"/>
      <c r="D7" s="750"/>
      <c r="E7" s="750"/>
      <c r="F7" s="750"/>
      <c r="G7" s="750"/>
      <c r="H7" s="750"/>
      <c r="I7" s="750"/>
      <c r="J7" s="750"/>
      <c r="K7" s="750"/>
      <c r="L7" s="750"/>
      <c r="M7" s="750"/>
      <c r="N7" s="750"/>
      <c r="O7" s="750"/>
      <c r="P7" s="751"/>
      <c r="Q7" s="752">
        <v>15569</v>
      </c>
      <c r="R7" s="753"/>
      <c r="S7" s="753"/>
      <c r="T7" s="753"/>
      <c r="U7" s="753"/>
      <c r="V7" s="753">
        <v>14805</v>
      </c>
      <c r="W7" s="753"/>
      <c r="X7" s="753"/>
      <c r="Y7" s="753"/>
      <c r="Z7" s="753"/>
      <c r="AA7" s="753">
        <v>764</v>
      </c>
      <c r="AB7" s="753"/>
      <c r="AC7" s="753"/>
      <c r="AD7" s="753"/>
      <c r="AE7" s="754"/>
      <c r="AF7" s="755">
        <v>582</v>
      </c>
      <c r="AG7" s="756"/>
      <c r="AH7" s="756"/>
      <c r="AI7" s="756"/>
      <c r="AJ7" s="757"/>
      <c r="AK7" s="758">
        <v>8</v>
      </c>
      <c r="AL7" s="759"/>
      <c r="AM7" s="759"/>
      <c r="AN7" s="759"/>
      <c r="AO7" s="759"/>
      <c r="AP7" s="759">
        <v>6650</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593</v>
      </c>
      <c r="BT7" s="747"/>
      <c r="BU7" s="747"/>
      <c r="BV7" s="747"/>
      <c r="BW7" s="747"/>
      <c r="BX7" s="747"/>
      <c r="BY7" s="747"/>
      <c r="BZ7" s="747"/>
      <c r="CA7" s="747"/>
      <c r="CB7" s="747"/>
      <c r="CC7" s="747"/>
      <c r="CD7" s="747"/>
      <c r="CE7" s="747"/>
      <c r="CF7" s="747"/>
      <c r="CG7" s="762"/>
      <c r="CH7" s="743">
        <v>0</v>
      </c>
      <c r="CI7" s="744"/>
      <c r="CJ7" s="744"/>
      <c r="CK7" s="744"/>
      <c r="CL7" s="745"/>
      <c r="CM7" s="743">
        <v>32</v>
      </c>
      <c r="CN7" s="744"/>
      <c r="CO7" s="744"/>
      <c r="CP7" s="744"/>
      <c r="CQ7" s="745"/>
      <c r="CR7" s="743">
        <v>20</v>
      </c>
      <c r="CS7" s="744"/>
      <c r="CT7" s="744"/>
      <c r="CU7" s="744"/>
      <c r="CV7" s="745"/>
      <c r="CW7" s="743">
        <v>3</v>
      </c>
      <c r="CX7" s="744"/>
      <c r="CY7" s="744"/>
      <c r="CZ7" s="744"/>
      <c r="DA7" s="745"/>
      <c r="DB7" s="743" t="s">
        <v>595</v>
      </c>
      <c r="DC7" s="744"/>
      <c r="DD7" s="744"/>
      <c r="DE7" s="744"/>
      <c r="DF7" s="745"/>
      <c r="DG7" s="743" t="s">
        <v>595</v>
      </c>
      <c r="DH7" s="744"/>
      <c r="DI7" s="744"/>
      <c r="DJ7" s="744"/>
      <c r="DK7" s="745"/>
      <c r="DL7" s="743" t="s">
        <v>595</v>
      </c>
      <c r="DM7" s="744"/>
      <c r="DN7" s="744"/>
      <c r="DO7" s="744"/>
      <c r="DP7" s="745"/>
      <c r="DQ7" s="743"/>
      <c r="DR7" s="744"/>
      <c r="DS7" s="744"/>
      <c r="DT7" s="744"/>
      <c r="DU7" s="745"/>
      <c r="DV7" s="746"/>
      <c r="DW7" s="747"/>
      <c r="DX7" s="747"/>
      <c r="DY7" s="747"/>
      <c r="DZ7" s="748"/>
      <c r="EA7" s="234"/>
    </row>
    <row r="8" spans="1:131" s="235" customFormat="1" ht="26.25" customHeight="1" x14ac:dyDescent="0.2">
      <c r="A8" s="238">
        <v>2</v>
      </c>
      <c r="B8" s="780" t="s">
        <v>391</v>
      </c>
      <c r="C8" s="781"/>
      <c r="D8" s="781"/>
      <c r="E8" s="781"/>
      <c r="F8" s="781"/>
      <c r="G8" s="781"/>
      <c r="H8" s="781"/>
      <c r="I8" s="781"/>
      <c r="J8" s="781"/>
      <c r="K8" s="781"/>
      <c r="L8" s="781"/>
      <c r="M8" s="781"/>
      <c r="N8" s="781"/>
      <c r="O8" s="781"/>
      <c r="P8" s="782"/>
      <c r="Q8" s="783">
        <v>83</v>
      </c>
      <c r="R8" s="784"/>
      <c r="S8" s="784"/>
      <c r="T8" s="784"/>
      <c r="U8" s="784"/>
      <c r="V8" s="784">
        <v>64</v>
      </c>
      <c r="W8" s="784"/>
      <c r="X8" s="784"/>
      <c r="Y8" s="784"/>
      <c r="Z8" s="784"/>
      <c r="AA8" s="784">
        <v>19</v>
      </c>
      <c r="AB8" s="784"/>
      <c r="AC8" s="784"/>
      <c r="AD8" s="784"/>
      <c r="AE8" s="785"/>
      <c r="AF8" s="786">
        <v>2</v>
      </c>
      <c r="AG8" s="787"/>
      <c r="AH8" s="787"/>
      <c r="AI8" s="787"/>
      <c r="AJ8" s="788"/>
      <c r="AK8" s="769">
        <v>17</v>
      </c>
      <c r="AL8" s="770"/>
      <c r="AM8" s="770"/>
      <c r="AN8" s="770"/>
      <c r="AO8" s="770"/>
      <c r="AP8" s="770" t="s">
        <v>597</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594</v>
      </c>
      <c r="BT8" s="774"/>
      <c r="BU8" s="774"/>
      <c r="BV8" s="774"/>
      <c r="BW8" s="774"/>
      <c r="BX8" s="774"/>
      <c r="BY8" s="774"/>
      <c r="BZ8" s="774"/>
      <c r="CA8" s="774"/>
      <c r="CB8" s="774"/>
      <c r="CC8" s="774"/>
      <c r="CD8" s="774"/>
      <c r="CE8" s="774"/>
      <c r="CF8" s="774"/>
      <c r="CG8" s="775"/>
      <c r="CH8" s="776">
        <v>5</v>
      </c>
      <c r="CI8" s="777"/>
      <c r="CJ8" s="777"/>
      <c r="CK8" s="777"/>
      <c r="CL8" s="778"/>
      <c r="CM8" s="776">
        <v>24</v>
      </c>
      <c r="CN8" s="777"/>
      <c r="CO8" s="777"/>
      <c r="CP8" s="777"/>
      <c r="CQ8" s="778"/>
      <c r="CR8" s="776">
        <v>27</v>
      </c>
      <c r="CS8" s="777"/>
      <c r="CT8" s="777"/>
      <c r="CU8" s="777"/>
      <c r="CV8" s="778"/>
      <c r="CW8" s="776" t="s">
        <v>595</v>
      </c>
      <c r="CX8" s="777"/>
      <c r="CY8" s="777"/>
      <c r="CZ8" s="777"/>
      <c r="DA8" s="778"/>
      <c r="DB8" s="776" t="s">
        <v>595</v>
      </c>
      <c r="DC8" s="777"/>
      <c r="DD8" s="777"/>
      <c r="DE8" s="777"/>
      <c r="DF8" s="778"/>
      <c r="DG8" s="776" t="s">
        <v>595</v>
      </c>
      <c r="DH8" s="777"/>
      <c r="DI8" s="777"/>
      <c r="DJ8" s="777"/>
      <c r="DK8" s="778"/>
      <c r="DL8" s="776" t="s">
        <v>596</v>
      </c>
      <c r="DM8" s="777"/>
      <c r="DN8" s="777"/>
      <c r="DO8" s="777"/>
      <c r="DP8" s="778"/>
      <c r="DQ8" s="776"/>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392</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393</v>
      </c>
      <c r="B23" s="789" t="s">
        <v>394</v>
      </c>
      <c r="C23" s="790"/>
      <c r="D23" s="790"/>
      <c r="E23" s="790"/>
      <c r="F23" s="790"/>
      <c r="G23" s="790"/>
      <c r="H23" s="790"/>
      <c r="I23" s="790"/>
      <c r="J23" s="790"/>
      <c r="K23" s="790"/>
      <c r="L23" s="790"/>
      <c r="M23" s="790"/>
      <c r="N23" s="790"/>
      <c r="O23" s="790"/>
      <c r="P23" s="791"/>
      <c r="Q23" s="792"/>
      <c r="R23" s="793"/>
      <c r="S23" s="793"/>
      <c r="T23" s="793"/>
      <c r="U23" s="793"/>
      <c r="V23" s="793"/>
      <c r="W23" s="793"/>
      <c r="X23" s="793"/>
      <c r="Y23" s="793"/>
      <c r="Z23" s="793"/>
      <c r="AA23" s="793"/>
      <c r="AB23" s="793"/>
      <c r="AC23" s="793"/>
      <c r="AD23" s="793"/>
      <c r="AE23" s="794"/>
      <c r="AF23" s="795">
        <v>583</v>
      </c>
      <c r="AG23" s="793"/>
      <c r="AH23" s="793"/>
      <c r="AI23" s="793"/>
      <c r="AJ23" s="796"/>
      <c r="AK23" s="797"/>
      <c r="AL23" s="798"/>
      <c r="AM23" s="798"/>
      <c r="AN23" s="798"/>
      <c r="AO23" s="798"/>
      <c r="AP23" s="793"/>
      <c r="AQ23" s="793"/>
      <c r="AR23" s="793"/>
      <c r="AS23" s="793"/>
      <c r="AT23" s="793"/>
      <c r="AU23" s="809"/>
      <c r="AV23" s="809"/>
      <c r="AW23" s="809"/>
      <c r="AX23" s="809"/>
      <c r="AY23" s="810"/>
      <c r="AZ23" s="811" t="s">
        <v>242</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395</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396</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373</v>
      </c>
      <c r="B26" s="728"/>
      <c r="C26" s="728"/>
      <c r="D26" s="728"/>
      <c r="E26" s="728"/>
      <c r="F26" s="728"/>
      <c r="G26" s="728"/>
      <c r="H26" s="728"/>
      <c r="I26" s="728"/>
      <c r="J26" s="728"/>
      <c r="K26" s="728"/>
      <c r="L26" s="728"/>
      <c r="M26" s="728"/>
      <c r="N26" s="728"/>
      <c r="O26" s="728"/>
      <c r="P26" s="729"/>
      <c r="Q26" s="733" t="s">
        <v>397</v>
      </c>
      <c r="R26" s="734"/>
      <c r="S26" s="734"/>
      <c r="T26" s="734"/>
      <c r="U26" s="735"/>
      <c r="V26" s="733" t="s">
        <v>398</v>
      </c>
      <c r="W26" s="734"/>
      <c r="X26" s="734"/>
      <c r="Y26" s="734"/>
      <c r="Z26" s="735"/>
      <c r="AA26" s="733" t="s">
        <v>399</v>
      </c>
      <c r="AB26" s="734"/>
      <c r="AC26" s="734"/>
      <c r="AD26" s="734"/>
      <c r="AE26" s="734"/>
      <c r="AF26" s="814" t="s">
        <v>400</v>
      </c>
      <c r="AG26" s="815"/>
      <c r="AH26" s="815"/>
      <c r="AI26" s="815"/>
      <c r="AJ26" s="816"/>
      <c r="AK26" s="734" t="s">
        <v>401</v>
      </c>
      <c r="AL26" s="734"/>
      <c r="AM26" s="734"/>
      <c r="AN26" s="734"/>
      <c r="AO26" s="735"/>
      <c r="AP26" s="733" t="s">
        <v>402</v>
      </c>
      <c r="AQ26" s="734"/>
      <c r="AR26" s="734"/>
      <c r="AS26" s="734"/>
      <c r="AT26" s="735"/>
      <c r="AU26" s="733" t="s">
        <v>403</v>
      </c>
      <c r="AV26" s="734"/>
      <c r="AW26" s="734"/>
      <c r="AX26" s="734"/>
      <c r="AY26" s="735"/>
      <c r="AZ26" s="733" t="s">
        <v>404</v>
      </c>
      <c r="BA26" s="734"/>
      <c r="BB26" s="734"/>
      <c r="BC26" s="734"/>
      <c r="BD26" s="735"/>
      <c r="BE26" s="733" t="s">
        <v>380</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405</v>
      </c>
      <c r="C28" s="750"/>
      <c r="D28" s="750"/>
      <c r="E28" s="750"/>
      <c r="F28" s="750"/>
      <c r="G28" s="750"/>
      <c r="H28" s="750"/>
      <c r="I28" s="750"/>
      <c r="J28" s="750"/>
      <c r="K28" s="750"/>
      <c r="L28" s="750"/>
      <c r="M28" s="750"/>
      <c r="N28" s="750"/>
      <c r="O28" s="750"/>
      <c r="P28" s="751"/>
      <c r="Q28" s="822">
        <v>1963</v>
      </c>
      <c r="R28" s="823"/>
      <c r="S28" s="823"/>
      <c r="T28" s="823"/>
      <c r="U28" s="823"/>
      <c r="V28" s="823">
        <v>1874</v>
      </c>
      <c r="W28" s="823"/>
      <c r="X28" s="823"/>
      <c r="Y28" s="823"/>
      <c r="Z28" s="823"/>
      <c r="AA28" s="823">
        <v>89</v>
      </c>
      <c r="AB28" s="823"/>
      <c r="AC28" s="823"/>
      <c r="AD28" s="823"/>
      <c r="AE28" s="824"/>
      <c r="AF28" s="825">
        <v>89</v>
      </c>
      <c r="AG28" s="823"/>
      <c r="AH28" s="823"/>
      <c r="AI28" s="823"/>
      <c r="AJ28" s="826"/>
      <c r="AK28" s="827">
        <v>111</v>
      </c>
      <c r="AL28" s="828"/>
      <c r="AM28" s="828"/>
      <c r="AN28" s="828"/>
      <c r="AO28" s="828"/>
      <c r="AP28" s="828"/>
      <c r="AQ28" s="828"/>
      <c r="AR28" s="828"/>
      <c r="AS28" s="828"/>
      <c r="AT28" s="828"/>
      <c r="AU28" s="828"/>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406</v>
      </c>
      <c r="C29" s="781"/>
      <c r="D29" s="781"/>
      <c r="E29" s="781"/>
      <c r="F29" s="781"/>
      <c r="G29" s="781"/>
      <c r="H29" s="781"/>
      <c r="I29" s="781"/>
      <c r="J29" s="781"/>
      <c r="K29" s="781"/>
      <c r="L29" s="781"/>
      <c r="M29" s="781"/>
      <c r="N29" s="781"/>
      <c r="O29" s="781"/>
      <c r="P29" s="782"/>
      <c r="Q29" s="783">
        <v>1633</v>
      </c>
      <c r="R29" s="784"/>
      <c r="S29" s="784"/>
      <c r="T29" s="784"/>
      <c r="U29" s="784"/>
      <c r="V29" s="784">
        <v>1556</v>
      </c>
      <c r="W29" s="784"/>
      <c r="X29" s="784"/>
      <c r="Y29" s="784"/>
      <c r="Z29" s="784"/>
      <c r="AA29" s="784">
        <v>77</v>
      </c>
      <c r="AB29" s="784"/>
      <c r="AC29" s="784"/>
      <c r="AD29" s="784"/>
      <c r="AE29" s="785"/>
      <c r="AF29" s="786">
        <v>77</v>
      </c>
      <c r="AG29" s="787"/>
      <c r="AH29" s="787"/>
      <c r="AI29" s="787"/>
      <c r="AJ29" s="788"/>
      <c r="AK29" s="834">
        <v>222</v>
      </c>
      <c r="AL29" s="830"/>
      <c r="AM29" s="830"/>
      <c r="AN29" s="830"/>
      <c r="AO29" s="830"/>
      <c r="AP29" s="830"/>
      <c r="AQ29" s="830"/>
      <c r="AR29" s="830"/>
      <c r="AS29" s="830"/>
      <c r="AT29" s="830"/>
      <c r="AU29" s="830"/>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407</v>
      </c>
      <c r="C30" s="781"/>
      <c r="D30" s="781"/>
      <c r="E30" s="781"/>
      <c r="F30" s="781"/>
      <c r="G30" s="781"/>
      <c r="H30" s="781"/>
      <c r="I30" s="781"/>
      <c r="J30" s="781"/>
      <c r="K30" s="781"/>
      <c r="L30" s="781"/>
      <c r="M30" s="781"/>
      <c r="N30" s="781"/>
      <c r="O30" s="781"/>
      <c r="P30" s="782"/>
      <c r="Q30" s="783">
        <v>187</v>
      </c>
      <c r="R30" s="784"/>
      <c r="S30" s="784"/>
      <c r="T30" s="784"/>
      <c r="U30" s="784"/>
      <c r="V30" s="784">
        <v>181</v>
      </c>
      <c r="W30" s="784"/>
      <c r="X30" s="784"/>
      <c r="Y30" s="784"/>
      <c r="Z30" s="784"/>
      <c r="AA30" s="784">
        <v>6</v>
      </c>
      <c r="AB30" s="784"/>
      <c r="AC30" s="784"/>
      <c r="AD30" s="784"/>
      <c r="AE30" s="785"/>
      <c r="AF30" s="786">
        <v>6</v>
      </c>
      <c r="AG30" s="787"/>
      <c r="AH30" s="787"/>
      <c r="AI30" s="787"/>
      <c r="AJ30" s="788"/>
      <c r="AK30" s="834">
        <v>39</v>
      </c>
      <c r="AL30" s="830"/>
      <c r="AM30" s="830"/>
      <c r="AN30" s="830"/>
      <c r="AO30" s="830"/>
      <c r="AP30" s="830"/>
      <c r="AQ30" s="830"/>
      <c r="AR30" s="830"/>
      <c r="AS30" s="830"/>
      <c r="AT30" s="830"/>
      <c r="AU30" s="830"/>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408</v>
      </c>
      <c r="C31" s="781"/>
      <c r="D31" s="781"/>
      <c r="E31" s="781"/>
      <c r="F31" s="781"/>
      <c r="G31" s="781"/>
      <c r="H31" s="781"/>
      <c r="I31" s="781"/>
      <c r="J31" s="781"/>
      <c r="K31" s="781"/>
      <c r="L31" s="781"/>
      <c r="M31" s="781"/>
      <c r="N31" s="781"/>
      <c r="O31" s="781"/>
      <c r="P31" s="782"/>
      <c r="Q31" s="783">
        <v>188</v>
      </c>
      <c r="R31" s="784"/>
      <c r="S31" s="784"/>
      <c r="T31" s="784"/>
      <c r="U31" s="784"/>
      <c r="V31" s="784">
        <v>181</v>
      </c>
      <c r="W31" s="784"/>
      <c r="X31" s="784"/>
      <c r="Y31" s="784"/>
      <c r="Z31" s="784"/>
      <c r="AA31" s="784">
        <v>6</v>
      </c>
      <c r="AB31" s="784"/>
      <c r="AC31" s="784"/>
      <c r="AD31" s="784"/>
      <c r="AE31" s="785"/>
      <c r="AF31" s="786">
        <v>6</v>
      </c>
      <c r="AG31" s="787"/>
      <c r="AH31" s="787"/>
      <c r="AI31" s="787"/>
      <c r="AJ31" s="788"/>
      <c r="AK31" s="834">
        <v>112</v>
      </c>
      <c r="AL31" s="830"/>
      <c r="AM31" s="830"/>
      <c r="AN31" s="830"/>
      <c r="AO31" s="830"/>
      <c r="AP31" s="830">
        <v>578</v>
      </c>
      <c r="AQ31" s="830"/>
      <c r="AR31" s="830"/>
      <c r="AS31" s="830"/>
      <c r="AT31" s="830"/>
      <c r="AU31" s="830">
        <v>547</v>
      </c>
      <c r="AV31" s="830"/>
      <c r="AW31" s="830"/>
      <c r="AX31" s="830"/>
      <c r="AY31" s="830"/>
      <c r="AZ31" s="831"/>
      <c r="BA31" s="831"/>
      <c r="BB31" s="831"/>
      <c r="BC31" s="831"/>
      <c r="BD31" s="831"/>
      <c r="BE31" s="832" t="s">
        <v>409</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410</v>
      </c>
      <c r="C32" s="781"/>
      <c r="D32" s="781"/>
      <c r="E32" s="781"/>
      <c r="F32" s="781"/>
      <c r="G32" s="781"/>
      <c r="H32" s="781"/>
      <c r="I32" s="781"/>
      <c r="J32" s="781"/>
      <c r="K32" s="781"/>
      <c r="L32" s="781"/>
      <c r="M32" s="781"/>
      <c r="N32" s="781"/>
      <c r="O32" s="781"/>
      <c r="P32" s="782"/>
      <c r="Q32" s="783">
        <v>301</v>
      </c>
      <c r="R32" s="784"/>
      <c r="S32" s="784"/>
      <c r="T32" s="784"/>
      <c r="U32" s="784"/>
      <c r="V32" s="784">
        <v>298</v>
      </c>
      <c r="W32" s="784"/>
      <c r="X32" s="784"/>
      <c r="Y32" s="784"/>
      <c r="Z32" s="784"/>
      <c r="AA32" s="784">
        <v>3</v>
      </c>
      <c r="AB32" s="784"/>
      <c r="AC32" s="784"/>
      <c r="AD32" s="784"/>
      <c r="AE32" s="785"/>
      <c r="AF32" s="786">
        <v>3</v>
      </c>
      <c r="AG32" s="787"/>
      <c r="AH32" s="787"/>
      <c r="AI32" s="787"/>
      <c r="AJ32" s="788"/>
      <c r="AK32" s="834">
        <v>103</v>
      </c>
      <c r="AL32" s="830"/>
      <c r="AM32" s="830"/>
      <c r="AN32" s="830"/>
      <c r="AO32" s="830"/>
      <c r="AP32" s="830">
        <v>1615</v>
      </c>
      <c r="AQ32" s="830"/>
      <c r="AR32" s="830"/>
      <c r="AS32" s="830"/>
      <c r="AT32" s="830"/>
      <c r="AU32" s="830">
        <v>1431</v>
      </c>
      <c r="AV32" s="830"/>
      <c r="AW32" s="830"/>
      <c r="AX32" s="830"/>
      <c r="AY32" s="830"/>
      <c r="AZ32" s="831"/>
      <c r="BA32" s="831"/>
      <c r="BB32" s="831"/>
      <c r="BC32" s="831"/>
      <c r="BD32" s="831"/>
      <c r="BE32" s="832" t="s">
        <v>411</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t="s">
        <v>412</v>
      </c>
      <c r="C33" s="781"/>
      <c r="D33" s="781"/>
      <c r="E33" s="781"/>
      <c r="F33" s="781"/>
      <c r="G33" s="781"/>
      <c r="H33" s="781"/>
      <c r="I33" s="781"/>
      <c r="J33" s="781"/>
      <c r="K33" s="781"/>
      <c r="L33" s="781"/>
      <c r="M33" s="781"/>
      <c r="N33" s="781"/>
      <c r="O33" s="781"/>
      <c r="P33" s="782"/>
      <c r="Q33" s="783">
        <v>2</v>
      </c>
      <c r="R33" s="784"/>
      <c r="S33" s="784"/>
      <c r="T33" s="784"/>
      <c r="U33" s="784"/>
      <c r="V33" s="784">
        <v>1</v>
      </c>
      <c r="W33" s="784"/>
      <c r="X33" s="784"/>
      <c r="Y33" s="784"/>
      <c r="Z33" s="784"/>
      <c r="AA33" s="784">
        <v>1</v>
      </c>
      <c r="AB33" s="784"/>
      <c r="AC33" s="784"/>
      <c r="AD33" s="784"/>
      <c r="AE33" s="785"/>
      <c r="AF33" s="786">
        <v>14</v>
      </c>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t="s">
        <v>411</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413</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393</v>
      </c>
      <c r="B63" s="789" t="s">
        <v>414</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195</v>
      </c>
      <c r="AG63" s="844"/>
      <c r="AH63" s="844"/>
      <c r="AI63" s="844"/>
      <c r="AJ63" s="845"/>
      <c r="AK63" s="846"/>
      <c r="AL63" s="841"/>
      <c r="AM63" s="841"/>
      <c r="AN63" s="841"/>
      <c r="AO63" s="841"/>
      <c r="AP63" s="844">
        <v>2193</v>
      </c>
      <c r="AQ63" s="844"/>
      <c r="AR63" s="844"/>
      <c r="AS63" s="844"/>
      <c r="AT63" s="844"/>
      <c r="AU63" s="844">
        <v>1978</v>
      </c>
      <c r="AV63" s="844"/>
      <c r="AW63" s="844"/>
      <c r="AX63" s="844"/>
      <c r="AY63" s="844"/>
      <c r="AZ63" s="848"/>
      <c r="BA63" s="848"/>
      <c r="BB63" s="848"/>
      <c r="BC63" s="848"/>
      <c r="BD63" s="848"/>
      <c r="BE63" s="849"/>
      <c r="BF63" s="849"/>
      <c r="BG63" s="849"/>
      <c r="BH63" s="849"/>
      <c r="BI63" s="850"/>
      <c r="BJ63" s="851" t="s">
        <v>242</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416</v>
      </c>
      <c r="B66" s="728"/>
      <c r="C66" s="728"/>
      <c r="D66" s="728"/>
      <c r="E66" s="728"/>
      <c r="F66" s="728"/>
      <c r="G66" s="728"/>
      <c r="H66" s="728"/>
      <c r="I66" s="728"/>
      <c r="J66" s="728"/>
      <c r="K66" s="728"/>
      <c r="L66" s="728"/>
      <c r="M66" s="728"/>
      <c r="N66" s="728"/>
      <c r="O66" s="728"/>
      <c r="P66" s="729"/>
      <c r="Q66" s="733" t="s">
        <v>417</v>
      </c>
      <c r="R66" s="734"/>
      <c r="S66" s="734"/>
      <c r="T66" s="734"/>
      <c r="U66" s="735"/>
      <c r="V66" s="733" t="s">
        <v>418</v>
      </c>
      <c r="W66" s="734"/>
      <c r="X66" s="734"/>
      <c r="Y66" s="734"/>
      <c r="Z66" s="735"/>
      <c r="AA66" s="733" t="s">
        <v>419</v>
      </c>
      <c r="AB66" s="734"/>
      <c r="AC66" s="734"/>
      <c r="AD66" s="734"/>
      <c r="AE66" s="735"/>
      <c r="AF66" s="854" t="s">
        <v>400</v>
      </c>
      <c r="AG66" s="815"/>
      <c r="AH66" s="815"/>
      <c r="AI66" s="815"/>
      <c r="AJ66" s="855"/>
      <c r="AK66" s="733" t="s">
        <v>420</v>
      </c>
      <c r="AL66" s="728"/>
      <c r="AM66" s="728"/>
      <c r="AN66" s="728"/>
      <c r="AO66" s="729"/>
      <c r="AP66" s="733" t="s">
        <v>421</v>
      </c>
      <c r="AQ66" s="734"/>
      <c r="AR66" s="734"/>
      <c r="AS66" s="734"/>
      <c r="AT66" s="735"/>
      <c r="AU66" s="733" t="s">
        <v>422</v>
      </c>
      <c r="AV66" s="734"/>
      <c r="AW66" s="734"/>
      <c r="AX66" s="734"/>
      <c r="AY66" s="735"/>
      <c r="AZ66" s="733" t="s">
        <v>380</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585</v>
      </c>
      <c r="C68" s="870"/>
      <c r="D68" s="870"/>
      <c r="E68" s="870"/>
      <c r="F68" s="870"/>
      <c r="G68" s="870"/>
      <c r="H68" s="870"/>
      <c r="I68" s="870"/>
      <c r="J68" s="870"/>
      <c r="K68" s="870"/>
      <c r="L68" s="870"/>
      <c r="M68" s="870"/>
      <c r="N68" s="870"/>
      <c r="O68" s="870"/>
      <c r="P68" s="871"/>
      <c r="Q68" s="872">
        <v>7703</v>
      </c>
      <c r="R68" s="866"/>
      <c r="S68" s="866"/>
      <c r="T68" s="866"/>
      <c r="U68" s="866"/>
      <c r="V68" s="866">
        <v>7520</v>
      </c>
      <c r="W68" s="866"/>
      <c r="X68" s="866"/>
      <c r="Y68" s="866"/>
      <c r="Z68" s="866"/>
      <c r="AA68" s="873">
        <v>182</v>
      </c>
      <c r="AB68" s="874"/>
      <c r="AC68" s="874"/>
      <c r="AD68" s="874"/>
      <c r="AE68" s="875"/>
      <c r="AF68" s="866">
        <v>182</v>
      </c>
      <c r="AG68" s="866"/>
      <c r="AH68" s="866"/>
      <c r="AI68" s="866"/>
      <c r="AJ68" s="866"/>
      <c r="AK68" s="866">
        <v>11</v>
      </c>
      <c r="AL68" s="866"/>
      <c r="AM68" s="866"/>
      <c r="AN68" s="866"/>
      <c r="AO68" s="866"/>
      <c r="AP68" s="866" t="s">
        <v>516</v>
      </c>
      <c r="AQ68" s="866"/>
      <c r="AR68" s="866"/>
      <c r="AS68" s="866"/>
      <c r="AT68" s="866"/>
      <c r="AU68" s="866" t="s">
        <v>516</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6" t="s">
        <v>586</v>
      </c>
      <c r="C69" s="877"/>
      <c r="D69" s="877"/>
      <c r="E69" s="877"/>
      <c r="F69" s="877"/>
      <c r="G69" s="877"/>
      <c r="H69" s="877"/>
      <c r="I69" s="877"/>
      <c r="J69" s="877"/>
      <c r="K69" s="877"/>
      <c r="L69" s="877"/>
      <c r="M69" s="877"/>
      <c r="N69" s="877"/>
      <c r="O69" s="877"/>
      <c r="P69" s="878"/>
      <c r="Q69" s="879">
        <v>25</v>
      </c>
      <c r="R69" s="830"/>
      <c r="S69" s="830"/>
      <c r="T69" s="830"/>
      <c r="U69" s="830"/>
      <c r="V69" s="830">
        <v>20</v>
      </c>
      <c r="W69" s="830"/>
      <c r="X69" s="830"/>
      <c r="Y69" s="830"/>
      <c r="Z69" s="830"/>
      <c r="AA69" s="880">
        <v>5</v>
      </c>
      <c r="AB69" s="881"/>
      <c r="AC69" s="881"/>
      <c r="AD69" s="881"/>
      <c r="AE69" s="834"/>
      <c r="AF69" s="830">
        <v>5</v>
      </c>
      <c r="AG69" s="830"/>
      <c r="AH69" s="830"/>
      <c r="AI69" s="830"/>
      <c r="AJ69" s="830"/>
      <c r="AK69" s="830">
        <v>7</v>
      </c>
      <c r="AL69" s="830"/>
      <c r="AM69" s="830"/>
      <c r="AN69" s="830"/>
      <c r="AO69" s="830"/>
      <c r="AP69" s="830" t="s">
        <v>516</v>
      </c>
      <c r="AQ69" s="830"/>
      <c r="AR69" s="830"/>
      <c r="AS69" s="830"/>
      <c r="AT69" s="830"/>
      <c r="AU69" s="830" t="s">
        <v>516</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6" t="s">
        <v>587</v>
      </c>
      <c r="C70" s="877"/>
      <c r="D70" s="877"/>
      <c r="E70" s="877"/>
      <c r="F70" s="877"/>
      <c r="G70" s="877"/>
      <c r="H70" s="877"/>
      <c r="I70" s="877"/>
      <c r="J70" s="877"/>
      <c r="K70" s="877"/>
      <c r="L70" s="877"/>
      <c r="M70" s="877"/>
      <c r="N70" s="877"/>
      <c r="O70" s="877"/>
      <c r="P70" s="878"/>
      <c r="Q70" s="879">
        <v>181</v>
      </c>
      <c r="R70" s="830"/>
      <c r="S70" s="830"/>
      <c r="T70" s="830"/>
      <c r="U70" s="830"/>
      <c r="V70" s="830">
        <v>172</v>
      </c>
      <c r="W70" s="830"/>
      <c r="X70" s="830"/>
      <c r="Y70" s="830"/>
      <c r="Z70" s="830"/>
      <c r="AA70" s="880">
        <v>9</v>
      </c>
      <c r="AB70" s="881"/>
      <c r="AC70" s="881"/>
      <c r="AD70" s="881"/>
      <c r="AE70" s="834"/>
      <c r="AF70" s="830">
        <v>9</v>
      </c>
      <c r="AG70" s="830"/>
      <c r="AH70" s="830"/>
      <c r="AI70" s="830"/>
      <c r="AJ70" s="830"/>
      <c r="AK70" s="830">
        <v>61</v>
      </c>
      <c r="AL70" s="830"/>
      <c r="AM70" s="830"/>
      <c r="AN70" s="830"/>
      <c r="AO70" s="830"/>
      <c r="AP70" s="830" t="s">
        <v>516</v>
      </c>
      <c r="AQ70" s="830"/>
      <c r="AR70" s="830"/>
      <c r="AS70" s="830"/>
      <c r="AT70" s="830"/>
      <c r="AU70" s="830" t="s">
        <v>516</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6" t="s">
        <v>588</v>
      </c>
      <c r="C71" s="877"/>
      <c r="D71" s="877"/>
      <c r="E71" s="877"/>
      <c r="F71" s="877"/>
      <c r="G71" s="877"/>
      <c r="H71" s="877"/>
      <c r="I71" s="877"/>
      <c r="J71" s="877"/>
      <c r="K71" s="877"/>
      <c r="L71" s="877"/>
      <c r="M71" s="877"/>
      <c r="N71" s="877"/>
      <c r="O71" s="877"/>
      <c r="P71" s="878"/>
      <c r="Q71" s="879">
        <v>230672</v>
      </c>
      <c r="R71" s="830"/>
      <c r="S71" s="830"/>
      <c r="T71" s="830"/>
      <c r="U71" s="830"/>
      <c r="V71" s="830">
        <v>226071</v>
      </c>
      <c r="W71" s="830"/>
      <c r="X71" s="830"/>
      <c r="Y71" s="830"/>
      <c r="Z71" s="830"/>
      <c r="AA71" s="880">
        <v>4601</v>
      </c>
      <c r="AB71" s="881"/>
      <c r="AC71" s="881"/>
      <c r="AD71" s="881"/>
      <c r="AE71" s="834"/>
      <c r="AF71" s="830">
        <v>4601</v>
      </c>
      <c r="AG71" s="830"/>
      <c r="AH71" s="830"/>
      <c r="AI71" s="830"/>
      <c r="AJ71" s="830"/>
      <c r="AK71" s="830">
        <v>2777</v>
      </c>
      <c r="AL71" s="830"/>
      <c r="AM71" s="830"/>
      <c r="AN71" s="830"/>
      <c r="AO71" s="830"/>
      <c r="AP71" s="830" t="s">
        <v>516</v>
      </c>
      <c r="AQ71" s="830"/>
      <c r="AR71" s="830"/>
      <c r="AS71" s="830"/>
      <c r="AT71" s="830"/>
      <c r="AU71" s="830" t="s">
        <v>516</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6" t="s">
        <v>589</v>
      </c>
      <c r="C72" s="877"/>
      <c r="D72" s="877"/>
      <c r="E72" s="877"/>
      <c r="F72" s="877"/>
      <c r="G72" s="877"/>
      <c r="H72" s="877"/>
      <c r="I72" s="877"/>
      <c r="J72" s="877"/>
      <c r="K72" s="877"/>
      <c r="L72" s="877"/>
      <c r="M72" s="877"/>
      <c r="N72" s="877"/>
      <c r="O72" s="877"/>
      <c r="P72" s="878"/>
      <c r="Q72" s="879">
        <v>3355</v>
      </c>
      <c r="R72" s="830"/>
      <c r="S72" s="830"/>
      <c r="T72" s="830"/>
      <c r="U72" s="830"/>
      <c r="V72" s="830">
        <v>3164</v>
      </c>
      <c r="W72" s="830"/>
      <c r="X72" s="830"/>
      <c r="Y72" s="830"/>
      <c r="Z72" s="830"/>
      <c r="AA72" s="880">
        <v>191</v>
      </c>
      <c r="AB72" s="881"/>
      <c r="AC72" s="881"/>
      <c r="AD72" s="881"/>
      <c r="AE72" s="834"/>
      <c r="AF72" s="830">
        <v>174</v>
      </c>
      <c r="AG72" s="830"/>
      <c r="AH72" s="830"/>
      <c r="AI72" s="830"/>
      <c r="AJ72" s="830"/>
      <c r="AK72" s="830" t="s">
        <v>516</v>
      </c>
      <c r="AL72" s="830"/>
      <c r="AM72" s="830"/>
      <c r="AN72" s="830"/>
      <c r="AO72" s="830"/>
      <c r="AP72" s="830">
        <v>1736</v>
      </c>
      <c r="AQ72" s="830"/>
      <c r="AR72" s="830"/>
      <c r="AS72" s="830"/>
      <c r="AT72" s="830"/>
      <c r="AU72" s="830">
        <v>217</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6" t="s">
        <v>590</v>
      </c>
      <c r="C73" s="877"/>
      <c r="D73" s="877"/>
      <c r="E73" s="877"/>
      <c r="F73" s="877"/>
      <c r="G73" s="877"/>
      <c r="H73" s="877"/>
      <c r="I73" s="877"/>
      <c r="J73" s="877"/>
      <c r="K73" s="877"/>
      <c r="L73" s="877"/>
      <c r="M73" s="877"/>
      <c r="N73" s="877"/>
      <c r="O73" s="877"/>
      <c r="P73" s="878"/>
      <c r="Q73" s="879">
        <v>962</v>
      </c>
      <c r="R73" s="830"/>
      <c r="S73" s="830"/>
      <c r="T73" s="830"/>
      <c r="U73" s="830"/>
      <c r="V73" s="830">
        <v>841</v>
      </c>
      <c r="W73" s="830"/>
      <c r="X73" s="830"/>
      <c r="Y73" s="830"/>
      <c r="Z73" s="830"/>
      <c r="AA73" s="880">
        <v>122</v>
      </c>
      <c r="AB73" s="881"/>
      <c r="AC73" s="881"/>
      <c r="AD73" s="881"/>
      <c r="AE73" s="834"/>
      <c r="AF73" s="830">
        <v>122</v>
      </c>
      <c r="AG73" s="830"/>
      <c r="AH73" s="830"/>
      <c r="AI73" s="830"/>
      <c r="AJ73" s="830"/>
      <c r="AK73" s="830" t="s">
        <v>516</v>
      </c>
      <c r="AL73" s="830"/>
      <c r="AM73" s="830"/>
      <c r="AN73" s="830"/>
      <c r="AO73" s="830"/>
      <c r="AP73" s="830">
        <v>929</v>
      </c>
      <c r="AQ73" s="830"/>
      <c r="AR73" s="830"/>
      <c r="AS73" s="830"/>
      <c r="AT73" s="830"/>
      <c r="AU73" s="830">
        <v>91</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6" t="s">
        <v>591</v>
      </c>
      <c r="C74" s="877"/>
      <c r="D74" s="877"/>
      <c r="E74" s="877"/>
      <c r="F74" s="877"/>
      <c r="G74" s="877"/>
      <c r="H74" s="877"/>
      <c r="I74" s="877"/>
      <c r="J74" s="877"/>
      <c r="K74" s="877"/>
      <c r="L74" s="877"/>
      <c r="M74" s="877"/>
      <c r="N74" s="877"/>
      <c r="O74" s="877"/>
      <c r="P74" s="878"/>
      <c r="Q74" s="879">
        <v>3</v>
      </c>
      <c r="R74" s="830"/>
      <c r="S74" s="830"/>
      <c r="T74" s="830"/>
      <c r="U74" s="830"/>
      <c r="V74" s="830">
        <v>2</v>
      </c>
      <c r="W74" s="830"/>
      <c r="X74" s="830"/>
      <c r="Y74" s="830"/>
      <c r="Z74" s="830"/>
      <c r="AA74" s="880">
        <v>1</v>
      </c>
      <c r="AB74" s="881"/>
      <c r="AC74" s="881"/>
      <c r="AD74" s="881"/>
      <c r="AE74" s="834"/>
      <c r="AF74" s="830">
        <v>1</v>
      </c>
      <c r="AG74" s="830"/>
      <c r="AH74" s="830"/>
      <c r="AI74" s="830"/>
      <c r="AJ74" s="830"/>
      <c r="AK74" s="830" t="s">
        <v>516</v>
      </c>
      <c r="AL74" s="830"/>
      <c r="AM74" s="830"/>
      <c r="AN74" s="830"/>
      <c r="AO74" s="830"/>
      <c r="AP74" s="830" t="s">
        <v>516</v>
      </c>
      <c r="AQ74" s="830"/>
      <c r="AR74" s="830"/>
      <c r="AS74" s="830"/>
      <c r="AT74" s="830"/>
      <c r="AU74" s="830" t="s">
        <v>516</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6" t="s">
        <v>592</v>
      </c>
      <c r="C75" s="877"/>
      <c r="D75" s="877"/>
      <c r="E75" s="877"/>
      <c r="F75" s="877"/>
      <c r="G75" s="877"/>
      <c r="H75" s="877"/>
      <c r="I75" s="877"/>
      <c r="J75" s="877"/>
      <c r="K75" s="877"/>
      <c r="L75" s="877"/>
      <c r="M75" s="877"/>
      <c r="N75" s="877"/>
      <c r="O75" s="877"/>
      <c r="P75" s="878"/>
      <c r="Q75" s="882">
        <v>16</v>
      </c>
      <c r="R75" s="881"/>
      <c r="S75" s="881"/>
      <c r="T75" s="881"/>
      <c r="U75" s="834"/>
      <c r="V75" s="880">
        <v>13</v>
      </c>
      <c r="W75" s="881"/>
      <c r="X75" s="881"/>
      <c r="Y75" s="881"/>
      <c r="Z75" s="834"/>
      <c r="AA75" s="880">
        <v>3</v>
      </c>
      <c r="AB75" s="881"/>
      <c r="AC75" s="881"/>
      <c r="AD75" s="881"/>
      <c r="AE75" s="834"/>
      <c r="AF75" s="880">
        <v>3</v>
      </c>
      <c r="AG75" s="881"/>
      <c r="AH75" s="881"/>
      <c r="AI75" s="881"/>
      <c r="AJ75" s="834"/>
      <c r="AK75" s="880" t="s">
        <v>516</v>
      </c>
      <c r="AL75" s="881"/>
      <c r="AM75" s="881"/>
      <c r="AN75" s="881"/>
      <c r="AO75" s="834"/>
      <c r="AP75" s="880" t="s">
        <v>516</v>
      </c>
      <c r="AQ75" s="881"/>
      <c r="AR75" s="881"/>
      <c r="AS75" s="881"/>
      <c r="AT75" s="834"/>
      <c r="AU75" s="880" t="s">
        <v>516</v>
      </c>
      <c r="AV75" s="881"/>
      <c r="AW75" s="881"/>
      <c r="AX75" s="881"/>
      <c r="AY75" s="834"/>
      <c r="AZ75" s="832" t="s">
        <v>599</v>
      </c>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6" t="s">
        <v>598</v>
      </c>
      <c r="C76" s="877"/>
      <c r="D76" s="877"/>
      <c r="E76" s="877"/>
      <c r="F76" s="877"/>
      <c r="G76" s="877"/>
      <c r="H76" s="877"/>
      <c r="I76" s="877"/>
      <c r="J76" s="877"/>
      <c r="K76" s="877"/>
      <c r="L76" s="877"/>
      <c r="M76" s="877"/>
      <c r="N76" s="877"/>
      <c r="O76" s="877"/>
      <c r="P76" s="878"/>
      <c r="Q76" s="882">
        <v>1752</v>
      </c>
      <c r="R76" s="881"/>
      <c r="S76" s="881"/>
      <c r="T76" s="881"/>
      <c r="U76" s="834"/>
      <c r="V76" s="880">
        <v>339</v>
      </c>
      <c r="W76" s="881"/>
      <c r="X76" s="881"/>
      <c r="Y76" s="881"/>
      <c r="Z76" s="834"/>
      <c r="AA76" s="880">
        <v>1413</v>
      </c>
      <c r="AB76" s="881"/>
      <c r="AC76" s="881"/>
      <c r="AD76" s="881"/>
      <c r="AE76" s="834"/>
      <c r="AF76" s="880">
        <v>1413</v>
      </c>
      <c r="AG76" s="881"/>
      <c r="AH76" s="881"/>
      <c r="AI76" s="881"/>
      <c r="AJ76" s="834"/>
      <c r="AK76" s="880" t="s">
        <v>516</v>
      </c>
      <c r="AL76" s="881"/>
      <c r="AM76" s="881"/>
      <c r="AN76" s="881"/>
      <c r="AO76" s="834"/>
      <c r="AP76" s="880">
        <v>1691</v>
      </c>
      <c r="AQ76" s="881"/>
      <c r="AR76" s="881"/>
      <c r="AS76" s="881"/>
      <c r="AT76" s="834"/>
      <c r="AU76" s="880">
        <v>427</v>
      </c>
      <c r="AV76" s="881"/>
      <c r="AW76" s="881"/>
      <c r="AX76" s="881"/>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6" t="s">
        <v>600</v>
      </c>
      <c r="C77" s="877"/>
      <c r="D77" s="877"/>
      <c r="E77" s="877"/>
      <c r="F77" s="877"/>
      <c r="G77" s="877"/>
      <c r="H77" s="877"/>
      <c r="I77" s="877"/>
      <c r="J77" s="877"/>
      <c r="K77" s="877"/>
      <c r="L77" s="877"/>
      <c r="M77" s="877"/>
      <c r="N77" s="877"/>
      <c r="O77" s="877"/>
      <c r="P77" s="878"/>
      <c r="Q77" s="882">
        <v>245</v>
      </c>
      <c r="R77" s="881"/>
      <c r="S77" s="881"/>
      <c r="T77" s="881"/>
      <c r="U77" s="834"/>
      <c r="V77" s="880">
        <v>218</v>
      </c>
      <c r="W77" s="881"/>
      <c r="X77" s="881"/>
      <c r="Y77" s="881"/>
      <c r="Z77" s="834"/>
      <c r="AA77" s="880">
        <v>27</v>
      </c>
      <c r="AB77" s="881"/>
      <c r="AC77" s="881"/>
      <c r="AD77" s="881"/>
      <c r="AE77" s="834"/>
      <c r="AF77" s="880">
        <v>27</v>
      </c>
      <c r="AG77" s="881"/>
      <c r="AH77" s="881"/>
      <c r="AI77" s="881"/>
      <c r="AJ77" s="834"/>
      <c r="AK77" s="880">
        <v>30</v>
      </c>
      <c r="AL77" s="881"/>
      <c r="AM77" s="881"/>
      <c r="AN77" s="881"/>
      <c r="AO77" s="834"/>
      <c r="AP77" s="880" t="s">
        <v>601</v>
      </c>
      <c r="AQ77" s="881"/>
      <c r="AR77" s="881"/>
      <c r="AS77" s="881"/>
      <c r="AT77" s="834"/>
      <c r="AU77" s="880" t="s">
        <v>602</v>
      </c>
      <c r="AV77" s="881"/>
      <c r="AW77" s="881"/>
      <c r="AX77" s="881"/>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6"/>
      <c r="C78" s="877"/>
      <c r="D78" s="877"/>
      <c r="E78" s="877"/>
      <c r="F78" s="877"/>
      <c r="G78" s="877"/>
      <c r="H78" s="877"/>
      <c r="I78" s="877"/>
      <c r="J78" s="877"/>
      <c r="K78" s="877"/>
      <c r="L78" s="877"/>
      <c r="M78" s="877"/>
      <c r="N78" s="877"/>
      <c r="O78" s="877"/>
      <c r="P78" s="878"/>
      <c r="Q78" s="879"/>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6"/>
      <c r="C79" s="877"/>
      <c r="D79" s="877"/>
      <c r="E79" s="877"/>
      <c r="F79" s="877"/>
      <c r="G79" s="877"/>
      <c r="H79" s="877"/>
      <c r="I79" s="877"/>
      <c r="J79" s="877"/>
      <c r="K79" s="877"/>
      <c r="L79" s="877"/>
      <c r="M79" s="877"/>
      <c r="N79" s="877"/>
      <c r="O79" s="877"/>
      <c r="P79" s="878"/>
      <c r="Q79" s="879"/>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6"/>
      <c r="C80" s="877"/>
      <c r="D80" s="877"/>
      <c r="E80" s="877"/>
      <c r="F80" s="877"/>
      <c r="G80" s="877"/>
      <c r="H80" s="877"/>
      <c r="I80" s="877"/>
      <c r="J80" s="877"/>
      <c r="K80" s="877"/>
      <c r="L80" s="877"/>
      <c r="M80" s="877"/>
      <c r="N80" s="877"/>
      <c r="O80" s="877"/>
      <c r="P80" s="878"/>
      <c r="Q80" s="879"/>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6"/>
      <c r="C81" s="877"/>
      <c r="D81" s="877"/>
      <c r="E81" s="877"/>
      <c r="F81" s="877"/>
      <c r="G81" s="877"/>
      <c r="H81" s="877"/>
      <c r="I81" s="877"/>
      <c r="J81" s="877"/>
      <c r="K81" s="877"/>
      <c r="L81" s="877"/>
      <c r="M81" s="877"/>
      <c r="N81" s="877"/>
      <c r="O81" s="877"/>
      <c r="P81" s="878"/>
      <c r="Q81" s="879"/>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6"/>
      <c r="C82" s="877"/>
      <c r="D82" s="877"/>
      <c r="E82" s="877"/>
      <c r="F82" s="877"/>
      <c r="G82" s="877"/>
      <c r="H82" s="877"/>
      <c r="I82" s="877"/>
      <c r="J82" s="877"/>
      <c r="K82" s="877"/>
      <c r="L82" s="877"/>
      <c r="M82" s="877"/>
      <c r="N82" s="877"/>
      <c r="O82" s="877"/>
      <c r="P82" s="878"/>
      <c r="Q82" s="879"/>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6"/>
      <c r="C83" s="877"/>
      <c r="D83" s="877"/>
      <c r="E83" s="877"/>
      <c r="F83" s="877"/>
      <c r="G83" s="877"/>
      <c r="H83" s="877"/>
      <c r="I83" s="877"/>
      <c r="J83" s="877"/>
      <c r="K83" s="877"/>
      <c r="L83" s="877"/>
      <c r="M83" s="877"/>
      <c r="N83" s="877"/>
      <c r="O83" s="877"/>
      <c r="P83" s="878"/>
      <c r="Q83" s="879"/>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6"/>
      <c r="C84" s="877"/>
      <c r="D84" s="877"/>
      <c r="E84" s="877"/>
      <c r="F84" s="877"/>
      <c r="G84" s="877"/>
      <c r="H84" s="877"/>
      <c r="I84" s="877"/>
      <c r="J84" s="877"/>
      <c r="K84" s="877"/>
      <c r="L84" s="877"/>
      <c r="M84" s="877"/>
      <c r="N84" s="877"/>
      <c r="O84" s="877"/>
      <c r="P84" s="878"/>
      <c r="Q84" s="879"/>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6"/>
      <c r="C85" s="877"/>
      <c r="D85" s="877"/>
      <c r="E85" s="877"/>
      <c r="F85" s="877"/>
      <c r="G85" s="877"/>
      <c r="H85" s="877"/>
      <c r="I85" s="877"/>
      <c r="J85" s="877"/>
      <c r="K85" s="877"/>
      <c r="L85" s="877"/>
      <c r="M85" s="877"/>
      <c r="N85" s="877"/>
      <c r="O85" s="877"/>
      <c r="P85" s="878"/>
      <c r="Q85" s="879"/>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6"/>
      <c r="C86" s="877"/>
      <c r="D86" s="877"/>
      <c r="E86" s="877"/>
      <c r="F86" s="877"/>
      <c r="G86" s="877"/>
      <c r="H86" s="877"/>
      <c r="I86" s="877"/>
      <c r="J86" s="877"/>
      <c r="K86" s="877"/>
      <c r="L86" s="877"/>
      <c r="M86" s="877"/>
      <c r="N86" s="877"/>
      <c r="O86" s="877"/>
      <c r="P86" s="878"/>
      <c r="Q86" s="879"/>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3"/>
      <c r="C87" s="884"/>
      <c r="D87" s="884"/>
      <c r="E87" s="884"/>
      <c r="F87" s="884"/>
      <c r="G87" s="884"/>
      <c r="H87" s="884"/>
      <c r="I87" s="884"/>
      <c r="J87" s="884"/>
      <c r="K87" s="884"/>
      <c r="L87" s="884"/>
      <c r="M87" s="884"/>
      <c r="N87" s="884"/>
      <c r="O87" s="884"/>
      <c r="P87" s="885"/>
      <c r="Q87" s="886"/>
      <c r="R87" s="887"/>
      <c r="S87" s="887"/>
      <c r="T87" s="887"/>
      <c r="U87" s="887"/>
      <c r="V87" s="887"/>
      <c r="W87" s="887"/>
      <c r="X87" s="887"/>
      <c r="Y87" s="887"/>
      <c r="Z87" s="887"/>
      <c r="AA87" s="887"/>
      <c r="AB87" s="887"/>
      <c r="AC87" s="887"/>
      <c r="AD87" s="887"/>
      <c r="AE87" s="887"/>
      <c r="AF87" s="887"/>
      <c r="AG87" s="887"/>
      <c r="AH87" s="887"/>
      <c r="AI87" s="887"/>
      <c r="AJ87" s="887"/>
      <c r="AK87" s="887"/>
      <c r="AL87" s="887"/>
      <c r="AM87" s="887"/>
      <c r="AN87" s="887"/>
      <c r="AO87" s="887"/>
      <c r="AP87" s="887"/>
      <c r="AQ87" s="887"/>
      <c r="AR87" s="887"/>
      <c r="AS87" s="887"/>
      <c r="AT87" s="887"/>
      <c r="AU87" s="887"/>
      <c r="AV87" s="887"/>
      <c r="AW87" s="887"/>
      <c r="AX87" s="887"/>
      <c r="AY87" s="887"/>
      <c r="AZ87" s="888"/>
      <c r="BA87" s="888"/>
      <c r="BB87" s="888"/>
      <c r="BC87" s="888"/>
      <c r="BD87" s="889"/>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393</v>
      </c>
      <c r="B88" s="789" t="s">
        <v>423</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6537</v>
      </c>
      <c r="AG88" s="844"/>
      <c r="AH88" s="844"/>
      <c r="AI88" s="844"/>
      <c r="AJ88" s="844"/>
      <c r="AK88" s="841"/>
      <c r="AL88" s="841"/>
      <c r="AM88" s="841"/>
      <c r="AN88" s="841"/>
      <c r="AO88" s="841"/>
      <c r="AP88" s="844">
        <v>4356</v>
      </c>
      <c r="AQ88" s="844"/>
      <c r="AR88" s="844"/>
      <c r="AS88" s="844"/>
      <c r="AT88" s="844"/>
      <c r="AU88" s="844">
        <v>735</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789" t="s">
        <v>424</v>
      </c>
      <c r="BS102" s="790"/>
      <c r="BT102" s="790"/>
      <c r="BU102" s="790"/>
      <c r="BV102" s="790"/>
      <c r="BW102" s="790"/>
      <c r="BX102" s="790"/>
      <c r="BY102" s="790"/>
      <c r="BZ102" s="790"/>
      <c r="CA102" s="790"/>
      <c r="CB102" s="790"/>
      <c r="CC102" s="790"/>
      <c r="CD102" s="790"/>
      <c r="CE102" s="790"/>
      <c r="CF102" s="790"/>
      <c r="CG102" s="791"/>
      <c r="CH102" s="890"/>
      <c r="CI102" s="891"/>
      <c r="CJ102" s="891"/>
      <c r="CK102" s="891"/>
      <c r="CL102" s="892"/>
      <c r="CM102" s="890"/>
      <c r="CN102" s="891"/>
      <c r="CO102" s="891"/>
      <c r="CP102" s="891"/>
      <c r="CQ102" s="892"/>
      <c r="CR102" s="893">
        <v>47</v>
      </c>
      <c r="CS102" s="852"/>
      <c r="CT102" s="852"/>
      <c r="CU102" s="852"/>
      <c r="CV102" s="894"/>
      <c r="CW102" s="893">
        <v>3</v>
      </c>
      <c r="CX102" s="852"/>
      <c r="CY102" s="852"/>
      <c r="CZ102" s="852"/>
      <c r="DA102" s="894"/>
      <c r="DB102" s="893"/>
      <c r="DC102" s="852"/>
      <c r="DD102" s="852"/>
      <c r="DE102" s="852"/>
      <c r="DF102" s="894"/>
      <c r="DG102" s="893"/>
      <c r="DH102" s="852"/>
      <c r="DI102" s="852"/>
      <c r="DJ102" s="852"/>
      <c r="DK102" s="894"/>
      <c r="DL102" s="893"/>
      <c r="DM102" s="852"/>
      <c r="DN102" s="852"/>
      <c r="DO102" s="852"/>
      <c r="DP102" s="894"/>
      <c r="DQ102" s="893"/>
      <c r="DR102" s="852"/>
      <c r="DS102" s="852"/>
      <c r="DT102" s="852"/>
      <c r="DU102" s="894"/>
      <c r="DV102" s="789"/>
      <c r="DW102" s="790"/>
      <c r="DX102" s="790"/>
      <c r="DY102" s="790"/>
      <c r="DZ102" s="917"/>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8" t="s">
        <v>425</v>
      </c>
      <c r="BR103" s="918"/>
      <c r="BS103" s="918"/>
      <c r="BT103" s="918"/>
      <c r="BU103" s="918"/>
      <c r="BV103" s="918"/>
      <c r="BW103" s="918"/>
      <c r="BX103" s="918"/>
      <c r="BY103" s="918"/>
      <c r="BZ103" s="918"/>
      <c r="CA103" s="918"/>
      <c r="CB103" s="918"/>
      <c r="CC103" s="918"/>
      <c r="CD103" s="918"/>
      <c r="CE103" s="918"/>
      <c r="CF103" s="918"/>
      <c r="CG103" s="918"/>
      <c r="CH103" s="918"/>
      <c r="CI103" s="918"/>
      <c r="CJ103" s="918"/>
      <c r="CK103" s="918"/>
      <c r="CL103" s="918"/>
      <c r="CM103" s="918"/>
      <c r="CN103" s="918"/>
      <c r="CO103" s="918"/>
      <c r="CP103" s="918"/>
      <c r="CQ103" s="918"/>
      <c r="CR103" s="918"/>
      <c r="CS103" s="918"/>
      <c r="CT103" s="918"/>
      <c r="CU103" s="918"/>
      <c r="CV103" s="918"/>
      <c r="CW103" s="918"/>
      <c r="CX103" s="918"/>
      <c r="CY103" s="918"/>
      <c r="CZ103" s="918"/>
      <c r="DA103" s="918"/>
      <c r="DB103" s="918"/>
      <c r="DC103" s="918"/>
      <c r="DD103" s="918"/>
      <c r="DE103" s="918"/>
      <c r="DF103" s="918"/>
      <c r="DG103" s="918"/>
      <c r="DH103" s="918"/>
      <c r="DI103" s="918"/>
      <c r="DJ103" s="918"/>
      <c r="DK103" s="918"/>
      <c r="DL103" s="918"/>
      <c r="DM103" s="918"/>
      <c r="DN103" s="918"/>
      <c r="DO103" s="918"/>
      <c r="DP103" s="918"/>
      <c r="DQ103" s="918"/>
      <c r="DR103" s="918"/>
      <c r="DS103" s="918"/>
      <c r="DT103" s="918"/>
      <c r="DU103" s="918"/>
      <c r="DV103" s="918"/>
      <c r="DW103" s="918"/>
      <c r="DX103" s="918"/>
      <c r="DY103" s="918"/>
      <c r="DZ103" s="918"/>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9" t="s">
        <v>426</v>
      </c>
      <c r="BR104" s="919"/>
      <c r="BS104" s="919"/>
      <c r="BT104" s="919"/>
      <c r="BU104" s="919"/>
      <c r="BV104" s="919"/>
      <c r="BW104" s="919"/>
      <c r="BX104" s="919"/>
      <c r="BY104" s="919"/>
      <c r="BZ104" s="919"/>
      <c r="CA104" s="919"/>
      <c r="CB104" s="919"/>
      <c r="CC104" s="919"/>
      <c r="CD104" s="919"/>
      <c r="CE104" s="919"/>
      <c r="CF104" s="919"/>
      <c r="CG104" s="919"/>
      <c r="CH104" s="919"/>
      <c r="CI104" s="919"/>
      <c r="CJ104" s="919"/>
      <c r="CK104" s="919"/>
      <c r="CL104" s="919"/>
      <c r="CM104" s="919"/>
      <c r="CN104" s="919"/>
      <c r="CO104" s="919"/>
      <c r="CP104" s="919"/>
      <c r="CQ104" s="919"/>
      <c r="CR104" s="919"/>
      <c r="CS104" s="919"/>
      <c r="CT104" s="919"/>
      <c r="CU104" s="919"/>
      <c r="CV104" s="919"/>
      <c r="CW104" s="919"/>
      <c r="CX104" s="919"/>
      <c r="CY104" s="919"/>
      <c r="CZ104" s="919"/>
      <c r="DA104" s="919"/>
      <c r="DB104" s="919"/>
      <c r="DC104" s="919"/>
      <c r="DD104" s="919"/>
      <c r="DE104" s="919"/>
      <c r="DF104" s="919"/>
      <c r="DG104" s="919"/>
      <c r="DH104" s="919"/>
      <c r="DI104" s="919"/>
      <c r="DJ104" s="919"/>
      <c r="DK104" s="919"/>
      <c r="DL104" s="919"/>
      <c r="DM104" s="919"/>
      <c r="DN104" s="919"/>
      <c r="DO104" s="919"/>
      <c r="DP104" s="919"/>
      <c r="DQ104" s="919"/>
      <c r="DR104" s="919"/>
      <c r="DS104" s="919"/>
      <c r="DT104" s="919"/>
      <c r="DU104" s="919"/>
      <c r="DV104" s="919"/>
      <c r="DW104" s="919"/>
      <c r="DX104" s="919"/>
      <c r="DY104" s="919"/>
      <c r="DZ104" s="919"/>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20" t="s">
        <v>429</v>
      </c>
      <c r="B108" s="921"/>
      <c r="C108" s="921"/>
      <c r="D108" s="921"/>
      <c r="E108" s="921"/>
      <c r="F108" s="921"/>
      <c r="G108" s="921"/>
      <c r="H108" s="921"/>
      <c r="I108" s="921"/>
      <c r="J108" s="921"/>
      <c r="K108" s="921"/>
      <c r="L108" s="921"/>
      <c r="M108" s="921"/>
      <c r="N108" s="921"/>
      <c r="O108" s="921"/>
      <c r="P108" s="921"/>
      <c r="Q108" s="921"/>
      <c r="R108" s="921"/>
      <c r="S108" s="921"/>
      <c r="T108" s="921"/>
      <c r="U108" s="921"/>
      <c r="V108" s="921"/>
      <c r="W108" s="921"/>
      <c r="X108" s="921"/>
      <c r="Y108" s="921"/>
      <c r="Z108" s="921"/>
      <c r="AA108" s="921"/>
      <c r="AB108" s="921"/>
      <c r="AC108" s="921"/>
      <c r="AD108" s="921"/>
      <c r="AE108" s="921"/>
      <c r="AF108" s="921"/>
      <c r="AG108" s="921"/>
      <c r="AH108" s="921"/>
      <c r="AI108" s="921"/>
      <c r="AJ108" s="921"/>
      <c r="AK108" s="921"/>
      <c r="AL108" s="921"/>
      <c r="AM108" s="921"/>
      <c r="AN108" s="921"/>
      <c r="AO108" s="921"/>
      <c r="AP108" s="921"/>
      <c r="AQ108" s="921"/>
      <c r="AR108" s="921"/>
      <c r="AS108" s="921"/>
      <c r="AT108" s="922"/>
      <c r="AU108" s="920" t="s">
        <v>430</v>
      </c>
      <c r="AV108" s="921"/>
      <c r="AW108" s="921"/>
      <c r="AX108" s="921"/>
      <c r="AY108" s="921"/>
      <c r="AZ108" s="921"/>
      <c r="BA108" s="921"/>
      <c r="BB108" s="921"/>
      <c r="BC108" s="921"/>
      <c r="BD108" s="921"/>
      <c r="BE108" s="921"/>
      <c r="BF108" s="921"/>
      <c r="BG108" s="921"/>
      <c r="BH108" s="921"/>
      <c r="BI108" s="921"/>
      <c r="BJ108" s="921"/>
      <c r="BK108" s="921"/>
      <c r="BL108" s="921"/>
      <c r="BM108" s="921"/>
      <c r="BN108" s="921"/>
      <c r="BO108" s="921"/>
      <c r="BP108" s="921"/>
      <c r="BQ108" s="921"/>
      <c r="BR108" s="921"/>
      <c r="BS108" s="921"/>
      <c r="BT108" s="921"/>
      <c r="BU108" s="921"/>
      <c r="BV108" s="921"/>
      <c r="BW108" s="921"/>
      <c r="BX108" s="921"/>
      <c r="BY108" s="921"/>
      <c r="BZ108" s="921"/>
      <c r="CA108" s="921"/>
      <c r="CB108" s="921"/>
      <c r="CC108" s="921"/>
      <c r="CD108" s="921"/>
      <c r="CE108" s="921"/>
      <c r="CF108" s="921"/>
      <c r="CG108" s="921"/>
      <c r="CH108" s="921"/>
      <c r="CI108" s="921"/>
      <c r="CJ108" s="921"/>
      <c r="CK108" s="921"/>
      <c r="CL108" s="921"/>
      <c r="CM108" s="921"/>
      <c r="CN108" s="921"/>
      <c r="CO108" s="921"/>
      <c r="CP108" s="921"/>
      <c r="CQ108" s="921"/>
      <c r="CR108" s="921"/>
      <c r="CS108" s="921"/>
      <c r="CT108" s="921"/>
      <c r="CU108" s="921"/>
      <c r="CV108" s="921"/>
      <c r="CW108" s="921"/>
      <c r="CX108" s="921"/>
      <c r="CY108" s="921"/>
      <c r="CZ108" s="921"/>
      <c r="DA108" s="921"/>
      <c r="DB108" s="921"/>
      <c r="DC108" s="921"/>
      <c r="DD108" s="921"/>
      <c r="DE108" s="921"/>
      <c r="DF108" s="921"/>
      <c r="DG108" s="921"/>
      <c r="DH108" s="921"/>
      <c r="DI108" s="921"/>
      <c r="DJ108" s="921"/>
      <c r="DK108" s="921"/>
      <c r="DL108" s="921"/>
      <c r="DM108" s="921"/>
      <c r="DN108" s="921"/>
      <c r="DO108" s="921"/>
      <c r="DP108" s="921"/>
      <c r="DQ108" s="921"/>
      <c r="DR108" s="921"/>
      <c r="DS108" s="921"/>
      <c r="DT108" s="921"/>
      <c r="DU108" s="921"/>
      <c r="DV108" s="921"/>
      <c r="DW108" s="921"/>
      <c r="DX108" s="921"/>
      <c r="DY108" s="921"/>
      <c r="DZ108" s="922"/>
    </row>
    <row r="109" spans="1:131" s="230" customFormat="1" ht="26.25" customHeight="1" x14ac:dyDescent="0.2">
      <c r="A109" s="915" t="s">
        <v>431</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5" t="s">
        <v>432</v>
      </c>
      <c r="AB109" s="896"/>
      <c r="AC109" s="896"/>
      <c r="AD109" s="896"/>
      <c r="AE109" s="897"/>
      <c r="AF109" s="895" t="s">
        <v>433</v>
      </c>
      <c r="AG109" s="896"/>
      <c r="AH109" s="896"/>
      <c r="AI109" s="896"/>
      <c r="AJ109" s="897"/>
      <c r="AK109" s="895" t="s">
        <v>310</v>
      </c>
      <c r="AL109" s="896"/>
      <c r="AM109" s="896"/>
      <c r="AN109" s="896"/>
      <c r="AO109" s="897"/>
      <c r="AP109" s="895" t="s">
        <v>434</v>
      </c>
      <c r="AQ109" s="896"/>
      <c r="AR109" s="896"/>
      <c r="AS109" s="896"/>
      <c r="AT109" s="898"/>
      <c r="AU109" s="915" t="s">
        <v>431</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5" t="s">
        <v>432</v>
      </c>
      <c r="BR109" s="896"/>
      <c r="BS109" s="896"/>
      <c r="BT109" s="896"/>
      <c r="BU109" s="897"/>
      <c r="BV109" s="895" t="s">
        <v>433</v>
      </c>
      <c r="BW109" s="896"/>
      <c r="BX109" s="896"/>
      <c r="BY109" s="896"/>
      <c r="BZ109" s="897"/>
      <c r="CA109" s="895" t="s">
        <v>310</v>
      </c>
      <c r="CB109" s="896"/>
      <c r="CC109" s="896"/>
      <c r="CD109" s="896"/>
      <c r="CE109" s="897"/>
      <c r="CF109" s="916" t="s">
        <v>434</v>
      </c>
      <c r="CG109" s="916"/>
      <c r="CH109" s="916"/>
      <c r="CI109" s="916"/>
      <c r="CJ109" s="916"/>
      <c r="CK109" s="895" t="s">
        <v>435</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5" t="s">
        <v>432</v>
      </c>
      <c r="DH109" s="896"/>
      <c r="DI109" s="896"/>
      <c r="DJ109" s="896"/>
      <c r="DK109" s="897"/>
      <c r="DL109" s="895" t="s">
        <v>433</v>
      </c>
      <c r="DM109" s="896"/>
      <c r="DN109" s="896"/>
      <c r="DO109" s="896"/>
      <c r="DP109" s="897"/>
      <c r="DQ109" s="895" t="s">
        <v>310</v>
      </c>
      <c r="DR109" s="896"/>
      <c r="DS109" s="896"/>
      <c r="DT109" s="896"/>
      <c r="DU109" s="897"/>
      <c r="DV109" s="895" t="s">
        <v>434</v>
      </c>
      <c r="DW109" s="896"/>
      <c r="DX109" s="896"/>
      <c r="DY109" s="896"/>
      <c r="DZ109" s="898"/>
    </row>
    <row r="110" spans="1:131" s="230" customFormat="1" ht="26.25" customHeight="1" x14ac:dyDescent="0.2">
      <c r="A110" s="899" t="s">
        <v>436</v>
      </c>
      <c r="B110" s="900"/>
      <c r="C110" s="900"/>
      <c r="D110" s="900"/>
      <c r="E110" s="900"/>
      <c r="F110" s="900"/>
      <c r="G110" s="900"/>
      <c r="H110" s="900"/>
      <c r="I110" s="900"/>
      <c r="J110" s="900"/>
      <c r="K110" s="900"/>
      <c r="L110" s="900"/>
      <c r="M110" s="900"/>
      <c r="N110" s="900"/>
      <c r="O110" s="900"/>
      <c r="P110" s="900"/>
      <c r="Q110" s="900"/>
      <c r="R110" s="900"/>
      <c r="S110" s="900"/>
      <c r="T110" s="900"/>
      <c r="U110" s="900"/>
      <c r="V110" s="900"/>
      <c r="W110" s="900"/>
      <c r="X110" s="900"/>
      <c r="Y110" s="900"/>
      <c r="Z110" s="901"/>
      <c r="AA110" s="902">
        <v>375102</v>
      </c>
      <c r="AB110" s="903"/>
      <c r="AC110" s="903"/>
      <c r="AD110" s="903"/>
      <c r="AE110" s="904"/>
      <c r="AF110" s="905">
        <v>326887</v>
      </c>
      <c r="AG110" s="903"/>
      <c r="AH110" s="903"/>
      <c r="AI110" s="903"/>
      <c r="AJ110" s="904"/>
      <c r="AK110" s="905">
        <v>285090</v>
      </c>
      <c r="AL110" s="903"/>
      <c r="AM110" s="903"/>
      <c r="AN110" s="903"/>
      <c r="AO110" s="904"/>
      <c r="AP110" s="906">
        <v>6</v>
      </c>
      <c r="AQ110" s="907"/>
      <c r="AR110" s="907"/>
      <c r="AS110" s="907"/>
      <c r="AT110" s="908"/>
      <c r="AU110" s="909" t="s">
        <v>75</v>
      </c>
      <c r="AV110" s="910"/>
      <c r="AW110" s="910"/>
      <c r="AX110" s="910"/>
      <c r="AY110" s="910"/>
      <c r="AZ110" s="932" t="s">
        <v>437</v>
      </c>
      <c r="BA110" s="900"/>
      <c r="BB110" s="900"/>
      <c r="BC110" s="900"/>
      <c r="BD110" s="900"/>
      <c r="BE110" s="900"/>
      <c r="BF110" s="900"/>
      <c r="BG110" s="900"/>
      <c r="BH110" s="900"/>
      <c r="BI110" s="900"/>
      <c r="BJ110" s="900"/>
      <c r="BK110" s="900"/>
      <c r="BL110" s="900"/>
      <c r="BM110" s="900"/>
      <c r="BN110" s="900"/>
      <c r="BO110" s="900"/>
      <c r="BP110" s="901"/>
      <c r="BQ110" s="933">
        <v>2622401</v>
      </c>
      <c r="BR110" s="934"/>
      <c r="BS110" s="934"/>
      <c r="BT110" s="934"/>
      <c r="BU110" s="934"/>
      <c r="BV110" s="934">
        <v>3630527</v>
      </c>
      <c r="BW110" s="934"/>
      <c r="BX110" s="934"/>
      <c r="BY110" s="934"/>
      <c r="BZ110" s="934"/>
      <c r="CA110" s="934">
        <v>6650396</v>
      </c>
      <c r="CB110" s="934"/>
      <c r="CC110" s="934"/>
      <c r="CD110" s="934"/>
      <c r="CE110" s="934"/>
      <c r="CF110" s="947">
        <v>140.80000000000001</v>
      </c>
      <c r="CG110" s="948"/>
      <c r="CH110" s="948"/>
      <c r="CI110" s="948"/>
      <c r="CJ110" s="948"/>
      <c r="CK110" s="949" t="s">
        <v>438</v>
      </c>
      <c r="CL110" s="950"/>
      <c r="CM110" s="932" t="s">
        <v>439</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933" t="s">
        <v>242</v>
      </c>
      <c r="DH110" s="934"/>
      <c r="DI110" s="934"/>
      <c r="DJ110" s="934"/>
      <c r="DK110" s="934"/>
      <c r="DL110" s="934" t="s">
        <v>440</v>
      </c>
      <c r="DM110" s="934"/>
      <c r="DN110" s="934"/>
      <c r="DO110" s="934"/>
      <c r="DP110" s="934"/>
      <c r="DQ110" s="934" t="s">
        <v>242</v>
      </c>
      <c r="DR110" s="934"/>
      <c r="DS110" s="934"/>
      <c r="DT110" s="934"/>
      <c r="DU110" s="934"/>
      <c r="DV110" s="935" t="s">
        <v>440</v>
      </c>
      <c r="DW110" s="935"/>
      <c r="DX110" s="935"/>
      <c r="DY110" s="935"/>
      <c r="DZ110" s="936"/>
    </row>
    <row r="111" spans="1:131" s="230" customFormat="1" ht="26.25" customHeight="1" x14ac:dyDescent="0.2">
      <c r="A111" s="937" t="s">
        <v>441</v>
      </c>
      <c r="B111" s="938"/>
      <c r="C111" s="938"/>
      <c r="D111" s="938"/>
      <c r="E111" s="938"/>
      <c r="F111" s="938"/>
      <c r="G111" s="938"/>
      <c r="H111" s="938"/>
      <c r="I111" s="938"/>
      <c r="J111" s="938"/>
      <c r="K111" s="938"/>
      <c r="L111" s="938"/>
      <c r="M111" s="938"/>
      <c r="N111" s="938"/>
      <c r="O111" s="938"/>
      <c r="P111" s="938"/>
      <c r="Q111" s="938"/>
      <c r="R111" s="938"/>
      <c r="S111" s="938"/>
      <c r="T111" s="938"/>
      <c r="U111" s="938"/>
      <c r="V111" s="938"/>
      <c r="W111" s="938"/>
      <c r="X111" s="938"/>
      <c r="Y111" s="938"/>
      <c r="Z111" s="939"/>
      <c r="AA111" s="940" t="s">
        <v>242</v>
      </c>
      <c r="AB111" s="941"/>
      <c r="AC111" s="941"/>
      <c r="AD111" s="941"/>
      <c r="AE111" s="942"/>
      <c r="AF111" s="943" t="s">
        <v>242</v>
      </c>
      <c r="AG111" s="941"/>
      <c r="AH111" s="941"/>
      <c r="AI111" s="941"/>
      <c r="AJ111" s="942"/>
      <c r="AK111" s="943" t="s">
        <v>242</v>
      </c>
      <c r="AL111" s="941"/>
      <c r="AM111" s="941"/>
      <c r="AN111" s="941"/>
      <c r="AO111" s="942"/>
      <c r="AP111" s="944" t="s">
        <v>242</v>
      </c>
      <c r="AQ111" s="945"/>
      <c r="AR111" s="945"/>
      <c r="AS111" s="945"/>
      <c r="AT111" s="946"/>
      <c r="AU111" s="911"/>
      <c r="AV111" s="912"/>
      <c r="AW111" s="912"/>
      <c r="AX111" s="912"/>
      <c r="AY111" s="912"/>
      <c r="AZ111" s="925" t="s">
        <v>442</v>
      </c>
      <c r="BA111" s="926"/>
      <c r="BB111" s="926"/>
      <c r="BC111" s="926"/>
      <c r="BD111" s="926"/>
      <c r="BE111" s="926"/>
      <c r="BF111" s="926"/>
      <c r="BG111" s="926"/>
      <c r="BH111" s="926"/>
      <c r="BI111" s="926"/>
      <c r="BJ111" s="926"/>
      <c r="BK111" s="926"/>
      <c r="BL111" s="926"/>
      <c r="BM111" s="926"/>
      <c r="BN111" s="926"/>
      <c r="BO111" s="926"/>
      <c r="BP111" s="927"/>
      <c r="BQ111" s="928">
        <v>1225816</v>
      </c>
      <c r="BR111" s="929"/>
      <c r="BS111" s="929"/>
      <c r="BT111" s="929"/>
      <c r="BU111" s="929"/>
      <c r="BV111" s="929">
        <v>5087521</v>
      </c>
      <c r="BW111" s="929"/>
      <c r="BX111" s="929"/>
      <c r="BY111" s="929"/>
      <c r="BZ111" s="929"/>
      <c r="CA111" s="929">
        <v>147564</v>
      </c>
      <c r="CB111" s="929"/>
      <c r="CC111" s="929"/>
      <c r="CD111" s="929"/>
      <c r="CE111" s="929"/>
      <c r="CF111" s="923">
        <v>3.1</v>
      </c>
      <c r="CG111" s="924"/>
      <c r="CH111" s="924"/>
      <c r="CI111" s="924"/>
      <c r="CJ111" s="924"/>
      <c r="CK111" s="951"/>
      <c r="CL111" s="952"/>
      <c r="CM111" s="925" t="s">
        <v>443</v>
      </c>
      <c r="CN111" s="926"/>
      <c r="CO111" s="926"/>
      <c r="CP111" s="926"/>
      <c r="CQ111" s="926"/>
      <c r="CR111" s="926"/>
      <c r="CS111" s="926"/>
      <c r="CT111" s="926"/>
      <c r="CU111" s="926"/>
      <c r="CV111" s="926"/>
      <c r="CW111" s="926"/>
      <c r="CX111" s="926"/>
      <c r="CY111" s="926"/>
      <c r="CZ111" s="926"/>
      <c r="DA111" s="926"/>
      <c r="DB111" s="926"/>
      <c r="DC111" s="926"/>
      <c r="DD111" s="926"/>
      <c r="DE111" s="926"/>
      <c r="DF111" s="927"/>
      <c r="DG111" s="928" t="s">
        <v>440</v>
      </c>
      <c r="DH111" s="929"/>
      <c r="DI111" s="929"/>
      <c r="DJ111" s="929"/>
      <c r="DK111" s="929"/>
      <c r="DL111" s="929" t="s">
        <v>242</v>
      </c>
      <c r="DM111" s="929"/>
      <c r="DN111" s="929"/>
      <c r="DO111" s="929"/>
      <c r="DP111" s="929"/>
      <c r="DQ111" s="929" t="s">
        <v>242</v>
      </c>
      <c r="DR111" s="929"/>
      <c r="DS111" s="929"/>
      <c r="DT111" s="929"/>
      <c r="DU111" s="929"/>
      <c r="DV111" s="930" t="s">
        <v>444</v>
      </c>
      <c r="DW111" s="930"/>
      <c r="DX111" s="930"/>
      <c r="DY111" s="930"/>
      <c r="DZ111" s="931"/>
    </row>
    <row r="112" spans="1:131" s="230" customFormat="1" ht="26.25" customHeight="1" x14ac:dyDescent="0.2">
      <c r="A112" s="955" t="s">
        <v>445</v>
      </c>
      <c r="B112" s="956"/>
      <c r="C112" s="926" t="s">
        <v>446</v>
      </c>
      <c r="D112" s="926"/>
      <c r="E112" s="926"/>
      <c r="F112" s="926"/>
      <c r="G112" s="926"/>
      <c r="H112" s="926"/>
      <c r="I112" s="926"/>
      <c r="J112" s="926"/>
      <c r="K112" s="926"/>
      <c r="L112" s="926"/>
      <c r="M112" s="926"/>
      <c r="N112" s="926"/>
      <c r="O112" s="926"/>
      <c r="P112" s="926"/>
      <c r="Q112" s="926"/>
      <c r="R112" s="926"/>
      <c r="S112" s="926"/>
      <c r="T112" s="926"/>
      <c r="U112" s="926"/>
      <c r="V112" s="926"/>
      <c r="W112" s="926"/>
      <c r="X112" s="926"/>
      <c r="Y112" s="926"/>
      <c r="Z112" s="927"/>
      <c r="AA112" s="961" t="s">
        <v>444</v>
      </c>
      <c r="AB112" s="962"/>
      <c r="AC112" s="962"/>
      <c r="AD112" s="962"/>
      <c r="AE112" s="963"/>
      <c r="AF112" s="964" t="s">
        <v>440</v>
      </c>
      <c r="AG112" s="962"/>
      <c r="AH112" s="962"/>
      <c r="AI112" s="962"/>
      <c r="AJ112" s="963"/>
      <c r="AK112" s="964" t="s">
        <v>242</v>
      </c>
      <c r="AL112" s="962"/>
      <c r="AM112" s="962"/>
      <c r="AN112" s="962"/>
      <c r="AO112" s="963"/>
      <c r="AP112" s="965" t="s">
        <v>242</v>
      </c>
      <c r="AQ112" s="966"/>
      <c r="AR112" s="966"/>
      <c r="AS112" s="966"/>
      <c r="AT112" s="967"/>
      <c r="AU112" s="911"/>
      <c r="AV112" s="912"/>
      <c r="AW112" s="912"/>
      <c r="AX112" s="912"/>
      <c r="AY112" s="912"/>
      <c r="AZ112" s="925" t="s">
        <v>447</v>
      </c>
      <c r="BA112" s="926"/>
      <c r="BB112" s="926"/>
      <c r="BC112" s="926"/>
      <c r="BD112" s="926"/>
      <c r="BE112" s="926"/>
      <c r="BF112" s="926"/>
      <c r="BG112" s="926"/>
      <c r="BH112" s="926"/>
      <c r="BI112" s="926"/>
      <c r="BJ112" s="926"/>
      <c r="BK112" s="926"/>
      <c r="BL112" s="926"/>
      <c r="BM112" s="926"/>
      <c r="BN112" s="926"/>
      <c r="BO112" s="926"/>
      <c r="BP112" s="927"/>
      <c r="BQ112" s="928">
        <v>2092028</v>
      </c>
      <c r="BR112" s="929"/>
      <c r="BS112" s="929"/>
      <c r="BT112" s="929"/>
      <c r="BU112" s="929"/>
      <c r="BV112" s="929">
        <v>1986526</v>
      </c>
      <c r="BW112" s="929"/>
      <c r="BX112" s="929"/>
      <c r="BY112" s="929"/>
      <c r="BZ112" s="929"/>
      <c r="CA112" s="929">
        <v>1978144</v>
      </c>
      <c r="CB112" s="929"/>
      <c r="CC112" s="929"/>
      <c r="CD112" s="929"/>
      <c r="CE112" s="929"/>
      <c r="CF112" s="923">
        <v>41.9</v>
      </c>
      <c r="CG112" s="924"/>
      <c r="CH112" s="924"/>
      <c r="CI112" s="924"/>
      <c r="CJ112" s="924"/>
      <c r="CK112" s="951"/>
      <c r="CL112" s="952"/>
      <c r="CM112" s="925" t="s">
        <v>448</v>
      </c>
      <c r="CN112" s="926"/>
      <c r="CO112" s="926"/>
      <c r="CP112" s="926"/>
      <c r="CQ112" s="926"/>
      <c r="CR112" s="926"/>
      <c r="CS112" s="926"/>
      <c r="CT112" s="926"/>
      <c r="CU112" s="926"/>
      <c r="CV112" s="926"/>
      <c r="CW112" s="926"/>
      <c r="CX112" s="926"/>
      <c r="CY112" s="926"/>
      <c r="CZ112" s="926"/>
      <c r="DA112" s="926"/>
      <c r="DB112" s="926"/>
      <c r="DC112" s="926"/>
      <c r="DD112" s="926"/>
      <c r="DE112" s="926"/>
      <c r="DF112" s="927"/>
      <c r="DG112" s="928" t="s">
        <v>242</v>
      </c>
      <c r="DH112" s="929"/>
      <c r="DI112" s="929"/>
      <c r="DJ112" s="929"/>
      <c r="DK112" s="929"/>
      <c r="DL112" s="929" t="s">
        <v>440</v>
      </c>
      <c r="DM112" s="929"/>
      <c r="DN112" s="929"/>
      <c r="DO112" s="929"/>
      <c r="DP112" s="929"/>
      <c r="DQ112" s="929" t="s">
        <v>440</v>
      </c>
      <c r="DR112" s="929"/>
      <c r="DS112" s="929"/>
      <c r="DT112" s="929"/>
      <c r="DU112" s="929"/>
      <c r="DV112" s="930" t="s">
        <v>449</v>
      </c>
      <c r="DW112" s="930"/>
      <c r="DX112" s="930"/>
      <c r="DY112" s="930"/>
      <c r="DZ112" s="931"/>
    </row>
    <row r="113" spans="1:130" s="230" customFormat="1" ht="26.25" customHeight="1" x14ac:dyDescent="0.2">
      <c r="A113" s="957"/>
      <c r="B113" s="958"/>
      <c r="C113" s="926" t="s">
        <v>450</v>
      </c>
      <c r="D113" s="926"/>
      <c r="E113" s="926"/>
      <c r="F113" s="926"/>
      <c r="G113" s="926"/>
      <c r="H113" s="926"/>
      <c r="I113" s="926"/>
      <c r="J113" s="926"/>
      <c r="K113" s="926"/>
      <c r="L113" s="926"/>
      <c r="M113" s="926"/>
      <c r="N113" s="926"/>
      <c r="O113" s="926"/>
      <c r="P113" s="926"/>
      <c r="Q113" s="926"/>
      <c r="R113" s="926"/>
      <c r="S113" s="926"/>
      <c r="T113" s="926"/>
      <c r="U113" s="926"/>
      <c r="V113" s="926"/>
      <c r="W113" s="926"/>
      <c r="X113" s="926"/>
      <c r="Y113" s="926"/>
      <c r="Z113" s="927"/>
      <c r="AA113" s="940">
        <v>182943</v>
      </c>
      <c r="AB113" s="941"/>
      <c r="AC113" s="941"/>
      <c r="AD113" s="941"/>
      <c r="AE113" s="942"/>
      <c r="AF113" s="943">
        <v>196341</v>
      </c>
      <c r="AG113" s="941"/>
      <c r="AH113" s="941"/>
      <c r="AI113" s="941"/>
      <c r="AJ113" s="942"/>
      <c r="AK113" s="943">
        <v>191955</v>
      </c>
      <c r="AL113" s="941"/>
      <c r="AM113" s="941"/>
      <c r="AN113" s="941"/>
      <c r="AO113" s="942"/>
      <c r="AP113" s="944">
        <v>4.0999999999999996</v>
      </c>
      <c r="AQ113" s="945"/>
      <c r="AR113" s="945"/>
      <c r="AS113" s="945"/>
      <c r="AT113" s="946"/>
      <c r="AU113" s="911"/>
      <c r="AV113" s="912"/>
      <c r="AW113" s="912"/>
      <c r="AX113" s="912"/>
      <c r="AY113" s="912"/>
      <c r="AZ113" s="925" t="s">
        <v>451</v>
      </c>
      <c r="BA113" s="926"/>
      <c r="BB113" s="926"/>
      <c r="BC113" s="926"/>
      <c r="BD113" s="926"/>
      <c r="BE113" s="926"/>
      <c r="BF113" s="926"/>
      <c r="BG113" s="926"/>
      <c r="BH113" s="926"/>
      <c r="BI113" s="926"/>
      <c r="BJ113" s="926"/>
      <c r="BK113" s="926"/>
      <c r="BL113" s="926"/>
      <c r="BM113" s="926"/>
      <c r="BN113" s="926"/>
      <c r="BO113" s="926"/>
      <c r="BP113" s="927"/>
      <c r="BQ113" s="928">
        <v>400101</v>
      </c>
      <c r="BR113" s="929"/>
      <c r="BS113" s="929"/>
      <c r="BT113" s="929"/>
      <c r="BU113" s="929"/>
      <c r="BV113" s="929">
        <v>413666</v>
      </c>
      <c r="BW113" s="929"/>
      <c r="BX113" s="929"/>
      <c r="BY113" s="929"/>
      <c r="BZ113" s="929"/>
      <c r="CA113" s="929">
        <v>357491</v>
      </c>
      <c r="CB113" s="929"/>
      <c r="CC113" s="929"/>
      <c r="CD113" s="929"/>
      <c r="CE113" s="929"/>
      <c r="CF113" s="923">
        <v>7.6</v>
      </c>
      <c r="CG113" s="924"/>
      <c r="CH113" s="924"/>
      <c r="CI113" s="924"/>
      <c r="CJ113" s="924"/>
      <c r="CK113" s="951"/>
      <c r="CL113" s="952"/>
      <c r="CM113" s="925" t="s">
        <v>452</v>
      </c>
      <c r="CN113" s="926"/>
      <c r="CO113" s="926"/>
      <c r="CP113" s="926"/>
      <c r="CQ113" s="926"/>
      <c r="CR113" s="926"/>
      <c r="CS113" s="926"/>
      <c r="CT113" s="926"/>
      <c r="CU113" s="926"/>
      <c r="CV113" s="926"/>
      <c r="CW113" s="926"/>
      <c r="CX113" s="926"/>
      <c r="CY113" s="926"/>
      <c r="CZ113" s="926"/>
      <c r="DA113" s="926"/>
      <c r="DB113" s="926"/>
      <c r="DC113" s="926"/>
      <c r="DD113" s="926"/>
      <c r="DE113" s="926"/>
      <c r="DF113" s="927"/>
      <c r="DG113" s="961" t="s">
        <v>444</v>
      </c>
      <c r="DH113" s="962"/>
      <c r="DI113" s="962"/>
      <c r="DJ113" s="962"/>
      <c r="DK113" s="963"/>
      <c r="DL113" s="964" t="s">
        <v>444</v>
      </c>
      <c r="DM113" s="962"/>
      <c r="DN113" s="962"/>
      <c r="DO113" s="962"/>
      <c r="DP113" s="963"/>
      <c r="DQ113" s="964" t="s">
        <v>242</v>
      </c>
      <c r="DR113" s="962"/>
      <c r="DS113" s="962"/>
      <c r="DT113" s="962"/>
      <c r="DU113" s="963"/>
      <c r="DV113" s="965" t="s">
        <v>242</v>
      </c>
      <c r="DW113" s="966"/>
      <c r="DX113" s="966"/>
      <c r="DY113" s="966"/>
      <c r="DZ113" s="967"/>
    </row>
    <row r="114" spans="1:130" s="230" customFormat="1" ht="26.25" customHeight="1" x14ac:dyDescent="0.2">
      <c r="A114" s="957"/>
      <c r="B114" s="958"/>
      <c r="C114" s="926" t="s">
        <v>453</v>
      </c>
      <c r="D114" s="926"/>
      <c r="E114" s="926"/>
      <c r="F114" s="926"/>
      <c r="G114" s="926"/>
      <c r="H114" s="926"/>
      <c r="I114" s="926"/>
      <c r="J114" s="926"/>
      <c r="K114" s="926"/>
      <c r="L114" s="926"/>
      <c r="M114" s="926"/>
      <c r="N114" s="926"/>
      <c r="O114" s="926"/>
      <c r="P114" s="926"/>
      <c r="Q114" s="926"/>
      <c r="R114" s="926"/>
      <c r="S114" s="926"/>
      <c r="T114" s="926"/>
      <c r="U114" s="926"/>
      <c r="V114" s="926"/>
      <c r="W114" s="926"/>
      <c r="X114" s="926"/>
      <c r="Y114" s="926"/>
      <c r="Z114" s="927"/>
      <c r="AA114" s="961">
        <v>38383</v>
      </c>
      <c r="AB114" s="962"/>
      <c r="AC114" s="962"/>
      <c r="AD114" s="962"/>
      <c r="AE114" s="963"/>
      <c r="AF114" s="964">
        <v>69585</v>
      </c>
      <c r="AG114" s="962"/>
      <c r="AH114" s="962"/>
      <c r="AI114" s="962"/>
      <c r="AJ114" s="963"/>
      <c r="AK114" s="964">
        <v>78541</v>
      </c>
      <c r="AL114" s="962"/>
      <c r="AM114" s="962"/>
      <c r="AN114" s="962"/>
      <c r="AO114" s="963"/>
      <c r="AP114" s="965">
        <v>1.7</v>
      </c>
      <c r="AQ114" s="966"/>
      <c r="AR114" s="966"/>
      <c r="AS114" s="966"/>
      <c r="AT114" s="967"/>
      <c r="AU114" s="911"/>
      <c r="AV114" s="912"/>
      <c r="AW114" s="912"/>
      <c r="AX114" s="912"/>
      <c r="AY114" s="912"/>
      <c r="AZ114" s="925" t="s">
        <v>454</v>
      </c>
      <c r="BA114" s="926"/>
      <c r="BB114" s="926"/>
      <c r="BC114" s="926"/>
      <c r="BD114" s="926"/>
      <c r="BE114" s="926"/>
      <c r="BF114" s="926"/>
      <c r="BG114" s="926"/>
      <c r="BH114" s="926"/>
      <c r="BI114" s="926"/>
      <c r="BJ114" s="926"/>
      <c r="BK114" s="926"/>
      <c r="BL114" s="926"/>
      <c r="BM114" s="926"/>
      <c r="BN114" s="926"/>
      <c r="BO114" s="926"/>
      <c r="BP114" s="927"/>
      <c r="BQ114" s="928">
        <v>1149931</v>
      </c>
      <c r="BR114" s="929"/>
      <c r="BS114" s="929"/>
      <c r="BT114" s="929"/>
      <c r="BU114" s="929"/>
      <c r="BV114" s="929">
        <v>1138880</v>
      </c>
      <c r="BW114" s="929"/>
      <c r="BX114" s="929"/>
      <c r="BY114" s="929"/>
      <c r="BZ114" s="929"/>
      <c r="CA114" s="929">
        <v>1107805</v>
      </c>
      <c r="CB114" s="929"/>
      <c r="CC114" s="929"/>
      <c r="CD114" s="929"/>
      <c r="CE114" s="929"/>
      <c r="CF114" s="923">
        <v>23.5</v>
      </c>
      <c r="CG114" s="924"/>
      <c r="CH114" s="924"/>
      <c r="CI114" s="924"/>
      <c r="CJ114" s="924"/>
      <c r="CK114" s="951"/>
      <c r="CL114" s="952"/>
      <c r="CM114" s="925" t="s">
        <v>455</v>
      </c>
      <c r="CN114" s="926"/>
      <c r="CO114" s="926"/>
      <c r="CP114" s="926"/>
      <c r="CQ114" s="926"/>
      <c r="CR114" s="926"/>
      <c r="CS114" s="926"/>
      <c r="CT114" s="926"/>
      <c r="CU114" s="926"/>
      <c r="CV114" s="926"/>
      <c r="CW114" s="926"/>
      <c r="CX114" s="926"/>
      <c r="CY114" s="926"/>
      <c r="CZ114" s="926"/>
      <c r="DA114" s="926"/>
      <c r="DB114" s="926"/>
      <c r="DC114" s="926"/>
      <c r="DD114" s="926"/>
      <c r="DE114" s="926"/>
      <c r="DF114" s="927"/>
      <c r="DG114" s="961" t="s">
        <v>242</v>
      </c>
      <c r="DH114" s="962"/>
      <c r="DI114" s="962"/>
      <c r="DJ114" s="962"/>
      <c r="DK114" s="963"/>
      <c r="DL114" s="964" t="s">
        <v>449</v>
      </c>
      <c r="DM114" s="962"/>
      <c r="DN114" s="962"/>
      <c r="DO114" s="962"/>
      <c r="DP114" s="963"/>
      <c r="DQ114" s="964" t="s">
        <v>440</v>
      </c>
      <c r="DR114" s="962"/>
      <c r="DS114" s="962"/>
      <c r="DT114" s="962"/>
      <c r="DU114" s="963"/>
      <c r="DV114" s="965" t="s">
        <v>440</v>
      </c>
      <c r="DW114" s="966"/>
      <c r="DX114" s="966"/>
      <c r="DY114" s="966"/>
      <c r="DZ114" s="967"/>
    </row>
    <row r="115" spans="1:130" s="230" customFormat="1" ht="26.25" customHeight="1" x14ac:dyDescent="0.2">
      <c r="A115" s="957"/>
      <c r="B115" s="958"/>
      <c r="C115" s="926" t="s">
        <v>456</v>
      </c>
      <c r="D115" s="926"/>
      <c r="E115" s="926"/>
      <c r="F115" s="926"/>
      <c r="G115" s="926"/>
      <c r="H115" s="926"/>
      <c r="I115" s="926"/>
      <c r="J115" s="926"/>
      <c r="K115" s="926"/>
      <c r="L115" s="926"/>
      <c r="M115" s="926"/>
      <c r="N115" s="926"/>
      <c r="O115" s="926"/>
      <c r="P115" s="926"/>
      <c r="Q115" s="926"/>
      <c r="R115" s="926"/>
      <c r="S115" s="926"/>
      <c r="T115" s="926"/>
      <c r="U115" s="926"/>
      <c r="V115" s="926"/>
      <c r="W115" s="926"/>
      <c r="X115" s="926"/>
      <c r="Y115" s="926"/>
      <c r="Z115" s="927"/>
      <c r="AA115" s="940">
        <v>27408</v>
      </c>
      <c r="AB115" s="941"/>
      <c r="AC115" s="941"/>
      <c r="AD115" s="941"/>
      <c r="AE115" s="942"/>
      <c r="AF115" s="943">
        <v>52455</v>
      </c>
      <c r="AG115" s="941"/>
      <c r="AH115" s="941"/>
      <c r="AI115" s="941"/>
      <c r="AJ115" s="942"/>
      <c r="AK115" s="943">
        <v>17294</v>
      </c>
      <c r="AL115" s="941"/>
      <c r="AM115" s="941"/>
      <c r="AN115" s="941"/>
      <c r="AO115" s="942"/>
      <c r="AP115" s="944">
        <v>0.4</v>
      </c>
      <c r="AQ115" s="945"/>
      <c r="AR115" s="945"/>
      <c r="AS115" s="945"/>
      <c r="AT115" s="946"/>
      <c r="AU115" s="911"/>
      <c r="AV115" s="912"/>
      <c r="AW115" s="912"/>
      <c r="AX115" s="912"/>
      <c r="AY115" s="912"/>
      <c r="AZ115" s="925" t="s">
        <v>457</v>
      </c>
      <c r="BA115" s="926"/>
      <c r="BB115" s="926"/>
      <c r="BC115" s="926"/>
      <c r="BD115" s="926"/>
      <c r="BE115" s="926"/>
      <c r="BF115" s="926"/>
      <c r="BG115" s="926"/>
      <c r="BH115" s="926"/>
      <c r="BI115" s="926"/>
      <c r="BJ115" s="926"/>
      <c r="BK115" s="926"/>
      <c r="BL115" s="926"/>
      <c r="BM115" s="926"/>
      <c r="BN115" s="926"/>
      <c r="BO115" s="926"/>
      <c r="BP115" s="927"/>
      <c r="BQ115" s="928" t="s">
        <v>242</v>
      </c>
      <c r="BR115" s="929"/>
      <c r="BS115" s="929"/>
      <c r="BT115" s="929"/>
      <c r="BU115" s="929"/>
      <c r="BV115" s="929" t="s">
        <v>242</v>
      </c>
      <c r="BW115" s="929"/>
      <c r="BX115" s="929"/>
      <c r="BY115" s="929"/>
      <c r="BZ115" s="929"/>
      <c r="CA115" s="929" t="s">
        <v>440</v>
      </c>
      <c r="CB115" s="929"/>
      <c r="CC115" s="929"/>
      <c r="CD115" s="929"/>
      <c r="CE115" s="929"/>
      <c r="CF115" s="923" t="s">
        <v>242</v>
      </c>
      <c r="CG115" s="924"/>
      <c r="CH115" s="924"/>
      <c r="CI115" s="924"/>
      <c r="CJ115" s="924"/>
      <c r="CK115" s="951"/>
      <c r="CL115" s="952"/>
      <c r="CM115" s="925" t="s">
        <v>458</v>
      </c>
      <c r="CN115" s="926"/>
      <c r="CO115" s="926"/>
      <c r="CP115" s="926"/>
      <c r="CQ115" s="926"/>
      <c r="CR115" s="926"/>
      <c r="CS115" s="926"/>
      <c r="CT115" s="926"/>
      <c r="CU115" s="926"/>
      <c r="CV115" s="926"/>
      <c r="CW115" s="926"/>
      <c r="CX115" s="926"/>
      <c r="CY115" s="926"/>
      <c r="CZ115" s="926"/>
      <c r="DA115" s="926"/>
      <c r="DB115" s="926"/>
      <c r="DC115" s="926"/>
      <c r="DD115" s="926"/>
      <c r="DE115" s="926"/>
      <c r="DF115" s="927"/>
      <c r="DG115" s="961" t="s">
        <v>444</v>
      </c>
      <c r="DH115" s="962"/>
      <c r="DI115" s="962"/>
      <c r="DJ115" s="962"/>
      <c r="DK115" s="963"/>
      <c r="DL115" s="964" t="s">
        <v>242</v>
      </c>
      <c r="DM115" s="962"/>
      <c r="DN115" s="962"/>
      <c r="DO115" s="962"/>
      <c r="DP115" s="963"/>
      <c r="DQ115" s="964" t="s">
        <v>449</v>
      </c>
      <c r="DR115" s="962"/>
      <c r="DS115" s="962"/>
      <c r="DT115" s="962"/>
      <c r="DU115" s="963"/>
      <c r="DV115" s="965" t="s">
        <v>449</v>
      </c>
      <c r="DW115" s="966"/>
      <c r="DX115" s="966"/>
      <c r="DY115" s="966"/>
      <c r="DZ115" s="967"/>
    </row>
    <row r="116" spans="1:130" s="230" customFormat="1" ht="26.25" customHeight="1" x14ac:dyDescent="0.2">
      <c r="A116" s="959"/>
      <c r="B116" s="960"/>
      <c r="C116" s="968" t="s">
        <v>459</v>
      </c>
      <c r="D116" s="968"/>
      <c r="E116" s="968"/>
      <c r="F116" s="968"/>
      <c r="G116" s="968"/>
      <c r="H116" s="968"/>
      <c r="I116" s="968"/>
      <c r="J116" s="968"/>
      <c r="K116" s="968"/>
      <c r="L116" s="968"/>
      <c r="M116" s="968"/>
      <c r="N116" s="968"/>
      <c r="O116" s="968"/>
      <c r="P116" s="968"/>
      <c r="Q116" s="968"/>
      <c r="R116" s="968"/>
      <c r="S116" s="968"/>
      <c r="T116" s="968"/>
      <c r="U116" s="968"/>
      <c r="V116" s="968"/>
      <c r="W116" s="968"/>
      <c r="X116" s="968"/>
      <c r="Y116" s="968"/>
      <c r="Z116" s="969"/>
      <c r="AA116" s="961" t="s">
        <v>242</v>
      </c>
      <c r="AB116" s="962"/>
      <c r="AC116" s="962"/>
      <c r="AD116" s="962"/>
      <c r="AE116" s="963"/>
      <c r="AF116" s="964" t="s">
        <v>449</v>
      </c>
      <c r="AG116" s="962"/>
      <c r="AH116" s="962"/>
      <c r="AI116" s="962"/>
      <c r="AJ116" s="963"/>
      <c r="AK116" s="964">
        <v>2190</v>
      </c>
      <c r="AL116" s="962"/>
      <c r="AM116" s="962"/>
      <c r="AN116" s="962"/>
      <c r="AO116" s="963"/>
      <c r="AP116" s="965">
        <v>0</v>
      </c>
      <c r="AQ116" s="966"/>
      <c r="AR116" s="966"/>
      <c r="AS116" s="966"/>
      <c r="AT116" s="967"/>
      <c r="AU116" s="911"/>
      <c r="AV116" s="912"/>
      <c r="AW116" s="912"/>
      <c r="AX116" s="912"/>
      <c r="AY116" s="912"/>
      <c r="AZ116" s="970" t="s">
        <v>460</v>
      </c>
      <c r="BA116" s="971"/>
      <c r="BB116" s="971"/>
      <c r="BC116" s="971"/>
      <c r="BD116" s="971"/>
      <c r="BE116" s="971"/>
      <c r="BF116" s="971"/>
      <c r="BG116" s="971"/>
      <c r="BH116" s="971"/>
      <c r="BI116" s="971"/>
      <c r="BJ116" s="971"/>
      <c r="BK116" s="971"/>
      <c r="BL116" s="971"/>
      <c r="BM116" s="971"/>
      <c r="BN116" s="971"/>
      <c r="BO116" s="971"/>
      <c r="BP116" s="972"/>
      <c r="BQ116" s="928" t="s">
        <v>242</v>
      </c>
      <c r="BR116" s="929"/>
      <c r="BS116" s="929"/>
      <c r="BT116" s="929"/>
      <c r="BU116" s="929"/>
      <c r="BV116" s="929" t="s">
        <v>440</v>
      </c>
      <c r="BW116" s="929"/>
      <c r="BX116" s="929"/>
      <c r="BY116" s="929"/>
      <c r="BZ116" s="929"/>
      <c r="CA116" s="929" t="s">
        <v>444</v>
      </c>
      <c r="CB116" s="929"/>
      <c r="CC116" s="929"/>
      <c r="CD116" s="929"/>
      <c r="CE116" s="929"/>
      <c r="CF116" s="923" t="s">
        <v>242</v>
      </c>
      <c r="CG116" s="924"/>
      <c r="CH116" s="924"/>
      <c r="CI116" s="924"/>
      <c r="CJ116" s="924"/>
      <c r="CK116" s="951"/>
      <c r="CL116" s="952"/>
      <c r="CM116" s="925" t="s">
        <v>461</v>
      </c>
      <c r="CN116" s="926"/>
      <c r="CO116" s="926"/>
      <c r="CP116" s="926"/>
      <c r="CQ116" s="926"/>
      <c r="CR116" s="926"/>
      <c r="CS116" s="926"/>
      <c r="CT116" s="926"/>
      <c r="CU116" s="926"/>
      <c r="CV116" s="926"/>
      <c r="CW116" s="926"/>
      <c r="CX116" s="926"/>
      <c r="CY116" s="926"/>
      <c r="CZ116" s="926"/>
      <c r="DA116" s="926"/>
      <c r="DB116" s="926"/>
      <c r="DC116" s="926"/>
      <c r="DD116" s="926"/>
      <c r="DE116" s="926"/>
      <c r="DF116" s="927"/>
      <c r="DG116" s="961" t="s">
        <v>444</v>
      </c>
      <c r="DH116" s="962"/>
      <c r="DI116" s="962"/>
      <c r="DJ116" s="962"/>
      <c r="DK116" s="963"/>
      <c r="DL116" s="964" t="s">
        <v>242</v>
      </c>
      <c r="DM116" s="962"/>
      <c r="DN116" s="962"/>
      <c r="DO116" s="962"/>
      <c r="DP116" s="963"/>
      <c r="DQ116" s="964" t="s">
        <v>242</v>
      </c>
      <c r="DR116" s="962"/>
      <c r="DS116" s="962"/>
      <c r="DT116" s="962"/>
      <c r="DU116" s="963"/>
      <c r="DV116" s="965" t="s">
        <v>449</v>
      </c>
      <c r="DW116" s="966"/>
      <c r="DX116" s="966"/>
      <c r="DY116" s="966"/>
      <c r="DZ116" s="967"/>
    </row>
    <row r="117" spans="1:130" s="230" customFormat="1" ht="26.25" customHeight="1" x14ac:dyDescent="0.2">
      <c r="A117" s="91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980" t="s">
        <v>462</v>
      </c>
      <c r="Z117" s="897"/>
      <c r="AA117" s="981">
        <v>623836</v>
      </c>
      <c r="AB117" s="982"/>
      <c r="AC117" s="982"/>
      <c r="AD117" s="982"/>
      <c r="AE117" s="983"/>
      <c r="AF117" s="984">
        <v>645268</v>
      </c>
      <c r="AG117" s="982"/>
      <c r="AH117" s="982"/>
      <c r="AI117" s="982"/>
      <c r="AJ117" s="983"/>
      <c r="AK117" s="984">
        <v>575070</v>
      </c>
      <c r="AL117" s="982"/>
      <c r="AM117" s="982"/>
      <c r="AN117" s="982"/>
      <c r="AO117" s="983"/>
      <c r="AP117" s="985"/>
      <c r="AQ117" s="986"/>
      <c r="AR117" s="986"/>
      <c r="AS117" s="986"/>
      <c r="AT117" s="987"/>
      <c r="AU117" s="911"/>
      <c r="AV117" s="912"/>
      <c r="AW117" s="912"/>
      <c r="AX117" s="912"/>
      <c r="AY117" s="912"/>
      <c r="AZ117" s="977" t="s">
        <v>463</v>
      </c>
      <c r="BA117" s="978"/>
      <c r="BB117" s="978"/>
      <c r="BC117" s="978"/>
      <c r="BD117" s="978"/>
      <c r="BE117" s="978"/>
      <c r="BF117" s="978"/>
      <c r="BG117" s="978"/>
      <c r="BH117" s="978"/>
      <c r="BI117" s="978"/>
      <c r="BJ117" s="978"/>
      <c r="BK117" s="978"/>
      <c r="BL117" s="978"/>
      <c r="BM117" s="978"/>
      <c r="BN117" s="978"/>
      <c r="BO117" s="978"/>
      <c r="BP117" s="979"/>
      <c r="BQ117" s="928" t="s">
        <v>440</v>
      </c>
      <c r="BR117" s="929"/>
      <c r="BS117" s="929"/>
      <c r="BT117" s="929"/>
      <c r="BU117" s="929"/>
      <c r="BV117" s="929" t="s">
        <v>449</v>
      </c>
      <c r="BW117" s="929"/>
      <c r="BX117" s="929"/>
      <c r="BY117" s="929"/>
      <c r="BZ117" s="929"/>
      <c r="CA117" s="929" t="s">
        <v>242</v>
      </c>
      <c r="CB117" s="929"/>
      <c r="CC117" s="929"/>
      <c r="CD117" s="929"/>
      <c r="CE117" s="929"/>
      <c r="CF117" s="923" t="s">
        <v>449</v>
      </c>
      <c r="CG117" s="924"/>
      <c r="CH117" s="924"/>
      <c r="CI117" s="924"/>
      <c r="CJ117" s="924"/>
      <c r="CK117" s="951"/>
      <c r="CL117" s="952"/>
      <c r="CM117" s="925" t="s">
        <v>464</v>
      </c>
      <c r="CN117" s="926"/>
      <c r="CO117" s="926"/>
      <c r="CP117" s="926"/>
      <c r="CQ117" s="926"/>
      <c r="CR117" s="926"/>
      <c r="CS117" s="926"/>
      <c r="CT117" s="926"/>
      <c r="CU117" s="926"/>
      <c r="CV117" s="926"/>
      <c r="CW117" s="926"/>
      <c r="CX117" s="926"/>
      <c r="CY117" s="926"/>
      <c r="CZ117" s="926"/>
      <c r="DA117" s="926"/>
      <c r="DB117" s="926"/>
      <c r="DC117" s="926"/>
      <c r="DD117" s="926"/>
      <c r="DE117" s="926"/>
      <c r="DF117" s="927"/>
      <c r="DG117" s="961" t="s">
        <v>444</v>
      </c>
      <c r="DH117" s="962"/>
      <c r="DI117" s="962"/>
      <c r="DJ117" s="962"/>
      <c r="DK117" s="963"/>
      <c r="DL117" s="964" t="s">
        <v>449</v>
      </c>
      <c r="DM117" s="962"/>
      <c r="DN117" s="962"/>
      <c r="DO117" s="962"/>
      <c r="DP117" s="963"/>
      <c r="DQ117" s="964" t="s">
        <v>440</v>
      </c>
      <c r="DR117" s="962"/>
      <c r="DS117" s="962"/>
      <c r="DT117" s="962"/>
      <c r="DU117" s="963"/>
      <c r="DV117" s="965" t="s">
        <v>242</v>
      </c>
      <c r="DW117" s="966"/>
      <c r="DX117" s="966"/>
      <c r="DY117" s="966"/>
      <c r="DZ117" s="967"/>
    </row>
    <row r="118" spans="1:130" s="230" customFormat="1" ht="26.25" customHeight="1" x14ac:dyDescent="0.2">
      <c r="A118" s="915" t="s">
        <v>435</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5" t="s">
        <v>432</v>
      </c>
      <c r="AB118" s="896"/>
      <c r="AC118" s="896"/>
      <c r="AD118" s="896"/>
      <c r="AE118" s="897"/>
      <c r="AF118" s="895" t="s">
        <v>433</v>
      </c>
      <c r="AG118" s="896"/>
      <c r="AH118" s="896"/>
      <c r="AI118" s="896"/>
      <c r="AJ118" s="897"/>
      <c r="AK118" s="895" t="s">
        <v>310</v>
      </c>
      <c r="AL118" s="896"/>
      <c r="AM118" s="896"/>
      <c r="AN118" s="896"/>
      <c r="AO118" s="897"/>
      <c r="AP118" s="973" t="s">
        <v>434</v>
      </c>
      <c r="AQ118" s="974"/>
      <c r="AR118" s="974"/>
      <c r="AS118" s="974"/>
      <c r="AT118" s="975"/>
      <c r="AU118" s="911"/>
      <c r="AV118" s="912"/>
      <c r="AW118" s="912"/>
      <c r="AX118" s="912"/>
      <c r="AY118" s="912"/>
      <c r="AZ118" s="976" t="s">
        <v>465</v>
      </c>
      <c r="BA118" s="968"/>
      <c r="BB118" s="968"/>
      <c r="BC118" s="968"/>
      <c r="BD118" s="968"/>
      <c r="BE118" s="968"/>
      <c r="BF118" s="968"/>
      <c r="BG118" s="968"/>
      <c r="BH118" s="968"/>
      <c r="BI118" s="968"/>
      <c r="BJ118" s="968"/>
      <c r="BK118" s="968"/>
      <c r="BL118" s="968"/>
      <c r="BM118" s="968"/>
      <c r="BN118" s="968"/>
      <c r="BO118" s="968"/>
      <c r="BP118" s="969"/>
      <c r="BQ118" s="1002" t="s">
        <v>444</v>
      </c>
      <c r="BR118" s="1003"/>
      <c r="BS118" s="1003"/>
      <c r="BT118" s="1003"/>
      <c r="BU118" s="1003"/>
      <c r="BV118" s="1003" t="s">
        <v>242</v>
      </c>
      <c r="BW118" s="1003"/>
      <c r="BX118" s="1003"/>
      <c r="BY118" s="1003"/>
      <c r="BZ118" s="1003"/>
      <c r="CA118" s="1003" t="s">
        <v>242</v>
      </c>
      <c r="CB118" s="1003"/>
      <c r="CC118" s="1003"/>
      <c r="CD118" s="1003"/>
      <c r="CE118" s="1003"/>
      <c r="CF118" s="923" t="s">
        <v>440</v>
      </c>
      <c r="CG118" s="924"/>
      <c r="CH118" s="924"/>
      <c r="CI118" s="924"/>
      <c r="CJ118" s="924"/>
      <c r="CK118" s="951"/>
      <c r="CL118" s="952"/>
      <c r="CM118" s="925" t="s">
        <v>466</v>
      </c>
      <c r="CN118" s="926"/>
      <c r="CO118" s="926"/>
      <c r="CP118" s="926"/>
      <c r="CQ118" s="926"/>
      <c r="CR118" s="926"/>
      <c r="CS118" s="926"/>
      <c r="CT118" s="926"/>
      <c r="CU118" s="926"/>
      <c r="CV118" s="926"/>
      <c r="CW118" s="926"/>
      <c r="CX118" s="926"/>
      <c r="CY118" s="926"/>
      <c r="CZ118" s="926"/>
      <c r="DA118" s="926"/>
      <c r="DB118" s="926"/>
      <c r="DC118" s="926"/>
      <c r="DD118" s="926"/>
      <c r="DE118" s="926"/>
      <c r="DF118" s="927"/>
      <c r="DG118" s="961" t="s">
        <v>242</v>
      </c>
      <c r="DH118" s="962"/>
      <c r="DI118" s="962"/>
      <c r="DJ118" s="962"/>
      <c r="DK118" s="963"/>
      <c r="DL118" s="964" t="s">
        <v>242</v>
      </c>
      <c r="DM118" s="962"/>
      <c r="DN118" s="962"/>
      <c r="DO118" s="962"/>
      <c r="DP118" s="963"/>
      <c r="DQ118" s="964" t="s">
        <v>449</v>
      </c>
      <c r="DR118" s="962"/>
      <c r="DS118" s="962"/>
      <c r="DT118" s="962"/>
      <c r="DU118" s="963"/>
      <c r="DV118" s="965" t="s">
        <v>242</v>
      </c>
      <c r="DW118" s="966"/>
      <c r="DX118" s="966"/>
      <c r="DY118" s="966"/>
      <c r="DZ118" s="967"/>
    </row>
    <row r="119" spans="1:130" s="230" customFormat="1" ht="26.25" customHeight="1" x14ac:dyDescent="0.2">
      <c r="A119" s="1060" t="s">
        <v>438</v>
      </c>
      <c r="B119" s="950"/>
      <c r="C119" s="932" t="s">
        <v>439</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449</v>
      </c>
      <c r="AB119" s="903"/>
      <c r="AC119" s="903"/>
      <c r="AD119" s="903"/>
      <c r="AE119" s="904"/>
      <c r="AF119" s="905" t="s">
        <v>242</v>
      </c>
      <c r="AG119" s="903"/>
      <c r="AH119" s="903"/>
      <c r="AI119" s="903"/>
      <c r="AJ119" s="904"/>
      <c r="AK119" s="905" t="s">
        <v>242</v>
      </c>
      <c r="AL119" s="903"/>
      <c r="AM119" s="903"/>
      <c r="AN119" s="903"/>
      <c r="AO119" s="904"/>
      <c r="AP119" s="906" t="s">
        <v>440</v>
      </c>
      <c r="AQ119" s="907"/>
      <c r="AR119" s="907"/>
      <c r="AS119" s="907"/>
      <c r="AT119" s="908"/>
      <c r="AU119" s="913"/>
      <c r="AV119" s="914"/>
      <c r="AW119" s="914"/>
      <c r="AX119" s="914"/>
      <c r="AY119" s="914"/>
      <c r="AZ119" s="251" t="s">
        <v>190</v>
      </c>
      <c r="BA119" s="251"/>
      <c r="BB119" s="251"/>
      <c r="BC119" s="251"/>
      <c r="BD119" s="251"/>
      <c r="BE119" s="251"/>
      <c r="BF119" s="251"/>
      <c r="BG119" s="251"/>
      <c r="BH119" s="251"/>
      <c r="BI119" s="251"/>
      <c r="BJ119" s="251"/>
      <c r="BK119" s="251"/>
      <c r="BL119" s="251"/>
      <c r="BM119" s="251"/>
      <c r="BN119" s="251"/>
      <c r="BO119" s="980" t="s">
        <v>467</v>
      </c>
      <c r="BP119" s="1008"/>
      <c r="BQ119" s="1002">
        <v>7490277</v>
      </c>
      <c r="BR119" s="1003"/>
      <c r="BS119" s="1003"/>
      <c r="BT119" s="1003"/>
      <c r="BU119" s="1003"/>
      <c r="BV119" s="1003">
        <v>12257120</v>
      </c>
      <c r="BW119" s="1003"/>
      <c r="BX119" s="1003"/>
      <c r="BY119" s="1003"/>
      <c r="BZ119" s="1003"/>
      <c r="CA119" s="1003">
        <v>10241400</v>
      </c>
      <c r="CB119" s="1003"/>
      <c r="CC119" s="1003"/>
      <c r="CD119" s="1003"/>
      <c r="CE119" s="1003"/>
      <c r="CF119" s="1004"/>
      <c r="CG119" s="1005"/>
      <c r="CH119" s="1005"/>
      <c r="CI119" s="1005"/>
      <c r="CJ119" s="1006"/>
      <c r="CK119" s="953"/>
      <c r="CL119" s="954"/>
      <c r="CM119" s="976" t="s">
        <v>468</v>
      </c>
      <c r="CN119" s="968"/>
      <c r="CO119" s="968"/>
      <c r="CP119" s="968"/>
      <c r="CQ119" s="968"/>
      <c r="CR119" s="968"/>
      <c r="CS119" s="968"/>
      <c r="CT119" s="968"/>
      <c r="CU119" s="968"/>
      <c r="CV119" s="968"/>
      <c r="CW119" s="968"/>
      <c r="CX119" s="968"/>
      <c r="CY119" s="968"/>
      <c r="CZ119" s="968"/>
      <c r="DA119" s="968"/>
      <c r="DB119" s="968"/>
      <c r="DC119" s="968"/>
      <c r="DD119" s="968"/>
      <c r="DE119" s="968"/>
      <c r="DF119" s="969"/>
      <c r="DG119" s="1007">
        <v>1225816</v>
      </c>
      <c r="DH119" s="989"/>
      <c r="DI119" s="989"/>
      <c r="DJ119" s="989"/>
      <c r="DK119" s="990"/>
      <c r="DL119" s="988">
        <v>5087521</v>
      </c>
      <c r="DM119" s="989"/>
      <c r="DN119" s="989"/>
      <c r="DO119" s="989"/>
      <c r="DP119" s="990"/>
      <c r="DQ119" s="988">
        <v>147564</v>
      </c>
      <c r="DR119" s="989"/>
      <c r="DS119" s="989"/>
      <c r="DT119" s="989"/>
      <c r="DU119" s="990"/>
      <c r="DV119" s="991">
        <v>3.1</v>
      </c>
      <c r="DW119" s="992"/>
      <c r="DX119" s="992"/>
      <c r="DY119" s="992"/>
      <c r="DZ119" s="993"/>
    </row>
    <row r="120" spans="1:130" s="230" customFormat="1" ht="26.25" customHeight="1" x14ac:dyDescent="0.2">
      <c r="A120" s="1061"/>
      <c r="B120" s="952"/>
      <c r="C120" s="925" t="s">
        <v>443</v>
      </c>
      <c r="D120" s="926"/>
      <c r="E120" s="926"/>
      <c r="F120" s="926"/>
      <c r="G120" s="926"/>
      <c r="H120" s="926"/>
      <c r="I120" s="926"/>
      <c r="J120" s="926"/>
      <c r="K120" s="926"/>
      <c r="L120" s="926"/>
      <c r="M120" s="926"/>
      <c r="N120" s="926"/>
      <c r="O120" s="926"/>
      <c r="P120" s="926"/>
      <c r="Q120" s="926"/>
      <c r="R120" s="926"/>
      <c r="S120" s="926"/>
      <c r="T120" s="926"/>
      <c r="U120" s="926"/>
      <c r="V120" s="926"/>
      <c r="W120" s="926"/>
      <c r="X120" s="926"/>
      <c r="Y120" s="926"/>
      <c r="Z120" s="927"/>
      <c r="AA120" s="961" t="s">
        <v>449</v>
      </c>
      <c r="AB120" s="962"/>
      <c r="AC120" s="962"/>
      <c r="AD120" s="962"/>
      <c r="AE120" s="963"/>
      <c r="AF120" s="964" t="s">
        <v>444</v>
      </c>
      <c r="AG120" s="962"/>
      <c r="AH120" s="962"/>
      <c r="AI120" s="962"/>
      <c r="AJ120" s="963"/>
      <c r="AK120" s="964" t="s">
        <v>449</v>
      </c>
      <c r="AL120" s="962"/>
      <c r="AM120" s="962"/>
      <c r="AN120" s="962"/>
      <c r="AO120" s="963"/>
      <c r="AP120" s="965" t="s">
        <v>242</v>
      </c>
      <c r="AQ120" s="966"/>
      <c r="AR120" s="966"/>
      <c r="AS120" s="966"/>
      <c r="AT120" s="967"/>
      <c r="AU120" s="994" t="s">
        <v>469</v>
      </c>
      <c r="AV120" s="995"/>
      <c r="AW120" s="995"/>
      <c r="AX120" s="995"/>
      <c r="AY120" s="996"/>
      <c r="AZ120" s="932" t="s">
        <v>470</v>
      </c>
      <c r="BA120" s="900"/>
      <c r="BB120" s="900"/>
      <c r="BC120" s="900"/>
      <c r="BD120" s="900"/>
      <c r="BE120" s="900"/>
      <c r="BF120" s="900"/>
      <c r="BG120" s="900"/>
      <c r="BH120" s="900"/>
      <c r="BI120" s="900"/>
      <c r="BJ120" s="900"/>
      <c r="BK120" s="900"/>
      <c r="BL120" s="900"/>
      <c r="BM120" s="900"/>
      <c r="BN120" s="900"/>
      <c r="BO120" s="900"/>
      <c r="BP120" s="901"/>
      <c r="BQ120" s="933">
        <v>2927687</v>
      </c>
      <c r="BR120" s="934"/>
      <c r="BS120" s="934"/>
      <c r="BT120" s="934"/>
      <c r="BU120" s="934"/>
      <c r="BV120" s="934">
        <v>2802395</v>
      </c>
      <c r="BW120" s="934"/>
      <c r="BX120" s="934"/>
      <c r="BY120" s="934"/>
      <c r="BZ120" s="934"/>
      <c r="CA120" s="934">
        <v>2433215</v>
      </c>
      <c r="CB120" s="934"/>
      <c r="CC120" s="934"/>
      <c r="CD120" s="934"/>
      <c r="CE120" s="934"/>
      <c r="CF120" s="947">
        <v>51.5</v>
      </c>
      <c r="CG120" s="948"/>
      <c r="CH120" s="948"/>
      <c r="CI120" s="948"/>
      <c r="CJ120" s="948"/>
      <c r="CK120" s="1009" t="s">
        <v>471</v>
      </c>
      <c r="CL120" s="1010"/>
      <c r="CM120" s="1010"/>
      <c r="CN120" s="1010"/>
      <c r="CO120" s="1011"/>
      <c r="CP120" s="1017" t="s">
        <v>472</v>
      </c>
      <c r="CQ120" s="1018"/>
      <c r="CR120" s="1018"/>
      <c r="CS120" s="1018"/>
      <c r="CT120" s="1018"/>
      <c r="CU120" s="1018"/>
      <c r="CV120" s="1018"/>
      <c r="CW120" s="1018"/>
      <c r="CX120" s="1018"/>
      <c r="CY120" s="1018"/>
      <c r="CZ120" s="1018"/>
      <c r="DA120" s="1018"/>
      <c r="DB120" s="1018"/>
      <c r="DC120" s="1018"/>
      <c r="DD120" s="1018"/>
      <c r="DE120" s="1018"/>
      <c r="DF120" s="1019"/>
      <c r="DG120" s="933">
        <v>1361133</v>
      </c>
      <c r="DH120" s="934"/>
      <c r="DI120" s="934"/>
      <c r="DJ120" s="934"/>
      <c r="DK120" s="934"/>
      <c r="DL120" s="934">
        <v>1358627</v>
      </c>
      <c r="DM120" s="934"/>
      <c r="DN120" s="934"/>
      <c r="DO120" s="934"/>
      <c r="DP120" s="934"/>
      <c r="DQ120" s="934">
        <v>1430984</v>
      </c>
      <c r="DR120" s="934"/>
      <c r="DS120" s="934"/>
      <c r="DT120" s="934"/>
      <c r="DU120" s="934"/>
      <c r="DV120" s="935">
        <v>30.3</v>
      </c>
      <c r="DW120" s="935"/>
      <c r="DX120" s="935"/>
      <c r="DY120" s="935"/>
      <c r="DZ120" s="936"/>
    </row>
    <row r="121" spans="1:130" s="230" customFormat="1" ht="26.25" customHeight="1" x14ac:dyDescent="0.2">
      <c r="A121" s="1061"/>
      <c r="B121" s="952"/>
      <c r="C121" s="977" t="s">
        <v>473</v>
      </c>
      <c r="D121" s="978"/>
      <c r="E121" s="978"/>
      <c r="F121" s="978"/>
      <c r="G121" s="978"/>
      <c r="H121" s="978"/>
      <c r="I121" s="978"/>
      <c r="J121" s="978"/>
      <c r="K121" s="978"/>
      <c r="L121" s="978"/>
      <c r="M121" s="978"/>
      <c r="N121" s="978"/>
      <c r="O121" s="978"/>
      <c r="P121" s="978"/>
      <c r="Q121" s="978"/>
      <c r="R121" s="978"/>
      <c r="S121" s="978"/>
      <c r="T121" s="978"/>
      <c r="U121" s="978"/>
      <c r="V121" s="978"/>
      <c r="W121" s="978"/>
      <c r="X121" s="978"/>
      <c r="Y121" s="978"/>
      <c r="Z121" s="979"/>
      <c r="AA121" s="961" t="s">
        <v>242</v>
      </c>
      <c r="AB121" s="962"/>
      <c r="AC121" s="962"/>
      <c r="AD121" s="962"/>
      <c r="AE121" s="963"/>
      <c r="AF121" s="964" t="s">
        <v>242</v>
      </c>
      <c r="AG121" s="962"/>
      <c r="AH121" s="962"/>
      <c r="AI121" s="962"/>
      <c r="AJ121" s="963"/>
      <c r="AK121" s="964" t="s">
        <v>444</v>
      </c>
      <c r="AL121" s="962"/>
      <c r="AM121" s="962"/>
      <c r="AN121" s="962"/>
      <c r="AO121" s="963"/>
      <c r="AP121" s="965" t="s">
        <v>242</v>
      </c>
      <c r="AQ121" s="966"/>
      <c r="AR121" s="966"/>
      <c r="AS121" s="966"/>
      <c r="AT121" s="967"/>
      <c r="AU121" s="997"/>
      <c r="AV121" s="998"/>
      <c r="AW121" s="998"/>
      <c r="AX121" s="998"/>
      <c r="AY121" s="999"/>
      <c r="AZ121" s="925" t="s">
        <v>474</v>
      </c>
      <c r="BA121" s="926"/>
      <c r="BB121" s="926"/>
      <c r="BC121" s="926"/>
      <c r="BD121" s="926"/>
      <c r="BE121" s="926"/>
      <c r="BF121" s="926"/>
      <c r="BG121" s="926"/>
      <c r="BH121" s="926"/>
      <c r="BI121" s="926"/>
      <c r="BJ121" s="926"/>
      <c r="BK121" s="926"/>
      <c r="BL121" s="926"/>
      <c r="BM121" s="926"/>
      <c r="BN121" s="926"/>
      <c r="BO121" s="926"/>
      <c r="BP121" s="927"/>
      <c r="BQ121" s="928">
        <v>1601631</v>
      </c>
      <c r="BR121" s="929"/>
      <c r="BS121" s="929"/>
      <c r="BT121" s="929"/>
      <c r="BU121" s="929"/>
      <c r="BV121" s="929">
        <v>1568023</v>
      </c>
      <c r="BW121" s="929"/>
      <c r="BX121" s="929"/>
      <c r="BY121" s="929"/>
      <c r="BZ121" s="929"/>
      <c r="CA121" s="929">
        <v>1638753</v>
      </c>
      <c r="CB121" s="929"/>
      <c r="CC121" s="929"/>
      <c r="CD121" s="929"/>
      <c r="CE121" s="929"/>
      <c r="CF121" s="923">
        <v>34.700000000000003</v>
      </c>
      <c r="CG121" s="924"/>
      <c r="CH121" s="924"/>
      <c r="CI121" s="924"/>
      <c r="CJ121" s="924"/>
      <c r="CK121" s="1012"/>
      <c r="CL121" s="1013"/>
      <c r="CM121" s="1013"/>
      <c r="CN121" s="1013"/>
      <c r="CO121" s="1014"/>
      <c r="CP121" s="1022" t="s">
        <v>408</v>
      </c>
      <c r="CQ121" s="1023"/>
      <c r="CR121" s="1023"/>
      <c r="CS121" s="1023"/>
      <c r="CT121" s="1023"/>
      <c r="CU121" s="1023"/>
      <c r="CV121" s="1023"/>
      <c r="CW121" s="1023"/>
      <c r="CX121" s="1023"/>
      <c r="CY121" s="1023"/>
      <c r="CZ121" s="1023"/>
      <c r="DA121" s="1023"/>
      <c r="DB121" s="1023"/>
      <c r="DC121" s="1023"/>
      <c r="DD121" s="1023"/>
      <c r="DE121" s="1023"/>
      <c r="DF121" s="1024"/>
      <c r="DG121" s="928">
        <v>730895</v>
      </c>
      <c r="DH121" s="929"/>
      <c r="DI121" s="929"/>
      <c r="DJ121" s="929"/>
      <c r="DK121" s="929"/>
      <c r="DL121" s="929">
        <v>627899</v>
      </c>
      <c r="DM121" s="929"/>
      <c r="DN121" s="929"/>
      <c r="DO121" s="929"/>
      <c r="DP121" s="929"/>
      <c r="DQ121" s="929">
        <v>547160</v>
      </c>
      <c r="DR121" s="929"/>
      <c r="DS121" s="929"/>
      <c r="DT121" s="929"/>
      <c r="DU121" s="929"/>
      <c r="DV121" s="930">
        <v>11.6</v>
      </c>
      <c r="DW121" s="930"/>
      <c r="DX121" s="930"/>
      <c r="DY121" s="930"/>
      <c r="DZ121" s="931"/>
    </row>
    <row r="122" spans="1:130" s="230" customFormat="1" ht="26.25" customHeight="1" x14ac:dyDescent="0.2">
      <c r="A122" s="1061"/>
      <c r="B122" s="952"/>
      <c r="C122" s="925" t="s">
        <v>455</v>
      </c>
      <c r="D122" s="926"/>
      <c r="E122" s="926"/>
      <c r="F122" s="926"/>
      <c r="G122" s="926"/>
      <c r="H122" s="926"/>
      <c r="I122" s="926"/>
      <c r="J122" s="926"/>
      <c r="K122" s="926"/>
      <c r="L122" s="926"/>
      <c r="M122" s="926"/>
      <c r="N122" s="926"/>
      <c r="O122" s="926"/>
      <c r="P122" s="926"/>
      <c r="Q122" s="926"/>
      <c r="R122" s="926"/>
      <c r="S122" s="926"/>
      <c r="T122" s="926"/>
      <c r="U122" s="926"/>
      <c r="V122" s="926"/>
      <c r="W122" s="926"/>
      <c r="X122" s="926"/>
      <c r="Y122" s="926"/>
      <c r="Z122" s="927"/>
      <c r="AA122" s="961" t="s">
        <v>242</v>
      </c>
      <c r="AB122" s="962"/>
      <c r="AC122" s="962"/>
      <c r="AD122" s="962"/>
      <c r="AE122" s="963"/>
      <c r="AF122" s="964" t="s">
        <v>242</v>
      </c>
      <c r="AG122" s="962"/>
      <c r="AH122" s="962"/>
      <c r="AI122" s="962"/>
      <c r="AJ122" s="963"/>
      <c r="AK122" s="964" t="s">
        <v>242</v>
      </c>
      <c r="AL122" s="962"/>
      <c r="AM122" s="962"/>
      <c r="AN122" s="962"/>
      <c r="AO122" s="963"/>
      <c r="AP122" s="965" t="s">
        <v>242</v>
      </c>
      <c r="AQ122" s="966"/>
      <c r="AR122" s="966"/>
      <c r="AS122" s="966"/>
      <c r="AT122" s="967"/>
      <c r="AU122" s="997"/>
      <c r="AV122" s="998"/>
      <c r="AW122" s="998"/>
      <c r="AX122" s="998"/>
      <c r="AY122" s="999"/>
      <c r="AZ122" s="976" t="s">
        <v>475</v>
      </c>
      <c r="BA122" s="968"/>
      <c r="BB122" s="968"/>
      <c r="BC122" s="968"/>
      <c r="BD122" s="968"/>
      <c r="BE122" s="968"/>
      <c r="BF122" s="968"/>
      <c r="BG122" s="968"/>
      <c r="BH122" s="968"/>
      <c r="BI122" s="968"/>
      <c r="BJ122" s="968"/>
      <c r="BK122" s="968"/>
      <c r="BL122" s="968"/>
      <c r="BM122" s="968"/>
      <c r="BN122" s="968"/>
      <c r="BO122" s="968"/>
      <c r="BP122" s="969"/>
      <c r="BQ122" s="1002">
        <v>3923637</v>
      </c>
      <c r="BR122" s="1003"/>
      <c r="BS122" s="1003"/>
      <c r="BT122" s="1003"/>
      <c r="BU122" s="1003"/>
      <c r="BV122" s="1003">
        <v>4317525</v>
      </c>
      <c r="BW122" s="1003"/>
      <c r="BX122" s="1003"/>
      <c r="BY122" s="1003"/>
      <c r="BZ122" s="1003"/>
      <c r="CA122" s="1003">
        <v>4331656</v>
      </c>
      <c r="CB122" s="1003"/>
      <c r="CC122" s="1003"/>
      <c r="CD122" s="1003"/>
      <c r="CE122" s="1003"/>
      <c r="CF122" s="1020">
        <v>91.7</v>
      </c>
      <c r="CG122" s="1021"/>
      <c r="CH122" s="1021"/>
      <c r="CI122" s="1021"/>
      <c r="CJ122" s="1021"/>
      <c r="CK122" s="1012"/>
      <c r="CL122" s="1013"/>
      <c r="CM122" s="1013"/>
      <c r="CN122" s="1013"/>
      <c r="CO122" s="1014"/>
      <c r="CP122" s="1022" t="s">
        <v>476</v>
      </c>
      <c r="CQ122" s="1023"/>
      <c r="CR122" s="1023"/>
      <c r="CS122" s="1023"/>
      <c r="CT122" s="1023"/>
      <c r="CU122" s="1023"/>
      <c r="CV122" s="1023"/>
      <c r="CW122" s="1023"/>
      <c r="CX122" s="1023"/>
      <c r="CY122" s="1023"/>
      <c r="CZ122" s="1023"/>
      <c r="DA122" s="1023"/>
      <c r="DB122" s="1023"/>
      <c r="DC122" s="1023"/>
      <c r="DD122" s="1023"/>
      <c r="DE122" s="1023"/>
      <c r="DF122" s="1024"/>
      <c r="DG122" s="928" t="s">
        <v>449</v>
      </c>
      <c r="DH122" s="929"/>
      <c r="DI122" s="929"/>
      <c r="DJ122" s="929"/>
      <c r="DK122" s="929"/>
      <c r="DL122" s="929" t="s">
        <v>242</v>
      </c>
      <c r="DM122" s="929"/>
      <c r="DN122" s="929"/>
      <c r="DO122" s="929"/>
      <c r="DP122" s="929"/>
      <c r="DQ122" s="929" t="s">
        <v>242</v>
      </c>
      <c r="DR122" s="929"/>
      <c r="DS122" s="929"/>
      <c r="DT122" s="929"/>
      <c r="DU122" s="929"/>
      <c r="DV122" s="930" t="s">
        <v>440</v>
      </c>
      <c r="DW122" s="930"/>
      <c r="DX122" s="930"/>
      <c r="DY122" s="930"/>
      <c r="DZ122" s="931"/>
    </row>
    <row r="123" spans="1:130" s="230" customFormat="1" ht="26.25" customHeight="1" x14ac:dyDescent="0.2">
      <c r="A123" s="1061"/>
      <c r="B123" s="952"/>
      <c r="C123" s="925" t="s">
        <v>461</v>
      </c>
      <c r="D123" s="926"/>
      <c r="E123" s="926"/>
      <c r="F123" s="926"/>
      <c r="G123" s="926"/>
      <c r="H123" s="926"/>
      <c r="I123" s="926"/>
      <c r="J123" s="926"/>
      <c r="K123" s="926"/>
      <c r="L123" s="926"/>
      <c r="M123" s="926"/>
      <c r="N123" s="926"/>
      <c r="O123" s="926"/>
      <c r="P123" s="926"/>
      <c r="Q123" s="926"/>
      <c r="R123" s="926"/>
      <c r="S123" s="926"/>
      <c r="T123" s="926"/>
      <c r="U123" s="926"/>
      <c r="V123" s="926"/>
      <c r="W123" s="926"/>
      <c r="X123" s="926"/>
      <c r="Y123" s="926"/>
      <c r="Z123" s="927"/>
      <c r="AA123" s="961" t="s">
        <v>449</v>
      </c>
      <c r="AB123" s="962"/>
      <c r="AC123" s="962"/>
      <c r="AD123" s="962"/>
      <c r="AE123" s="963"/>
      <c r="AF123" s="964" t="s">
        <v>242</v>
      </c>
      <c r="AG123" s="962"/>
      <c r="AH123" s="962"/>
      <c r="AI123" s="962"/>
      <c r="AJ123" s="963"/>
      <c r="AK123" s="964" t="s">
        <v>444</v>
      </c>
      <c r="AL123" s="962"/>
      <c r="AM123" s="962"/>
      <c r="AN123" s="962"/>
      <c r="AO123" s="963"/>
      <c r="AP123" s="965" t="s">
        <v>242</v>
      </c>
      <c r="AQ123" s="966"/>
      <c r="AR123" s="966"/>
      <c r="AS123" s="966"/>
      <c r="AT123" s="967"/>
      <c r="AU123" s="1000"/>
      <c r="AV123" s="1001"/>
      <c r="AW123" s="1001"/>
      <c r="AX123" s="1001"/>
      <c r="AY123" s="1001"/>
      <c r="AZ123" s="251" t="s">
        <v>190</v>
      </c>
      <c r="BA123" s="251"/>
      <c r="BB123" s="251"/>
      <c r="BC123" s="251"/>
      <c r="BD123" s="251"/>
      <c r="BE123" s="251"/>
      <c r="BF123" s="251"/>
      <c r="BG123" s="251"/>
      <c r="BH123" s="251"/>
      <c r="BI123" s="251"/>
      <c r="BJ123" s="251"/>
      <c r="BK123" s="251"/>
      <c r="BL123" s="251"/>
      <c r="BM123" s="251"/>
      <c r="BN123" s="251"/>
      <c r="BO123" s="980" t="s">
        <v>477</v>
      </c>
      <c r="BP123" s="1008"/>
      <c r="BQ123" s="1067">
        <v>8452955</v>
      </c>
      <c r="BR123" s="1034"/>
      <c r="BS123" s="1034"/>
      <c r="BT123" s="1034"/>
      <c r="BU123" s="1034"/>
      <c r="BV123" s="1034">
        <v>8687943</v>
      </c>
      <c r="BW123" s="1034"/>
      <c r="BX123" s="1034"/>
      <c r="BY123" s="1034"/>
      <c r="BZ123" s="1034"/>
      <c r="CA123" s="1034">
        <v>8403624</v>
      </c>
      <c r="CB123" s="1034"/>
      <c r="CC123" s="1034"/>
      <c r="CD123" s="1034"/>
      <c r="CE123" s="1034"/>
      <c r="CF123" s="1004"/>
      <c r="CG123" s="1005"/>
      <c r="CH123" s="1005"/>
      <c r="CI123" s="1005"/>
      <c r="CJ123" s="1006"/>
      <c r="CK123" s="1012"/>
      <c r="CL123" s="1013"/>
      <c r="CM123" s="1013"/>
      <c r="CN123" s="1013"/>
      <c r="CO123" s="1014"/>
      <c r="CP123" s="1022" t="s">
        <v>478</v>
      </c>
      <c r="CQ123" s="1023"/>
      <c r="CR123" s="1023"/>
      <c r="CS123" s="1023"/>
      <c r="CT123" s="1023"/>
      <c r="CU123" s="1023"/>
      <c r="CV123" s="1023"/>
      <c r="CW123" s="1023"/>
      <c r="CX123" s="1023"/>
      <c r="CY123" s="1023"/>
      <c r="CZ123" s="1023"/>
      <c r="DA123" s="1023"/>
      <c r="DB123" s="1023"/>
      <c r="DC123" s="1023"/>
      <c r="DD123" s="1023"/>
      <c r="DE123" s="1023"/>
      <c r="DF123" s="1024"/>
      <c r="DG123" s="961" t="s">
        <v>242</v>
      </c>
      <c r="DH123" s="962"/>
      <c r="DI123" s="962"/>
      <c r="DJ123" s="962"/>
      <c r="DK123" s="963"/>
      <c r="DL123" s="964" t="s">
        <v>242</v>
      </c>
      <c r="DM123" s="962"/>
      <c r="DN123" s="962"/>
      <c r="DO123" s="962"/>
      <c r="DP123" s="963"/>
      <c r="DQ123" s="964" t="s">
        <v>242</v>
      </c>
      <c r="DR123" s="962"/>
      <c r="DS123" s="962"/>
      <c r="DT123" s="962"/>
      <c r="DU123" s="963"/>
      <c r="DV123" s="965" t="s">
        <v>440</v>
      </c>
      <c r="DW123" s="966"/>
      <c r="DX123" s="966"/>
      <c r="DY123" s="966"/>
      <c r="DZ123" s="967"/>
    </row>
    <row r="124" spans="1:130" s="230" customFormat="1" ht="26.25" customHeight="1" thickBot="1" x14ac:dyDescent="0.25">
      <c r="A124" s="1061"/>
      <c r="B124" s="952"/>
      <c r="C124" s="925" t="s">
        <v>464</v>
      </c>
      <c r="D124" s="926"/>
      <c r="E124" s="926"/>
      <c r="F124" s="926"/>
      <c r="G124" s="926"/>
      <c r="H124" s="926"/>
      <c r="I124" s="926"/>
      <c r="J124" s="926"/>
      <c r="K124" s="926"/>
      <c r="L124" s="926"/>
      <c r="M124" s="926"/>
      <c r="N124" s="926"/>
      <c r="O124" s="926"/>
      <c r="P124" s="926"/>
      <c r="Q124" s="926"/>
      <c r="R124" s="926"/>
      <c r="S124" s="926"/>
      <c r="T124" s="926"/>
      <c r="U124" s="926"/>
      <c r="V124" s="926"/>
      <c r="W124" s="926"/>
      <c r="X124" s="926"/>
      <c r="Y124" s="926"/>
      <c r="Z124" s="927"/>
      <c r="AA124" s="961" t="s">
        <v>444</v>
      </c>
      <c r="AB124" s="962"/>
      <c r="AC124" s="962"/>
      <c r="AD124" s="962"/>
      <c r="AE124" s="963"/>
      <c r="AF124" s="964" t="s">
        <v>242</v>
      </c>
      <c r="AG124" s="962"/>
      <c r="AH124" s="962"/>
      <c r="AI124" s="962"/>
      <c r="AJ124" s="963"/>
      <c r="AK124" s="964" t="s">
        <v>242</v>
      </c>
      <c r="AL124" s="962"/>
      <c r="AM124" s="962"/>
      <c r="AN124" s="962"/>
      <c r="AO124" s="963"/>
      <c r="AP124" s="965" t="s">
        <v>242</v>
      </c>
      <c r="AQ124" s="966"/>
      <c r="AR124" s="966"/>
      <c r="AS124" s="966"/>
      <c r="AT124" s="967"/>
      <c r="AU124" s="1063" t="s">
        <v>479</v>
      </c>
      <c r="AV124" s="1064"/>
      <c r="AW124" s="1064"/>
      <c r="AX124" s="1064"/>
      <c r="AY124" s="1064"/>
      <c r="AZ124" s="1064"/>
      <c r="BA124" s="1064"/>
      <c r="BB124" s="1064"/>
      <c r="BC124" s="1064"/>
      <c r="BD124" s="1064"/>
      <c r="BE124" s="1064"/>
      <c r="BF124" s="1064"/>
      <c r="BG124" s="1064"/>
      <c r="BH124" s="1064"/>
      <c r="BI124" s="1064"/>
      <c r="BJ124" s="1064"/>
      <c r="BK124" s="1064"/>
      <c r="BL124" s="1064"/>
      <c r="BM124" s="1064"/>
      <c r="BN124" s="1064"/>
      <c r="BO124" s="1064"/>
      <c r="BP124" s="1065"/>
      <c r="BQ124" s="1066" t="s">
        <v>440</v>
      </c>
      <c r="BR124" s="1030"/>
      <c r="BS124" s="1030"/>
      <c r="BT124" s="1030"/>
      <c r="BU124" s="1030"/>
      <c r="BV124" s="1030">
        <v>74.599999999999994</v>
      </c>
      <c r="BW124" s="1030"/>
      <c r="BX124" s="1030"/>
      <c r="BY124" s="1030"/>
      <c r="BZ124" s="1030"/>
      <c r="CA124" s="1030">
        <v>38.9</v>
      </c>
      <c r="CB124" s="1030"/>
      <c r="CC124" s="1030"/>
      <c r="CD124" s="1030"/>
      <c r="CE124" s="1030"/>
      <c r="CF124" s="1031"/>
      <c r="CG124" s="1032"/>
      <c r="CH124" s="1032"/>
      <c r="CI124" s="1032"/>
      <c r="CJ124" s="1033"/>
      <c r="CK124" s="1015"/>
      <c r="CL124" s="1015"/>
      <c r="CM124" s="1015"/>
      <c r="CN124" s="1015"/>
      <c r="CO124" s="1016"/>
      <c r="CP124" s="1022" t="s">
        <v>480</v>
      </c>
      <c r="CQ124" s="1023"/>
      <c r="CR124" s="1023"/>
      <c r="CS124" s="1023"/>
      <c r="CT124" s="1023"/>
      <c r="CU124" s="1023"/>
      <c r="CV124" s="1023"/>
      <c r="CW124" s="1023"/>
      <c r="CX124" s="1023"/>
      <c r="CY124" s="1023"/>
      <c r="CZ124" s="1023"/>
      <c r="DA124" s="1023"/>
      <c r="DB124" s="1023"/>
      <c r="DC124" s="1023"/>
      <c r="DD124" s="1023"/>
      <c r="DE124" s="1023"/>
      <c r="DF124" s="1024"/>
      <c r="DG124" s="1007" t="s">
        <v>242</v>
      </c>
      <c r="DH124" s="989"/>
      <c r="DI124" s="989"/>
      <c r="DJ124" s="989"/>
      <c r="DK124" s="990"/>
      <c r="DL124" s="988" t="s">
        <v>242</v>
      </c>
      <c r="DM124" s="989"/>
      <c r="DN124" s="989"/>
      <c r="DO124" s="989"/>
      <c r="DP124" s="990"/>
      <c r="DQ124" s="988" t="s">
        <v>242</v>
      </c>
      <c r="DR124" s="989"/>
      <c r="DS124" s="989"/>
      <c r="DT124" s="989"/>
      <c r="DU124" s="990"/>
      <c r="DV124" s="991" t="s">
        <v>440</v>
      </c>
      <c r="DW124" s="992"/>
      <c r="DX124" s="992"/>
      <c r="DY124" s="992"/>
      <c r="DZ124" s="993"/>
    </row>
    <row r="125" spans="1:130" s="230" customFormat="1" ht="26.25" customHeight="1" x14ac:dyDescent="0.2">
      <c r="A125" s="1061"/>
      <c r="B125" s="952"/>
      <c r="C125" s="925" t="s">
        <v>466</v>
      </c>
      <c r="D125" s="926"/>
      <c r="E125" s="926"/>
      <c r="F125" s="926"/>
      <c r="G125" s="926"/>
      <c r="H125" s="926"/>
      <c r="I125" s="926"/>
      <c r="J125" s="926"/>
      <c r="K125" s="926"/>
      <c r="L125" s="926"/>
      <c r="M125" s="926"/>
      <c r="N125" s="926"/>
      <c r="O125" s="926"/>
      <c r="P125" s="926"/>
      <c r="Q125" s="926"/>
      <c r="R125" s="926"/>
      <c r="S125" s="926"/>
      <c r="T125" s="926"/>
      <c r="U125" s="926"/>
      <c r="V125" s="926"/>
      <c r="W125" s="926"/>
      <c r="X125" s="926"/>
      <c r="Y125" s="926"/>
      <c r="Z125" s="927"/>
      <c r="AA125" s="961" t="s">
        <v>444</v>
      </c>
      <c r="AB125" s="962"/>
      <c r="AC125" s="962"/>
      <c r="AD125" s="962"/>
      <c r="AE125" s="963"/>
      <c r="AF125" s="964" t="s">
        <v>242</v>
      </c>
      <c r="AG125" s="962"/>
      <c r="AH125" s="962"/>
      <c r="AI125" s="962"/>
      <c r="AJ125" s="963"/>
      <c r="AK125" s="964" t="s">
        <v>242</v>
      </c>
      <c r="AL125" s="962"/>
      <c r="AM125" s="962"/>
      <c r="AN125" s="962"/>
      <c r="AO125" s="963"/>
      <c r="AP125" s="965" t="s">
        <v>242</v>
      </c>
      <c r="AQ125" s="966"/>
      <c r="AR125" s="966"/>
      <c r="AS125" s="966"/>
      <c r="AT125" s="967"/>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5" t="s">
        <v>481</v>
      </c>
      <c r="CL125" s="1010"/>
      <c r="CM125" s="1010"/>
      <c r="CN125" s="1010"/>
      <c r="CO125" s="1011"/>
      <c r="CP125" s="932" t="s">
        <v>482</v>
      </c>
      <c r="CQ125" s="900"/>
      <c r="CR125" s="900"/>
      <c r="CS125" s="900"/>
      <c r="CT125" s="900"/>
      <c r="CU125" s="900"/>
      <c r="CV125" s="900"/>
      <c r="CW125" s="900"/>
      <c r="CX125" s="900"/>
      <c r="CY125" s="900"/>
      <c r="CZ125" s="900"/>
      <c r="DA125" s="900"/>
      <c r="DB125" s="900"/>
      <c r="DC125" s="900"/>
      <c r="DD125" s="900"/>
      <c r="DE125" s="900"/>
      <c r="DF125" s="901"/>
      <c r="DG125" s="933" t="s">
        <v>242</v>
      </c>
      <c r="DH125" s="934"/>
      <c r="DI125" s="934"/>
      <c r="DJ125" s="934"/>
      <c r="DK125" s="934"/>
      <c r="DL125" s="934" t="s">
        <v>449</v>
      </c>
      <c r="DM125" s="934"/>
      <c r="DN125" s="934"/>
      <c r="DO125" s="934"/>
      <c r="DP125" s="934"/>
      <c r="DQ125" s="934" t="s">
        <v>242</v>
      </c>
      <c r="DR125" s="934"/>
      <c r="DS125" s="934"/>
      <c r="DT125" s="934"/>
      <c r="DU125" s="934"/>
      <c r="DV125" s="935" t="s">
        <v>242</v>
      </c>
      <c r="DW125" s="935"/>
      <c r="DX125" s="935"/>
      <c r="DY125" s="935"/>
      <c r="DZ125" s="936"/>
    </row>
    <row r="126" spans="1:130" s="230" customFormat="1" ht="26.25" customHeight="1" thickBot="1" x14ac:dyDescent="0.25">
      <c r="A126" s="1061"/>
      <c r="B126" s="952"/>
      <c r="C126" s="925" t="s">
        <v>468</v>
      </c>
      <c r="D126" s="926"/>
      <c r="E126" s="926"/>
      <c r="F126" s="926"/>
      <c r="G126" s="926"/>
      <c r="H126" s="926"/>
      <c r="I126" s="926"/>
      <c r="J126" s="926"/>
      <c r="K126" s="926"/>
      <c r="L126" s="926"/>
      <c r="M126" s="926"/>
      <c r="N126" s="926"/>
      <c r="O126" s="926"/>
      <c r="P126" s="926"/>
      <c r="Q126" s="926"/>
      <c r="R126" s="926"/>
      <c r="S126" s="926"/>
      <c r="T126" s="926"/>
      <c r="U126" s="926"/>
      <c r="V126" s="926"/>
      <c r="W126" s="926"/>
      <c r="X126" s="926"/>
      <c r="Y126" s="926"/>
      <c r="Z126" s="927"/>
      <c r="AA126" s="961">
        <v>24791</v>
      </c>
      <c r="AB126" s="962"/>
      <c r="AC126" s="962"/>
      <c r="AD126" s="962"/>
      <c r="AE126" s="963"/>
      <c r="AF126" s="964">
        <v>50876</v>
      </c>
      <c r="AG126" s="962"/>
      <c r="AH126" s="962"/>
      <c r="AI126" s="962"/>
      <c r="AJ126" s="963"/>
      <c r="AK126" s="964">
        <v>13634</v>
      </c>
      <c r="AL126" s="962"/>
      <c r="AM126" s="962"/>
      <c r="AN126" s="962"/>
      <c r="AO126" s="963"/>
      <c r="AP126" s="965">
        <v>0.3</v>
      </c>
      <c r="AQ126" s="966"/>
      <c r="AR126" s="966"/>
      <c r="AS126" s="966"/>
      <c r="AT126" s="967"/>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6"/>
      <c r="CL126" s="1013"/>
      <c r="CM126" s="1013"/>
      <c r="CN126" s="1013"/>
      <c r="CO126" s="1014"/>
      <c r="CP126" s="925" t="s">
        <v>483</v>
      </c>
      <c r="CQ126" s="926"/>
      <c r="CR126" s="926"/>
      <c r="CS126" s="926"/>
      <c r="CT126" s="926"/>
      <c r="CU126" s="926"/>
      <c r="CV126" s="926"/>
      <c r="CW126" s="926"/>
      <c r="CX126" s="926"/>
      <c r="CY126" s="926"/>
      <c r="CZ126" s="926"/>
      <c r="DA126" s="926"/>
      <c r="DB126" s="926"/>
      <c r="DC126" s="926"/>
      <c r="DD126" s="926"/>
      <c r="DE126" s="926"/>
      <c r="DF126" s="927"/>
      <c r="DG126" s="928" t="s">
        <v>242</v>
      </c>
      <c r="DH126" s="929"/>
      <c r="DI126" s="929"/>
      <c r="DJ126" s="929"/>
      <c r="DK126" s="929"/>
      <c r="DL126" s="929" t="s">
        <v>242</v>
      </c>
      <c r="DM126" s="929"/>
      <c r="DN126" s="929"/>
      <c r="DO126" s="929"/>
      <c r="DP126" s="929"/>
      <c r="DQ126" s="929" t="s">
        <v>440</v>
      </c>
      <c r="DR126" s="929"/>
      <c r="DS126" s="929"/>
      <c r="DT126" s="929"/>
      <c r="DU126" s="929"/>
      <c r="DV126" s="930" t="s">
        <v>242</v>
      </c>
      <c r="DW126" s="930"/>
      <c r="DX126" s="930"/>
      <c r="DY126" s="930"/>
      <c r="DZ126" s="931"/>
    </row>
    <row r="127" spans="1:130" s="230" customFormat="1" ht="26.25" customHeight="1" x14ac:dyDescent="0.2">
      <c r="A127" s="1062"/>
      <c r="B127" s="954"/>
      <c r="C127" s="976" t="s">
        <v>484</v>
      </c>
      <c r="D127" s="968"/>
      <c r="E127" s="968"/>
      <c r="F127" s="968"/>
      <c r="G127" s="968"/>
      <c r="H127" s="968"/>
      <c r="I127" s="968"/>
      <c r="J127" s="968"/>
      <c r="K127" s="968"/>
      <c r="L127" s="968"/>
      <c r="M127" s="968"/>
      <c r="N127" s="968"/>
      <c r="O127" s="968"/>
      <c r="P127" s="968"/>
      <c r="Q127" s="968"/>
      <c r="R127" s="968"/>
      <c r="S127" s="968"/>
      <c r="T127" s="968"/>
      <c r="U127" s="968"/>
      <c r="V127" s="968"/>
      <c r="W127" s="968"/>
      <c r="X127" s="968"/>
      <c r="Y127" s="968"/>
      <c r="Z127" s="969"/>
      <c r="AA127" s="961">
        <v>2617</v>
      </c>
      <c r="AB127" s="962"/>
      <c r="AC127" s="962"/>
      <c r="AD127" s="962"/>
      <c r="AE127" s="963"/>
      <c r="AF127" s="964">
        <v>1579</v>
      </c>
      <c r="AG127" s="962"/>
      <c r="AH127" s="962"/>
      <c r="AI127" s="962"/>
      <c r="AJ127" s="963"/>
      <c r="AK127" s="964">
        <v>3660</v>
      </c>
      <c r="AL127" s="962"/>
      <c r="AM127" s="962"/>
      <c r="AN127" s="962"/>
      <c r="AO127" s="963"/>
      <c r="AP127" s="965">
        <v>0.1</v>
      </c>
      <c r="AQ127" s="966"/>
      <c r="AR127" s="966"/>
      <c r="AS127" s="966"/>
      <c r="AT127" s="967"/>
      <c r="AU127" s="232"/>
      <c r="AV127" s="232"/>
      <c r="AW127" s="232"/>
      <c r="AX127" s="1035" t="s">
        <v>485</v>
      </c>
      <c r="AY127" s="1036"/>
      <c r="AZ127" s="1036"/>
      <c r="BA127" s="1036"/>
      <c r="BB127" s="1036"/>
      <c r="BC127" s="1036"/>
      <c r="BD127" s="1036"/>
      <c r="BE127" s="1037"/>
      <c r="BF127" s="1038" t="s">
        <v>486</v>
      </c>
      <c r="BG127" s="1036"/>
      <c r="BH127" s="1036"/>
      <c r="BI127" s="1036"/>
      <c r="BJ127" s="1036"/>
      <c r="BK127" s="1036"/>
      <c r="BL127" s="1037"/>
      <c r="BM127" s="1038" t="s">
        <v>487</v>
      </c>
      <c r="BN127" s="1036"/>
      <c r="BO127" s="1036"/>
      <c r="BP127" s="1036"/>
      <c r="BQ127" s="1036"/>
      <c r="BR127" s="1036"/>
      <c r="BS127" s="1037"/>
      <c r="BT127" s="1038" t="s">
        <v>488</v>
      </c>
      <c r="BU127" s="1036"/>
      <c r="BV127" s="1036"/>
      <c r="BW127" s="1036"/>
      <c r="BX127" s="1036"/>
      <c r="BY127" s="1036"/>
      <c r="BZ127" s="1059"/>
      <c r="CA127" s="232"/>
      <c r="CB127" s="232"/>
      <c r="CC127" s="232"/>
      <c r="CD127" s="255"/>
      <c r="CE127" s="255"/>
      <c r="CF127" s="255"/>
      <c r="CG127" s="232"/>
      <c r="CH127" s="232"/>
      <c r="CI127" s="232"/>
      <c r="CJ127" s="254"/>
      <c r="CK127" s="1026"/>
      <c r="CL127" s="1013"/>
      <c r="CM127" s="1013"/>
      <c r="CN127" s="1013"/>
      <c r="CO127" s="1014"/>
      <c r="CP127" s="925" t="s">
        <v>489</v>
      </c>
      <c r="CQ127" s="926"/>
      <c r="CR127" s="926"/>
      <c r="CS127" s="926"/>
      <c r="CT127" s="926"/>
      <c r="CU127" s="926"/>
      <c r="CV127" s="926"/>
      <c r="CW127" s="926"/>
      <c r="CX127" s="926"/>
      <c r="CY127" s="926"/>
      <c r="CZ127" s="926"/>
      <c r="DA127" s="926"/>
      <c r="DB127" s="926"/>
      <c r="DC127" s="926"/>
      <c r="DD127" s="926"/>
      <c r="DE127" s="926"/>
      <c r="DF127" s="927"/>
      <c r="DG127" s="928" t="s">
        <v>449</v>
      </c>
      <c r="DH127" s="929"/>
      <c r="DI127" s="929"/>
      <c r="DJ127" s="929"/>
      <c r="DK127" s="929"/>
      <c r="DL127" s="929" t="s">
        <v>440</v>
      </c>
      <c r="DM127" s="929"/>
      <c r="DN127" s="929"/>
      <c r="DO127" s="929"/>
      <c r="DP127" s="929"/>
      <c r="DQ127" s="929" t="s">
        <v>242</v>
      </c>
      <c r="DR127" s="929"/>
      <c r="DS127" s="929"/>
      <c r="DT127" s="929"/>
      <c r="DU127" s="929"/>
      <c r="DV127" s="930" t="s">
        <v>242</v>
      </c>
      <c r="DW127" s="930"/>
      <c r="DX127" s="930"/>
      <c r="DY127" s="930"/>
      <c r="DZ127" s="931"/>
    </row>
    <row r="128" spans="1:130" s="230" customFormat="1" ht="26.25" customHeight="1" thickBot="1" x14ac:dyDescent="0.25">
      <c r="A128" s="1045" t="s">
        <v>490</v>
      </c>
      <c r="B128" s="1046"/>
      <c r="C128" s="1046"/>
      <c r="D128" s="1046"/>
      <c r="E128" s="1046"/>
      <c r="F128" s="1046"/>
      <c r="G128" s="1046"/>
      <c r="H128" s="1046"/>
      <c r="I128" s="1046"/>
      <c r="J128" s="1046"/>
      <c r="K128" s="1046"/>
      <c r="L128" s="1046"/>
      <c r="M128" s="1046"/>
      <c r="N128" s="1046"/>
      <c r="O128" s="1046"/>
      <c r="P128" s="1046"/>
      <c r="Q128" s="1046"/>
      <c r="R128" s="1046"/>
      <c r="S128" s="1046"/>
      <c r="T128" s="1046"/>
      <c r="U128" s="1046"/>
      <c r="V128" s="1046"/>
      <c r="W128" s="1047" t="s">
        <v>491</v>
      </c>
      <c r="X128" s="1047"/>
      <c r="Y128" s="1047"/>
      <c r="Z128" s="1048"/>
      <c r="AA128" s="1049">
        <v>89746</v>
      </c>
      <c r="AB128" s="1050"/>
      <c r="AC128" s="1050"/>
      <c r="AD128" s="1050"/>
      <c r="AE128" s="1051"/>
      <c r="AF128" s="1052">
        <v>103197</v>
      </c>
      <c r="AG128" s="1050"/>
      <c r="AH128" s="1050"/>
      <c r="AI128" s="1050"/>
      <c r="AJ128" s="1051"/>
      <c r="AK128" s="1052">
        <v>95750</v>
      </c>
      <c r="AL128" s="1050"/>
      <c r="AM128" s="1050"/>
      <c r="AN128" s="1050"/>
      <c r="AO128" s="1051"/>
      <c r="AP128" s="1053"/>
      <c r="AQ128" s="1054"/>
      <c r="AR128" s="1054"/>
      <c r="AS128" s="1054"/>
      <c r="AT128" s="1055"/>
      <c r="AU128" s="232"/>
      <c r="AV128" s="232"/>
      <c r="AW128" s="232"/>
      <c r="AX128" s="899" t="s">
        <v>492</v>
      </c>
      <c r="AY128" s="900"/>
      <c r="AZ128" s="900"/>
      <c r="BA128" s="900"/>
      <c r="BB128" s="900"/>
      <c r="BC128" s="900"/>
      <c r="BD128" s="900"/>
      <c r="BE128" s="901"/>
      <c r="BF128" s="1056" t="s">
        <v>242</v>
      </c>
      <c r="BG128" s="1057"/>
      <c r="BH128" s="1057"/>
      <c r="BI128" s="1057"/>
      <c r="BJ128" s="1057"/>
      <c r="BK128" s="1057"/>
      <c r="BL128" s="1058"/>
      <c r="BM128" s="1056">
        <v>14.92</v>
      </c>
      <c r="BN128" s="1057"/>
      <c r="BO128" s="1057"/>
      <c r="BP128" s="1057"/>
      <c r="BQ128" s="1057"/>
      <c r="BR128" s="1057"/>
      <c r="BS128" s="1058"/>
      <c r="BT128" s="1056">
        <v>20</v>
      </c>
      <c r="BU128" s="1057"/>
      <c r="BV128" s="1057"/>
      <c r="BW128" s="1057"/>
      <c r="BX128" s="1057"/>
      <c r="BY128" s="1057"/>
      <c r="BZ128" s="1079"/>
      <c r="CA128" s="255"/>
      <c r="CB128" s="255"/>
      <c r="CC128" s="255"/>
      <c r="CD128" s="255"/>
      <c r="CE128" s="255"/>
      <c r="CF128" s="255"/>
      <c r="CG128" s="232"/>
      <c r="CH128" s="232"/>
      <c r="CI128" s="232"/>
      <c r="CJ128" s="254"/>
      <c r="CK128" s="1027"/>
      <c r="CL128" s="1028"/>
      <c r="CM128" s="1028"/>
      <c r="CN128" s="1028"/>
      <c r="CO128" s="1029"/>
      <c r="CP128" s="1039" t="s">
        <v>493</v>
      </c>
      <c r="CQ128" s="726"/>
      <c r="CR128" s="726"/>
      <c r="CS128" s="726"/>
      <c r="CT128" s="726"/>
      <c r="CU128" s="726"/>
      <c r="CV128" s="726"/>
      <c r="CW128" s="726"/>
      <c r="CX128" s="726"/>
      <c r="CY128" s="726"/>
      <c r="CZ128" s="726"/>
      <c r="DA128" s="726"/>
      <c r="DB128" s="726"/>
      <c r="DC128" s="726"/>
      <c r="DD128" s="726"/>
      <c r="DE128" s="726"/>
      <c r="DF128" s="1040"/>
      <c r="DG128" s="1041" t="s">
        <v>242</v>
      </c>
      <c r="DH128" s="1042"/>
      <c r="DI128" s="1042"/>
      <c r="DJ128" s="1042"/>
      <c r="DK128" s="1042"/>
      <c r="DL128" s="1042" t="s">
        <v>242</v>
      </c>
      <c r="DM128" s="1042"/>
      <c r="DN128" s="1042"/>
      <c r="DO128" s="1042"/>
      <c r="DP128" s="1042"/>
      <c r="DQ128" s="1042" t="s">
        <v>242</v>
      </c>
      <c r="DR128" s="1042"/>
      <c r="DS128" s="1042"/>
      <c r="DT128" s="1042"/>
      <c r="DU128" s="1042"/>
      <c r="DV128" s="1043" t="s">
        <v>242</v>
      </c>
      <c r="DW128" s="1043"/>
      <c r="DX128" s="1043"/>
      <c r="DY128" s="1043"/>
      <c r="DZ128" s="1044"/>
    </row>
    <row r="129" spans="1:131" s="230" customFormat="1" ht="26.25" customHeight="1" x14ac:dyDescent="0.2">
      <c r="A129" s="937" t="s">
        <v>110</v>
      </c>
      <c r="B129" s="938"/>
      <c r="C129" s="938"/>
      <c r="D129" s="938"/>
      <c r="E129" s="938"/>
      <c r="F129" s="938"/>
      <c r="G129" s="938"/>
      <c r="H129" s="938"/>
      <c r="I129" s="938"/>
      <c r="J129" s="938"/>
      <c r="K129" s="938"/>
      <c r="L129" s="938"/>
      <c r="M129" s="938"/>
      <c r="N129" s="938"/>
      <c r="O129" s="938"/>
      <c r="P129" s="938"/>
      <c r="Q129" s="938"/>
      <c r="R129" s="938"/>
      <c r="S129" s="938"/>
      <c r="T129" s="938"/>
      <c r="U129" s="938"/>
      <c r="V129" s="938"/>
      <c r="W129" s="1073" t="s">
        <v>494</v>
      </c>
      <c r="X129" s="1074"/>
      <c r="Y129" s="1074"/>
      <c r="Z129" s="1075"/>
      <c r="AA129" s="961">
        <v>5305422</v>
      </c>
      <c r="AB129" s="962"/>
      <c r="AC129" s="962"/>
      <c r="AD129" s="962"/>
      <c r="AE129" s="963"/>
      <c r="AF129" s="964">
        <v>5219420</v>
      </c>
      <c r="AG129" s="962"/>
      <c r="AH129" s="962"/>
      <c r="AI129" s="962"/>
      <c r="AJ129" s="963"/>
      <c r="AK129" s="964">
        <v>5124055</v>
      </c>
      <c r="AL129" s="962"/>
      <c r="AM129" s="962"/>
      <c r="AN129" s="962"/>
      <c r="AO129" s="963"/>
      <c r="AP129" s="1076"/>
      <c r="AQ129" s="1077"/>
      <c r="AR129" s="1077"/>
      <c r="AS129" s="1077"/>
      <c r="AT129" s="1078"/>
      <c r="AU129" s="233"/>
      <c r="AV129" s="233"/>
      <c r="AW129" s="233"/>
      <c r="AX129" s="1068" t="s">
        <v>495</v>
      </c>
      <c r="AY129" s="926"/>
      <c r="AZ129" s="926"/>
      <c r="BA129" s="926"/>
      <c r="BB129" s="926"/>
      <c r="BC129" s="926"/>
      <c r="BD129" s="926"/>
      <c r="BE129" s="927"/>
      <c r="BF129" s="1069" t="s">
        <v>449</v>
      </c>
      <c r="BG129" s="1070"/>
      <c r="BH129" s="1070"/>
      <c r="BI129" s="1070"/>
      <c r="BJ129" s="1070"/>
      <c r="BK129" s="1070"/>
      <c r="BL129" s="1071"/>
      <c r="BM129" s="1069">
        <v>19.920000000000002</v>
      </c>
      <c r="BN129" s="1070"/>
      <c r="BO129" s="1070"/>
      <c r="BP129" s="1070"/>
      <c r="BQ129" s="1070"/>
      <c r="BR129" s="1070"/>
      <c r="BS129" s="1071"/>
      <c r="BT129" s="1069">
        <v>30</v>
      </c>
      <c r="BU129" s="1070"/>
      <c r="BV129" s="1070"/>
      <c r="BW129" s="1070"/>
      <c r="BX129" s="1070"/>
      <c r="BY129" s="1070"/>
      <c r="BZ129" s="1072"/>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7" t="s">
        <v>496</v>
      </c>
      <c r="B130" s="938"/>
      <c r="C130" s="938"/>
      <c r="D130" s="938"/>
      <c r="E130" s="938"/>
      <c r="F130" s="938"/>
      <c r="G130" s="938"/>
      <c r="H130" s="938"/>
      <c r="I130" s="938"/>
      <c r="J130" s="938"/>
      <c r="K130" s="938"/>
      <c r="L130" s="938"/>
      <c r="M130" s="938"/>
      <c r="N130" s="938"/>
      <c r="O130" s="938"/>
      <c r="P130" s="938"/>
      <c r="Q130" s="938"/>
      <c r="R130" s="938"/>
      <c r="S130" s="938"/>
      <c r="T130" s="938"/>
      <c r="U130" s="938"/>
      <c r="V130" s="938"/>
      <c r="W130" s="1073" t="s">
        <v>497</v>
      </c>
      <c r="X130" s="1074"/>
      <c r="Y130" s="1074"/>
      <c r="Z130" s="1075"/>
      <c r="AA130" s="961">
        <v>459519</v>
      </c>
      <c r="AB130" s="962"/>
      <c r="AC130" s="962"/>
      <c r="AD130" s="962"/>
      <c r="AE130" s="963"/>
      <c r="AF130" s="964">
        <v>438466</v>
      </c>
      <c r="AG130" s="962"/>
      <c r="AH130" s="962"/>
      <c r="AI130" s="962"/>
      <c r="AJ130" s="963"/>
      <c r="AK130" s="964">
        <v>401242</v>
      </c>
      <c r="AL130" s="962"/>
      <c r="AM130" s="962"/>
      <c r="AN130" s="962"/>
      <c r="AO130" s="963"/>
      <c r="AP130" s="1076"/>
      <c r="AQ130" s="1077"/>
      <c r="AR130" s="1077"/>
      <c r="AS130" s="1077"/>
      <c r="AT130" s="1078"/>
      <c r="AU130" s="233"/>
      <c r="AV130" s="233"/>
      <c r="AW130" s="233"/>
      <c r="AX130" s="1068" t="s">
        <v>498</v>
      </c>
      <c r="AY130" s="926"/>
      <c r="AZ130" s="926"/>
      <c r="BA130" s="926"/>
      <c r="BB130" s="926"/>
      <c r="BC130" s="926"/>
      <c r="BD130" s="926"/>
      <c r="BE130" s="927"/>
      <c r="BF130" s="1104">
        <v>1.7</v>
      </c>
      <c r="BG130" s="1105"/>
      <c r="BH130" s="1105"/>
      <c r="BI130" s="1105"/>
      <c r="BJ130" s="1105"/>
      <c r="BK130" s="1105"/>
      <c r="BL130" s="1106"/>
      <c r="BM130" s="1104">
        <v>25</v>
      </c>
      <c r="BN130" s="1105"/>
      <c r="BO130" s="1105"/>
      <c r="BP130" s="1105"/>
      <c r="BQ130" s="1105"/>
      <c r="BR130" s="1105"/>
      <c r="BS130" s="1106"/>
      <c r="BT130" s="1104">
        <v>35</v>
      </c>
      <c r="BU130" s="1105"/>
      <c r="BV130" s="1105"/>
      <c r="BW130" s="1105"/>
      <c r="BX130" s="1105"/>
      <c r="BY130" s="1105"/>
      <c r="BZ130" s="110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8"/>
      <c r="B131" s="1109"/>
      <c r="C131" s="1109"/>
      <c r="D131" s="1109"/>
      <c r="E131" s="1109"/>
      <c r="F131" s="1109"/>
      <c r="G131" s="1109"/>
      <c r="H131" s="1109"/>
      <c r="I131" s="1109"/>
      <c r="J131" s="1109"/>
      <c r="K131" s="1109"/>
      <c r="L131" s="1109"/>
      <c r="M131" s="1109"/>
      <c r="N131" s="1109"/>
      <c r="O131" s="1109"/>
      <c r="P131" s="1109"/>
      <c r="Q131" s="1109"/>
      <c r="R131" s="1109"/>
      <c r="S131" s="1109"/>
      <c r="T131" s="1109"/>
      <c r="U131" s="1109"/>
      <c r="V131" s="1109"/>
      <c r="W131" s="1110" t="s">
        <v>499</v>
      </c>
      <c r="X131" s="1111"/>
      <c r="Y131" s="1111"/>
      <c r="Z131" s="1112"/>
      <c r="AA131" s="1007">
        <v>4845903</v>
      </c>
      <c r="AB131" s="989"/>
      <c r="AC131" s="989"/>
      <c r="AD131" s="989"/>
      <c r="AE131" s="990"/>
      <c r="AF131" s="988">
        <v>4780954</v>
      </c>
      <c r="AG131" s="989"/>
      <c r="AH131" s="989"/>
      <c r="AI131" s="989"/>
      <c r="AJ131" s="990"/>
      <c r="AK131" s="988">
        <v>4722813</v>
      </c>
      <c r="AL131" s="989"/>
      <c r="AM131" s="989"/>
      <c r="AN131" s="989"/>
      <c r="AO131" s="990"/>
      <c r="AP131" s="1113"/>
      <c r="AQ131" s="1114"/>
      <c r="AR131" s="1114"/>
      <c r="AS131" s="1114"/>
      <c r="AT131" s="1115"/>
      <c r="AU131" s="233"/>
      <c r="AV131" s="233"/>
      <c r="AW131" s="233"/>
      <c r="AX131" s="1086" t="s">
        <v>500</v>
      </c>
      <c r="AY131" s="726"/>
      <c r="AZ131" s="726"/>
      <c r="BA131" s="726"/>
      <c r="BB131" s="726"/>
      <c r="BC131" s="726"/>
      <c r="BD131" s="726"/>
      <c r="BE131" s="1040"/>
      <c r="BF131" s="1087">
        <v>38.9</v>
      </c>
      <c r="BG131" s="1088"/>
      <c r="BH131" s="1088"/>
      <c r="BI131" s="1088"/>
      <c r="BJ131" s="1088"/>
      <c r="BK131" s="1088"/>
      <c r="BL131" s="1089"/>
      <c r="BM131" s="1087">
        <v>350</v>
      </c>
      <c r="BN131" s="1088"/>
      <c r="BO131" s="1088"/>
      <c r="BP131" s="1088"/>
      <c r="BQ131" s="1088"/>
      <c r="BR131" s="1088"/>
      <c r="BS131" s="1089"/>
      <c r="BT131" s="1090"/>
      <c r="BU131" s="1091"/>
      <c r="BV131" s="1091"/>
      <c r="BW131" s="1091"/>
      <c r="BX131" s="1091"/>
      <c r="BY131" s="1091"/>
      <c r="BZ131" s="1092"/>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3" t="s">
        <v>501</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502</v>
      </c>
      <c r="W132" s="1097"/>
      <c r="X132" s="1097"/>
      <c r="Y132" s="1097"/>
      <c r="Z132" s="1098"/>
      <c r="AA132" s="1099">
        <v>1.53884632</v>
      </c>
      <c r="AB132" s="1100"/>
      <c r="AC132" s="1100"/>
      <c r="AD132" s="1100"/>
      <c r="AE132" s="1101"/>
      <c r="AF132" s="1102">
        <v>2.167036119</v>
      </c>
      <c r="AG132" s="1100"/>
      <c r="AH132" s="1100"/>
      <c r="AI132" s="1100"/>
      <c r="AJ132" s="1101"/>
      <c r="AK132" s="1102">
        <v>1.6532096439999999</v>
      </c>
      <c r="AL132" s="1100"/>
      <c r="AM132" s="1100"/>
      <c r="AN132" s="1100"/>
      <c r="AO132" s="1101"/>
      <c r="AP132" s="1004"/>
      <c r="AQ132" s="1005"/>
      <c r="AR132" s="1005"/>
      <c r="AS132" s="1005"/>
      <c r="AT132" s="1103"/>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503</v>
      </c>
      <c r="W133" s="1080"/>
      <c r="X133" s="1080"/>
      <c r="Y133" s="1080"/>
      <c r="Z133" s="1081"/>
      <c r="AA133" s="1082">
        <v>1.8</v>
      </c>
      <c r="AB133" s="1083"/>
      <c r="AC133" s="1083"/>
      <c r="AD133" s="1083"/>
      <c r="AE133" s="1084"/>
      <c r="AF133" s="1082">
        <v>1.8</v>
      </c>
      <c r="AG133" s="1083"/>
      <c r="AH133" s="1083"/>
      <c r="AI133" s="1083"/>
      <c r="AJ133" s="1084"/>
      <c r="AK133" s="1082">
        <v>1.7</v>
      </c>
      <c r="AL133" s="1083"/>
      <c r="AM133" s="1083"/>
      <c r="AN133" s="1083"/>
      <c r="AO133" s="1084"/>
      <c r="AP133" s="1031"/>
      <c r="AQ133" s="1032"/>
      <c r="AR133" s="1032"/>
      <c r="AS133" s="1032"/>
      <c r="AT133" s="1085"/>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RRrHisI3Ig6CpNyho46FRCd8AI4dpJylpX0dY4Q1ciTx49OV4eeTh8iXii4/sABmrVkeA5TT2fPgS+P/gBb5tg==" saltValue="nO7l7M8cx0k5JqAfZ6wIK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0A33A-E70D-480B-A054-21052A570CF4}">
  <sheetPr>
    <pageSetUpPr fitToPage="1"/>
  </sheetPr>
  <dimension ref="A1:DQ105"/>
  <sheetViews>
    <sheetView showGridLines="0" tabSelected="1" view="pageBreakPreview" topLeftCell="A29" zoomScaleNormal="85" zoomScaleSheetLayoutView="100" workbookViewId="0">
      <selection activeCell="CQ52" sqref="CQ52"/>
    </sheetView>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504</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6zh/q2MKklJJVqrKVI8jA9mUfr0+mw+kE7WdDZESpwiANhHrUkGywHS+m8LRhPj6rsFm30g0FrmEFx3yrcY0TA==" saltValue="8EPGyu3+fUzDIhtfrL0Jf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10" zoomScaleNormal="100" zoomScaleSheetLayoutView="55" workbookViewId="0">
      <selection activeCell="A60" sqref="A60:XFD60"/>
    </sheetView>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6rK8zv6CHMjTQSflVj89lJwRFT1pImzWYgauH4IgJwQUm9PSMkrswnnmUYHyZSI2PO8ppKKBhCSuYdG4X2vM2w==" saltValue="hbxQ0IGTRA0iyJXXdVg2cg=="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46"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505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506</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7" t="s">
        <v>507</v>
      </c>
      <c r="AP7" s="272"/>
      <c r="AQ7" s="273" t="s">
        <v>508</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8"/>
      <c r="AP8" s="278" t="s">
        <v>509</v>
      </c>
      <c r="AQ8" s="279" t="s">
        <v>510</v>
      </c>
      <c r="AR8" s="280" t="s">
        <v>511</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9" t="s">
        <v>512</v>
      </c>
      <c r="AL9" s="1120"/>
      <c r="AM9" s="1120"/>
      <c r="AN9" s="1121"/>
      <c r="AO9" s="281">
        <v>1473514</v>
      </c>
      <c r="AP9" s="281">
        <v>94766</v>
      </c>
      <c r="AQ9" s="282">
        <v>104296</v>
      </c>
      <c r="AR9" s="283">
        <v>-9.1</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9" t="s">
        <v>513</v>
      </c>
      <c r="AL10" s="1120"/>
      <c r="AM10" s="1120"/>
      <c r="AN10" s="1121"/>
      <c r="AO10" s="284">
        <v>189367</v>
      </c>
      <c r="AP10" s="284">
        <v>12179</v>
      </c>
      <c r="AQ10" s="285">
        <v>16614</v>
      </c>
      <c r="AR10" s="286">
        <v>-26.7</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9" t="s">
        <v>514</v>
      </c>
      <c r="AL11" s="1120"/>
      <c r="AM11" s="1120"/>
      <c r="AN11" s="1121"/>
      <c r="AO11" s="284">
        <v>11035</v>
      </c>
      <c r="AP11" s="284">
        <v>710</v>
      </c>
      <c r="AQ11" s="285">
        <v>799</v>
      </c>
      <c r="AR11" s="286">
        <v>-11.1</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9" t="s">
        <v>515</v>
      </c>
      <c r="AL12" s="1120"/>
      <c r="AM12" s="1120"/>
      <c r="AN12" s="1121"/>
      <c r="AO12" s="284" t="s">
        <v>516</v>
      </c>
      <c r="AP12" s="284" t="s">
        <v>516</v>
      </c>
      <c r="AQ12" s="285" t="s">
        <v>516</v>
      </c>
      <c r="AR12" s="286" t="s">
        <v>516</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9" t="s">
        <v>517</v>
      </c>
      <c r="AL13" s="1120"/>
      <c r="AM13" s="1120"/>
      <c r="AN13" s="1121"/>
      <c r="AO13" s="284" t="s">
        <v>516</v>
      </c>
      <c r="AP13" s="284" t="s">
        <v>516</v>
      </c>
      <c r="AQ13" s="285">
        <v>4504</v>
      </c>
      <c r="AR13" s="286" t="s">
        <v>516</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9" t="s">
        <v>518</v>
      </c>
      <c r="AL14" s="1120"/>
      <c r="AM14" s="1120"/>
      <c r="AN14" s="1121"/>
      <c r="AO14" s="284">
        <v>34963</v>
      </c>
      <c r="AP14" s="284">
        <v>2249</v>
      </c>
      <c r="AQ14" s="285">
        <v>2125</v>
      </c>
      <c r="AR14" s="286">
        <v>5.8</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2" t="s">
        <v>519</v>
      </c>
      <c r="AL15" s="1123"/>
      <c r="AM15" s="1123"/>
      <c r="AN15" s="1124"/>
      <c r="AO15" s="284">
        <v>-100848</v>
      </c>
      <c r="AP15" s="284">
        <v>-6486</v>
      </c>
      <c r="AQ15" s="285">
        <v>-7352</v>
      </c>
      <c r="AR15" s="286">
        <v>-11.8</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2" t="s">
        <v>190</v>
      </c>
      <c r="AL16" s="1123"/>
      <c r="AM16" s="1123"/>
      <c r="AN16" s="1124"/>
      <c r="AO16" s="284">
        <v>1608031</v>
      </c>
      <c r="AP16" s="284">
        <v>103417</v>
      </c>
      <c r="AQ16" s="285">
        <v>120986</v>
      </c>
      <c r="AR16" s="286">
        <v>-14.5</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520</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521</v>
      </c>
      <c r="AP20" s="293" t="s">
        <v>522</v>
      </c>
      <c r="AQ20" s="294" t="s">
        <v>523</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5" t="s">
        <v>524</v>
      </c>
      <c r="AL21" s="1126"/>
      <c r="AM21" s="1126"/>
      <c r="AN21" s="1127"/>
      <c r="AO21" s="297">
        <v>9.33</v>
      </c>
      <c r="AP21" s="298">
        <v>10.56</v>
      </c>
      <c r="AQ21" s="299">
        <v>-1.23</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5" t="s">
        <v>525</v>
      </c>
      <c r="AL22" s="1126"/>
      <c r="AM22" s="1126"/>
      <c r="AN22" s="1127"/>
      <c r="AO22" s="302">
        <v>100.4</v>
      </c>
      <c r="AP22" s="303">
        <v>96.8</v>
      </c>
      <c r="AQ22" s="304">
        <v>3.6</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16" t="s">
        <v>526</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c r="AT26" s="267"/>
    </row>
    <row r="27" spans="1:46" ht="13" x14ac:dyDescent="0.2">
      <c r="A27" s="309"/>
      <c r="AO27" s="262"/>
      <c r="AP27" s="262"/>
      <c r="AQ27" s="262"/>
      <c r="AR27" s="262"/>
      <c r="AS27" s="262"/>
      <c r="AT27" s="262"/>
    </row>
    <row r="28" spans="1:46" ht="16.5" x14ac:dyDescent="0.2">
      <c r="A28" s="263" t="s">
        <v>527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528</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7" t="s">
        <v>507</v>
      </c>
      <c r="AP30" s="272"/>
      <c r="AQ30" s="273" t="s">
        <v>508</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8"/>
      <c r="AP31" s="278" t="s">
        <v>509</v>
      </c>
      <c r="AQ31" s="279" t="s">
        <v>510</v>
      </c>
      <c r="AR31" s="280" t="s">
        <v>511</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3" t="s">
        <v>529</v>
      </c>
      <c r="AL32" s="1134"/>
      <c r="AM32" s="1134"/>
      <c r="AN32" s="1135"/>
      <c r="AO32" s="312">
        <v>285090</v>
      </c>
      <c r="AP32" s="312">
        <v>18335</v>
      </c>
      <c r="AQ32" s="313">
        <v>60627</v>
      </c>
      <c r="AR32" s="314">
        <v>-69.8</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3" t="s">
        <v>530</v>
      </c>
      <c r="AL33" s="1134"/>
      <c r="AM33" s="1134"/>
      <c r="AN33" s="1135"/>
      <c r="AO33" s="312" t="s">
        <v>516</v>
      </c>
      <c r="AP33" s="312" t="s">
        <v>516</v>
      </c>
      <c r="AQ33" s="313" t="s">
        <v>516</v>
      </c>
      <c r="AR33" s="314" t="s">
        <v>516</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3" t="s">
        <v>531</v>
      </c>
      <c r="AL34" s="1134"/>
      <c r="AM34" s="1134"/>
      <c r="AN34" s="1135"/>
      <c r="AO34" s="312" t="s">
        <v>516</v>
      </c>
      <c r="AP34" s="312" t="s">
        <v>516</v>
      </c>
      <c r="AQ34" s="313" t="s">
        <v>516</v>
      </c>
      <c r="AR34" s="314" t="s">
        <v>516</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3" t="s">
        <v>532</v>
      </c>
      <c r="AL35" s="1134"/>
      <c r="AM35" s="1134"/>
      <c r="AN35" s="1135"/>
      <c r="AO35" s="312">
        <v>191955</v>
      </c>
      <c r="AP35" s="312">
        <v>12345</v>
      </c>
      <c r="AQ35" s="313">
        <v>21887</v>
      </c>
      <c r="AR35" s="314">
        <v>-43.6</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3" t="s">
        <v>533</v>
      </c>
      <c r="AL36" s="1134"/>
      <c r="AM36" s="1134"/>
      <c r="AN36" s="1135"/>
      <c r="AO36" s="312">
        <v>78541</v>
      </c>
      <c r="AP36" s="312">
        <v>5051</v>
      </c>
      <c r="AQ36" s="313">
        <v>5351</v>
      </c>
      <c r="AR36" s="314">
        <v>-5.6</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3" t="s">
        <v>534</v>
      </c>
      <c r="AL37" s="1134"/>
      <c r="AM37" s="1134"/>
      <c r="AN37" s="1135"/>
      <c r="AO37" s="312">
        <v>17294</v>
      </c>
      <c r="AP37" s="312">
        <v>1112</v>
      </c>
      <c r="AQ37" s="313">
        <v>569</v>
      </c>
      <c r="AR37" s="314">
        <v>95.4</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6" t="s">
        <v>535</v>
      </c>
      <c r="AL38" s="1137"/>
      <c r="AM38" s="1137"/>
      <c r="AN38" s="1138"/>
      <c r="AO38" s="315">
        <v>2190</v>
      </c>
      <c r="AP38" s="315">
        <v>141</v>
      </c>
      <c r="AQ38" s="316">
        <v>12</v>
      </c>
      <c r="AR38" s="304">
        <v>1075</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6" t="s">
        <v>536</v>
      </c>
      <c r="AL39" s="1137"/>
      <c r="AM39" s="1137"/>
      <c r="AN39" s="1138"/>
      <c r="AO39" s="312">
        <v>-95750</v>
      </c>
      <c r="AP39" s="312">
        <v>-6158</v>
      </c>
      <c r="AQ39" s="313">
        <v>-1532</v>
      </c>
      <c r="AR39" s="314">
        <v>302</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3" t="s">
        <v>537</v>
      </c>
      <c r="AL40" s="1134"/>
      <c r="AM40" s="1134"/>
      <c r="AN40" s="1135"/>
      <c r="AO40" s="312">
        <v>-401242</v>
      </c>
      <c r="AP40" s="312">
        <v>-25805</v>
      </c>
      <c r="AQ40" s="313">
        <v>-57744</v>
      </c>
      <c r="AR40" s="314">
        <v>-55.3</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9" t="s">
        <v>302</v>
      </c>
      <c r="AL41" s="1140"/>
      <c r="AM41" s="1140"/>
      <c r="AN41" s="1141"/>
      <c r="AO41" s="312">
        <v>78078</v>
      </c>
      <c r="AP41" s="312">
        <v>5021</v>
      </c>
      <c r="AQ41" s="313">
        <v>29170</v>
      </c>
      <c r="AR41" s="314">
        <v>-82.8</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538</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540</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8" t="s">
        <v>507</v>
      </c>
      <c r="AN49" s="1130" t="s">
        <v>541</v>
      </c>
      <c r="AO49" s="1131"/>
      <c r="AP49" s="1131"/>
      <c r="AQ49" s="1131"/>
      <c r="AR49" s="1132"/>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9"/>
      <c r="AN50" s="328" t="s">
        <v>542</v>
      </c>
      <c r="AO50" s="329" t="s">
        <v>543</v>
      </c>
      <c r="AP50" s="330" t="s">
        <v>544</v>
      </c>
      <c r="AQ50" s="331" t="s">
        <v>545</v>
      </c>
      <c r="AR50" s="332" t="s">
        <v>546</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547</v>
      </c>
      <c r="AL51" s="325"/>
      <c r="AM51" s="333">
        <v>730659</v>
      </c>
      <c r="AN51" s="334">
        <v>46435</v>
      </c>
      <c r="AO51" s="335">
        <v>8.6999999999999993</v>
      </c>
      <c r="AP51" s="336">
        <v>98507</v>
      </c>
      <c r="AQ51" s="337">
        <v>-7.1</v>
      </c>
      <c r="AR51" s="338">
        <v>15.8</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548</v>
      </c>
      <c r="AM52" s="341">
        <v>403051</v>
      </c>
      <c r="AN52" s="342">
        <v>25615</v>
      </c>
      <c r="AO52" s="343">
        <v>-20.8</v>
      </c>
      <c r="AP52" s="344">
        <v>47567</v>
      </c>
      <c r="AQ52" s="345">
        <v>-18.5</v>
      </c>
      <c r="AR52" s="346">
        <v>-2.2999999999999998</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549</v>
      </c>
      <c r="AL53" s="325"/>
      <c r="AM53" s="333">
        <v>1191389</v>
      </c>
      <c r="AN53" s="334">
        <v>75938</v>
      </c>
      <c r="AO53" s="335">
        <v>63.5</v>
      </c>
      <c r="AP53" s="336">
        <v>113347</v>
      </c>
      <c r="AQ53" s="337">
        <v>15.1</v>
      </c>
      <c r="AR53" s="338">
        <v>48.4</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548</v>
      </c>
      <c r="AM54" s="341">
        <v>534140</v>
      </c>
      <c r="AN54" s="342">
        <v>34046</v>
      </c>
      <c r="AO54" s="343">
        <v>32.9</v>
      </c>
      <c r="AP54" s="344">
        <v>58728</v>
      </c>
      <c r="AQ54" s="345">
        <v>23.5</v>
      </c>
      <c r="AR54" s="346">
        <v>9.4</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550</v>
      </c>
      <c r="AL55" s="325"/>
      <c r="AM55" s="333">
        <v>3157165</v>
      </c>
      <c r="AN55" s="334">
        <v>202227</v>
      </c>
      <c r="AO55" s="335">
        <v>166.3</v>
      </c>
      <c r="AP55" s="336">
        <v>120302</v>
      </c>
      <c r="AQ55" s="337">
        <v>6.1</v>
      </c>
      <c r="AR55" s="338">
        <v>160.19999999999999</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548</v>
      </c>
      <c r="AM56" s="341">
        <v>1221873</v>
      </c>
      <c r="AN56" s="342">
        <v>78265</v>
      </c>
      <c r="AO56" s="343">
        <v>129.9</v>
      </c>
      <c r="AP56" s="344">
        <v>59328</v>
      </c>
      <c r="AQ56" s="345">
        <v>1</v>
      </c>
      <c r="AR56" s="346">
        <v>128.9</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551</v>
      </c>
      <c r="AL57" s="325"/>
      <c r="AM57" s="333">
        <v>3350225</v>
      </c>
      <c r="AN57" s="334">
        <v>214058</v>
      </c>
      <c r="AO57" s="335">
        <v>5.9</v>
      </c>
      <c r="AP57" s="336">
        <v>85942</v>
      </c>
      <c r="AQ57" s="337">
        <v>-28.6</v>
      </c>
      <c r="AR57" s="338">
        <v>34.5</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548</v>
      </c>
      <c r="AM58" s="341">
        <v>1513668</v>
      </c>
      <c r="AN58" s="342">
        <v>96714</v>
      </c>
      <c r="AO58" s="343">
        <v>23.6</v>
      </c>
      <c r="AP58" s="344">
        <v>48630</v>
      </c>
      <c r="AQ58" s="345">
        <v>-18</v>
      </c>
      <c r="AR58" s="346">
        <v>41.6</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552</v>
      </c>
      <c r="AL59" s="325"/>
      <c r="AM59" s="333">
        <v>7371899</v>
      </c>
      <c r="AN59" s="334">
        <v>474108</v>
      </c>
      <c r="AO59" s="335">
        <v>121.5</v>
      </c>
      <c r="AP59" s="336">
        <v>95007</v>
      </c>
      <c r="AQ59" s="337">
        <v>10.5</v>
      </c>
      <c r="AR59" s="338">
        <v>111</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548</v>
      </c>
      <c r="AM60" s="341">
        <v>860909</v>
      </c>
      <c r="AN60" s="342">
        <v>55367</v>
      </c>
      <c r="AO60" s="343">
        <v>-42.8</v>
      </c>
      <c r="AP60" s="344">
        <v>48509</v>
      </c>
      <c r="AQ60" s="345">
        <v>-0.2</v>
      </c>
      <c r="AR60" s="346">
        <v>-42.6</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553</v>
      </c>
      <c r="AL61" s="347"/>
      <c r="AM61" s="348">
        <v>3160267</v>
      </c>
      <c r="AN61" s="349">
        <v>202553</v>
      </c>
      <c r="AO61" s="350">
        <v>73.2</v>
      </c>
      <c r="AP61" s="351">
        <v>102621</v>
      </c>
      <c r="AQ61" s="352">
        <v>-0.8</v>
      </c>
      <c r="AR61" s="338">
        <v>74</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548</v>
      </c>
      <c r="AM62" s="341">
        <v>906728</v>
      </c>
      <c r="AN62" s="342">
        <v>58001</v>
      </c>
      <c r="AO62" s="343">
        <v>24.6</v>
      </c>
      <c r="AP62" s="344">
        <v>52552</v>
      </c>
      <c r="AQ62" s="345">
        <v>-2.4</v>
      </c>
      <c r="AR62" s="346">
        <v>27</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cfktJMHQT7mHttJFVByAKs94wfZeSvCt7Gg7PHLanJSj62D6MIebVhDa45K1be1nu51t1n5S0L7ss/euf75Atw==" saltValue="lkZRgIY+iGoLNLQwXD6f7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58" zoomScale="80" zoomScaleNormal="80" zoomScaleSheetLayoutView="55" workbookViewId="0">
      <selection activeCell="AE88" sqref="AE88"/>
    </sheetView>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555</v>
      </c>
    </row>
    <row r="121" spans="125:125" ht="13.5" hidden="1" customHeight="1" x14ac:dyDescent="0.2">
      <c r="DU121" s="259"/>
    </row>
  </sheetData>
  <sheetProtection algorithmName="SHA-512" hashValue="GpWZt1/yllyQTxkURegjo6IfcvdRGWKpaIAsnY/VugvGQjWJaXQIgPte5ckqHDiC/esONdpSqiMkwn0yxMLlFg==" saltValue="4EOQW7WBKhFcjlkMrTHrOw=="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37" zoomScale="80" zoomScaleNormal="80" zoomScaleSheetLayoutView="55" workbookViewId="0">
      <selection activeCell="AE94" sqref="AE94"/>
    </sheetView>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556</v>
      </c>
    </row>
  </sheetData>
  <sheetProtection algorithmName="SHA-512" hashValue="uNXYCzpNxx9mKXHhZF8LMYCOfmslpO2TCr9nTbjrcfwa4Nw1rb6qwmW5/eNeNt3WHopGP0hswkkSi2pZGV3zQQ==" saltValue="6vLLdSd/Mpx7Uq7Jud2+ng=="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G40" zoomScale="80" zoomScaleNormal="8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557</v>
      </c>
      <c r="G46" s="8" t="s">
        <v>558</v>
      </c>
      <c r="H46" s="8" t="s">
        <v>559</v>
      </c>
      <c r="I46" s="8" t="s">
        <v>560</v>
      </c>
      <c r="J46" s="9" t="s">
        <v>561</v>
      </c>
    </row>
    <row r="47" spans="2:10" ht="57.75" customHeight="1" x14ac:dyDescent="0.2">
      <c r="B47" s="10"/>
      <c r="C47" s="1142" t="s">
        <v>3</v>
      </c>
      <c r="D47" s="1142"/>
      <c r="E47" s="1143"/>
      <c r="F47" s="11">
        <v>35.39</v>
      </c>
      <c r="G47" s="12">
        <v>32.86</v>
      </c>
      <c r="H47" s="12">
        <v>30.04</v>
      </c>
      <c r="I47" s="12">
        <v>26.95</v>
      </c>
      <c r="J47" s="13">
        <v>24.69</v>
      </c>
    </row>
    <row r="48" spans="2:10" ht="57.75" customHeight="1" x14ac:dyDescent="0.2">
      <c r="B48" s="14"/>
      <c r="C48" s="1144" t="s">
        <v>4</v>
      </c>
      <c r="D48" s="1144"/>
      <c r="E48" s="1145"/>
      <c r="F48" s="15">
        <v>7.33</v>
      </c>
      <c r="G48" s="16">
        <v>9.34</v>
      </c>
      <c r="H48" s="16">
        <v>8.35</v>
      </c>
      <c r="I48" s="16">
        <v>13.7</v>
      </c>
      <c r="J48" s="17">
        <v>11.38</v>
      </c>
    </row>
    <row r="49" spans="2:10" ht="57.75" customHeight="1" thickBot="1" x14ac:dyDescent="0.25">
      <c r="B49" s="18"/>
      <c r="C49" s="1146" t="s">
        <v>5</v>
      </c>
      <c r="D49" s="1146"/>
      <c r="E49" s="1147"/>
      <c r="F49" s="19">
        <v>5.13</v>
      </c>
      <c r="G49" s="20">
        <v>0.08</v>
      </c>
      <c r="H49" s="20" t="s">
        <v>562</v>
      </c>
      <c r="I49" s="20">
        <v>1.62</v>
      </c>
      <c r="J49" s="21" t="s">
        <v>563</v>
      </c>
    </row>
    <row r="50" spans="2:10" ht="13" x14ac:dyDescent="0.2"/>
  </sheetData>
  <sheetProtection algorithmName="SHA-512" hashValue="FEISqd+HKMBlEk4tse4RBhx/n7NfBAL+AerV6nxCCZzAk0DFaZfkmRaNKP6l1hOdge85m6dkOREEkOk8EewdLA==" saltValue="v3kpEwQdEPrPqr4vaxUjV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 </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2024-03-14T01:00:06Z</cp:lastPrinted>
  <dcterms:created xsi:type="dcterms:W3CDTF">2024-02-05T00:26:42Z</dcterms:created>
  <dcterms:modified xsi:type="dcterms:W3CDTF">2024-03-15T08:28:57Z</dcterms:modified>
  <cp:category/>
</cp:coreProperties>
</file>