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505" windowHeight="4320" activeTab="0"/>
  </bookViews>
  <sheets>
    <sheet name="第１表　民有林造林状況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_xlnm.Print_Area" localSheetId="3">'第４表'!$A$1:$P$55</definedName>
    <definedName name="_xlnm.Print_Titles" localSheetId="3">'第４表'!$A:$A</definedName>
  </definedNames>
  <calcPr fullCalcOnLoad="1"/>
</workbook>
</file>

<file path=xl/sharedStrings.xml><?xml version="1.0" encoding="utf-8"?>
<sst xmlns="http://schemas.openxmlformats.org/spreadsheetml/2006/main" count="646" uniqueCount="115">
  <si>
    <t>第１表　民有林造林状況</t>
  </si>
  <si>
    <t>(単位：ｈａ）</t>
  </si>
  <si>
    <t>区分</t>
  </si>
  <si>
    <t>総数</t>
  </si>
  <si>
    <t>針葉・広葉樹別</t>
  </si>
  <si>
    <t>針葉樹</t>
  </si>
  <si>
    <t>広葉樹</t>
  </si>
  <si>
    <t>平成１７年度</t>
  </si>
  <si>
    <t>平成１８年度</t>
  </si>
  <si>
    <t>第２表</t>
  </si>
  <si>
    <t>民有林山行苗生産量</t>
  </si>
  <si>
    <t>（単位：千本）</t>
  </si>
  <si>
    <t>計</t>
  </si>
  <si>
    <t>すぎ</t>
  </si>
  <si>
    <t>ひのき</t>
  </si>
  <si>
    <t>その他</t>
  </si>
  <si>
    <t>-</t>
  </si>
  <si>
    <t>矢板</t>
  </si>
  <si>
    <t>-</t>
  </si>
  <si>
    <t>-</t>
  </si>
  <si>
    <t>第３表</t>
  </si>
  <si>
    <t>民有林樹種別苗畑面積</t>
  </si>
  <si>
    <t>（単位：ａ）</t>
  </si>
  <si>
    <t>播種床</t>
  </si>
  <si>
    <t>２年生</t>
  </si>
  <si>
    <t>３年生</t>
  </si>
  <si>
    <t>すぎ</t>
  </si>
  <si>
    <t>ひのき</t>
  </si>
  <si>
    <t>-</t>
  </si>
  <si>
    <t>第４表　民有林市町村別造林面積</t>
  </si>
  <si>
    <t>市町村</t>
  </si>
  <si>
    <t>再造</t>
  </si>
  <si>
    <t>拡大</t>
  </si>
  <si>
    <t>補助造林</t>
  </si>
  <si>
    <t>融資造林</t>
  </si>
  <si>
    <t>自力造林</t>
  </si>
  <si>
    <t>県総計</t>
  </si>
  <si>
    <t>第５表　母樹林指定面積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</si>
  <si>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</si>
  <si>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</si>
  <si>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</si>
  <si>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</si>
  <si>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</si>
  <si>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</si>
  <si>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カラマツ</t>
  </si>
  <si>
    <t>スギ</t>
  </si>
  <si>
    <t>アカマツ</t>
  </si>
  <si>
    <t>-</t>
  </si>
  <si>
    <t>第６表　　森林国営保険契約状況</t>
  </si>
  <si>
    <t>（単位：ha、千円）</t>
  </si>
  <si>
    <t>面積</t>
  </si>
  <si>
    <t>保険金</t>
  </si>
  <si>
    <t>保険料</t>
  </si>
  <si>
    <t>３　造　林</t>
  </si>
  <si>
    <t>前ページからの続き　（単位：ha）</t>
  </si>
  <si>
    <t>平成１９年度</t>
  </si>
  <si>
    <t>※平成7年4月15日から森林共済セット保険契約</t>
  </si>
  <si>
    <t>※平成12年12月15日から森林国営保険契約</t>
  </si>
  <si>
    <t>　　宇都宮市</t>
  </si>
  <si>
    <t>　　上三川町</t>
  </si>
  <si>
    <t>　　真岡市</t>
  </si>
  <si>
    <t>　　二宮町</t>
  </si>
  <si>
    <t>　　益子町</t>
  </si>
  <si>
    <t>　　茂木町</t>
  </si>
  <si>
    <t>　　市貝町</t>
  </si>
  <si>
    <t>　　芳賀町</t>
  </si>
  <si>
    <t>　　都賀町</t>
  </si>
  <si>
    <t>　　岩舟町</t>
  </si>
  <si>
    <t>　　藤岡町</t>
  </si>
  <si>
    <t>　　大平町</t>
  </si>
  <si>
    <t>　　野木町</t>
  </si>
  <si>
    <t>　　壬生町</t>
  </si>
  <si>
    <t>　　下野市</t>
  </si>
  <si>
    <t>　　小山市</t>
  </si>
  <si>
    <t>　　栃木市</t>
  </si>
  <si>
    <t>　　佐野市</t>
  </si>
  <si>
    <t>　　足利市</t>
  </si>
  <si>
    <t>　　鹿沼市</t>
  </si>
  <si>
    <t>　　西方町</t>
  </si>
  <si>
    <t>　　日光市</t>
  </si>
  <si>
    <t>　　矢板市</t>
  </si>
  <si>
    <t>　　さくら市</t>
  </si>
  <si>
    <t>　　塩谷町</t>
  </si>
  <si>
    <t>　　高根沢町</t>
  </si>
  <si>
    <t>　　大田原市</t>
  </si>
  <si>
    <t>　　那須塩原市</t>
  </si>
  <si>
    <t>　　那須町</t>
  </si>
  <si>
    <t>　　那須烏山市</t>
  </si>
  <si>
    <t>　　那珂川町</t>
  </si>
  <si>
    <t>平成２０年度</t>
  </si>
  <si>
    <t>県西</t>
  </si>
  <si>
    <t>県東</t>
  </si>
  <si>
    <t>県北</t>
  </si>
  <si>
    <t>県南</t>
  </si>
  <si>
    <t>県北</t>
  </si>
  <si>
    <t>すぎ</t>
  </si>
  <si>
    <t>ひのき</t>
  </si>
  <si>
    <t>あかまつ</t>
  </si>
  <si>
    <t>-</t>
  </si>
  <si>
    <t>-</t>
  </si>
  <si>
    <t>森林整備農地センター造林</t>
  </si>
  <si>
    <t>-</t>
  </si>
  <si>
    <t>県西環境森林事務所</t>
  </si>
  <si>
    <t>-</t>
  </si>
  <si>
    <t>-</t>
  </si>
  <si>
    <t>-</t>
  </si>
  <si>
    <t>県東環境森林事務所</t>
  </si>
  <si>
    <t>-</t>
  </si>
  <si>
    <t>-</t>
  </si>
  <si>
    <t>県北環境森林事務所</t>
  </si>
  <si>
    <t>-</t>
  </si>
  <si>
    <t>-</t>
  </si>
  <si>
    <t>県南環境森林事務所</t>
  </si>
  <si>
    <t>矢板森林管理事務所</t>
  </si>
  <si>
    <t>平成２１年度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</si>
</sst>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176" fontId="0" fillId="0" borderId="13" xfId="0" applyNumberFormat="1" applyBorder="1" applyAlignment="1">
      <alignment horizontal="distributed" vertical="center"/>
    </xf>
    <xf numFmtId="58" fontId="0" fillId="0" borderId="11" xfId="0" applyNumberFormat="1" applyBorder="1" applyAlignment="1">
      <alignment vertical="center" shrinkToFi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58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center" vertical="distributed" textRotation="255"/>
    </xf>
    <xf numFmtId="177" fontId="0" fillId="0" borderId="11" xfId="0" applyNumberFormat="1" applyBorder="1" applyAlignment="1">
      <alignment horizontal="distributed" vertical="center"/>
    </xf>
    <xf numFmtId="178" fontId="0" fillId="0" borderId="11" xfId="0" applyNumberFormat="1" applyBorder="1" applyAlignment="1">
      <alignment horizontal="right" vertical="center"/>
    </xf>
    <xf numFmtId="40" fontId="0" fillId="0" borderId="11" xfId="48" applyNumberFormat="1" applyBorder="1" applyAlignment="1">
      <alignment vertical="center"/>
    </xf>
    <xf numFmtId="40" fontId="0" fillId="0" borderId="11" xfId="48" applyNumberFormat="1" applyBorder="1" applyAlignment="1">
      <alignment horizontal="right" vertical="center"/>
    </xf>
    <xf numFmtId="40" fontId="0" fillId="0" borderId="11" xfId="48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distributed" vertical="center"/>
    </xf>
    <xf numFmtId="38" fontId="3" fillId="0" borderId="28" xfId="48" applyFont="1" applyBorder="1" applyAlignment="1">
      <alignment horizontal="right" vertical="center"/>
    </xf>
    <xf numFmtId="176" fontId="0" fillId="0" borderId="29" xfId="0" applyNumberForma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38" fontId="3" fillId="0" borderId="31" xfId="48" applyFont="1" applyBorder="1" applyAlignment="1">
      <alignment horizontal="right"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0" fillId="0" borderId="39" xfId="0" applyFill="1" applyBorder="1" applyAlignment="1">
      <alignment horizontal="distributed" vertical="center"/>
    </xf>
    <xf numFmtId="38" fontId="3" fillId="0" borderId="39" xfId="48" applyFont="1" applyFill="1" applyBorder="1" applyAlignment="1">
      <alignment vertical="center"/>
    </xf>
    <xf numFmtId="38" fontId="3" fillId="0" borderId="39" xfId="48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40" fontId="0" fillId="0" borderId="0" xfId="48" applyNumberFormat="1" applyBorder="1" applyAlignment="1">
      <alignment horizontal="right" vertical="center"/>
    </xf>
    <xf numFmtId="58" fontId="0" fillId="0" borderId="13" xfId="0" applyNumberFormat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10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0" fillId="0" borderId="38" xfId="0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40" fontId="0" fillId="0" borderId="20" xfId="48" applyNumberFormat="1" applyFill="1" applyBorder="1" applyAlignment="1">
      <alignment vertical="center"/>
    </xf>
    <xf numFmtId="40" fontId="0" fillId="0" borderId="20" xfId="48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40" fontId="0" fillId="0" borderId="12" xfId="48" applyNumberFormat="1" applyFont="1" applyFill="1" applyBorder="1" applyAlignment="1">
      <alignment horizontal="right" vertical="center"/>
    </xf>
    <xf numFmtId="40" fontId="0" fillId="0" borderId="12" xfId="48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40" fontId="0" fillId="0" borderId="11" xfId="48" applyNumberFormat="1" applyFont="1" applyFill="1" applyBorder="1" applyAlignment="1">
      <alignment horizontal="right" vertical="center"/>
    </xf>
    <xf numFmtId="40" fontId="0" fillId="0" borderId="11" xfId="48" applyNumberFormat="1" applyFill="1" applyBorder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41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0" fillId="0" borderId="45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4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3" fillId="0" borderId="45" xfId="0" applyFont="1" applyBorder="1" applyAlignment="1">
      <alignment horizontal="left" vertical="center"/>
    </xf>
    <xf numFmtId="0" fontId="0" fillId="0" borderId="32" xfId="0" applyBorder="1" applyAlignment="1">
      <alignment horizontal="distributed" vertical="center" textRotation="255"/>
    </xf>
    <xf numFmtId="0" fontId="0" fillId="0" borderId="54" xfId="0" applyBorder="1" applyAlignment="1">
      <alignment horizontal="distributed" vertical="center" textRotation="255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22" fillId="0" borderId="58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58" fontId="0" fillId="0" borderId="48" xfId="0" applyNumberFormat="1" applyBorder="1" applyAlignment="1">
      <alignment horizontal="distributed" vertical="center"/>
    </xf>
    <xf numFmtId="58" fontId="0" fillId="0" borderId="27" xfId="0" applyNumberFormat="1" applyBorder="1" applyAlignment="1">
      <alignment horizontal="distributed" vertical="center"/>
    </xf>
    <xf numFmtId="190" fontId="0" fillId="0" borderId="28" xfId="0" applyNumberFormat="1" applyFont="1" applyBorder="1" applyAlignment="1">
      <alignment horizontal="right" vertical="center" indent="1"/>
    </xf>
    <xf numFmtId="190" fontId="0" fillId="0" borderId="27" xfId="0" applyNumberFormat="1" applyFont="1" applyBorder="1" applyAlignment="1">
      <alignment horizontal="right" vertical="center" indent="1"/>
    </xf>
    <xf numFmtId="190" fontId="0" fillId="0" borderId="28" xfId="48" applyNumberFormat="1" applyFont="1" applyBorder="1" applyAlignment="1">
      <alignment horizontal="right" vertical="center" indent="1"/>
    </xf>
    <xf numFmtId="190" fontId="0" fillId="0" borderId="48" xfId="48" applyNumberFormat="1" applyFont="1" applyBorder="1" applyAlignment="1">
      <alignment horizontal="right" vertical="center" indent="1"/>
    </xf>
    <xf numFmtId="190" fontId="0" fillId="0" borderId="11" xfId="0" applyNumberFormat="1" applyFont="1" applyFill="1" applyBorder="1" applyAlignment="1">
      <alignment horizontal="right" vertical="center" indent="1"/>
    </xf>
    <xf numFmtId="190" fontId="0" fillId="0" borderId="11" xfId="48" applyNumberFormat="1" applyFont="1" applyFill="1" applyBorder="1" applyAlignment="1">
      <alignment horizontal="right" vertical="center" indent="1"/>
    </xf>
    <xf numFmtId="190" fontId="0" fillId="0" borderId="28" xfId="48" applyNumberFormat="1" applyFont="1" applyFill="1" applyBorder="1" applyAlignment="1">
      <alignment horizontal="right" vertical="center" indent="1"/>
    </xf>
    <xf numFmtId="58" fontId="0" fillId="0" borderId="59" xfId="0" applyNumberFormat="1" applyBorder="1" applyAlignment="1">
      <alignment horizontal="distributed" vertical="center"/>
    </xf>
    <xf numFmtId="0" fontId="0" fillId="0" borderId="60" xfId="0" applyBorder="1" applyAlignment="1">
      <alignment vertical="center"/>
    </xf>
    <xf numFmtId="190" fontId="0" fillId="0" borderId="60" xfId="0" applyNumberFormat="1" applyFont="1" applyFill="1" applyBorder="1" applyAlignment="1">
      <alignment horizontal="right" vertical="center" indent="1"/>
    </xf>
    <xf numFmtId="190" fontId="0" fillId="0" borderId="60" xfId="48" applyNumberFormat="1" applyFont="1" applyFill="1" applyBorder="1" applyAlignment="1">
      <alignment horizontal="right" vertical="center" indent="1"/>
    </xf>
    <xf numFmtId="190" fontId="0" fillId="0" borderId="61" xfId="48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23.25" customHeight="1">
      <c r="A1" s="2" t="s">
        <v>53</v>
      </c>
    </row>
    <row r="2" ht="23.25" customHeight="1"/>
    <row r="3" ht="23.25" customHeight="1"/>
    <row r="4" spans="1:9" ht="24.75" customHeight="1">
      <c r="A4" s="100" t="s">
        <v>0</v>
      </c>
      <c r="B4" s="100"/>
      <c r="C4" s="100"/>
      <c r="D4" s="100"/>
      <c r="H4" s="99" t="s">
        <v>1</v>
      </c>
      <c r="I4" s="99"/>
    </row>
    <row r="5" spans="1:9" ht="24.75" customHeight="1">
      <c r="A5" s="98" t="s">
        <v>2</v>
      </c>
      <c r="B5" s="96"/>
      <c r="C5" s="96" t="s">
        <v>3</v>
      </c>
      <c r="D5" s="96"/>
      <c r="E5" s="96"/>
      <c r="F5" s="96" t="s">
        <v>4</v>
      </c>
      <c r="G5" s="96"/>
      <c r="H5" s="96"/>
      <c r="I5" s="97"/>
    </row>
    <row r="6" spans="1:9" ht="24.75" customHeight="1">
      <c r="A6" s="98"/>
      <c r="B6" s="96"/>
      <c r="C6" s="96"/>
      <c r="D6" s="96"/>
      <c r="E6" s="96"/>
      <c r="F6" s="96" t="s">
        <v>5</v>
      </c>
      <c r="G6" s="96"/>
      <c r="H6" s="96" t="s">
        <v>6</v>
      </c>
      <c r="I6" s="97"/>
    </row>
    <row r="7" spans="1:9" ht="24.75" customHeight="1">
      <c r="A7" s="101" t="s">
        <v>7</v>
      </c>
      <c r="B7" s="102"/>
      <c r="C7" s="103">
        <v>272</v>
      </c>
      <c r="D7" s="104"/>
      <c r="E7" s="105"/>
      <c r="F7" s="103">
        <v>170</v>
      </c>
      <c r="G7" s="105"/>
      <c r="H7" s="103">
        <v>102</v>
      </c>
      <c r="I7" s="104"/>
    </row>
    <row r="8" spans="1:9" ht="24.75" customHeight="1">
      <c r="A8" s="101" t="s">
        <v>8</v>
      </c>
      <c r="B8" s="102"/>
      <c r="C8" s="106">
        <v>344</v>
      </c>
      <c r="D8" s="107"/>
      <c r="E8" s="108"/>
      <c r="F8" s="106">
        <v>205</v>
      </c>
      <c r="G8" s="108"/>
      <c r="H8" s="106">
        <v>139</v>
      </c>
      <c r="I8" s="107"/>
    </row>
    <row r="9" spans="1:9" ht="24.75" customHeight="1">
      <c r="A9" s="101" t="s">
        <v>55</v>
      </c>
      <c r="B9" s="102"/>
      <c r="C9" s="109">
        <v>308</v>
      </c>
      <c r="D9" s="109"/>
      <c r="E9" s="109"/>
      <c r="F9" s="106">
        <v>154</v>
      </c>
      <c r="G9" s="108"/>
      <c r="H9" s="106">
        <v>154</v>
      </c>
      <c r="I9" s="107"/>
    </row>
    <row r="10" spans="1:9" ht="24.75" customHeight="1">
      <c r="A10" s="101" t="s">
        <v>89</v>
      </c>
      <c r="B10" s="102"/>
      <c r="C10" s="109">
        <v>299</v>
      </c>
      <c r="D10" s="109"/>
      <c r="E10" s="109"/>
      <c r="F10" s="109">
        <v>151</v>
      </c>
      <c r="G10" s="109"/>
      <c r="H10" s="109">
        <v>148</v>
      </c>
      <c r="I10" s="110"/>
    </row>
    <row r="11" spans="1:9" ht="24.75" customHeight="1">
      <c r="A11" s="111" t="s">
        <v>114</v>
      </c>
      <c r="B11" s="112"/>
      <c r="C11" s="113">
        <v>231</v>
      </c>
      <c r="D11" s="113"/>
      <c r="E11" s="113"/>
      <c r="F11" s="113">
        <v>137</v>
      </c>
      <c r="G11" s="113"/>
      <c r="H11" s="113">
        <v>94</v>
      </c>
      <c r="I11" s="114"/>
    </row>
    <row r="12" ht="24.75" customHeight="1"/>
    <row r="13" ht="24.75" customHeight="1"/>
  </sheetData>
  <sheetProtection/>
  <mergeCells count="27">
    <mergeCell ref="A10:B10"/>
    <mergeCell ref="C10:E10"/>
    <mergeCell ref="F10:G10"/>
    <mergeCell ref="H10:I10"/>
    <mergeCell ref="A11:B11"/>
    <mergeCell ref="C11:E11"/>
    <mergeCell ref="F11:G11"/>
    <mergeCell ref="H11:I11"/>
    <mergeCell ref="F7:G7"/>
    <mergeCell ref="F8:G8"/>
    <mergeCell ref="F9:G9"/>
    <mergeCell ref="H7:I7"/>
    <mergeCell ref="H8:I8"/>
    <mergeCell ref="H9:I9"/>
    <mergeCell ref="A7:B7"/>
    <mergeCell ref="A8:B8"/>
    <mergeCell ref="A9:B9"/>
    <mergeCell ref="C7:E7"/>
    <mergeCell ref="C8:E8"/>
    <mergeCell ref="C9:E9"/>
    <mergeCell ref="H6:I6"/>
    <mergeCell ref="A5:B6"/>
    <mergeCell ref="C5:E6"/>
    <mergeCell ref="H4:I4"/>
    <mergeCell ref="A4:D4"/>
    <mergeCell ref="F6:G6"/>
    <mergeCell ref="F5:I5"/>
  </mergeCells>
  <printOptions/>
  <pageMargins left="0.7874015748031497" right="0.7874015748031497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0" bestFit="1" customWidth="1"/>
    <col min="2" max="7" width="12.625" style="0" customWidth="1"/>
  </cols>
  <sheetData>
    <row r="1" spans="1:7" ht="19.5" customHeight="1">
      <c r="A1" s="1" t="s">
        <v>9</v>
      </c>
      <c r="B1" s="100" t="s">
        <v>10</v>
      </c>
      <c r="C1" s="100"/>
      <c r="D1" s="100"/>
      <c r="G1" s="3" t="s">
        <v>11</v>
      </c>
    </row>
    <row r="2" spans="1:7" ht="19.5" customHeight="1">
      <c r="A2" s="118" t="s">
        <v>2</v>
      </c>
      <c r="B2" s="120" t="s">
        <v>3</v>
      </c>
      <c r="C2" s="115" t="s">
        <v>5</v>
      </c>
      <c r="D2" s="115"/>
      <c r="E2" s="115"/>
      <c r="F2" s="115"/>
      <c r="G2" s="116" t="s">
        <v>6</v>
      </c>
    </row>
    <row r="3" spans="1:7" ht="19.5" customHeight="1">
      <c r="A3" s="119"/>
      <c r="B3" s="121"/>
      <c r="C3" s="4" t="s">
        <v>12</v>
      </c>
      <c r="D3" s="4" t="s">
        <v>13</v>
      </c>
      <c r="E3" s="4" t="s">
        <v>14</v>
      </c>
      <c r="F3" s="4" t="s">
        <v>15</v>
      </c>
      <c r="G3" s="117"/>
    </row>
    <row r="4" spans="1:7" ht="24.75" customHeight="1">
      <c r="A4" s="41">
        <v>17</v>
      </c>
      <c r="B4" s="6">
        <f>SUM(C4,G4)</f>
        <v>1066</v>
      </c>
      <c r="C4" s="6">
        <f>SUM(D4:F4)</f>
        <v>1066</v>
      </c>
      <c r="D4" s="6">
        <v>479</v>
      </c>
      <c r="E4" s="6">
        <v>587</v>
      </c>
      <c r="F4" s="7" t="s">
        <v>16</v>
      </c>
      <c r="G4" s="46" t="s">
        <v>19</v>
      </c>
    </row>
    <row r="5" spans="1:7" ht="24.75" customHeight="1">
      <c r="A5" s="41">
        <v>18</v>
      </c>
      <c r="B5" s="6">
        <f>SUM(C5,G5)</f>
        <v>1049</v>
      </c>
      <c r="C5" s="6">
        <f>SUM(D5:F5)</f>
        <v>1049</v>
      </c>
      <c r="D5" s="6">
        <v>494</v>
      </c>
      <c r="E5" s="6">
        <v>555</v>
      </c>
      <c r="F5" s="7" t="s">
        <v>16</v>
      </c>
      <c r="G5" s="42" t="s">
        <v>19</v>
      </c>
    </row>
    <row r="6" spans="1:7" ht="24.75" customHeight="1">
      <c r="A6" s="41">
        <v>19</v>
      </c>
      <c r="B6" s="6">
        <f>SUM(C6,G6)</f>
        <v>1120</v>
      </c>
      <c r="C6" s="6">
        <f>SUM(D6:F6)</f>
        <v>1120</v>
      </c>
      <c r="D6" s="6">
        <v>510</v>
      </c>
      <c r="E6" s="6">
        <v>610</v>
      </c>
      <c r="F6" s="7" t="s">
        <v>16</v>
      </c>
      <c r="G6" s="42" t="s">
        <v>19</v>
      </c>
    </row>
    <row r="7" spans="1:7" ht="24.75" customHeight="1">
      <c r="A7" s="41">
        <v>20</v>
      </c>
      <c r="B7" s="6">
        <f aca="true" t="shared" si="0" ref="B7:B13">SUM(C7,G7)</f>
        <v>1012</v>
      </c>
      <c r="C7" s="6">
        <f aca="true" t="shared" si="1" ref="C7:C13">SUM(D7:F7)</f>
        <v>1012</v>
      </c>
      <c r="D7" s="6">
        <v>576</v>
      </c>
      <c r="E7" s="6">
        <v>436</v>
      </c>
      <c r="F7" s="7" t="s">
        <v>19</v>
      </c>
      <c r="G7" s="42" t="s">
        <v>19</v>
      </c>
    </row>
    <row r="8" spans="1:7" ht="24.75" customHeight="1">
      <c r="A8" s="43">
        <v>21</v>
      </c>
      <c r="B8" s="85">
        <f t="shared" si="0"/>
        <v>908</v>
      </c>
      <c r="C8" s="85">
        <f t="shared" si="1"/>
        <v>908</v>
      </c>
      <c r="D8" s="86">
        <v>484</v>
      </c>
      <c r="E8" s="86">
        <v>424</v>
      </c>
      <c r="F8" s="87" t="s">
        <v>19</v>
      </c>
      <c r="G8" s="88" t="s">
        <v>19</v>
      </c>
    </row>
    <row r="9" spans="1:7" ht="24.75" customHeight="1">
      <c r="A9" s="44" t="s">
        <v>90</v>
      </c>
      <c r="B9" s="89">
        <f t="shared" si="0"/>
        <v>306</v>
      </c>
      <c r="C9" s="89">
        <f t="shared" si="1"/>
        <v>306</v>
      </c>
      <c r="D9" s="90">
        <v>107</v>
      </c>
      <c r="E9" s="90">
        <v>199</v>
      </c>
      <c r="F9" s="90" t="s">
        <v>19</v>
      </c>
      <c r="G9" s="91" t="s">
        <v>19</v>
      </c>
    </row>
    <row r="10" spans="1:7" ht="24.75" customHeight="1">
      <c r="A10" s="45" t="s">
        <v>91</v>
      </c>
      <c r="B10" s="92">
        <f t="shared" si="0"/>
        <v>7</v>
      </c>
      <c r="C10" s="92">
        <f t="shared" si="1"/>
        <v>7</v>
      </c>
      <c r="D10" s="93"/>
      <c r="E10" s="93">
        <v>7</v>
      </c>
      <c r="F10" s="93" t="s">
        <v>16</v>
      </c>
      <c r="G10" s="94" t="s">
        <v>16</v>
      </c>
    </row>
    <row r="11" spans="1:7" ht="24.75" customHeight="1">
      <c r="A11" s="45" t="s">
        <v>92</v>
      </c>
      <c r="B11" s="92">
        <f t="shared" si="0"/>
        <v>9</v>
      </c>
      <c r="C11" s="92">
        <f t="shared" si="1"/>
        <v>9</v>
      </c>
      <c r="D11" s="93"/>
      <c r="E11" s="93">
        <v>9</v>
      </c>
      <c r="F11" s="93" t="s">
        <v>19</v>
      </c>
      <c r="G11" s="94" t="s">
        <v>19</v>
      </c>
    </row>
    <row r="12" spans="1:7" ht="24.75" customHeight="1">
      <c r="A12" s="45" t="s">
        <v>93</v>
      </c>
      <c r="B12" s="92">
        <f t="shared" si="0"/>
        <v>586</v>
      </c>
      <c r="C12" s="92">
        <f t="shared" si="1"/>
        <v>586</v>
      </c>
      <c r="D12" s="93">
        <v>377</v>
      </c>
      <c r="E12" s="93">
        <v>209</v>
      </c>
      <c r="F12" s="93" t="s">
        <v>16</v>
      </c>
      <c r="G12" s="94" t="s">
        <v>16</v>
      </c>
    </row>
    <row r="13" spans="1:7" ht="24.75" customHeight="1">
      <c r="A13" s="45" t="s">
        <v>17</v>
      </c>
      <c r="B13" s="92">
        <f t="shared" si="0"/>
        <v>0</v>
      </c>
      <c r="C13" s="92">
        <f t="shared" si="1"/>
        <v>0</v>
      </c>
      <c r="D13" s="93"/>
      <c r="E13" s="93"/>
      <c r="F13" s="95" t="s">
        <v>19</v>
      </c>
      <c r="G13" s="94" t="s">
        <v>19</v>
      </c>
    </row>
    <row r="14" spans="1:7" ht="24.75" customHeight="1">
      <c r="A14" s="55"/>
      <c r="B14" s="56"/>
      <c r="C14" s="56"/>
      <c r="D14" s="54"/>
      <c r="E14" s="57"/>
      <c r="F14" s="57"/>
      <c r="G14" s="57"/>
    </row>
    <row r="15" spans="1:7" ht="24.75" customHeight="1">
      <c r="A15" s="58"/>
      <c r="B15" s="59"/>
      <c r="C15" s="59"/>
      <c r="D15" s="54"/>
      <c r="E15" s="54"/>
      <c r="F15" s="54"/>
      <c r="G15" s="54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5">
    <mergeCell ref="B1:D1"/>
    <mergeCell ref="C2:F2"/>
    <mergeCell ref="G2:G3"/>
    <mergeCell ref="A2:A3"/>
    <mergeCell ref="B2:B3"/>
  </mergeCells>
  <printOptions/>
  <pageMargins left="0.7874015748031497" right="0.7874015748031497" top="0.787401574803149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2" width="5.875" style="0" bestFit="1" customWidth="1"/>
    <col min="3" max="13" width="5.125" style="0" customWidth="1"/>
    <col min="14" max="17" width="4.625" style="0" customWidth="1"/>
  </cols>
  <sheetData>
    <row r="1" spans="1:17" ht="19.5" customHeight="1">
      <c r="A1" s="1" t="s">
        <v>20</v>
      </c>
      <c r="B1" s="100" t="s">
        <v>21</v>
      </c>
      <c r="C1" s="100"/>
      <c r="D1" s="100"/>
      <c r="E1" s="100"/>
      <c r="F1" s="100"/>
      <c r="P1" s="99" t="s">
        <v>22</v>
      </c>
      <c r="Q1" s="99"/>
    </row>
    <row r="2" spans="1:17" ht="19.5" customHeight="1">
      <c r="A2" s="122" t="s">
        <v>2</v>
      </c>
      <c r="B2" s="115" t="s">
        <v>3</v>
      </c>
      <c r="C2" s="115"/>
      <c r="D2" s="115"/>
      <c r="E2" s="115"/>
      <c r="F2" s="115" t="s">
        <v>26</v>
      </c>
      <c r="G2" s="115"/>
      <c r="H2" s="115"/>
      <c r="I2" s="115"/>
      <c r="J2" s="115" t="s">
        <v>27</v>
      </c>
      <c r="K2" s="115"/>
      <c r="L2" s="115"/>
      <c r="M2" s="115"/>
      <c r="N2" s="115" t="s">
        <v>15</v>
      </c>
      <c r="O2" s="115"/>
      <c r="P2" s="115"/>
      <c r="Q2" s="115"/>
    </row>
    <row r="3" spans="1:17" ht="60" customHeight="1">
      <c r="A3" s="122"/>
      <c r="B3" s="10" t="s">
        <v>3</v>
      </c>
      <c r="C3" s="10" t="s">
        <v>23</v>
      </c>
      <c r="D3" s="10" t="s">
        <v>24</v>
      </c>
      <c r="E3" s="10" t="s">
        <v>25</v>
      </c>
      <c r="F3" s="10" t="s">
        <v>12</v>
      </c>
      <c r="G3" s="10" t="s">
        <v>23</v>
      </c>
      <c r="H3" s="10" t="s">
        <v>24</v>
      </c>
      <c r="I3" s="10" t="s">
        <v>25</v>
      </c>
      <c r="J3" s="10" t="s">
        <v>12</v>
      </c>
      <c r="K3" s="10" t="s">
        <v>23</v>
      </c>
      <c r="L3" s="10" t="s">
        <v>24</v>
      </c>
      <c r="M3" s="10" t="s">
        <v>25</v>
      </c>
      <c r="N3" s="10" t="s">
        <v>12</v>
      </c>
      <c r="O3" s="10" t="s">
        <v>23</v>
      </c>
      <c r="P3" s="10" t="s">
        <v>24</v>
      </c>
      <c r="Q3" s="10" t="s">
        <v>25</v>
      </c>
    </row>
    <row r="4" spans="1:17" ht="24.75" customHeight="1">
      <c r="A4" s="5">
        <v>17</v>
      </c>
      <c r="B4" s="11">
        <f>SUM(C4:E4)</f>
        <v>1354</v>
      </c>
      <c r="C4" s="11">
        <f aca="true" t="shared" si="0" ref="C4:E6">SUM(G4,K4,O4)</f>
        <v>33</v>
      </c>
      <c r="D4" s="11">
        <f t="shared" si="0"/>
        <v>354</v>
      </c>
      <c r="E4" s="11">
        <f t="shared" si="0"/>
        <v>967</v>
      </c>
      <c r="F4" s="11">
        <f>SUM(G4:I4)</f>
        <v>625</v>
      </c>
      <c r="G4" s="11">
        <v>18</v>
      </c>
      <c r="H4" s="11">
        <v>172</v>
      </c>
      <c r="I4" s="11">
        <v>435</v>
      </c>
      <c r="J4" s="11">
        <f>SUM(K4:M4)</f>
        <v>729</v>
      </c>
      <c r="K4" s="11">
        <v>15</v>
      </c>
      <c r="L4" s="11">
        <v>182</v>
      </c>
      <c r="M4" s="11">
        <v>532</v>
      </c>
      <c r="N4" s="12" t="s">
        <v>18</v>
      </c>
      <c r="O4" s="12" t="s">
        <v>18</v>
      </c>
      <c r="P4" s="12" t="s">
        <v>18</v>
      </c>
      <c r="Q4" s="12" t="s">
        <v>18</v>
      </c>
    </row>
    <row r="5" spans="1:17" ht="24.75" customHeight="1">
      <c r="A5" s="5">
        <v>18</v>
      </c>
      <c r="B5" s="11">
        <f>SUM(C5:E5)</f>
        <v>1251</v>
      </c>
      <c r="C5" s="11">
        <f t="shared" si="0"/>
        <v>29</v>
      </c>
      <c r="D5" s="11">
        <f t="shared" si="0"/>
        <v>321</v>
      </c>
      <c r="E5" s="11">
        <f t="shared" si="0"/>
        <v>901</v>
      </c>
      <c r="F5" s="11">
        <f>SUM(G5:I5)</f>
        <v>554</v>
      </c>
      <c r="G5" s="11">
        <v>13</v>
      </c>
      <c r="H5" s="11">
        <v>141</v>
      </c>
      <c r="I5" s="11">
        <v>400</v>
      </c>
      <c r="J5" s="11">
        <f>SUM(K5:M5)</f>
        <v>697</v>
      </c>
      <c r="K5" s="11">
        <v>16</v>
      </c>
      <c r="L5" s="11">
        <v>180</v>
      </c>
      <c r="M5" s="11">
        <v>501</v>
      </c>
      <c r="N5" s="12" t="s">
        <v>18</v>
      </c>
      <c r="O5" s="12" t="s">
        <v>18</v>
      </c>
      <c r="P5" s="12" t="s">
        <v>18</v>
      </c>
      <c r="Q5" s="12" t="s">
        <v>18</v>
      </c>
    </row>
    <row r="6" spans="1:17" ht="24.75" customHeight="1">
      <c r="A6" s="5">
        <v>19</v>
      </c>
      <c r="B6" s="11">
        <f>SUM(C6:E6)</f>
        <v>1213</v>
      </c>
      <c r="C6" s="11">
        <f t="shared" si="0"/>
        <v>10</v>
      </c>
      <c r="D6" s="11">
        <f t="shared" si="0"/>
        <v>297</v>
      </c>
      <c r="E6" s="11">
        <f t="shared" si="0"/>
        <v>906</v>
      </c>
      <c r="F6" s="11">
        <f>SUM(G6:I6)</f>
        <v>604</v>
      </c>
      <c r="G6" s="11">
        <v>2</v>
      </c>
      <c r="H6" s="11">
        <v>150</v>
      </c>
      <c r="I6" s="11">
        <v>452</v>
      </c>
      <c r="J6" s="11">
        <f>SUM(K6:M6)</f>
        <v>609</v>
      </c>
      <c r="K6" s="11">
        <v>8</v>
      </c>
      <c r="L6" s="11">
        <v>147</v>
      </c>
      <c r="M6" s="11">
        <v>454</v>
      </c>
      <c r="N6" s="12" t="s">
        <v>18</v>
      </c>
      <c r="O6" s="12" t="s">
        <v>18</v>
      </c>
      <c r="P6" s="12" t="s">
        <v>18</v>
      </c>
      <c r="Q6" s="12" t="s">
        <v>18</v>
      </c>
    </row>
    <row r="7" spans="1:17" ht="24.75" customHeight="1">
      <c r="A7" s="5">
        <v>20</v>
      </c>
      <c r="B7" s="11">
        <f aca="true" t="shared" si="1" ref="B7:B12">SUM(C7:E7)</f>
        <v>1066</v>
      </c>
      <c r="C7" s="11">
        <f aca="true" t="shared" si="2" ref="C7:E8">SUM(G7,K7,O7)</f>
        <v>2</v>
      </c>
      <c r="D7" s="11">
        <f t="shared" si="2"/>
        <v>197</v>
      </c>
      <c r="E7" s="11">
        <f t="shared" si="2"/>
        <v>867</v>
      </c>
      <c r="F7" s="11">
        <f aca="true" t="shared" si="3" ref="F7:F12">SUM(G7:I7)</f>
        <v>538</v>
      </c>
      <c r="G7" s="11">
        <v>2</v>
      </c>
      <c r="H7" s="11">
        <v>105</v>
      </c>
      <c r="I7" s="11">
        <v>431</v>
      </c>
      <c r="J7" s="11">
        <f aca="true" t="shared" si="4" ref="J7:J12">SUM(K7:M7)</f>
        <v>528</v>
      </c>
      <c r="K7" s="11">
        <v>0</v>
      </c>
      <c r="L7" s="11">
        <v>92</v>
      </c>
      <c r="M7" s="11">
        <v>436</v>
      </c>
      <c r="N7" s="12" t="s">
        <v>18</v>
      </c>
      <c r="O7" s="12" t="s">
        <v>18</v>
      </c>
      <c r="P7" s="12" t="s">
        <v>18</v>
      </c>
      <c r="Q7" s="12" t="s">
        <v>18</v>
      </c>
    </row>
    <row r="8" spans="1:17" ht="24.75" customHeight="1">
      <c r="A8" s="13">
        <v>21</v>
      </c>
      <c r="B8" s="79">
        <f t="shared" si="1"/>
        <v>986</v>
      </c>
      <c r="C8" s="80">
        <f t="shared" si="2"/>
        <v>0</v>
      </c>
      <c r="D8" s="80">
        <f t="shared" si="2"/>
        <v>238</v>
      </c>
      <c r="E8" s="80">
        <f t="shared" si="2"/>
        <v>748</v>
      </c>
      <c r="F8" s="79">
        <f t="shared" si="3"/>
        <v>527</v>
      </c>
      <c r="G8" s="80">
        <f>SUM(G9:G15)</f>
        <v>0</v>
      </c>
      <c r="H8" s="80">
        <f>SUM(H9:H15)</f>
        <v>128</v>
      </c>
      <c r="I8" s="80">
        <f>SUM(I9:I15)</f>
        <v>399</v>
      </c>
      <c r="J8" s="79">
        <f t="shared" si="4"/>
        <v>459</v>
      </c>
      <c r="K8" s="80">
        <f>SUM(K9:K15)</f>
        <v>0</v>
      </c>
      <c r="L8" s="80">
        <f>SUM(L9:L15)</f>
        <v>110</v>
      </c>
      <c r="M8" s="80">
        <f>SUM(M9:M15)</f>
        <v>349</v>
      </c>
      <c r="N8" s="81" t="s">
        <v>18</v>
      </c>
      <c r="O8" s="82" t="s">
        <v>18</v>
      </c>
      <c r="P8" s="82" t="s">
        <v>18</v>
      </c>
      <c r="Q8" s="82" t="s">
        <v>18</v>
      </c>
    </row>
    <row r="9" spans="1:17" ht="24.75" customHeight="1">
      <c r="A9" s="8" t="s">
        <v>90</v>
      </c>
      <c r="B9" s="83">
        <f t="shared" si="1"/>
        <v>340</v>
      </c>
      <c r="C9" s="83">
        <f aca="true" t="shared" si="5" ref="C9:E12">SUM(G9,K9,O9)</f>
        <v>0</v>
      </c>
      <c r="D9" s="83">
        <f t="shared" si="5"/>
        <v>101</v>
      </c>
      <c r="E9" s="83">
        <f t="shared" si="5"/>
        <v>239</v>
      </c>
      <c r="F9" s="83">
        <f t="shared" si="3"/>
        <v>127</v>
      </c>
      <c r="G9" s="83"/>
      <c r="H9" s="83">
        <v>43</v>
      </c>
      <c r="I9" s="83">
        <v>84</v>
      </c>
      <c r="J9" s="83">
        <f t="shared" si="4"/>
        <v>213</v>
      </c>
      <c r="K9" s="83"/>
      <c r="L9" s="83">
        <v>58</v>
      </c>
      <c r="M9" s="83">
        <v>155</v>
      </c>
      <c r="N9" s="83" t="s">
        <v>28</v>
      </c>
      <c r="O9" s="83" t="s">
        <v>28</v>
      </c>
      <c r="P9" s="83" t="s">
        <v>28</v>
      </c>
      <c r="Q9" s="83" t="s">
        <v>28</v>
      </c>
    </row>
    <row r="10" spans="1:17" ht="24.75" customHeight="1">
      <c r="A10" s="9" t="s">
        <v>91</v>
      </c>
      <c r="B10" s="84">
        <f t="shared" si="1"/>
        <v>0</v>
      </c>
      <c r="C10" s="84">
        <f t="shared" si="5"/>
        <v>0</v>
      </c>
      <c r="D10" s="84">
        <f t="shared" si="5"/>
        <v>0</v>
      </c>
      <c r="E10" s="84">
        <f t="shared" si="5"/>
        <v>0</v>
      </c>
      <c r="F10" s="84">
        <f t="shared" si="3"/>
        <v>0</v>
      </c>
      <c r="G10" s="84"/>
      <c r="H10" s="84"/>
      <c r="I10" s="84"/>
      <c r="J10" s="84">
        <f t="shared" si="4"/>
        <v>0</v>
      </c>
      <c r="K10" s="84"/>
      <c r="L10" s="84"/>
      <c r="M10" s="84"/>
      <c r="N10" s="84" t="s">
        <v>16</v>
      </c>
      <c r="O10" s="84" t="s">
        <v>16</v>
      </c>
      <c r="P10" s="84" t="s">
        <v>16</v>
      </c>
      <c r="Q10" s="84" t="s">
        <v>16</v>
      </c>
    </row>
    <row r="11" spans="1:17" ht="24.75" customHeight="1">
      <c r="A11" s="9" t="s">
        <v>92</v>
      </c>
      <c r="B11" s="84">
        <f t="shared" si="1"/>
        <v>5</v>
      </c>
      <c r="C11" s="84">
        <f t="shared" si="5"/>
        <v>0</v>
      </c>
      <c r="D11" s="84">
        <f t="shared" si="5"/>
        <v>2</v>
      </c>
      <c r="E11" s="84">
        <f t="shared" si="5"/>
        <v>3</v>
      </c>
      <c r="F11" s="84">
        <f t="shared" si="3"/>
        <v>0</v>
      </c>
      <c r="G11" s="84"/>
      <c r="H11" s="84"/>
      <c r="I11" s="84"/>
      <c r="J11" s="84">
        <f t="shared" si="4"/>
        <v>5</v>
      </c>
      <c r="K11" s="84"/>
      <c r="L11" s="84">
        <v>2</v>
      </c>
      <c r="M11" s="84">
        <v>3</v>
      </c>
      <c r="N11" s="84" t="s">
        <v>28</v>
      </c>
      <c r="O11" s="84" t="s">
        <v>28</v>
      </c>
      <c r="P11" s="84" t="s">
        <v>28</v>
      </c>
      <c r="Q11" s="84" t="s">
        <v>28</v>
      </c>
    </row>
    <row r="12" spans="1:17" ht="24.75" customHeight="1">
      <c r="A12" s="9" t="s">
        <v>93</v>
      </c>
      <c r="B12" s="84">
        <f t="shared" si="1"/>
        <v>641</v>
      </c>
      <c r="C12" s="84">
        <f t="shared" si="5"/>
        <v>0</v>
      </c>
      <c r="D12" s="84">
        <f t="shared" si="5"/>
        <v>135</v>
      </c>
      <c r="E12" s="84">
        <f t="shared" si="5"/>
        <v>506</v>
      </c>
      <c r="F12" s="84">
        <f t="shared" si="3"/>
        <v>400</v>
      </c>
      <c r="G12" s="84"/>
      <c r="H12" s="84">
        <v>85</v>
      </c>
      <c r="I12" s="84">
        <v>315</v>
      </c>
      <c r="J12" s="84">
        <f t="shared" si="4"/>
        <v>241</v>
      </c>
      <c r="K12" s="84"/>
      <c r="L12" s="84">
        <v>50</v>
      </c>
      <c r="M12" s="84">
        <v>191</v>
      </c>
      <c r="N12" s="84" t="s">
        <v>16</v>
      </c>
      <c r="O12" s="84" t="s">
        <v>16</v>
      </c>
      <c r="P12" s="84" t="s">
        <v>16</v>
      </c>
      <c r="Q12" s="84" t="s">
        <v>16</v>
      </c>
    </row>
    <row r="13" spans="1:17" ht="24.75" customHeight="1">
      <c r="A13" s="9" t="s">
        <v>17</v>
      </c>
      <c r="B13" s="84" t="s">
        <v>16</v>
      </c>
      <c r="C13" s="84" t="s">
        <v>16</v>
      </c>
      <c r="D13" s="84" t="s">
        <v>16</v>
      </c>
      <c r="E13" s="84" t="s">
        <v>16</v>
      </c>
      <c r="F13" s="84" t="s">
        <v>16</v>
      </c>
      <c r="G13" s="84" t="s">
        <v>16</v>
      </c>
      <c r="H13" s="84" t="s">
        <v>16</v>
      </c>
      <c r="I13" s="84" t="s">
        <v>16</v>
      </c>
      <c r="J13" s="84" t="s">
        <v>16</v>
      </c>
      <c r="K13" s="84" t="s">
        <v>16</v>
      </c>
      <c r="L13" s="84" t="s">
        <v>16</v>
      </c>
      <c r="M13" s="84" t="s">
        <v>16</v>
      </c>
      <c r="N13" s="84" t="s">
        <v>28</v>
      </c>
      <c r="O13" s="84" t="s">
        <v>28</v>
      </c>
      <c r="P13" s="84" t="s">
        <v>28</v>
      </c>
      <c r="Q13" s="84" t="s">
        <v>28</v>
      </c>
    </row>
    <row r="14" spans="1:18" ht="24.7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37"/>
    </row>
    <row r="15" spans="1:19" ht="24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37"/>
      <c r="S15" s="37"/>
    </row>
    <row r="16" spans="1:18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7">
    <mergeCell ref="N2:Q2"/>
    <mergeCell ref="P1:Q1"/>
    <mergeCell ref="B1:F1"/>
    <mergeCell ref="A2:A3"/>
    <mergeCell ref="B2:E2"/>
    <mergeCell ref="F2:I2"/>
    <mergeCell ref="J2:M2"/>
  </mergeCells>
  <printOptions/>
  <pageMargins left="0.5905511811023623" right="0.3937007874015748" top="0.787401574803149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8.50390625" style="0" customWidth="1"/>
    <col min="2" max="16" width="7.625" style="0" customWidth="1"/>
  </cols>
  <sheetData>
    <row r="1" ht="17.25">
      <c r="B1" s="2" t="s">
        <v>29</v>
      </c>
    </row>
    <row r="2" spans="10:16" ht="13.5">
      <c r="J2" s="3" t="s">
        <v>38</v>
      </c>
      <c r="P2" s="3" t="s">
        <v>54</v>
      </c>
    </row>
    <row r="3" spans="1:16" ht="15" customHeight="1">
      <c r="A3" s="123" t="s">
        <v>30</v>
      </c>
      <c r="B3" s="115" t="s">
        <v>3</v>
      </c>
      <c r="C3" s="115"/>
      <c r="D3" s="115"/>
      <c r="E3" s="115" t="s">
        <v>95</v>
      </c>
      <c r="F3" s="115"/>
      <c r="G3" s="115"/>
      <c r="H3" s="115" t="s">
        <v>96</v>
      </c>
      <c r="I3" s="115"/>
      <c r="J3" s="115"/>
      <c r="K3" s="115" t="s">
        <v>97</v>
      </c>
      <c r="L3" s="115"/>
      <c r="M3" s="115"/>
      <c r="N3" s="115" t="s">
        <v>15</v>
      </c>
      <c r="O3" s="115"/>
      <c r="P3" s="115"/>
    </row>
    <row r="4" spans="1:16" ht="15" customHeight="1">
      <c r="A4" s="124"/>
      <c r="B4" s="38" t="s">
        <v>3</v>
      </c>
      <c r="C4" s="39" t="s">
        <v>31</v>
      </c>
      <c r="D4" s="40" t="s">
        <v>32</v>
      </c>
      <c r="E4" s="38" t="s">
        <v>3</v>
      </c>
      <c r="F4" s="39" t="s">
        <v>31</v>
      </c>
      <c r="G4" s="40" t="s">
        <v>32</v>
      </c>
      <c r="H4" s="38" t="s">
        <v>3</v>
      </c>
      <c r="I4" s="39" t="s">
        <v>31</v>
      </c>
      <c r="J4" s="40" t="s">
        <v>32</v>
      </c>
      <c r="K4" s="38" t="s">
        <v>3</v>
      </c>
      <c r="L4" s="39" t="s">
        <v>31</v>
      </c>
      <c r="M4" s="40" t="s">
        <v>32</v>
      </c>
      <c r="N4" s="38" t="s">
        <v>3</v>
      </c>
      <c r="O4" s="39" t="s">
        <v>31</v>
      </c>
      <c r="P4" s="40" t="s">
        <v>32</v>
      </c>
    </row>
    <row r="5" spans="1:16" ht="15" customHeight="1">
      <c r="A5" s="14">
        <v>38442</v>
      </c>
      <c r="B5" s="15">
        <v>331</v>
      </c>
      <c r="C5" s="16">
        <v>219</v>
      </c>
      <c r="D5" s="17">
        <v>112</v>
      </c>
      <c r="E5" s="15">
        <v>90</v>
      </c>
      <c r="F5" s="16">
        <v>89</v>
      </c>
      <c r="G5" s="17">
        <v>1</v>
      </c>
      <c r="H5" s="15">
        <v>124</v>
      </c>
      <c r="I5" s="16">
        <v>90</v>
      </c>
      <c r="J5" s="17">
        <v>34</v>
      </c>
      <c r="K5" s="15" t="s">
        <v>42</v>
      </c>
      <c r="L5" s="16" t="s">
        <v>42</v>
      </c>
      <c r="M5" s="17" t="s">
        <v>42</v>
      </c>
      <c r="N5" s="15">
        <v>117</v>
      </c>
      <c r="O5" s="16">
        <v>40</v>
      </c>
      <c r="P5" s="17">
        <v>77</v>
      </c>
    </row>
    <row r="6" spans="1:16" ht="15" customHeight="1">
      <c r="A6" s="14">
        <v>38807</v>
      </c>
      <c r="B6" s="15">
        <v>272</v>
      </c>
      <c r="C6" s="16">
        <v>199</v>
      </c>
      <c r="D6" s="17">
        <v>73</v>
      </c>
      <c r="E6" s="15">
        <v>83</v>
      </c>
      <c r="F6" s="16">
        <v>82</v>
      </c>
      <c r="G6" s="17">
        <v>1</v>
      </c>
      <c r="H6" s="15">
        <v>83</v>
      </c>
      <c r="I6" s="16">
        <v>75</v>
      </c>
      <c r="J6" s="17">
        <v>8</v>
      </c>
      <c r="K6" s="15" t="s">
        <v>42</v>
      </c>
      <c r="L6" s="16" t="s">
        <v>42</v>
      </c>
      <c r="M6" s="17" t="s">
        <v>42</v>
      </c>
      <c r="N6" s="15">
        <v>106</v>
      </c>
      <c r="O6" s="16">
        <v>42</v>
      </c>
      <c r="P6" s="17">
        <v>64</v>
      </c>
    </row>
    <row r="7" spans="1:16" ht="15" customHeight="1">
      <c r="A7" s="14">
        <v>39172</v>
      </c>
      <c r="B7" s="15">
        <v>344</v>
      </c>
      <c r="C7" s="16">
        <v>235</v>
      </c>
      <c r="D7" s="17">
        <v>109</v>
      </c>
      <c r="E7" s="15">
        <v>86</v>
      </c>
      <c r="F7" s="18">
        <v>85</v>
      </c>
      <c r="G7" s="19">
        <v>1</v>
      </c>
      <c r="H7" s="15">
        <v>117</v>
      </c>
      <c r="I7" s="18">
        <v>97</v>
      </c>
      <c r="J7" s="19">
        <v>20</v>
      </c>
      <c r="K7" s="20" t="s">
        <v>42</v>
      </c>
      <c r="L7" s="18" t="s">
        <v>42</v>
      </c>
      <c r="M7" s="19" t="s">
        <v>42</v>
      </c>
      <c r="N7" s="15">
        <v>141</v>
      </c>
      <c r="O7" s="18">
        <v>53</v>
      </c>
      <c r="P7" s="19">
        <v>88</v>
      </c>
    </row>
    <row r="8" spans="1:16" ht="15" customHeight="1">
      <c r="A8" s="14">
        <v>39538</v>
      </c>
      <c r="B8" s="15">
        <v>308</v>
      </c>
      <c r="C8" s="16">
        <v>228</v>
      </c>
      <c r="D8" s="17">
        <v>80</v>
      </c>
      <c r="E8" s="15">
        <v>72</v>
      </c>
      <c r="F8" s="18">
        <v>71</v>
      </c>
      <c r="G8" s="19">
        <v>1</v>
      </c>
      <c r="H8" s="15">
        <v>82</v>
      </c>
      <c r="I8" s="18">
        <v>78</v>
      </c>
      <c r="J8" s="19">
        <v>4</v>
      </c>
      <c r="K8" s="20" t="s">
        <v>42</v>
      </c>
      <c r="L8" s="18" t="s">
        <v>42</v>
      </c>
      <c r="M8" s="19" t="s">
        <v>42</v>
      </c>
      <c r="N8" s="15">
        <v>154</v>
      </c>
      <c r="O8" s="18">
        <v>79</v>
      </c>
      <c r="P8" s="19">
        <v>75</v>
      </c>
    </row>
    <row r="9" spans="1:16" ht="15" customHeight="1">
      <c r="A9" s="65">
        <v>39903</v>
      </c>
      <c r="B9" s="20">
        <v>299</v>
      </c>
      <c r="C9" s="18">
        <v>206</v>
      </c>
      <c r="D9" s="19">
        <v>93</v>
      </c>
      <c r="E9" s="20">
        <v>89</v>
      </c>
      <c r="F9" s="18">
        <v>86</v>
      </c>
      <c r="G9" s="19">
        <v>3</v>
      </c>
      <c r="H9" s="20">
        <v>62</v>
      </c>
      <c r="I9" s="18">
        <v>50</v>
      </c>
      <c r="J9" s="19">
        <v>12</v>
      </c>
      <c r="K9" s="20" t="s">
        <v>42</v>
      </c>
      <c r="L9" s="18" t="s">
        <v>42</v>
      </c>
      <c r="M9" s="19" t="s">
        <v>42</v>
      </c>
      <c r="N9" s="20">
        <v>148</v>
      </c>
      <c r="O9" s="18">
        <v>70</v>
      </c>
      <c r="P9" s="19">
        <v>78</v>
      </c>
    </row>
    <row r="10" spans="1:16" ht="15" customHeight="1">
      <c r="A10" s="21">
        <v>40268</v>
      </c>
      <c r="B10" s="22">
        <f aca="true" t="shared" si="0" ref="B10:J10">B15</f>
        <v>231</v>
      </c>
      <c r="C10" s="23">
        <f t="shared" si="0"/>
        <v>156</v>
      </c>
      <c r="D10" s="24">
        <f t="shared" si="0"/>
        <v>75</v>
      </c>
      <c r="E10" s="22">
        <f t="shared" si="0"/>
        <v>72</v>
      </c>
      <c r="F10" s="23">
        <f t="shared" si="0"/>
        <v>72</v>
      </c>
      <c r="G10" s="24">
        <f t="shared" si="0"/>
        <v>0</v>
      </c>
      <c r="H10" s="22">
        <f t="shared" si="0"/>
        <v>65</v>
      </c>
      <c r="I10" s="23">
        <f t="shared" si="0"/>
        <v>57</v>
      </c>
      <c r="J10" s="24">
        <f t="shared" si="0"/>
        <v>8</v>
      </c>
      <c r="K10" s="22" t="s">
        <v>98</v>
      </c>
      <c r="L10" s="23" t="s">
        <v>98</v>
      </c>
      <c r="M10" s="24" t="s">
        <v>98</v>
      </c>
      <c r="N10" s="22">
        <f>N15</f>
        <v>94</v>
      </c>
      <c r="O10" s="23">
        <f>O15</f>
        <v>27</v>
      </c>
      <c r="P10" s="24">
        <f>P15</f>
        <v>67</v>
      </c>
    </row>
    <row r="11" spans="1:16" ht="15" customHeight="1">
      <c r="A11" s="25" t="s">
        <v>33</v>
      </c>
      <c r="B11" s="26">
        <f>SUM(C11:D11)</f>
        <v>214</v>
      </c>
      <c r="C11" s="27">
        <f>SUM(F11,I11,L11,O11)</f>
        <v>139</v>
      </c>
      <c r="D11" s="28">
        <f>SUM(G11,J11,M11,P11)</f>
        <v>75</v>
      </c>
      <c r="E11" s="26">
        <f>SUM(F11:G11)</f>
        <v>60</v>
      </c>
      <c r="F11" s="27">
        <f>SUM(F20,F16,F47,F29,F35)</f>
        <v>60</v>
      </c>
      <c r="G11" s="27">
        <f>SUM(G20,G16,G47,G29,G35)</f>
        <v>0</v>
      </c>
      <c r="H11" s="26">
        <f>SUM(I11:J11)</f>
        <v>64</v>
      </c>
      <c r="I11" s="27">
        <f>SUM(I20,I16,I47,I29,I35)</f>
        <v>56</v>
      </c>
      <c r="J11" s="28">
        <f>SUM(J20,J16,J47,J29,J35)</f>
        <v>8</v>
      </c>
      <c r="K11" s="26" t="s">
        <v>99</v>
      </c>
      <c r="L11" s="27" t="s">
        <v>99</v>
      </c>
      <c r="M11" s="28" t="s">
        <v>99</v>
      </c>
      <c r="N11" s="26">
        <f>SUM(O11:P11)</f>
        <v>90</v>
      </c>
      <c r="O11" s="27">
        <f>SUM(O20,O16,O47,O29,O35)</f>
        <v>23</v>
      </c>
      <c r="P11" s="28">
        <f>SUM(P20,P16,P47,P29,P35)</f>
        <v>67</v>
      </c>
    </row>
    <row r="12" spans="1:16" ht="15" customHeight="1">
      <c r="A12" s="25" t="s">
        <v>100</v>
      </c>
      <c r="B12" s="26">
        <f>SUM(C12:D12)</f>
        <v>17</v>
      </c>
      <c r="C12" s="27">
        <f>SUM(F12,I12,L12,O12)</f>
        <v>17</v>
      </c>
      <c r="D12" s="28" t="s">
        <v>101</v>
      </c>
      <c r="E12" s="26">
        <f>SUM(F12:G12)</f>
        <v>12</v>
      </c>
      <c r="F12" s="27">
        <v>12</v>
      </c>
      <c r="G12" s="28" t="s">
        <v>101</v>
      </c>
      <c r="H12" s="26">
        <f>SUM(I12:J12)</f>
        <v>1</v>
      </c>
      <c r="I12" s="27">
        <v>1</v>
      </c>
      <c r="J12" s="28" t="s">
        <v>101</v>
      </c>
      <c r="K12" s="26" t="s">
        <v>101</v>
      </c>
      <c r="L12" s="27" t="s">
        <v>101</v>
      </c>
      <c r="M12" s="28" t="s">
        <v>101</v>
      </c>
      <c r="N12" s="48">
        <f>SUM(O12:P12)</f>
        <v>4</v>
      </c>
      <c r="O12" s="27">
        <v>4</v>
      </c>
      <c r="P12" s="28" t="s">
        <v>101</v>
      </c>
    </row>
    <row r="13" spans="1:16" ht="15" customHeight="1">
      <c r="A13" s="25" t="s">
        <v>34</v>
      </c>
      <c r="B13" s="26" t="s">
        <v>99</v>
      </c>
      <c r="C13" s="27" t="s">
        <v>99</v>
      </c>
      <c r="D13" s="28" t="s">
        <v>99</v>
      </c>
      <c r="E13" s="26" t="s">
        <v>99</v>
      </c>
      <c r="F13" s="27" t="s">
        <v>99</v>
      </c>
      <c r="G13" s="28" t="s">
        <v>99</v>
      </c>
      <c r="H13" s="26" t="s">
        <v>99</v>
      </c>
      <c r="I13" s="27" t="s">
        <v>99</v>
      </c>
      <c r="J13" s="28" t="s">
        <v>99</v>
      </c>
      <c r="K13" s="26" t="s">
        <v>99</v>
      </c>
      <c r="L13" s="27" t="s">
        <v>99</v>
      </c>
      <c r="M13" s="28" t="s">
        <v>99</v>
      </c>
      <c r="N13" s="26" t="s">
        <v>99</v>
      </c>
      <c r="O13" s="27" t="s">
        <v>99</v>
      </c>
      <c r="P13" s="28" t="s">
        <v>99</v>
      </c>
    </row>
    <row r="14" spans="1:16" ht="15" customHeight="1">
      <c r="A14" s="25" t="s">
        <v>35</v>
      </c>
      <c r="B14" s="26" t="s">
        <v>99</v>
      </c>
      <c r="C14" s="27" t="s">
        <v>99</v>
      </c>
      <c r="D14" s="28" t="s">
        <v>99</v>
      </c>
      <c r="E14" s="26" t="s">
        <v>99</v>
      </c>
      <c r="F14" s="27" t="s">
        <v>99</v>
      </c>
      <c r="G14" s="28" t="s">
        <v>99</v>
      </c>
      <c r="H14" s="26" t="s">
        <v>99</v>
      </c>
      <c r="I14" s="27" t="s">
        <v>99</v>
      </c>
      <c r="J14" s="28" t="s">
        <v>99</v>
      </c>
      <c r="K14" s="26" t="s">
        <v>99</v>
      </c>
      <c r="L14" s="27" t="s">
        <v>99</v>
      </c>
      <c r="M14" s="28" t="s">
        <v>99</v>
      </c>
      <c r="N14" s="26" t="s">
        <v>99</v>
      </c>
      <c r="O14" s="27" t="s">
        <v>99</v>
      </c>
      <c r="P14" s="28" t="s">
        <v>99</v>
      </c>
    </row>
    <row r="15" spans="1:16" ht="15" customHeight="1" thickBot="1">
      <c r="A15" s="47" t="s">
        <v>36</v>
      </c>
      <c r="B15" s="48">
        <f aca="true" t="shared" si="1" ref="B15:J15">SUM(B11:B14)</f>
        <v>231</v>
      </c>
      <c r="C15" s="49">
        <f t="shared" si="1"/>
        <v>156</v>
      </c>
      <c r="D15" s="50">
        <f t="shared" si="1"/>
        <v>75</v>
      </c>
      <c r="E15" s="48">
        <f t="shared" si="1"/>
        <v>72</v>
      </c>
      <c r="F15" s="49">
        <f t="shared" si="1"/>
        <v>72</v>
      </c>
      <c r="G15" s="50">
        <f t="shared" si="1"/>
        <v>0</v>
      </c>
      <c r="H15" s="48">
        <f t="shared" si="1"/>
        <v>65</v>
      </c>
      <c r="I15" s="49">
        <f t="shared" si="1"/>
        <v>57</v>
      </c>
      <c r="J15" s="50">
        <f t="shared" si="1"/>
        <v>8</v>
      </c>
      <c r="K15" s="48" t="s">
        <v>16</v>
      </c>
      <c r="L15" s="49" t="s">
        <v>16</v>
      </c>
      <c r="M15" s="50" t="s">
        <v>16</v>
      </c>
      <c r="N15" s="48">
        <f>SUM(N11:N14)</f>
        <v>94</v>
      </c>
      <c r="O15" s="49">
        <f>SUM(O11:O14)</f>
        <v>27</v>
      </c>
      <c r="P15" s="50">
        <f>SUM(P11:P14)</f>
        <v>67</v>
      </c>
    </row>
    <row r="16" spans="1:16" ht="15" customHeight="1" thickTop="1">
      <c r="A16" s="66" t="s">
        <v>102</v>
      </c>
      <c r="B16" s="51">
        <f aca="true" t="shared" si="2" ref="B16:J16">SUM(B17:B19)</f>
        <v>50</v>
      </c>
      <c r="C16" s="52">
        <f t="shared" si="2"/>
        <v>38</v>
      </c>
      <c r="D16" s="53">
        <f t="shared" si="2"/>
        <v>12</v>
      </c>
      <c r="E16" s="51">
        <f t="shared" si="2"/>
        <v>11</v>
      </c>
      <c r="F16" s="52">
        <f t="shared" si="2"/>
        <v>11</v>
      </c>
      <c r="G16" s="53">
        <f t="shared" si="2"/>
        <v>0</v>
      </c>
      <c r="H16" s="51">
        <f t="shared" si="2"/>
        <v>26</v>
      </c>
      <c r="I16" s="52">
        <f t="shared" si="2"/>
        <v>25</v>
      </c>
      <c r="J16" s="53">
        <f t="shared" si="2"/>
        <v>1</v>
      </c>
      <c r="K16" s="51" t="s">
        <v>103</v>
      </c>
      <c r="L16" s="52" t="s">
        <v>103</v>
      </c>
      <c r="M16" s="53" t="s">
        <v>103</v>
      </c>
      <c r="N16" s="51">
        <f>SUM(N17:N19)</f>
        <v>13</v>
      </c>
      <c r="O16" s="52">
        <f>SUM(O17:O19)</f>
        <v>2</v>
      </c>
      <c r="P16" s="53">
        <f>SUM(P17:P19)</f>
        <v>11</v>
      </c>
    </row>
    <row r="17" spans="1:16" ht="15" customHeight="1">
      <c r="A17" s="67" t="s">
        <v>77</v>
      </c>
      <c r="B17" s="26">
        <f>SUM(C17:D17)</f>
        <v>31</v>
      </c>
      <c r="C17" s="27">
        <f>SUM(F17,I17,L17,O17)</f>
        <v>23</v>
      </c>
      <c r="D17" s="28">
        <f>SUM(G17,J17,M17,P17)</f>
        <v>8</v>
      </c>
      <c r="E17" s="26">
        <f>SUM(F17:G17)</f>
        <v>7</v>
      </c>
      <c r="F17" s="49">
        <v>7</v>
      </c>
      <c r="G17" s="50">
        <v>0</v>
      </c>
      <c r="H17" s="26">
        <f>SUM(I17:J17)</f>
        <v>16</v>
      </c>
      <c r="I17" s="49">
        <v>16</v>
      </c>
      <c r="J17" s="28">
        <v>0</v>
      </c>
      <c r="K17" s="26" t="s">
        <v>104</v>
      </c>
      <c r="L17" s="27" t="s">
        <v>104</v>
      </c>
      <c r="M17" s="28" t="s">
        <v>104</v>
      </c>
      <c r="N17" s="48">
        <f>SUM(O17:P17)</f>
        <v>8</v>
      </c>
      <c r="O17" s="49" t="s">
        <v>104</v>
      </c>
      <c r="P17" s="28">
        <v>8</v>
      </c>
    </row>
    <row r="18" spans="1:16" ht="15" customHeight="1">
      <c r="A18" s="68" t="s">
        <v>78</v>
      </c>
      <c r="B18" s="26">
        <f>SUM(C18:D18)</f>
        <v>3</v>
      </c>
      <c r="C18" s="49" t="s">
        <v>16</v>
      </c>
      <c r="D18" s="28">
        <f>SUM(G18,J18,M18,P18)</f>
        <v>3</v>
      </c>
      <c r="E18" s="48" t="s">
        <v>16</v>
      </c>
      <c r="F18" s="49" t="s">
        <v>16</v>
      </c>
      <c r="G18" s="50" t="s">
        <v>16</v>
      </c>
      <c r="H18" s="48" t="s">
        <v>16</v>
      </c>
      <c r="I18" s="49" t="s">
        <v>16</v>
      </c>
      <c r="J18" s="50" t="s">
        <v>16</v>
      </c>
      <c r="K18" s="48" t="s">
        <v>16</v>
      </c>
      <c r="L18" s="49" t="s">
        <v>16</v>
      </c>
      <c r="M18" s="50" t="s">
        <v>16</v>
      </c>
      <c r="N18" s="48">
        <f>SUM(O18:P18)</f>
        <v>3</v>
      </c>
      <c r="O18" s="49" t="s">
        <v>16</v>
      </c>
      <c r="P18" s="50">
        <v>3</v>
      </c>
    </row>
    <row r="19" spans="1:16" ht="15" customHeight="1" thickBot="1">
      <c r="A19" s="68" t="s">
        <v>79</v>
      </c>
      <c r="B19" s="48">
        <f>SUM(C19:D19)</f>
        <v>16</v>
      </c>
      <c r="C19" s="49">
        <f>SUM(F19,I19,L19,O19)</f>
        <v>15</v>
      </c>
      <c r="D19" s="50">
        <f>SUM(G19,J19,M19,P19)</f>
        <v>1</v>
      </c>
      <c r="E19" s="48">
        <f>SUM(F19:G19)</f>
        <v>4</v>
      </c>
      <c r="F19" s="49">
        <v>4</v>
      </c>
      <c r="G19" s="50">
        <v>0</v>
      </c>
      <c r="H19" s="48">
        <f>SUM(I19:J19)</f>
        <v>10</v>
      </c>
      <c r="I19" s="49">
        <v>9</v>
      </c>
      <c r="J19" s="50">
        <v>1</v>
      </c>
      <c r="K19" s="48" t="s">
        <v>105</v>
      </c>
      <c r="L19" s="49" t="s">
        <v>105</v>
      </c>
      <c r="M19" s="50" t="s">
        <v>105</v>
      </c>
      <c r="N19" s="48">
        <f>SUM(O19:P19)</f>
        <v>2</v>
      </c>
      <c r="O19" s="49">
        <v>2</v>
      </c>
      <c r="P19" s="50" t="s">
        <v>16</v>
      </c>
    </row>
    <row r="20" spans="1:16" ht="15" customHeight="1" thickTop="1">
      <c r="A20" s="66" t="s">
        <v>106</v>
      </c>
      <c r="B20" s="51">
        <f aca="true" t="shared" si="3" ref="B20:J20">SUM(B21:B28)</f>
        <v>11</v>
      </c>
      <c r="C20" s="52">
        <f t="shared" si="3"/>
        <v>3</v>
      </c>
      <c r="D20" s="53">
        <f t="shared" si="3"/>
        <v>8</v>
      </c>
      <c r="E20" s="51">
        <f t="shared" si="3"/>
        <v>2</v>
      </c>
      <c r="F20" s="52">
        <f t="shared" si="3"/>
        <v>1</v>
      </c>
      <c r="G20" s="69" t="s">
        <v>99</v>
      </c>
      <c r="H20" s="51">
        <f t="shared" si="3"/>
        <v>4</v>
      </c>
      <c r="I20" s="52">
        <f t="shared" si="3"/>
        <v>1</v>
      </c>
      <c r="J20" s="53">
        <f t="shared" si="3"/>
        <v>3</v>
      </c>
      <c r="K20" s="51" t="s">
        <v>99</v>
      </c>
      <c r="L20" s="52" t="s">
        <v>99</v>
      </c>
      <c r="M20" s="53" t="s">
        <v>99</v>
      </c>
      <c r="N20" s="51">
        <f>SUM(N21:N28)</f>
        <v>5</v>
      </c>
      <c r="O20" s="52">
        <f>SUM(O21:O28)</f>
        <v>1</v>
      </c>
      <c r="P20" s="53">
        <f>SUM(P21:P28)</f>
        <v>4</v>
      </c>
    </row>
    <row r="21" spans="1:16" ht="15" customHeight="1">
      <c r="A21" s="67" t="s">
        <v>58</v>
      </c>
      <c r="B21" s="26">
        <f>SUM(C21:D21)</f>
        <v>4</v>
      </c>
      <c r="C21" s="27">
        <f>SUM(F21,I21,L21,O21)</f>
        <v>2</v>
      </c>
      <c r="D21" s="28">
        <f>SUM(G21,J21,M21,P21)</f>
        <v>2</v>
      </c>
      <c r="E21" s="26">
        <f aca="true" t="shared" si="4" ref="E21:E27">SUM(F21:G21)</f>
        <v>1</v>
      </c>
      <c r="F21" s="27">
        <v>1</v>
      </c>
      <c r="G21" s="28">
        <v>0</v>
      </c>
      <c r="H21" s="26">
        <f>SUM(I21:J21)</f>
        <v>3</v>
      </c>
      <c r="I21" s="27">
        <v>1</v>
      </c>
      <c r="J21" s="28">
        <v>2</v>
      </c>
      <c r="K21" s="26" t="s">
        <v>16</v>
      </c>
      <c r="L21" s="27" t="s">
        <v>16</v>
      </c>
      <c r="M21" s="28" t="s">
        <v>16</v>
      </c>
      <c r="N21" s="26">
        <f>SUM(O21:P21)</f>
        <v>0</v>
      </c>
      <c r="O21" s="27" t="s">
        <v>16</v>
      </c>
      <c r="P21" s="28">
        <v>0</v>
      </c>
    </row>
    <row r="22" spans="1:16" ht="15" customHeight="1">
      <c r="A22" s="67" t="s">
        <v>59</v>
      </c>
      <c r="B22" s="26" t="s">
        <v>107</v>
      </c>
      <c r="C22" s="27" t="s">
        <v>107</v>
      </c>
      <c r="D22" s="28" t="s">
        <v>107</v>
      </c>
      <c r="E22" s="26" t="s">
        <v>16</v>
      </c>
      <c r="F22" s="27" t="s">
        <v>107</v>
      </c>
      <c r="G22" s="28" t="s">
        <v>107</v>
      </c>
      <c r="H22" s="26" t="s">
        <v>16</v>
      </c>
      <c r="I22" s="27" t="s">
        <v>16</v>
      </c>
      <c r="J22" s="28" t="s">
        <v>16</v>
      </c>
      <c r="K22" s="26" t="s">
        <v>107</v>
      </c>
      <c r="L22" s="27" t="s">
        <v>107</v>
      </c>
      <c r="M22" s="28" t="s">
        <v>107</v>
      </c>
      <c r="N22" s="26" t="s">
        <v>16</v>
      </c>
      <c r="O22" s="27" t="s">
        <v>107</v>
      </c>
      <c r="P22" s="28" t="s">
        <v>107</v>
      </c>
    </row>
    <row r="23" spans="1:16" ht="12.75" customHeight="1">
      <c r="A23" s="67" t="s">
        <v>60</v>
      </c>
      <c r="B23" s="26" t="s">
        <v>108</v>
      </c>
      <c r="C23" s="27" t="s">
        <v>108</v>
      </c>
      <c r="D23" s="27" t="s">
        <v>108</v>
      </c>
      <c r="E23" s="26" t="s">
        <v>16</v>
      </c>
      <c r="F23" s="27" t="s">
        <v>108</v>
      </c>
      <c r="G23" s="27" t="s">
        <v>108</v>
      </c>
      <c r="H23" s="26" t="s">
        <v>16</v>
      </c>
      <c r="I23" s="27" t="s">
        <v>16</v>
      </c>
      <c r="J23" s="28" t="s">
        <v>16</v>
      </c>
      <c r="K23" s="26" t="s">
        <v>108</v>
      </c>
      <c r="L23" s="27" t="s">
        <v>108</v>
      </c>
      <c r="M23" s="28" t="s">
        <v>108</v>
      </c>
      <c r="N23" s="26" t="s">
        <v>16</v>
      </c>
      <c r="O23" s="27" t="s">
        <v>108</v>
      </c>
      <c r="P23" s="28" t="s">
        <v>108</v>
      </c>
    </row>
    <row r="24" spans="1:16" ht="15" customHeight="1" hidden="1" thickBot="1">
      <c r="A24" s="67" t="s">
        <v>61</v>
      </c>
      <c r="B24" s="26" t="s">
        <v>16</v>
      </c>
      <c r="C24" s="27" t="s">
        <v>16</v>
      </c>
      <c r="D24" s="27" t="s">
        <v>16</v>
      </c>
      <c r="E24" s="26" t="s">
        <v>16</v>
      </c>
      <c r="F24" s="27" t="s">
        <v>16</v>
      </c>
      <c r="G24" s="27" t="s">
        <v>16</v>
      </c>
      <c r="H24" s="26" t="s">
        <v>16</v>
      </c>
      <c r="I24" s="27" t="s">
        <v>16</v>
      </c>
      <c r="J24" s="28" t="s">
        <v>16</v>
      </c>
      <c r="K24" s="26" t="s">
        <v>16</v>
      </c>
      <c r="L24" s="27" t="s">
        <v>16</v>
      </c>
      <c r="M24" s="28" t="s">
        <v>16</v>
      </c>
      <c r="N24" s="26" t="s">
        <v>16</v>
      </c>
      <c r="O24" s="27" t="s">
        <v>16</v>
      </c>
      <c r="P24" s="28" t="s">
        <v>16</v>
      </c>
    </row>
    <row r="25" spans="1:16" ht="15" customHeight="1">
      <c r="A25" s="67" t="s">
        <v>62</v>
      </c>
      <c r="B25" s="26" t="s">
        <v>16</v>
      </c>
      <c r="C25" s="27" t="s">
        <v>16</v>
      </c>
      <c r="D25" s="28" t="s">
        <v>16</v>
      </c>
      <c r="E25" s="26" t="s">
        <v>16</v>
      </c>
      <c r="F25" s="27" t="s">
        <v>105</v>
      </c>
      <c r="G25" s="28" t="s">
        <v>105</v>
      </c>
      <c r="H25" s="26" t="s">
        <v>16</v>
      </c>
      <c r="I25" s="27" t="s">
        <v>16</v>
      </c>
      <c r="J25" s="28" t="s">
        <v>16</v>
      </c>
      <c r="K25" s="26" t="s">
        <v>105</v>
      </c>
      <c r="L25" s="27" t="s">
        <v>105</v>
      </c>
      <c r="M25" s="28" t="s">
        <v>105</v>
      </c>
      <c r="N25" s="26" t="s">
        <v>16</v>
      </c>
      <c r="O25" s="27" t="s">
        <v>16</v>
      </c>
      <c r="P25" s="28" t="s">
        <v>16</v>
      </c>
    </row>
    <row r="26" spans="1:16" ht="15" customHeight="1">
      <c r="A26" s="67" t="s">
        <v>63</v>
      </c>
      <c r="B26" s="26">
        <f>SUM(C26:D26)</f>
        <v>6</v>
      </c>
      <c r="C26" s="49">
        <f>SUM(F26,I26,L26,O26)</f>
        <v>1</v>
      </c>
      <c r="D26" s="28">
        <f>SUM(G26,J26,M26,P26)</f>
        <v>5</v>
      </c>
      <c r="E26" s="26">
        <f t="shared" si="4"/>
        <v>1</v>
      </c>
      <c r="F26" s="27" t="s">
        <v>105</v>
      </c>
      <c r="G26" s="28">
        <v>1</v>
      </c>
      <c r="H26" s="26" t="s">
        <v>16</v>
      </c>
      <c r="I26" s="27" t="s">
        <v>16</v>
      </c>
      <c r="J26" s="28" t="s">
        <v>16</v>
      </c>
      <c r="K26" s="26" t="s">
        <v>105</v>
      </c>
      <c r="L26" s="27" t="s">
        <v>105</v>
      </c>
      <c r="M26" s="28" t="s">
        <v>105</v>
      </c>
      <c r="N26" s="26">
        <f>SUM(O26:P26)</f>
        <v>5</v>
      </c>
      <c r="O26" s="27">
        <v>1</v>
      </c>
      <c r="P26" s="28">
        <v>4</v>
      </c>
    </row>
    <row r="27" spans="1:16" ht="15" customHeight="1">
      <c r="A27" s="67" t="s">
        <v>64</v>
      </c>
      <c r="B27" s="26">
        <f>SUM(C27:D27)</f>
        <v>1</v>
      </c>
      <c r="C27" s="27" t="s">
        <v>16</v>
      </c>
      <c r="D27" s="28">
        <f>SUM(G27,J27,M27,P27)</f>
        <v>1</v>
      </c>
      <c r="E27" s="26">
        <f t="shared" si="4"/>
        <v>0</v>
      </c>
      <c r="F27" s="27" t="s">
        <v>16</v>
      </c>
      <c r="G27" s="28" t="s">
        <v>16</v>
      </c>
      <c r="H27" s="26">
        <f>SUM(I27:J27)</f>
        <v>1</v>
      </c>
      <c r="I27" s="27" t="s">
        <v>16</v>
      </c>
      <c r="J27" s="28">
        <v>1</v>
      </c>
      <c r="K27" s="26" t="s">
        <v>16</v>
      </c>
      <c r="L27" s="27" t="s">
        <v>16</v>
      </c>
      <c r="M27" s="28" t="s">
        <v>16</v>
      </c>
      <c r="N27" s="26" t="s">
        <v>16</v>
      </c>
      <c r="O27" s="27" t="s">
        <v>16</v>
      </c>
      <c r="P27" s="28" t="s">
        <v>16</v>
      </c>
    </row>
    <row r="28" spans="1:16" ht="15" customHeight="1" thickBot="1">
      <c r="A28" s="68" t="s">
        <v>65</v>
      </c>
      <c r="B28" s="48" t="s">
        <v>104</v>
      </c>
      <c r="C28" s="49" t="s">
        <v>104</v>
      </c>
      <c r="D28" s="50" t="s">
        <v>104</v>
      </c>
      <c r="E28" s="48" t="s">
        <v>104</v>
      </c>
      <c r="F28" s="49" t="s">
        <v>104</v>
      </c>
      <c r="G28" s="50" t="s">
        <v>104</v>
      </c>
      <c r="H28" s="48" t="s">
        <v>16</v>
      </c>
      <c r="I28" s="49" t="s">
        <v>104</v>
      </c>
      <c r="J28" s="50" t="s">
        <v>104</v>
      </c>
      <c r="K28" s="48" t="s">
        <v>104</v>
      </c>
      <c r="L28" s="49" t="s">
        <v>104</v>
      </c>
      <c r="M28" s="50" t="s">
        <v>104</v>
      </c>
      <c r="N28" s="48" t="s">
        <v>104</v>
      </c>
      <c r="O28" s="49" t="s">
        <v>104</v>
      </c>
      <c r="P28" s="50" t="s">
        <v>104</v>
      </c>
    </row>
    <row r="29" spans="1:16" ht="15" customHeight="1" thickTop="1">
      <c r="A29" s="66" t="s">
        <v>109</v>
      </c>
      <c r="B29" s="51">
        <f aca="true" t="shared" si="5" ref="B29:J29">SUM(B30:B34)</f>
        <v>120</v>
      </c>
      <c r="C29" s="52">
        <f t="shared" si="5"/>
        <v>66</v>
      </c>
      <c r="D29" s="53">
        <f t="shared" si="5"/>
        <v>54</v>
      </c>
      <c r="E29" s="51">
        <f t="shared" si="5"/>
        <v>31</v>
      </c>
      <c r="F29" s="52">
        <f t="shared" si="5"/>
        <v>31</v>
      </c>
      <c r="G29" s="53">
        <f t="shared" si="5"/>
        <v>0</v>
      </c>
      <c r="H29" s="51">
        <f t="shared" si="5"/>
        <v>23</v>
      </c>
      <c r="I29" s="52">
        <f t="shared" si="5"/>
        <v>21</v>
      </c>
      <c r="J29" s="53">
        <f t="shared" si="5"/>
        <v>2</v>
      </c>
      <c r="K29" s="51" t="s">
        <v>103</v>
      </c>
      <c r="L29" s="52" t="s">
        <v>103</v>
      </c>
      <c r="M29" s="53" t="s">
        <v>103</v>
      </c>
      <c r="N29" s="51">
        <f>SUM(N30:N34)</f>
        <v>66</v>
      </c>
      <c r="O29" s="52">
        <f>SUM(O30:O34)</f>
        <v>14</v>
      </c>
      <c r="P29" s="53">
        <f>SUM(P30:P34)</f>
        <v>52</v>
      </c>
    </row>
    <row r="30" spans="1:16" ht="15" customHeight="1">
      <c r="A30" s="67" t="s">
        <v>84</v>
      </c>
      <c r="B30" s="26">
        <f>SUM(C30:D30)</f>
        <v>49</v>
      </c>
      <c r="C30" s="27">
        <f aca="true" t="shared" si="6" ref="C30:D34">SUM(F30,I30,L30,O30)</f>
        <v>38</v>
      </c>
      <c r="D30" s="28">
        <f t="shared" si="6"/>
        <v>11</v>
      </c>
      <c r="E30" s="48">
        <f>SUM(F30:G30)</f>
        <v>24</v>
      </c>
      <c r="F30" s="27">
        <v>24</v>
      </c>
      <c r="G30" s="28" t="s">
        <v>16</v>
      </c>
      <c r="H30" s="26">
        <f>SUM(I30:J30)</f>
        <v>14</v>
      </c>
      <c r="I30" s="27">
        <v>14</v>
      </c>
      <c r="J30" s="28" t="s">
        <v>16</v>
      </c>
      <c r="K30" s="26" t="s">
        <v>16</v>
      </c>
      <c r="L30" s="27" t="s">
        <v>16</v>
      </c>
      <c r="M30" s="28" t="s">
        <v>16</v>
      </c>
      <c r="N30" s="26">
        <f>SUM(O30:P30)</f>
        <v>11</v>
      </c>
      <c r="O30" s="27">
        <v>0</v>
      </c>
      <c r="P30" s="28">
        <v>11</v>
      </c>
    </row>
    <row r="31" spans="1:16" ht="15" customHeight="1">
      <c r="A31" s="67" t="s">
        <v>85</v>
      </c>
      <c r="B31" s="26">
        <f>SUM(C31:D31)</f>
        <v>2</v>
      </c>
      <c r="C31" s="49">
        <f t="shared" si="6"/>
        <v>1</v>
      </c>
      <c r="D31" s="28">
        <f t="shared" si="6"/>
        <v>1</v>
      </c>
      <c r="E31" s="48">
        <f>SUM(F31:G31)</f>
        <v>0</v>
      </c>
      <c r="F31" s="27">
        <v>0</v>
      </c>
      <c r="G31" s="28" t="s">
        <v>16</v>
      </c>
      <c r="H31" s="26">
        <f>SUM(I31:J31)</f>
        <v>1</v>
      </c>
      <c r="I31" s="27">
        <v>1</v>
      </c>
      <c r="J31" s="28" t="s">
        <v>16</v>
      </c>
      <c r="K31" s="26" t="s">
        <v>110</v>
      </c>
      <c r="L31" s="27" t="s">
        <v>110</v>
      </c>
      <c r="M31" s="28" t="s">
        <v>110</v>
      </c>
      <c r="N31" s="26">
        <f>SUM(O31:P31)</f>
        <v>1</v>
      </c>
      <c r="O31" s="27">
        <v>0</v>
      </c>
      <c r="P31" s="28">
        <v>1</v>
      </c>
    </row>
    <row r="32" spans="1:16" ht="15" customHeight="1">
      <c r="A32" s="68" t="s">
        <v>86</v>
      </c>
      <c r="B32" s="26">
        <f>SUM(C32:D32)</f>
        <v>37</v>
      </c>
      <c r="C32" s="27">
        <f t="shared" si="6"/>
        <v>12</v>
      </c>
      <c r="D32" s="28">
        <f t="shared" si="6"/>
        <v>25</v>
      </c>
      <c r="E32" s="48">
        <f>SUM(F32:G32)</f>
        <v>0</v>
      </c>
      <c r="F32" s="27">
        <v>0</v>
      </c>
      <c r="G32" s="28" t="s">
        <v>16</v>
      </c>
      <c r="H32" s="26" t="s">
        <v>16</v>
      </c>
      <c r="I32" s="27" t="s">
        <v>16</v>
      </c>
      <c r="J32" s="28" t="s">
        <v>16</v>
      </c>
      <c r="K32" s="48" t="s">
        <v>104</v>
      </c>
      <c r="L32" s="49" t="s">
        <v>104</v>
      </c>
      <c r="M32" s="50" t="s">
        <v>104</v>
      </c>
      <c r="N32" s="48">
        <f>SUM(O32:P32)</f>
        <v>37</v>
      </c>
      <c r="O32" s="27">
        <v>12</v>
      </c>
      <c r="P32" s="28">
        <v>25</v>
      </c>
    </row>
    <row r="33" spans="1:16" ht="15" customHeight="1">
      <c r="A33" s="67" t="s">
        <v>87</v>
      </c>
      <c r="B33" s="26">
        <f>SUM(C33:D33)</f>
        <v>9</v>
      </c>
      <c r="C33" s="49">
        <f t="shared" si="6"/>
        <v>3</v>
      </c>
      <c r="D33" s="50">
        <f t="shared" si="6"/>
        <v>6</v>
      </c>
      <c r="E33" s="48" t="s">
        <v>16</v>
      </c>
      <c r="F33" s="27" t="s">
        <v>16</v>
      </c>
      <c r="G33" s="28" t="s">
        <v>16</v>
      </c>
      <c r="H33" s="26">
        <f>SUM(I33:J33)</f>
        <v>1</v>
      </c>
      <c r="I33" s="27">
        <v>1</v>
      </c>
      <c r="J33" s="28">
        <v>0</v>
      </c>
      <c r="K33" s="26" t="s">
        <v>111</v>
      </c>
      <c r="L33" s="27" t="s">
        <v>111</v>
      </c>
      <c r="M33" s="28" t="s">
        <v>111</v>
      </c>
      <c r="N33" s="26">
        <f>SUM(O33:P33)</f>
        <v>8</v>
      </c>
      <c r="O33" s="27">
        <v>2</v>
      </c>
      <c r="P33" s="28">
        <v>6</v>
      </c>
    </row>
    <row r="34" spans="1:16" ht="15" customHeight="1" thickBot="1">
      <c r="A34" s="68" t="s">
        <v>88</v>
      </c>
      <c r="B34" s="48">
        <f>SUM(C34:D34)</f>
        <v>23</v>
      </c>
      <c r="C34" s="49">
        <f t="shared" si="6"/>
        <v>12</v>
      </c>
      <c r="D34" s="50">
        <f t="shared" si="6"/>
        <v>11</v>
      </c>
      <c r="E34" s="48">
        <f>SUM(F34:G34)</f>
        <v>7</v>
      </c>
      <c r="F34" s="27">
        <v>7</v>
      </c>
      <c r="G34" s="28">
        <v>0</v>
      </c>
      <c r="H34" s="48">
        <f>SUM(I34:J34)</f>
        <v>7</v>
      </c>
      <c r="I34" s="27">
        <v>5</v>
      </c>
      <c r="J34" s="28">
        <v>2</v>
      </c>
      <c r="K34" s="48" t="s">
        <v>16</v>
      </c>
      <c r="L34" s="49" t="s">
        <v>16</v>
      </c>
      <c r="M34" s="50" t="s">
        <v>16</v>
      </c>
      <c r="N34" s="48">
        <f>SUM(O34:P34)</f>
        <v>9</v>
      </c>
      <c r="O34" s="27">
        <v>0</v>
      </c>
      <c r="P34" s="28">
        <v>9</v>
      </c>
    </row>
    <row r="35" spans="1:16" ht="15" customHeight="1" thickTop="1">
      <c r="A35" s="66" t="s">
        <v>112</v>
      </c>
      <c r="B35" s="51">
        <f aca="true" t="shared" si="7" ref="B35:J35">SUM(B36:B46)</f>
        <v>14</v>
      </c>
      <c r="C35" s="52">
        <f t="shared" si="7"/>
        <v>13</v>
      </c>
      <c r="D35" s="53">
        <f t="shared" si="7"/>
        <v>1</v>
      </c>
      <c r="E35" s="51">
        <f t="shared" si="7"/>
        <v>7</v>
      </c>
      <c r="F35" s="52">
        <f t="shared" si="7"/>
        <v>7</v>
      </c>
      <c r="G35" s="53" t="s">
        <v>99</v>
      </c>
      <c r="H35" s="51">
        <f t="shared" si="7"/>
        <v>7</v>
      </c>
      <c r="I35" s="52">
        <f t="shared" si="7"/>
        <v>6</v>
      </c>
      <c r="J35" s="53">
        <f t="shared" si="7"/>
        <v>1</v>
      </c>
      <c r="K35" s="51" t="s">
        <v>99</v>
      </c>
      <c r="L35" s="52" t="s">
        <v>99</v>
      </c>
      <c r="M35" s="53" t="s">
        <v>99</v>
      </c>
      <c r="N35" s="51">
        <f>SUM(N36:N46)</f>
        <v>0</v>
      </c>
      <c r="O35" s="52">
        <f>SUM(O36:O46)</f>
        <v>0</v>
      </c>
      <c r="P35" s="53" t="s">
        <v>99</v>
      </c>
    </row>
    <row r="36" spans="1:16" ht="15" customHeight="1">
      <c r="A36" s="67" t="s">
        <v>76</v>
      </c>
      <c r="B36" s="26">
        <f>SUM(C36:D36)</f>
        <v>8</v>
      </c>
      <c r="C36" s="27">
        <f>SUM(F36,I36,L36,O36)</f>
        <v>8</v>
      </c>
      <c r="D36" s="28" t="s">
        <v>105</v>
      </c>
      <c r="E36" s="26">
        <f>SUM(F36:G36)</f>
        <v>3</v>
      </c>
      <c r="F36" s="27">
        <v>3</v>
      </c>
      <c r="G36" s="28" t="s">
        <v>16</v>
      </c>
      <c r="H36" s="26">
        <f>SUM(I36:J36)</f>
        <v>5</v>
      </c>
      <c r="I36" s="27">
        <v>5</v>
      </c>
      <c r="J36" s="28" t="s">
        <v>16</v>
      </c>
      <c r="K36" s="26" t="s">
        <v>105</v>
      </c>
      <c r="L36" s="27" t="s">
        <v>105</v>
      </c>
      <c r="M36" s="28" t="s">
        <v>105</v>
      </c>
      <c r="N36" s="26" t="s">
        <v>105</v>
      </c>
      <c r="O36" s="27" t="s">
        <v>16</v>
      </c>
      <c r="P36" s="28" t="s">
        <v>16</v>
      </c>
    </row>
    <row r="37" spans="1:16" ht="15" customHeight="1">
      <c r="A37" s="67" t="s">
        <v>75</v>
      </c>
      <c r="B37" s="26">
        <f>SUM(C37:D37)</f>
        <v>6</v>
      </c>
      <c r="C37" s="49">
        <f>SUM(F37,I37,L37,O37)</f>
        <v>5</v>
      </c>
      <c r="D37" s="50">
        <f>SUM(G37,J37,M37,P37)</f>
        <v>1</v>
      </c>
      <c r="E37" s="26">
        <f>SUM(F37:G37)</f>
        <v>4</v>
      </c>
      <c r="F37" s="27">
        <v>4</v>
      </c>
      <c r="G37" s="28" t="s">
        <v>16</v>
      </c>
      <c r="H37" s="26">
        <f>SUM(I37:J37)</f>
        <v>2</v>
      </c>
      <c r="I37" s="27">
        <v>1</v>
      </c>
      <c r="J37" s="28">
        <v>1</v>
      </c>
      <c r="K37" s="26" t="s">
        <v>105</v>
      </c>
      <c r="L37" s="27" t="s">
        <v>105</v>
      </c>
      <c r="M37" s="28" t="s">
        <v>105</v>
      </c>
      <c r="N37" s="26" t="s">
        <v>16</v>
      </c>
      <c r="O37" s="27" t="s">
        <v>16</v>
      </c>
      <c r="P37" s="28" t="s">
        <v>16</v>
      </c>
    </row>
    <row r="38" spans="1:16" ht="15" customHeight="1">
      <c r="A38" s="67" t="s">
        <v>74</v>
      </c>
      <c r="B38" s="26" t="s">
        <v>104</v>
      </c>
      <c r="C38" s="27" t="s">
        <v>104</v>
      </c>
      <c r="D38" s="28" t="s">
        <v>104</v>
      </c>
      <c r="E38" s="26" t="s">
        <v>104</v>
      </c>
      <c r="F38" s="27" t="s">
        <v>104</v>
      </c>
      <c r="G38" s="28" t="s">
        <v>104</v>
      </c>
      <c r="H38" s="26" t="s">
        <v>104</v>
      </c>
      <c r="I38" s="27" t="s">
        <v>104</v>
      </c>
      <c r="J38" s="28" t="s">
        <v>104</v>
      </c>
      <c r="K38" s="26" t="s">
        <v>104</v>
      </c>
      <c r="L38" s="27" t="s">
        <v>104</v>
      </c>
      <c r="M38" s="28" t="s">
        <v>104</v>
      </c>
      <c r="N38" s="26" t="s">
        <v>104</v>
      </c>
      <c r="O38" s="27" t="s">
        <v>104</v>
      </c>
      <c r="P38" s="28" t="s">
        <v>104</v>
      </c>
    </row>
    <row r="39" spans="1:16" ht="15" customHeight="1">
      <c r="A39" s="67" t="s">
        <v>73</v>
      </c>
      <c r="B39" s="26" t="s">
        <v>104</v>
      </c>
      <c r="C39" s="27" t="s">
        <v>104</v>
      </c>
      <c r="D39" s="28" t="s">
        <v>104</v>
      </c>
      <c r="E39" s="26" t="s">
        <v>104</v>
      </c>
      <c r="F39" s="27" t="s">
        <v>104</v>
      </c>
      <c r="G39" s="28" t="s">
        <v>104</v>
      </c>
      <c r="H39" s="26" t="s">
        <v>104</v>
      </c>
      <c r="I39" s="27" t="s">
        <v>104</v>
      </c>
      <c r="J39" s="28" t="s">
        <v>104</v>
      </c>
      <c r="K39" s="26" t="s">
        <v>104</v>
      </c>
      <c r="L39" s="27" t="s">
        <v>104</v>
      </c>
      <c r="M39" s="28" t="s">
        <v>104</v>
      </c>
      <c r="N39" s="26" t="s">
        <v>104</v>
      </c>
      <c r="O39" s="27" t="s">
        <v>104</v>
      </c>
      <c r="P39" s="28" t="s">
        <v>104</v>
      </c>
    </row>
    <row r="40" spans="1:16" ht="15" customHeight="1">
      <c r="A40" s="67" t="s">
        <v>72</v>
      </c>
      <c r="B40" s="26" t="s">
        <v>105</v>
      </c>
      <c r="C40" s="27" t="s">
        <v>105</v>
      </c>
      <c r="D40" s="28" t="s">
        <v>105</v>
      </c>
      <c r="E40" s="26" t="s">
        <v>105</v>
      </c>
      <c r="F40" s="27" t="s">
        <v>105</v>
      </c>
      <c r="G40" s="28" t="s">
        <v>105</v>
      </c>
      <c r="H40" s="26" t="s">
        <v>105</v>
      </c>
      <c r="I40" s="27" t="s">
        <v>105</v>
      </c>
      <c r="J40" s="28" t="s">
        <v>105</v>
      </c>
      <c r="K40" s="26" t="s">
        <v>105</v>
      </c>
      <c r="L40" s="27" t="s">
        <v>105</v>
      </c>
      <c r="M40" s="28" t="s">
        <v>105</v>
      </c>
      <c r="N40" s="26" t="s">
        <v>105</v>
      </c>
      <c r="O40" s="27" t="s">
        <v>105</v>
      </c>
      <c r="P40" s="28" t="s">
        <v>105</v>
      </c>
    </row>
    <row r="41" spans="1:16" ht="15" customHeight="1">
      <c r="A41" s="67" t="s">
        <v>71</v>
      </c>
      <c r="B41" s="26" t="s">
        <v>104</v>
      </c>
      <c r="C41" s="27" t="s">
        <v>104</v>
      </c>
      <c r="D41" s="28" t="s">
        <v>104</v>
      </c>
      <c r="E41" s="26" t="s">
        <v>104</v>
      </c>
      <c r="F41" s="27" t="s">
        <v>104</v>
      </c>
      <c r="G41" s="28" t="s">
        <v>104</v>
      </c>
      <c r="H41" s="26" t="s">
        <v>104</v>
      </c>
      <c r="I41" s="27" t="s">
        <v>104</v>
      </c>
      <c r="J41" s="28" t="s">
        <v>104</v>
      </c>
      <c r="K41" s="26" t="s">
        <v>104</v>
      </c>
      <c r="L41" s="27" t="s">
        <v>104</v>
      </c>
      <c r="M41" s="28" t="s">
        <v>104</v>
      </c>
      <c r="N41" s="26" t="s">
        <v>104</v>
      </c>
      <c r="O41" s="27" t="s">
        <v>104</v>
      </c>
      <c r="P41" s="28" t="s">
        <v>104</v>
      </c>
    </row>
    <row r="42" spans="1:16" ht="15" customHeight="1">
      <c r="A42" s="67" t="s">
        <v>70</v>
      </c>
      <c r="B42" s="26" t="s">
        <v>104</v>
      </c>
      <c r="C42" s="27" t="s">
        <v>104</v>
      </c>
      <c r="D42" s="28" t="s">
        <v>104</v>
      </c>
      <c r="E42" s="26" t="s">
        <v>104</v>
      </c>
      <c r="F42" s="27" t="s">
        <v>104</v>
      </c>
      <c r="G42" s="28" t="s">
        <v>104</v>
      </c>
      <c r="H42" s="26" t="s">
        <v>104</v>
      </c>
      <c r="I42" s="27" t="s">
        <v>104</v>
      </c>
      <c r="J42" s="28" t="s">
        <v>104</v>
      </c>
      <c r="K42" s="26" t="s">
        <v>104</v>
      </c>
      <c r="L42" s="27" t="s">
        <v>104</v>
      </c>
      <c r="M42" s="28" t="s">
        <v>104</v>
      </c>
      <c r="N42" s="26" t="s">
        <v>104</v>
      </c>
      <c r="O42" s="27" t="s">
        <v>104</v>
      </c>
      <c r="P42" s="28" t="s">
        <v>104</v>
      </c>
    </row>
    <row r="43" spans="1:16" ht="15" customHeight="1">
      <c r="A43" s="67" t="s">
        <v>69</v>
      </c>
      <c r="B43" s="26" t="s">
        <v>16</v>
      </c>
      <c r="C43" s="27" t="s">
        <v>16</v>
      </c>
      <c r="D43" s="28" t="s">
        <v>16</v>
      </c>
      <c r="E43" s="26" t="s">
        <v>16</v>
      </c>
      <c r="F43" s="27" t="s">
        <v>16</v>
      </c>
      <c r="G43" s="28" t="s">
        <v>16</v>
      </c>
      <c r="H43" s="26" t="s">
        <v>16</v>
      </c>
      <c r="I43" s="27" t="s">
        <v>16</v>
      </c>
      <c r="J43" s="28" t="s">
        <v>16</v>
      </c>
      <c r="K43" s="26" t="s">
        <v>16</v>
      </c>
      <c r="L43" s="27" t="s">
        <v>16</v>
      </c>
      <c r="M43" s="28" t="s">
        <v>16</v>
      </c>
      <c r="N43" s="26" t="s">
        <v>16</v>
      </c>
      <c r="O43" s="27" t="s">
        <v>16</v>
      </c>
      <c r="P43" s="28" t="s">
        <v>16</v>
      </c>
    </row>
    <row r="44" spans="1:16" ht="15" customHeight="1">
      <c r="A44" s="67" t="s">
        <v>68</v>
      </c>
      <c r="B44" s="26" t="s">
        <v>16</v>
      </c>
      <c r="C44" s="27" t="s">
        <v>16</v>
      </c>
      <c r="D44" s="28" t="s">
        <v>16</v>
      </c>
      <c r="E44" s="26" t="s">
        <v>16</v>
      </c>
      <c r="F44" s="27" t="s">
        <v>16</v>
      </c>
      <c r="G44" s="28" t="s">
        <v>16</v>
      </c>
      <c r="H44" s="26" t="s">
        <v>16</v>
      </c>
      <c r="I44" s="27" t="s">
        <v>16</v>
      </c>
      <c r="J44" s="28" t="s">
        <v>16</v>
      </c>
      <c r="K44" s="26" t="s">
        <v>16</v>
      </c>
      <c r="L44" s="27" t="s">
        <v>16</v>
      </c>
      <c r="M44" s="28" t="s">
        <v>16</v>
      </c>
      <c r="N44" s="26" t="s">
        <v>16</v>
      </c>
      <c r="O44" s="27" t="s">
        <v>16</v>
      </c>
      <c r="P44" s="28" t="s">
        <v>16</v>
      </c>
    </row>
    <row r="45" spans="1:16" ht="15" customHeight="1">
      <c r="A45" s="67" t="s">
        <v>67</v>
      </c>
      <c r="B45" s="26" t="s">
        <v>16</v>
      </c>
      <c r="C45" s="27" t="s">
        <v>16</v>
      </c>
      <c r="D45" s="28" t="s">
        <v>16</v>
      </c>
      <c r="E45" s="26" t="s">
        <v>16</v>
      </c>
      <c r="F45" s="27" t="s">
        <v>16</v>
      </c>
      <c r="G45" s="28" t="s">
        <v>16</v>
      </c>
      <c r="H45" s="26" t="s">
        <v>16</v>
      </c>
      <c r="I45" s="27" t="s">
        <v>16</v>
      </c>
      <c r="J45" s="28" t="s">
        <v>16</v>
      </c>
      <c r="K45" s="26" t="s">
        <v>16</v>
      </c>
      <c r="L45" s="27" t="s">
        <v>16</v>
      </c>
      <c r="M45" s="28" t="s">
        <v>16</v>
      </c>
      <c r="N45" s="26" t="s">
        <v>16</v>
      </c>
      <c r="O45" s="27" t="s">
        <v>16</v>
      </c>
      <c r="P45" s="28" t="s">
        <v>16</v>
      </c>
    </row>
    <row r="46" spans="1:16" ht="15" customHeight="1" thickBot="1">
      <c r="A46" s="67" t="s">
        <v>66</v>
      </c>
      <c r="B46" s="26" t="s">
        <v>105</v>
      </c>
      <c r="C46" s="27" t="s">
        <v>105</v>
      </c>
      <c r="D46" s="28" t="s">
        <v>105</v>
      </c>
      <c r="E46" s="26" t="s">
        <v>105</v>
      </c>
      <c r="F46" s="27" t="s">
        <v>105</v>
      </c>
      <c r="G46" s="28" t="s">
        <v>105</v>
      </c>
      <c r="H46" s="26" t="s">
        <v>105</v>
      </c>
      <c r="I46" s="27" t="s">
        <v>105</v>
      </c>
      <c r="J46" s="28" t="s">
        <v>105</v>
      </c>
      <c r="K46" s="26" t="s">
        <v>105</v>
      </c>
      <c r="L46" s="27" t="s">
        <v>105</v>
      </c>
      <c r="M46" s="28" t="s">
        <v>105</v>
      </c>
      <c r="N46" s="26" t="s">
        <v>105</v>
      </c>
      <c r="O46" s="27" t="s">
        <v>105</v>
      </c>
      <c r="P46" s="28" t="s">
        <v>105</v>
      </c>
    </row>
    <row r="47" spans="1:16" ht="15" customHeight="1" thickTop="1">
      <c r="A47" s="66" t="s">
        <v>113</v>
      </c>
      <c r="B47" s="51">
        <f aca="true" t="shared" si="8" ref="B47:J47">SUM(B48:B51)</f>
        <v>21</v>
      </c>
      <c r="C47" s="52">
        <f t="shared" si="8"/>
        <v>19</v>
      </c>
      <c r="D47" s="53">
        <f t="shared" si="8"/>
        <v>2</v>
      </c>
      <c r="E47" s="51">
        <f t="shared" si="8"/>
        <v>10</v>
      </c>
      <c r="F47" s="52">
        <f t="shared" si="8"/>
        <v>10</v>
      </c>
      <c r="G47" s="53">
        <f t="shared" si="8"/>
        <v>0</v>
      </c>
      <c r="H47" s="51">
        <f t="shared" si="8"/>
        <v>4</v>
      </c>
      <c r="I47" s="52">
        <f t="shared" si="8"/>
        <v>3</v>
      </c>
      <c r="J47" s="53">
        <f t="shared" si="8"/>
        <v>1</v>
      </c>
      <c r="K47" s="51" t="s">
        <v>99</v>
      </c>
      <c r="L47" s="52" t="s">
        <v>99</v>
      </c>
      <c r="M47" s="53" t="s">
        <v>99</v>
      </c>
      <c r="N47" s="51">
        <f>SUM(N48:N51)</f>
        <v>7</v>
      </c>
      <c r="O47" s="52">
        <f>SUM(O48:O51)</f>
        <v>6</v>
      </c>
      <c r="P47" s="53" t="s">
        <v>99</v>
      </c>
    </row>
    <row r="48" spans="1:16" ht="15" customHeight="1">
      <c r="A48" s="67" t="s">
        <v>80</v>
      </c>
      <c r="B48" s="26">
        <f>SUM(C48:D48)</f>
        <v>4</v>
      </c>
      <c r="C48" s="27">
        <f aca="true" t="shared" si="9" ref="C48:D50">SUM(F48,I48,L48,O48)</f>
        <v>3</v>
      </c>
      <c r="D48" s="28">
        <f t="shared" si="9"/>
        <v>1</v>
      </c>
      <c r="E48" s="26">
        <f>SUM(F48:G48)</f>
        <v>1</v>
      </c>
      <c r="F48" s="27">
        <v>1</v>
      </c>
      <c r="G48" s="28">
        <v>0</v>
      </c>
      <c r="H48" s="26">
        <f>SUM(I48:J48)</f>
        <v>2</v>
      </c>
      <c r="I48" s="27">
        <v>1</v>
      </c>
      <c r="J48" s="28">
        <v>1</v>
      </c>
      <c r="K48" s="26" t="s">
        <v>104</v>
      </c>
      <c r="L48" s="27" t="s">
        <v>104</v>
      </c>
      <c r="M48" s="28" t="s">
        <v>104</v>
      </c>
      <c r="N48" s="26">
        <f>SUM(O48:P48)</f>
        <v>1</v>
      </c>
      <c r="O48" s="27">
        <v>1</v>
      </c>
      <c r="P48" s="28" t="s">
        <v>16</v>
      </c>
    </row>
    <row r="49" spans="1:16" ht="15" customHeight="1">
      <c r="A49" s="67" t="s">
        <v>81</v>
      </c>
      <c r="B49" s="26">
        <f>SUM(C49:D49)</f>
        <v>6</v>
      </c>
      <c r="C49" s="27">
        <f t="shared" si="9"/>
        <v>5</v>
      </c>
      <c r="D49" s="28">
        <f t="shared" si="9"/>
        <v>1</v>
      </c>
      <c r="E49" s="26" t="s">
        <v>98</v>
      </c>
      <c r="F49" s="27" t="s">
        <v>98</v>
      </c>
      <c r="G49" s="28" t="s">
        <v>98</v>
      </c>
      <c r="H49" s="26">
        <f>SUM(I49:J49)</f>
        <v>0</v>
      </c>
      <c r="I49" s="27">
        <v>0</v>
      </c>
      <c r="J49" s="28" t="s">
        <v>16</v>
      </c>
      <c r="K49" s="26" t="s">
        <v>98</v>
      </c>
      <c r="L49" s="27" t="s">
        <v>98</v>
      </c>
      <c r="M49" s="28" t="s">
        <v>98</v>
      </c>
      <c r="N49" s="26">
        <f>SUM(O49:P49)</f>
        <v>6</v>
      </c>
      <c r="O49" s="27">
        <v>5</v>
      </c>
      <c r="P49" s="28">
        <v>1</v>
      </c>
    </row>
    <row r="50" spans="1:16" ht="15" customHeight="1">
      <c r="A50" s="67" t="s">
        <v>82</v>
      </c>
      <c r="B50" s="26">
        <f>SUM(C50:D50)</f>
        <v>11</v>
      </c>
      <c r="C50" s="27">
        <f t="shared" si="9"/>
        <v>11</v>
      </c>
      <c r="D50" s="28" t="s">
        <v>105</v>
      </c>
      <c r="E50" s="26">
        <f>SUM(F50:G50)</f>
        <v>9</v>
      </c>
      <c r="F50" s="27">
        <v>9</v>
      </c>
      <c r="G50" s="28" t="s">
        <v>16</v>
      </c>
      <c r="H50" s="26">
        <f>SUM(I50:J50)</f>
        <v>2</v>
      </c>
      <c r="I50" s="27">
        <v>2</v>
      </c>
      <c r="J50" s="28" t="s">
        <v>16</v>
      </c>
      <c r="K50" s="26" t="s">
        <v>105</v>
      </c>
      <c r="L50" s="27" t="s">
        <v>105</v>
      </c>
      <c r="M50" s="28" t="s">
        <v>105</v>
      </c>
      <c r="N50" s="26">
        <f>SUM(O50:P50)</f>
        <v>0</v>
      </c>
      <c r="O50" s="27">
        <v>0</v>
      </c>
      <c r="P50" s="28" t="s">
        <v>16</v>
      </c>
    </row>
    <row r="51" spans="1:16" ht="15" customHeight="1">
      <c r="A51" s="67" t="s">
        <v>83</v>
      </c>
      <c r="B51" s="26" t="s">
        <v>107</v>
      </c>
      <c r="C51" s="27" t="s">
        <v>107</v>
      </c>
      <c r="D51" s="28" t="s">
        <v>107</v>
      </c>
      <c r="E51" s="26" t="s">
        <v>107</v>
      </c>
      <c r="F51" s="27" t="s">
        <v>107</v>
      </c>
      <c r="G51" s="28" t="s">
        <v>107</v>
      </c>
      <c r="H51" s="26" t="s">
        <v>107</v>
      </c>
      <c r="I51" s="27" t="s">
        <v>16</v>
      </c>
      <c r="J51" s="28" t="s">
        <v>16</v>
      </c>
      <c r="K51" s="26" t="s">
        <v>107</v>
      </c>
      <c r="L51" s="27" t="s">
        <v>107</v>
      </c>
      <c r="M51" s="28" t="s">
        <v>107</v>
      </c>
      <c r="N51" s="26" t="s">
        <v>107</v>
      </c>
      <c r="O51" s="27" t="s">
        <v>16</v>
      </c>
      <c r="P51" s="28" t="s">
        <v>16</v>
      </c>
    </row>
  </sheetData>
  <sheetProtection/>
  <mergeCells count="6">
    <mergeCell ref="K3:M3"/>
    <mergeCell ref="N3:P3"/>
    <mergeCell ref="A3:A4"/>
    <mergeCell ref="B3:D3"/>
    <mergeCell ref="E3:G3"/>
    <mergeCell ref="H3:J3"/>
  </mergeCells>
  <printOptions/>
  <pageMargins left="0.7874015748031497" right="0.5905511811023623" top="0.7874015748031497" bottom="0.3937007874015748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  <colBreaks count="1" manualBreakCount="1">
    <brk id="1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6.50390625" style="0" bestFit="1" customWidth="1"/>
    <col min="2" max="2" width="7.50390625" style="0" bestFit="1" customWidth="1"/>
    <col min="3" max="9" width="5.875" style="0" customWidth="1"/>
    <col min="10" max="10" width="6.875" style="0" bestFit="1" customWidth="1"/>
    <col min="11" max="11" width="5.875" style="0" customWidth="1"/>
    <col min="12" max="12" width="6.875" style="0" bestFit="1" customWidth="1"/>
    <col min="13" max="13" width="5.875" style="0" customWidth="1"/>
  </cols>
  <sheetData>
    <row r="1" spans="1:13" ht="19.5" customHeight="1">
      <c r="A1" s="126" t="s">
        <v>37</v>
      </c>
      <c r="B1" s="126"/>
      <c r="C1" s="126"/>
      <c r="D1" s="126"/>
      <c r="E1" s="2"/>
      <c r="F1" s="2"/>
      <c r="L1" s="99" t="s">
        <v>38</v>
      </c>
      <c r="M1" s="99"/>
    </row>
    <row r="2" spans="1:13" ht="39.75" customHeight="1">
      <c r="A2" s="122" t="s">
        <v>2</v>
      </c>
      <c r="B2" s="127" t="s">
        <v>3</v>
      </c>
      <c r="C2" s="125" t="s">
        <v>39</v>
      </c>
      <c r="D2" s="115"/>
      <c r="E2" s="115"/>
      <c r="F2" s="125" t="s">
        <v>40</v>
      </c>
      <c r="G2" s="115"/>
      <c r="H2" s="115"/>
      <c r="I2" s="115"/>
      <c r="J2" s="125" t="s">
        <v>41</v>
      </c>
      <c r="K2" s="115"/>
      <c r="L2" s="115"/>
      <c r="M2" s="115"/>
    </row>
    <row r="3" spans="1:13" ht="60" customHeight="1">
      <c r="A3" s="122"/>
      <c r="B3" s="128"/>
      <c r="C3" s="29" t="s">
        <v>12</v>
      </c>
      <c r="D3" s="29" t="s">
        <v>43</v>
      </c>
      <c r="E3" s="29" t="s">
        <v>44</v>
      </c>
      <c r="F3" s="29" t="s">
        <v>12</v>
      </c>
      <c r="G3" s="29" t="s">
        <v>45</v>
      </c>
      <c r="H3" s="29" t="s">
        <v>43</v>
      </c>
      <c r="I3" s="29" t="s">
        <v>46</v>
      </c>
      <c r="J3" s="29" t="s">
        <v>12</v>
      </c>
      <c r="K3" s="29" t="s">
        <v>45</v>
      </c>
      <c r="L3" s="29" t="s">
        <v>43</v>
      </c>
      <c r="M3" s="29" t="s">
        <v>46</v>
      </c>
    </row>
    <row r="4" spans="1:13" ht="24.75" customHeight="1">
      <c r="A4" s="30">
        <v>38442</v>
      </c>
      <c r="B4" s="31">
        <f>SUM(C4,F4,J4)</f>
        <v>159.49</v>
      </c>
      <c r="C4" s="32">
        <f aca="true" t="shared" si="0" ref="C4:C9">SUM(D4:E4)</f>
        <v>22.54</v>
      </c>
      <c r="D4" s="32">
        <v>8.89</v>
      </c>
      <c r="E4" s="32">
        <v>13.65</v>
      </c>
      <c r="F4" s="32">
        <f aca="true" t="shared" si="1" ref="F4:F13">SUM(G4:I4)</f>
        <v>15.86</v>
      </c>
      <c r="G4" s="32">
        <v>5.16</v>
      </c>
      <c r="H4" s="32">
        <v>8.7</v>
      </c>
      <c r="I4" s="32">
        <v>2</v>
      </c>
      <c r="J4" s="32">
        <f>SUM(K4:M4)</f>
        <v>121.09</v>
      </c>
      <c r="K4" s="32">
        <v>52.58</v>
      </c>
      <c r="L4" s="32">
        <v>68.51</v>
      </c>
      <c r="M4" s="33" t="s">
        <v>42</v>
      </c>
    </row>
    <row r="5" spans="1:13" ht="24.75" customHeight="1">
      <c r="A5" s="30">
        <v>38807</v>
      </c>
      <c r="B5" s="31">
        <f>SUM(C5,F5,J5)</f>
        <v>159.49</v>
      </c>
      <c r="C5" s="32">
        <f t="shared" si="0"/>
        <v>22.54</v>
      </c>
      <c r="D5" s="32">
        <v>8.89</v>
      </c>
      <c r="E5" s="32">
        <v>13.65</v>
      </c>
      <c r="F5" s="32">
        <f t="shared" si="1"/>
        <v>15.86</v>
      </c>
      <c r="G5" s="32">
        <v>5.16</v>
      </c>
      <c r="H5" s="32">
        <v>8.7</v>
      </c>
      <c r="I5" s="32">
        <v>2</v>
      </c>
      <c r="J5" s="32">
        <f>SUM(K5:M5)</f>
        <v>121.09</v>
      </c>
      <c r="K5" s="32">
        <v>52.58</v>
      </c>
      <c r="L5" s="32">
        <v>68.51</v>
      </c>
      <c r="M5" s="34" t="s">
        <v>16</v>
      </c>
    </row>
    <row r="6" spans="1:13" ht="24.75" customHeight="1">
      <c r="A6" s="30">
        <v>39172</v>
      </c>
      <c r="B6" s="31">
        <f>SUM(C6,F6,J6)</f>
        <v>159.49</v>
      </c>
      <c r="C6" s="32">
        <f t="shared" si="0"/>
        <v>22.54</v>
      </c>
      <c r="D6" s="32">
        <v>8.89</v>
      </c>
      <c r="E6" s="32">
        <v>13.65</v>
      </c>
      <c r="F6" s="32">
        <f t="shared" si="1"/>
        <v>15.86</v>
      </c>
      <c r="G6" s="32">
        <v>5.16</v>
      </c>
      <c r="H6" s="32">
        <v>8.7</v>
      </c>
      <c r="I6" s="32">
        <v>2</v>
      </c>
      <c r="J6" s="32">
        <f>SUM(K6:M6)</f>
        <v>121.09</v>
      </c>
      <c r="K6" s="32">
        <v>52.58</v>
      </c>
      <c r="L6" s="32">
        <v>68.51</v>
      </c>
      <c r="M6" s="34" t="s">
        <v>16</v>
      </c>
    </row>
    <row r="7" spans="1:13" ht="24.75" customHeight="1">
      <c r="A7" s="30">
        <v>39538</v>
      </c>
      <c r="B7" s="31">
        <f aca="true" t="shared" si="2" ref="B7:B13">SUM(C7,F7,J7)</f>
        <v>159.49</v>
      </c>
      <c r="C7" s="32">
        <f t="shared" si="0"/>
        <v>22.54</v>
      </c>
      <c r="D7" s="32">
        <v>8.89</v>
      </c>
      <c r="E7" s="32">
        <v>13.65</v>
      </c>
      <c r="F7" s="32">
        <f t="shared" si="1"/>
        <v>15.86</v>
      </c>
      <c r="G7" s="32">
        <v>5.16</v>
      </c>
      <c r="H7" s="32">
        <v>8.7</v>
      </c>
      <c r="I7" s="32">
        <v>2</v>
      </c>
      <c r="J7" s="32">
        <f aca="true" t="shared" si="3" ref="J7:J13">SUM(K7:M7)</f>
        <v>121.09</v>
      </c>
      <c r="K7" s="32">
        <v>52.58</v>
      </c>
      <c r="L7" s="32">
        <v>68.51</v>
      </c>
      <c r="M7" s="34" t="s">
        <v>18</v>
      </c>
    </row>
    <row r="8" spans="1:13" ht="24.75" customHeight="1">
      <c r="A8" s="35">
        <v>39903</v>
      </c>
      <c r="B8" s="70">
        <f t="shared" si="2"/>
        <v>159.49</v>
      </c>
      <c r="C8" s="71">
        <f t="shared" si="0"/>
        <v>22.54</v>
      </c>
      <c r="D8" s="71">
        <f>SUM(D9:D15)</f>
        <v>8.89</v>
      </c>
      <c r="E8" s="71">
        <f>SUM(E9:E15)</f>
        <v>13.65</v>
      </c>
      <c r="F8" s="71">
        <f t="shared" si="1"/>
        <v>15.86</v>
      </c>
      <c r="G8" s="71">
        <f>SUM(G9:G15)</f>
        <v>5.16</v>
      </c>
      <c r="H8" s="71">
        <f>SUM(H9:H15)</f>
        <v>8.7</v>
      </c>
      <c r="I8" s="71">
        <f>SUM(I9:I15)</f>
        <v>2</v>
      </c>
      <c r="J8" s="71">
        <f t="shared" si="3"/>
        <v>121.09</v>
      </c>
      <c r="K8" s="71">
        <f>SUM(K9:K15)</f>
        <v>52.57999999999999</v>
      </c>
      <c r="L8" s="71">
        <f>SUM(L9:L15)</f>
        <v>68.51</v>
      </c>
      <c r="M8" s="72" t="s">
        <v>18</v>
      </c>
    </row>
    <row r="9" spans="1:13" ht="24.75" customHeight="1">
      <c r="A9" s="8" t="s">
        <v>90</v>
      </c>
      <c r="B9" s="73">
        <f t="shared" si="2"/>
        <v>69.83</v>
      </c>
      <c r="C9" s="74">
        <f t="shared" si="0"/>
        <v>22.54</v>
      </c>
      <c r="D9" s="74">
        <v>8.89</v>
      </c>
      <c r="E9" s="74">
        <v>13.65</v>
      </c>
      <c r="F9" s="75">
        <f t="shared" si="1"/>
        <v>12.79</v>
      </c>
      <c r="G9" s="74">
        <v>4.09</v>
      </c>
      <c r="H9" s="74">
        <v>8.7</v>
      </c>
      <c r="I9" s="74"/>
      <c r="J9" s="75">
        <f>SUM(K9:M9)</f>
        <v>34.5</v>
      </c>
      <c r="K9" s="74">
        <v>11.14</v>
      </c>
      <c r="L9" s="75">
        <v>23.36</v>
      </c>
      <c r="M9" s="74" t="s">
        <v>47</v>
      </c>
    </row>
    <row r="10" spans="1:13" ht="24.75" customHeight="1">
      <c r="A10" s="9" t="s">
        <v>91</v>
      </c>
      <c r="B10" s="76">
        <f t="shared" si="2"/>
        <v>12.96</v>
      </c>
      <c r="C10" s="77"/>
      <c r="D10" s="77"/>
      <c r="E10" s="77"/>
      <c r="F10" s="78">
        <f t="shared" si="1"/>
        <v>3.0700000000000003</v>
      </c>
      <c r="G10" s="77">
        <v>1.07</v>
      </c>
      <c r="H10" s="77"/>
      <c r="I10" s="77">
        <v>2</v>
      </c>
      <c r="J10" s="78">
        <f t="shared" si="3"/>
        <v>9.89</v>
      </c>
      <c r="K10" s="78">
        <v>3.5</v>
      </c>
      <c r="L10" s="78">
        <v>6.39</v>
      </c>
      <c r="M10" s="77" t="s">
        <v>16</v>
      </c>
    </row>
    <row r="11" spans="1:13" ht="24.75" customHeight="1">
      <c r="A11" s="9" t="s">
        <v>94</v>
      </c>
      <c r="B11" s="76">
        <f t="shared" si="2"/>
        <v>44.58</v>
      </c>
      <c r="C11" s="77"/>
      <c r="D11" s="77"/>
      <c r="E11" s="77"/>
      <c r="F11" s="78">
        <f t="shared" si="1"/>
        <v>0</v>
      </c>
      <c r="G11" s="77"/>
      <c r="H11" s="77"/>
      <c r="I11" s="77"/>
      <c r="J11" s="78">
        <f t="shared" si="3"/>
        <v>44.58</v>
      </c>
      <c r="K11" s="77">
        <v>22.91</v>
      </c>
      <c r="L11" s="78">
        <v>21.67</v>
      </c>
      <c r="M11" s="77" t="s">
        <v>47</v>
      </c>
    </row>
    <row r="12" spans="1:13" ht="24.75" customHeight="1">
      <c r="A12" s="9" t="s">
        <v>93</v>
      </c>
      <c r="B12" s="76">
        <f t="shared" si="2"/>
        <v>6.99</v>
      </c>
      <c r="C12" s="77"/>
      <c r="D12" s="77"/>
      <c r="E12" s="77"/>
      <c r="F12" s="78">
        <f t="shared" si="1"/>
        <v>0</v>
      </c>
      <c r="G12" s="77"/>
      <c r="H12" s="77"/>
      <c r="I12" s="77"/>
      <c r="J12" s="78">
        <f t="shared" si="3"/>
        <v>6.99</v>
      </c>
      <c r="K12" s="77">
        <v>2.16</v>
      </c>
      <c r="L12" s="77">
        <v>4.83</v>
      </c>
      <c r="M12" s="77" t="s">
        <v>16</v>
      </c>
    </row>
    <row r="13" spans="1:13" ht="24.75" customHeight="1">
      <c r="A13" s="9" t="s">
        <v>17</v>
      </c>
      <c r="B13" s="76">
        <f t="shared" si="2"/>
        <v>25.13</v>
      </c>
      <c r="C13" s="77"/>
      <c r="D13" s="77"/>
      <c r="E13" s="77"/>
      <c r="F13" s="78">
        <f t="shared" si="1"/>
        <v>0</v>
      </c>
      <c r="G13" s="77"/>
      <c r="H13" s="77"/>
      <c r="I13" s="77"/>
      <c r="J13" s="78">
        <f t="shared" si="3"/>
        <v>25.13</v>
      </c>
      <c r="K13" s="77">
        <v>12.87</v>
      </c>
      <c r="L13" s="77">
        <v>12.26</v>
      </c>
      <c r="M13" s="77" t="s">
        <v>47</v>
      </c>
    </row>
    <row r="14" spans="1:14" ht="24.75" customHeight="1">
      <c r="A14" s="60"/>
      <c r="B14" s="62"/>
      <c r="C14" s="63"/>
      <c r="D14" s="63"/>
      <c r="E14" s="63"/>
      <c r="F14" s="63"/>
      <c r="G14" s="63"/>
      <c r="H14" s="63"/>
      <c r="I14" s="63"/>
      <c r="J14" s="64"/>
      <c r="K14" s="63"/>
      <c r="L14" s="64"/>
      <c r="M14" s="63"/>
      <c r="N14" s="37"/>
    </row>
    <row r="15" spans="1:14" ht="24.75" customHeight="1">
      <c r="A15" s="60"/>
      <c r="B15" s="62"/>
      <c r="C15" s="63"/>
      <c r="D15" s="63"/>
      <c r="E15" s="63"/>
      <c r="F15" s="63"/>
      <c r="G15" s="63"/>
      <c r="H15" s="63"/>
      <c r="I15" s="63"/>
      <c r="J15" s="64"/>
      <c r="K15" s="64"/>
      <c r="L15" s="64"/>
      <c r="M15" s="63"/>
      <c r="N15" s="37"/>
    </row>
    <row r="16" spans="1:14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7">
    <mergeCell ref="J2:M2"/>
    <mergeCell ref="A1:D1"/>
    <mergeCell ref="A2:A3"/>
    <mergeCell ref="C2:E2"/>
    <mergeCell ref="F2:I2"/>
    <mergeCell ref="B2:B3"/>
    <mergeCell ref="L1:M1"/>
  </mergeCells>
  <printOptions/>
  <pageMargins left="0.7874015748031497" right="0.3937007874015748" top="0.787401574803149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3" width="6.625" style="0" customWidth="1"/>
  </cols>
  <sheetData>
    <row r="1" spans="1:7" ht="22.5" customHeight="1">
      <c r="A1" s="129" t="s">
        <v>48</v>
      </c>
      <c r="B1" s="129"/>
      <c r="C1" s="129"/>
      <c r="D1" s="129"/>
      <c r="E1" s="129"/>
      <c r="F1" s="129"/>
      <c r="G1" s="129"/>
    </row>
    <row r="3" spans="1:9" ht="14.25" thickBot="1">
      <c r="A3" s="36"/>
      <c r="B3" s="36"/>
      <c r="C3" s="36"/>
      <c r="D3" s="36"/>
      <c r="E3" s="36"/>
      <c r="F3" s="36"/>
      <c r="G3" s="130" t="s">
        <v>49</v>
      </c>
      <c r="H3" s="130"/>
      <c r="I3" s="130"/>
    </row>
    <row r="4" spans="1:9" ht="22.5" customHeight="1">
      <c r="A4" s="131" t="s">
        <v>2</v>
      </c>
      <c r="B4" s="132"/>
      <c r="C4" s="132"/>
      <c r="D4" s="132" t="s">
        <v>50</v>
      </c>
      <c r="E4" s="132"/>
      <c r="F4" s="132" t="s">
        <v>51</v>
      </c>
      <c r="G4" s="132"/>
      <c r="H4" s="132" t="s">
        <v>52</v>
      </c>
      <c r="I4" s="133"/>
    </row>
    <row r="5" spans="1:9" ht="22.5" customHeight="1">
      <c r="A5" s="136" t="s">
        <v>7</v>
      </c>
      <c r="B5" s="136"/>
      <c r="C5" s="137"/>
      <c r="D5" s="138">
        <v>5786</v>
      </c>
      <c r="E5" s="139"/>
      <c r="F5" s="138">
        <v>13077859</v>
      </c>
      <c r="G5" s="139"/>
      <c r="H5" s="140">
        <v>58285</v>
      </c>
      <c r="I5" s="141"/>
    </row>
    <row r="6" spans="1:9" ht="22.5" customHeight="1">
      <c r="A6" s="136" t="s">
        <v>8</v>
      </c>
      <c r="B6" s="136"/>
      <c r="C6" s="137"/>
      <c r="D6" s="138">
        <v>5893</v>
      </c>
      <c r="E6" s="139"/>
      <c r="F6" s="138">
        <v>12586501</v>
      </c>
      <c r="G6" s="139"/>
      <c r="H6" s="140">
        <v>54500</v>
      </c>
      <c r="I6" s="141"/>
    </row>
    <row r="7" spans="1:9" ht="22.5" customHeight="1">
      <c r="A7" s="136" t="s">
        <v>55</v>
      </c>
      <c r="B7" s="136"/>
      <c r="C7" s="137"/>
      <c r="D7" s="138">
        <v>5600</v>
      </c>
      <c r="E7" s="139"/>
      <c r="F7" s="138">
        <v>12513173</v>
      </c>
      <c r="G7" s="139"/>
      <c r="H7" s="140">
        <v>54131</v>
      </c>
      <c r="I7" s="141"/>
    </row>
    <row r="8" spans="1:9" ht="22.5" customHeight="1">
      <c r="A8" s="137" t="s">
        <v>89</v>
      </c>
      <c r="B8" s="150"/>
      <c r="C8" s="150"/>
      <c r="D8" s="142">
        <v>5054</v>
      </c>
      <c r="E8" s="142"/>
      <c r="F8" s="142">
        <v>11385164</v>
      </c>
      <c r="G8" s="142"/>
      <c r="H8" s="143">
        <v>46791</v>
      </c>
      <c r="I8" s="144"/>
    </row>
    <row r="9" spans="1:9" ht="22.5" customHeight="1" thickBot="1">
      <c r="A9" s="145" t="s">
        <v>114</v>
      </c>
      <c r="B9" s="146"/>
      <c r="C9" s="146"/>
      <c r="D9" s="147">
        <v>5216</v>
      </c>
      <c r="E9" s="147"/>
      <c r="F9" s="147">
        <v>11192808</v>
      </c>
      <c r="G9" s="147"/>
      <c r="H9" s="148">
        <v>45645</v>
      </c>
      <c r="I9" s="149"/>
    </row>
    <row r="10" spans="6:9" ht="17.25" customHeight="1">
      <c r="F10" s="134" t="s">
        <v>56</v>
      </c>
      <c r="G10" s="134"/>
      <c r="H10" s="134"/>
      <c r="I10" s="134"/>
    </row>
    <row r="11" spans="6:9" ht="17.25" customHeight="1">
      <c r="F11" s="135" t="s">
        <v>57</v>
      </c>
      <c r="G11" s="135"/>
      <c r="H11" s="135"/>
      <c r="I11" s="135"/>
    </row>
    <row r="14" spans="9:10" ht="13.5">
      <c r="I14" s="37"/>
      <c r="J14" s="37"/>
    </row>
  </sheetData>
  <sheetProtection/>
  <mergeCells count="28">
    <mergeCell ref="A5:C5"/>
    <mergeCell ref="D5:E5"/>
    <mergeCell ref="F5:G5"/>
    <mergeCell ref="H5:I5"/>
    <mergeCell ref="F9:G9"/>
    <mergeCell ref="H9:I9"/>
    <mergeCell ref="A6:C6"/>
    <mergeCell ref="D6:E6"/>
    <mergeCell ref="F6:G6"/>
    <mergeCell ref="H6:I6"/>
    <mergeCell ref="A8:C8"/>
    <mergeCell ref="D8:E8"/>
    <mergeCell ref="F10:I10"/>
    <mergeCell ref="F11:I11"/>
    <mergeCell ref="A7:C7"/>
    <mergeCell ref="D7:E7"/>
    <mergeCell ref="F7:G7"/>
    <mergeCell ref="H7:I7"/>
    <mergeCell ref="F8:G8"/>
    <mergeCell ref="H8:I8"/>
    <mergeCell ref="A9:C9"/>
    <mergeCell ref="D9:E9"/>
    <mergeCell ref="A1:G1"/>
    <mergeCell ref="G3:I3"/>
    <mergeCell ref="A4:C4"/>
    <mergeCell ref="D4:E4"/>
    <mergeCell ref="F4:G4"/>
    <mergeCell ref="H4:I4"/>
  </mergeCells>
  <printOptions/>
  <pageMargins left="0.7874015748031497" right="0.7874015748031497" top="0.787401574803149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2011-02-25T04:17:59Z</cp:lastPrinted>
  <dcterms:created xsi:type="dcterms:W3CDTF">2008-01-24T09:40:26Z</dcterms:created>
  <dcterms:modified xsi:type="dcterms:W3CDTF">2011-02-25T09:00:17Z</dcterms:modified>
  <cp:category/>
  <cp:version/>
  <cp:contentType/>
  <cp:contentStatus/>
</cp:coreProperties>
</file>